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.xml" ContentType="application/vnd.openxmlformats-officedocument.spreadsheetml.externalLink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33 Natural Gas Schedule 129 - Low Income Program (UG-19xxxx) (Eff. 10-01-19)\Workpapers\"/>
    </mc:Choice>
  </mc:AlternateContent>
  <bookViews>
    <workbookView xWindow="0" yWindow="345" windowWidth="19200" windowHeight="10080" tabRatio="940"/>
  </bookViews>
  <sheets>
    <sheet name="Revenue Req 2019-2020 " sheetId="37" r:id="rId1"/>
    <sheet name="Summary of RR change" sheetId="13" r:id="rId2"/>
    <sheet name="Historical Caps" sheetId="40" r:id="rId3"/>
    <sheet name="Revenue Requirements 2018-2019" sheetId="1" r:id="rId4"/>
    <sheet name="2018-2019 Elec Rev Collected" sheetId="30" r:id="rId5"/>
    <sheet name="2017-2018 Collected Elec" sheetId="39" r:id="rId6"/>
    <sheet name="2018 Elec Rates" sheetId="26" r:id="rId7"/>
    <sheet name="Electric - Load" sheetId="27" r:id="rId8"/>
    <sheet name="2018-2019 Gas Rev Collected" sheetId="36" r:id="rId9"/>
    <sheet name="2017-2018 Collected Gas " sheetId="38" r:id="rId10"/>
    <sheet name="2018 Gas Rates" sheetId="29" r:id="rId11"/>
    <sheet name="Gas - Load" sheetId="28" r:id="rId12"/>
    <sheet name="2018 Elec&amp;Gas Forecast Revenue" sheetId="32" r:id="rId13"/>
    <sheet name="ConvFac Elec -2017 GRC" sheetId="24" r:id="rId14"/>
    <sheet name="ConvFac Gas-2017 GRC" sheetId="25" r:id="rId15"/>
    <sheet name="Gas 2018 ERF" sheetId="41" r:id="rId16"/>
    <sheet name="Elec Sch 142 5-2019" sheetId="42" r:id="rId17"/>
    <sheet name="Gas Sch 142 5-2019" sheetId="43" r:id="rId18"/>
    <sheet name="Gas Sch 142 5-2018" sheetId="44" r:id="rId19"/>
    <sheet name="LIHEAP Credit" sheetId="3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5">'[2]Sched 46'!#REF!</definedName>
    <definedName name="\C" localSheetId="9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5">'[2]Sched 46'!#REF!</definedName>
    <definedName name="\M" localSheetId="9">'[2]Sched 46'!#REF!</definedName>
    <definedName name="\M" localSheetId="0">'[2]Sched 46'!#REF!</definedName>
    <definedName name="\M">'[2]Sched 46'!#REF!</definedName>
    <definedName name="\P" localSheetId="9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9" hidden="1">{#N/A,#N/A,FALSE,"CRPT";#N/A,#N/A,FALSE,"TREND";#N/A,#N/A,FALSE,"%Curve"}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16" hidden="1">{#N/A,#N/A,FALSE,"CRPT";#N/A,#N/A,FALSE,"TREND";#N/A,#N/A,FALSE,"%Curve"}</definedName>
    <definedName name="__________________six6" localSheetId="15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9" hidden="1">{#N/A,#N/A,FALSE,"schA"}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16" hidden="1">{#N/A,#N/A,FALSE,"schA"}</definedName>
    <definedName name="__________________www1" localSheetId="15" hidden="1">{#N/A,#N/A,FALSE,"schA"}</definedName>
    <definedName name="__________________www1" localSheetId="18" hidden="1">{#N/A,#N/A,FALSE,"schA"}</definedName>
    <definedName name="__________________www1" localSheetId="17" hidden="1">{#N/A,#N/A,FALSE,"schA"}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9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16" hidden="1">{#N/A,#N/A,FALSE,"CRPT";#N/A,#N/A,FALSE,"TREND";#N/A,#N/A,FALSE,"%Curve"}</definedName>
    <definedName name="_________________six6" localSheetId="15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9" hidden="1">{#N/A,#N/A,FALSE,"schA"}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16" hidden="1">{#N/A,#N/A,FALSE,"schA"}</definedName>
    <definedName name="_________________www1" localSheetId="15" hidden="1">{#N/A,#N/A,FALSE,"schA"}</definedName>
    <definedName name="_________________www1" localSheetId="18" hidden="1">{#N/A,#N/A,FALSE,"schA"}</definedName>
    <definedName name="_________________www1" localSheetId="17" hidden="1">{#N/A,#N/A,FALSE,"schA"}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9" hidden="1">{#N/A,#N/A,FALSE,"CRPT";#N/A,#N/A,FALSE,"TREND";#N/A,#N/A,FALSE,"%Curve"}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16" hidden="1">{#N/A,#N/A,FALSE,"CRPT";#N/A,#N/A,FALSE,"TREND";#N/A,#N/A,FALSE,"%Curve"}</definedName>
    <definedName name="________________six6" localSheetId="15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9" hidden="1">{#N/A,#N/A,FALSE,"schA"}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16" hidden="1">{#N/A,#N/A,FALSE,"schA"}</definedName>
    <definedName name="________________www1" localSheetId="15" hidden="1">{#N/A,#N/A,FALSE,"schA"}</definedName>
    <definedName name="________________www1" localSheetId="18" hidden="1">{#N/A,#N/A,FALSE,"schA"}</definedName>
    <definedName name="________________www1" localSheetId="17" hidden="1">{#N/A,#N/A,FALSE,"schA"}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9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16" hidden="1">{#N/A,#N/A,FALSE,"CRPT";#N/A,#N/A,FALSE,"TREND";#N/A,#N/A,FALSE,"%Curve"}</definedName>
    <definedName name="_______________six6" localSheetId="15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9" hidden="1">{#N/A,#N/A,FALSE,"schA"}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16" hidden="1">{#N/A,#N/A,FALSE,"schA"}</definedName>
    <definedName name="_______________www1" localSheetId="15" hidden="1">{#N/A,#N/A,FALSE,"schA"}</definedName>
    <definedName name="_______________www1" localSheetId="18" hidden="1">{#N/A,#N/A,FALSE,"schA"}</definedName>
    <definedName name="_______________www1" localSheetId="17" hidden="1">{#N/A,#N/A,FALSE,"schA"}</definedName>
    <definedName name="_______________www1" localSheetId="2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9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16" hidden="1">{#N/A,#N/A,FALSE,"CRPT";#N/A,#N/A,FALSE,"TREND";#N/A,#N/A,FALSE,"%Curve"}</definedName>
    <definedName name="______________six6" localSheetId="15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9" hidden="1">{#N/A,#N/A,FALSE,"schA"}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16" hidden="1">{#N/A,#N/A,FALSE,"schA"}</definedName>
    <definedName name="______________www1" localSheetId="15" hidden="1">{#N/A,#N/A,FALSE,"schA"}</definedName>
    <definedName name="______________www1" localSheetId="18" hidden="1">{#N/A,#N/A,FALSE,"schA"}</definedName>
    <definedName name="______________www1" localSheetId="17" hidden="1">{#N/A,#N/A,FALSE,"schA"}</definedName>
    <definedName name="______________www1" localSheetId="2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9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16" hidden="1">{#N/A,#N/A,FALSE,"CRPT";#N/A,#N/A,FALSE,"TREND";#N/A,#N/A,FALSE,"%Curve"}</definedName>
    <definedName name="_____________six6" localSheetId="15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9" hidden="1">{#N/A,#N/A,FALSE,"schA"}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16" hidden="1">{#N/A,#N/A,FALSE,"schA"}</definedName>
    <definedName name="_____________www1" localSheetId="15" hidden="1">{#N/A,#N/A,FALSE,"schA"}</definedName>
    <definedName name="_____________www1" localSheetId="18" hidden="1">{#N/A,#N/A,FALSE,"schA"}</definedName>
    <definedName name="_____________www1" localSheetId="17" hidden="1">{#N/A,#N/A,FALSE,"schA"}</definedName>
    <definedName name="_____________www1" localSheetId="2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9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16" hidden="1">{#N/A,#N/A,FALSE,"CRPT";#N/A,#N/A,FALSE,"TREND";#N/A,#N/A,FALSE,"%Curve"}</definedName>
    <definedName name="____________six6" localSheetId="15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9" hidden="1">{#N/A,#N/A,FALSE,"schA"}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16" hidden="1">{#N/A,#N/A,FALSE,"schA"}</definedName>
    <definedName name="____________www1" localSheetId="15" hidden="1">{#N/A,#N/A,FALSE,"schA"}</definedName>
    <definedName name="____________www1" localSheetId="18" hidden="1">{#N/A,#N/A,FALSE,"schA"}</definedName>
    <definedName name="____________www1" localSheetId="17" hidden="1">{#N/A,#N/A,FALSE,"schA"}</definedName>
    <definedName name="____________www1" localSheetId="2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9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16" hidden="1">{#N/A,#N/A,FALSE,"CRPT";#N/A,#N/A,FALSE,"TREND";#N/A,#N/A,FALSE,"%Curve"}</definedName>
    <definedName name="___________six6" localSheetId="15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9" hidden="1">{#N/A,#N/A,FALSE,"schA"}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16" hidden="1">{#N/A,#N/A,FALSE,"schA"}</definedName>
    <definedName name="___________www1" localSheetId="15" hidden="1">{#N/A,#N/A,FALSE,"schA"}</definedName>
    <definedName name="___________www1" localSheetId="18" hidden="1">{#N/A,#N/A,FALSE,"schA"}</definedName>
    <definedName name="___________www1" localSheetId="17" hidden="1">{#N/A,#N/A,FALSE,"schA"}</definedName>
    <definedName name="___________www1" localSheetId="2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9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16" hidden="1">{#N/A,#N/A,FALSE,"CRPT";#N/A,#N/A,FALSE,"TREND";#N/A,#N/A,FALSE,"%Curve"}</definedName>
    <definedName name="__________six6" localSheetId="15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9" hidden="1">{#N/A,#N/A,FALSE,"schA"}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16" hidden="1">{#N/A,#N/A,FALSE,"schA"}</definedName>
    <definedName name="__________www1" localSheetId="15" hidden="1">{#N/A,#N/A,FALSE,"schA"}</definedName>
    <definedName name="__________www1" localSheetId="18" hidden="1">{#N/A,#N/A,FALSE,"schA"}</definedName>
    <definedName name="__________www1" localSheetId="17" hidden="1">{#N/A,#N/A,FALSE,"schA"}</definedName>
    <definedName name="__________www1" localSheetId="2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9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16" hidden="1">{#N/A,#N/A,FALSE,"CRPT";#N/A,#N/A,FALSE,"TREND";#N/A,#N/A,FALSE,"%Curve"}</definedName>
    <definedName name="_________six6" localSheetId="15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9" hidden="1">{#N/A,#N/A,FALSE,"schA"}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16" hidden="1">{#N/A,#N/A,FALSE,"schA"}</definedName>
    <definedName name="_________www1" localSheetId="15" hidden="1">{#N/A,#N/A,FALSE,"schA"}</definedName>
    <definedName name="_________www1" localSheetId="18" hidden="1">{#N/A,#N/A,FALSE,"schA"}</definedName>
    <definedName name="_________www1" localSheetId="17" hidden="1">{#N/A,#N/A,FALSE,"schA"}</definedName>
    <definedName name="_________www1" localSheetId="2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9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16" hidden="1">{#N/A,#N/A,FALSE,"CRPT";#N/A,#N/A,FALSE,"TREND";#N/A,#N/A,FALSE,"%Curve"}</definedName>
    <definedName name="________six6" localSheetId="15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9" hidden="1">{#N/A,#N/A,FALSE,"schA"}</definedName>
    <definedName name="________www1" localSheetId="6" hidden="1">{#N/A,#N/A,FALSE,"schA"}</definedName>
    <definedName name="________www1" localSheetId="10" hidden="1">{#N/A,#N/A,FALSE,"schA"}</definedName>
    <definedName name="________www1" localSheetId="16" hidden="1">{#N/A,#N/A,FALSE,"schA"}</definedName>
    <definedName name="________www1" localSheetId="15" hidden="1">{#N/A,#N/A,FALSE,"schA"}</definedName>
    <definedName name="________www1" localSheetId="18" hidden="1">{#N/A,#N/A,FALSE,"schA"}</definedName>
    <definedName name="________www1" localSheetId="17" hidden="1">{#N/A,#N/A,FALSE,"schA"}</definedName>
    <definedName name="________www1" localSheetId="2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9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16" hidden="1">{#N/A,#N/A,FALSE,"CRPT";#N/A,#N/A,FALSE,"TREND";#N/A,#N/A,FALSE,"%Curve"}</definedName>
    <definedName name="_______six6" localSheetId="15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9" hidden="1">{#N/A,#N/A,FALSE,"schA"}</definedName>
    <definedName name="_______www1" localSheetId="6" hidden="1">{#N/A,#N/A,FALSE,"schA"}</definedName>
    <definedName name="_______www1" localSheetId="10" hidden="1">{#N/A,#N/A,FALSE,"schA"}</definedName>
    <definedName name="_______www1" localSheetId="16" hidden="1">{#N/A,#N/A,FALSE,"schA"}</definedName>
    <definedName name="_______www1" localSheetId="15" hidden="1">{#N/A,#N/A,FALSE,"schA"}</definedName>
    <definedName name="_______www1" localSheetId="18" hidden="1">{#N/A,#N/A,FALSE,"schA"}</definedName>
    <definedName name="_______www1" localSheetId="17" hidden="1">{#N/A,#N/A,FALSE,"schA"}</definedName>
    <definedName name="_______www1" localSheetId="2" hidden="1">{#N/A,#N/A,FALSE,"schA"}</definedName>
    <definedName name="_______www1" hidden="1">{#N/A,#N/A,FALSE,"schA"}</definedName>
    <definedName name="______Apr05" localSheetId="5">#REF!</definedName>
    <definedName name="______Apr05" localSheetId="9">#REF!</definedName>
    <definedName name="______Apr05" localSheetId="10">#REF!</definedName>
    <definedName name="______Apr05" localSheetId="0">#REF!</definedName>
    <definedName name="______Apr05">#REF!</definedName>
    <definedName name="______Aug05" localSheetId="5">#REF!</definedName>
    <definedName name="______Aug05" localSheetId="9">#REF!</definedName>
    <definedName name="______Aug05" localSheetId="10">#REF!</definedName>
    <definedName name="______Aug05" localSheetId="0">#REF!</definedName>
    <definedName name="______Aug05">#REF!</definedName>
    <definedName name="______ex1" localSheetId="16" hidden="1">{#N/A,#N/A,FALSE,"Summ";#N/A,#N/A,FALSE,"General"}</definedName>
    <definedName name="______ex1" localSheetId="18" hidden="1">{#N/A,#N/A,FALSE,"Summ";#N/A,#N/A,FALSE,"General"}</definedName>
    <definedName name="______ex1" localSheetId="17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9">#REF!</definedName>
    <definedName name="______Feb05" localSheetId="10">#REF!</definedName>
    <definedName name="______Feb05" localSheetId="0">#REF!</definedName>
    <definedName name="______Feb05">#REF!</definedName>
    <definedName name="______Jan05" localSheetId="5">#REF!</definedName>
    <definedName name="______Jan05" localSheetId="9">#REF!</definedName>
    <definedName name="______Jan05" localSheetId="10">#REF!</definedName>
    <definedName name="______Jan05" localSheetId="0">#REF!</definedName>
    <definedName name="______Jan05">#REF!</definedName>
    <definedName name="______Jul05" localSheetId="5">#REF!</definedName>
    <definedName name="______Jul05" localSheetId="9">#REF!</definedName>
    <definedName name="______Jul05" localSheetId="10">#REF!</definedName>
    <definedName name="______Jul05" localSheetId="0">#REF!</definedName>
    <definedName name="______Jul05">#REF!</definedName>
    <definedName name="______Jun05" localSheetId="5">#REF!</definedName>
    <definedName name="______Jun05" localSheetId="9">#REF!</definedName>
    <definedName name="______Jun05" localSheetId="10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9">#REF!</definedName>
    <definedName name="______Mar05" localSheetId="10">#REF!</definedName>
    <definedName name="______Mar05" localSheetId="0">#REF!</definedName>
    <definedName name="______Mar05">#REF!</definedName>
    <definedName name="______May05" localSheetId="5">#REF!</definedName>
    <definedName name="______May05" localSheetId="9">#REF!</definedName>
    <definedName name="______May05" localSheetId="10">#REF!</definedName>
    <definedName name="______May05" localSheetId="0">#REF!</definedName>
    <definedName name="______May05">#REF!</definedName>
    <definedName name="______new1" localSheetId="16" hidden="1">{#N/A,#N/A,FALSE,"Summ";#N/A,#N/A,FALSE,"General"}</definedName>
    <definedName name="______new1" localSheetId="18" hidden="1">{#N/A,#N/A,FALSE,"Summ";#N/A,#N/A,FALSE,"General"}</definedName>
    <definedName name="______new1" localSheetId="17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9">#REF!</definedName>
    <definedName name="______Sep05" localSheetId="10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9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16" hidden="1">{#N/A,#N/A,FALSE,"CRPT";#N/A,#N/A,FALSE,"TREND";#N/A,#N/A,FALSE,"%Curve"}</definedName>
    <definedName name="______six6" localSheetId="15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9" hidden="1">{#N/A,#N/A,FALSE,"schA"}</definedName>
    <definedName name="______www1" localSheetId="6" hidden="1">{#N/A,#N/A,FALSE,"schA"}</definedName>
    <definedName name="______www1" localSheetId="10" hidden="1">{#N/A,#N/A,FALSE,"schA"}</definedName>
    <definedName name="______www1" localSheetId="16" hidden="1">{#N/A,#N/A,FALSE,"schA"}</definedName>
    <definedName name="______www1" localSheetId="15" hidden="1">{#N/A,#N/A,FALSE,"schA"}</definedName>
    <definedName name="______www1" localSheetId="18" hidden="1">{#N/A,#N/A,FALSE,"schA"}</definedName>
    <definedName name="______www1" localSheetId="17" hidden="1">{#N/A,#N/A,FALSE,"schA"}</definedName>
    <definedName name="______www1" localSheetId="2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9">[5]BS!#REF!</definedName>
    <definedName name="_____Apr05" localSheetId="10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9">[5]BS!#REF!</definedName>
    <definedName name="_____Aug05" localSheetId="10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9">#REF!</definedName>
    <definedName name="_____DAT1" localSheetId="10">#REF!</definedName>
    <definedName name="_____DAT1" localSheetId="0">#REF!</definedName>
    <definedName name="_____DAT1">#REF!</definedName>
    <definedName name="_____DAT10" localSheetId="5">#REF!</definedName>
    <definedName name="_____DAT10" localSheetId="9">#REF!</definedName>
    <definedName name="_____DAT10" localSheetId="10">#REF!</definedName>
    <definedName name="_____DAT10" localSheetId="0">#REF!</definedName>
    <definedName name="_____DAT10">#REF!</definedName>
    <definedName name="_____DAT11" localSheetId="5">#REF!</definedName>
    <definedName name="_____DAT11" localSheetId="9">#REF!</definedName>
    <definedName name="_____DAT11" localSheetId="10">#REF!</definedName>
    <definedName name="_____DAT11" localSheetId="0">#REF!</definedName>
    <definedName name="_____DAT11">#REF!</definedName>
    <definedName name="_____DAT12" localSheetId="5">#REF!</definedName>
    <definedName name="_____DAT12" localSheetId="9">#REF!</definedName>
    <definedName name="_____DAT12" localSheetId="10">#REF!</definedName>
    <definedName name="_____DAT12" localSheetId="0">#REF!</definedName>
    <definedName name="_____DAT12">#REF!</definedName>
    <definedName name="_____DAT13" localSheetId="5">#REF!</definedName>
    <definedName name="_____DAT13" localSheetId="9">#REF!</definedName>
    <definedName name="_____DAT13" localSheetId="10">#REF!</definedName>
    <definedName name="_____DAT13" localSheetId="0">#REF!</definedName>
    <definedName name="_____DAT13">#REF!</definedName>
    <definedName name="_____DAT2" localSheetId="5">#REF!</definedName>
    <definedName name="_____DAT2" localSheetId="9">#REF!</definedName>
    <definedName name="_____DAT2" localSheetId="10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9">'[7]23600471-WA Utility Tax (Elect)'!#REF!</definedName>
    <definedName name="_____DAT3" localSheetId="10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9">#REF!</definedName>
    <definedName name="_____DAT4" localSheetId="10">#REF!</definedName>
    <definedName name="_____DAT4" localSheetId="0">#REF!</definedName>
    <definedName name="_____DAT4">#REF!</definedName>
    <definedName name="_____DAT5" localSheetId="5">#REF!</definedName>
    <definedName name="_____DAT5" localSheetId="9">#REF!</definedName>
    <definedName name="_____DAT5" localSheetId="10">#REF!</definedName>
    <definedName name="_____DAT5" localSheetId="0">#REF!</definedName>
    <definedName name="_____DAT5">#REF!</definedName>
    <definedName name="_____DAT6" localSheetId="5">#REF!</definedName>
    <definedName name="_____DAT6" localSheetId="9">#REF!</definedName>
    <definedName name="_____DAT6" localSheetId="10">#REF!</definedName>
    <definedName name="_____DAT6" localSheetId="0">#REF!</definedName>
    <definedName name="_____DAT6">#REF!</definedName>
    <definedName name="_____DAT7" localSheetId="5">#REF!</definedName>
    <definedName name="_____DAT7" localSheetId="9">#REF!</definedName>
    <definedName name="_____DAT7" localSheetId="10">#REF!</definedName>
    <definedName name="_____DAT7" localSheetId="0">#REF!</definedName>
    <definedName name="_____DAT7">#REF!</definedName>
    <definedName name="_____DAT8" localSheetId="5">#REF!</definedName>
    <definedName name="_____DAT8" localSheetId="9">#REF!</definedName>
    <definedName name="_____DAT8" localSheetId="10">#REF!</definedName>
    <definedName name="_____DAT8" localSheetId="0">#REF!</definedName>
    <definedName name="_____DAT8">#REF!</definedName>
    <definedName name="_____DAT9" localSheetId="5">#REF!</definedName>
    <definedName name="_____DAT9" localSheetId="9">#REF!</definedName>
    <definedName name="_____DAT9" localSheetId="10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16" hidden="1">{#N/A,#N/A,FALSE,"Summ";#N/A,#N/A,FALSE,"General"}</definedName>
    <definedName name="_____ex1" localSheetId="18" hidden="1">{#N/A,#N/A,FALSE,"Summ";#N/A,#N/A,FALSE,"General"}</definedName>
    <definedName name="_____ex1" localSheetId="1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9">[5]BS!#REF!</definedName>
    <definedName name="_____Feb05" localSheetId="10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9">[5]BS!#REF!</definedName>
    <definedName name="_____Jan05" localSheetId="10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9">[5]BS!#REF!</definedName>
    <definedName name="_____Jul05" localSheetId="10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9">[5]BS!#REF!</definedName>
    <definedName name="_____Jun05" localSheetId="10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9">[5]BS!#REF!</definedName>
    <definedName name="_____Mar05" localSheetId="10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9">[5]BS!#REF!</definedName>
    <definedName name="_____May05" localSheetId="10">[5]BS!#REF!</definedName>
    <definedName name="_____May05" localSheetId="0">[5]BS!#REF!</definedName>
    <definedName name="_____May05">[5]BS!#REF!</definedName>
    <definedName name="_____new1" localSheetId="16" hidden="1">{#N/A,#N/A,FALSE,"Summ";#N/A,#N/A,FALSE,"General"}</definedName>
    <definedName name="_____new1" localSheetId="18" hidden="1">{#N/A,#N/A,FALSE,"Summ";#N/A,#N/A,FALSE,"General"}</definedName>
    <definedName name="_____new1" localSheetId="1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9">[5]BS!#REF!</definedName>
    <definedName name="_____Sep05" localSheetId="10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9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16" hidden="1">{#N/A,#N/A,FALSE,"CRPT";#N/A,#N/A,FALSE,"TREND";#N/A,#N/A,FALSE,"%Curve"}</definedName>
    <definedName name="_____six6" localSheetId="15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9" hidden="1">{#N/A,#N/A,FALSE,"schA"}</definedName>
    <definedName name="_____www1" localSheetId="6" hidden="1">{#N/A,#N/A,FALSE,"schA"}</definedName>
    <definedName name="_____www1" localSheetId="10" hidden="1">{#N/A,#N/A,FALSE,"schA"}</definedName>
    <definedName name="_____www1" localSheetId="16" hidden="1">{#N/A,#N/A,FALSE,"schA"}</definedName>
    <definedName name="_____www1" localSheetId="15" hidden="1">{#N/A,#N/A,FALSE,"schA"}</definedName>
    <definedName name="_____www1" localSheetId="18" hidden="1">{#N/A,#N/A,FALSE,"schA"}</definedName>
    <definedName name="_____www1" localSheetId="17" hidden="1">{#N/A,#N/A,FALSE,"schA"}</definedName>
    <definedName name="_____www1" localSheetId="2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9">#REF!</definedName>
    <definedName name="____DAT1" localSheetId="10">#REF!</definedName>
    <definedName name="____DAT1" localSheetId="0">#REF!</definedName>
    <definedName name="____DAT1">#REF!</definedName>
    <definedName name="____DAT10" localSheetId="5">#REF!</definedName>
    <definedName name="____DAT10" localSheetId="9">#REF!</definedName>
    <definedName name="____DAT10" localSheetId="10">#REF!</definedName>
    <definedName name="____DAT10" localSheetId="0">#REF!</definedName>
    <definedName name="____DAT10">#REF!</definedName>
    <definedName name="____DAT11" localSheetId="5">#REF!</definedName>
    <definedName name="____DAT11" localSheetId="9">#REF!</definedName>
    <definedName name="____DAT11" localSheetId="10">#REF!</definedName>
    <definedName name="____DAT11" localSheetId="0">#REF!</definedName>
    <definedName name="____DAT11">#REF!</definedName>
    <definedName name="____DAT12" localSheetId="5">#REF!</definedName>
    <definedName name="____DAT12" localSheetId="9">#REF!</definedName>
    <definedName name="____DAT12" localSheetId="10">#REF!</definedName>
    <definedName name="____DAT12" localSheetId="0">#REF!</definedName>
    <definedName name="____DAT12">#REF!</definedName>
    <definedName name="____DAT13" localSheetId="5">#REF!</definedName>
    <definedName name="____DAT13" localSheetId="9">#REF!</definedName>
    <definedName name="____DAT13" localSheetId="10">#REF!</definedName>
    <definedName name="____DAT13" localSheetId="0">#REF!</definedName>
    <definedName name="____DAT13">#REF!</definedName>
    <definedName name="____DAT2" localSheetId="5">#REF!</definedName>
    <definedName name="____DAT2" localSheetId="9">#REF!</definedName>
    <definedName name="____DAT2" localSheetId="10">#REF!</definedName>
    <definedName name="____DAT2" localSheetId="0">#REF!</definedName>
    <definedName name="____DAT2">#REF!</definedName>
    <definedName name="____DAT3" localSheetId="5">#REF!</definedName>
    <definedName name="____DAT3" localSheetId="9">#REF!</definedName>
    <definedName name="____DAT3" localSheetId="10">#REF!</definedName>
    <definedName name="____DAT3" localSheetId="0">#REF!</definedName>
    <definedName name="____DAT3">#REF!</definedName>
    <definedName name="____DAT4" localSheetId="5">#REF!</definedName>
    <definedName name="____DAT4" localSheetId="9">#REF!</definedName>
    <definedName name="____DAT4" localSheetId="10">#REF!</definedName>
    <definedName name="____DAT4" localSheetId="0">#REF!</definedName>
    <definedName name="____DAT4">#REF!</definedName>
    <definedName name="____DAT5" localSheetId="5">#REF!</definedName>
    <definedName name="____DAT5" localSheetId="9">#REF!</definedName>
    <definedName name="____DAT5" localSheetId="10">#REF!</definedName>
    <definedName name="____DAT5" localSheetId="0">#REF!</definedName>
    <definedName name="____DAT5">#REF!</definedName>
    <definedName name="____DAT6" localSheetId="5">#REF!</definedName>
    <definedName name="____DAT6" localSheetId="9">#REF!</definedName>
    <definedName name="____DAT6" localSheetId="10">#REF!</definedName>
    <definedName name="____DAT6" localSheetId="0">#REF!</definedName>
    <definedName name="____DAT6">#REF!</definedName>
    <definedName name="____DAT7" localSheetId="5">#REF!</definedName>
    <definedName name="____DAT7" localSheetId="9">#REF!</definedName>
    <definedName name="____DAT7" localSheetId="10">#REF!</definedName>
    <definedName name="____DAT7" localSheetId="0">#REF!</definedName>
    <definedName name="____DAT7">#REF!</definedName>
    <definedName name="____DAT8" localSheetId="5">#REF!</definedName>
    <definedName name="____DAT8" localSheetId="9">#REF!</definedName>
    <definedName name="____DAT8" localSheetId="10">#REF!</definedName>
    <definedName name="____DAT8" localSheetId="0">#REF!</definedName>
    <definedName name="____DAT8">#REF!</definedName>
    <definedName name="____DAT9" localSheetId="5">#REF!</definedName>
    <definedName name="____DAT9" localSheetId="9">#REF!</definedName>
    <definedName name="____DAT9" localSheetId="10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16" hidden="1">{#N/A,#N/A,FALSE,"Summ";#N/A,#N/A,FALSE,"General"}</definedName>
    <definedName name="____ex1" localSheetId="18" hidden="1">{#N/A,#N/A,FALSE,"Summ";#N/A,#N/A,FALSE,"General"}</definedName>
    <definedName name="____ex1" localSheetId="1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16" hidden="1">{#N/A,#N/A,FALSE,"Summ";#N/A,#N/A,FALSE,"General"}</definedName>
    <definedName name="____new1" localSheetId="18" hidden="1">{#N/A,#N/A,FALSE,"Summ";#N/A,#N/A,FALSE,"General"}</definedName>
    <definedName name="____new1" localSheetId="1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9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16" hidden="1">{#N/A,#N/A,FALSE,"CRPT";#N/A,#N/A,FALSE,"TREND";#N/A,#N/A,FALSE,"%Curve"}</definedName>
    <definedName name="____six6" localSheetId="15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9" hidden="1">{#N/A,#N/A,FALSE,"schA"}</definedName>
    <definedName name="____www1" localSheetId="6" hidden="1">{#N/A,#N/A,FALSE,"schA"}</definedName>
    <definedName name="____www1" localSheetId="10" hidden="1">{#N/A,#N/A,FALSE,"schA"}</definedName>
    <definedName name="____www1" localSheetId="16" hidden="1">{#N/A,#N/A,FALSE,"schA"}</definedName>
    <definedName name="____www1" localSheetId="15" hidden="1">{#N/A,#N/A,FALSE,"schA"}</definedName>
    <definedName name="____www1" localSheetId="18" hidden="1">{#N/A,#N/A,FALSE,"schA"}</definedName>
    <definedName name="____www1" localSheetId="17" hidden="1">{#N/A,#N/A,FALSE,"schA"}</definedName>
    <definedName name="____www1" localSheetId="2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9">[5]BS!#REF!</definedName>
    <definedName name="___Apr05" localSheetId="10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9">[5]BS!#REF!</definedName>
    <definedName name="___Aug05" localSheetId="10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9">#REF!</definedName>
    <definedName name="___DAT1" localSheetId="10">#REF!</definedName>
    <definedName name="___DAT1" localSheetId="0">#REF!</definedName>
    <definedName name="___DAT1">#REF!</definedName>
    <definedName name="___DAT10" localSheetId="5">#REF!</definedName>
    <definedName name="___DAT10" localSheetId="9">#REF!</definedName>
    <definedName name="___DAT10" localSheetId="10">#REF!</definedName>
    <definedName name="___DAT10" localSheetId="0">#REF!</definedName>
    <definedName name="___DAT10">#REF!</definedName>
    <definedName name="___DAT11" localSheetId="5">#REF!</definedName>
    <definedName name="___DAT11" localSheetId="9">#REF!</definedName>
    <definedName name="___DAT11" localSheetId="10">#REF!</definedName>
    <definedName name="___DAT11" localSheetId="0">#REF!</definedName>
    <definedName name="___DAT11">#REF!</definedName>
    <definedName name="___DAT12" localSheetId="5">#REF!</definedName>
    <definedName name="___DAT12" localSheetId="9">#REF!</definedName>
    <definedName name="___DAT12" localSheetId="10">#REF!</definedName>
    <definedName name="___DAT12" localSheetId="0">#REF!</definedName>
    <definedName name="___DAT12">#REF!</definedName>
    <definedName name="___DAT13" localSheetId="5">#REF!</definedName>
    <definedName name="___DAT13" localSheetId="9">#REF!</definedName>
    <definedName name="___DAT13" localSheetId="10">#REF!</definedName>
    <definedName name="___DAT13" localSheetId="0">#REF!</definedName>
    <definedName name="___DAT13">#REF!</definedName>
    <definedName name="___DAT2" localSheetId="5">#REF!</definedName>
    <definedName name="___DAT2" localSheetId="9">#REF!</definedName>
    <definedName name="___DAT2" localSheetId="10">#REF!</definedName>
    <definedName name="___DAT2" localSheetId="0">#REF!</definedName>
    <definedName name="___DAT2">#REF!</definedName>
    <definedName name="___DAT3" localSheetId="5">#REF!</definedName>
    <definedName name="___DAT3" localSheetId="9">#REF!</definedName>
    <definedName name="___DAT3" localSheetId="10">#REF!</definedName>
    <definedName name="___DAT3" localSheetId="0">#REF!</definedName>
    <definedName name="___DAT3">#REF!</definedName>
    <definedName name="___DAT4" localSheetId="5">#REF!</definedName>
    <definedName name="___DAT4" localSheetId="9">#REF!</definedName>
    <definedName name="___DAT4" localSheetId="10">#REF!</definedName>
    <definedName name="___DAT4" localSheetId="0">#REF!</definedName>
    <definedName name="___DAT4">#REF!</definedName>
    <definedName name="___DAT5" localSheetId="5">#REF!</definedName>
    <definedName name="___DAT5" localSheetId="9">#REF!</definedName>
    <definedName name="___DAT5" localSheetId="10">#REF!</definedName>
    <definedName name="___DAT5" localSheetId="0">#REF!</definedName>
    <definedName name="___DAT5">#REF!</definedName>
    <definedName name="___DAT6" localSheetId="5">#REF!</definedName>
    <definedName name="___DAT6" localSheetId="9">#REF!</definedName>
    <definedName name="___DAT6" localSheetId="10">#REF!</definedName>
    <definedName name="___DAT6" localSheetId="0">#REF!</definedName>
    <definedName name="___DAT6">#REF!</definedName>
    <definedName name="___DAT7" localSheetId="5">#REF!</definedName>
    <definedName name="___DAT7" localSheetId="9">#REF!</definedName>
    <definedName name="___DAT7" localSheetId="10">#REF!</definedName>
    <definedName name="___DAT7" localSheetId="0">#REF!</definedName>
    <definedName name="___DAT7">#REF!</definedName>
    <definedName name="___DAT8" localSheetId="5">#REF!</definedName>
    <definedName name="___DAT8" localSheetId="9">#REF!</definedName>
    <definedName name="___DAT8" localSheetId="10">#REF!</definedName>
    <definedName name="___DAT8" localSheetId="0">#REF!</definedName>
    <definedName name="___DAT8">#REF!</definedName>
    <definedName name="___DAT9" localSheetId="5">#REF!</definedName>
    <definedName name="___DAT9" localSheetId="9">#REF!</definedName>
    <definedName name="___DAT9" localSheetId="10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9">#REF!</definedName>
    <definedName name="___Dec05" localSheetId="10">#REF!</definedName>
    <definedName name="___Dec05" localSheetId="0">#REF!</definedName>
    <definedName name="___Dec05">#REF!</definedName>
    <definedName name="___ex1" localSheetId="16" hidden="1">{#N/A,#N/A,FALSE,"Summ";#N/A,#N/A,FALSE,"General"}</definedName>
    <definedName name="___ex1" localSheetId="18" hidden="1">{#N/A,#N/A,FALSE,"Summ";#N/A,#N/A,FALSE,"General"}</definedName>
    <definedName name="___ex1" localSheetId="1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9">[5]BS!#REF!</definedName>
    <definedName name="___Feb05" localSheetId="10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9">[5]BS!#REF!</definedName>
    <definedName name="___Jan05" localSheetId="10">[5]BS!#REF!</definedName>
    <definedName name="___Jan05" localSheetId="0">[5]BS!#REF!</definedName>
    <definedName name="___Jan05">[5]BS!#REF!</definedName>
    <definedName name="___Jan06" localSheetId="9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9">[5]BS!#REF!</definedName>
    <definedName name="___Jul05" localSheetId="10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9">[5]BS!#REF!</definedName>
    <definedName name="___Jun05" localSheetId="10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9">[5]BS!#REF!</definedName>
    <definedName name="___Mar05" localSheetId="10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9">[5]BS!#REF!</definedName>
    <definedName name="___May05" localSheetId="10">[5]BS!#REF!</definedName>
    <definedName name="___May05" localSheetId="0">[5]BS!#REF!</definedName>
    <definedName name="___May05">[5]BS!#REF!</definedName>
    <definedName name="___mwh2" localSheetId="5">#REF!</definedName>
    <definedName name="___mwh2" localSheetId="9">#REF!</definedName>
    <definedName name="___mwh2" localSheetId="10">#REF!</definedName>
    <definedName name="___mwh2" localSheetId="0">#REF!</definedName>
    <definedName name="___mwh2">#REF!</definedName>
    <definedName name="___new1" localSheetId="16" hidden="1">{#N/A,#N/A,FALSE,"Summ";#N/A,#N/A,FALSE,"General"}</definedName>
    <definedName name="___new1" localSheetId="18" hidden="1">{#N/A,#N/A,FALSE,"Summ";#N/A,#N/A,FALSE,"General"}</definedName>
    <definedName name="___new1" localSheetId="1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9">#REF!</definedName>
    <definedName name="___Nov05" localSheetId="10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9">#REF!</definedName>
    <definedName name="___Oct05" localSheetId="10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9">#REF!</definedName>
    <definedName name="___RES2005" localSheetId="10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9">[5]BS!#REF!</definedName>
    <definedName name="___Sep05" localSheetId="10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9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16" hidden="1">{#N/A,#N/A,FALSE,"CRPT";#N/A,#N/A,FALSE,"TREND";#N/A,#N/A,FALSE,"%Curve"}</definedName>
    <definedName name="___six6" localSheetId="15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9" hidden="1">{#N/A,#N/A,FALSE,"schA"}</definedName>
    <definedName name="___www1" localSheetId="6" hidden="1">{#N/A,#N/A,FALSE,"schA"}</definedName>
    <definedName name="___www1" localSheetId="10" hidden="1">{#N/A,#N/A,FALSE,"schA"}</definedName>
    <definedName name="___www1" localSheetId="16" hidden="1">{#N/A,#N/A,FALSE,"schA"}</definedName>
    <definedName name="___www1" localSheetId="15" hidden="1">{#N/A,#N/A,FALSE,"schA"}</definedName>
    <definedName name="___www1" localSheetId="18" hidden="1">{#N/A,#N/A,FALSE,"schA"}</definedName>
    <definedName name="___www1" localSheetId="17" hidden="1">{#N/A,#N/A,FALSE,"schA"}</definedName>
    <definedName name="___www1" localSheetId="2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5" hidden="1">#REF!</definedName>
    <definedName name="__123Graph_D" localSheetId="9" hidden="1">#REF!</definedName>
    <definedName name="__123Graph_D" localSheetId="6" hidden="1">#REF!</definedName>
    <definedName name="__123Graph_D" localSheetId="10" hidden="1">#REF!</definedName>
    <definedName name="__123Graph_D" localSheetId="13" hidden="1">#REF!</definedName>
    <definedName name="__123Graph_D" localSheetId="14" hidden="1">#REF!</definedName>
    <definedName name="__123Graph_D" localSheetId="16" hidden="1">#REF!</definedName>
    <definedName name="__123Graph_D" localSheetId="15" hidden="1">#REF!</definedName>
    <definedName name="__123Graph_D" localSheetId="18" hidden="1">#REF!</definedName>
    <definedName name="__123Graph_D" localSheetId="17" hidden="1">#REF!</definedName>
    <definedName name="__123Graph_D" localSheetId="2" hidden="1">#REF!</definedName>
    <definedName name="__123Graph_D" localSheetId="0" hidden="1">#REF!</definedName>
    <definedName name="__123Graph_D" hidden="1">#REF!</definedName>
    <definedName name="__123Graph_ECURRENT" localSheetId="5" hidden="1">[12]ConsolidatingPL!#REF!</definedName>
    <definedName name="__123Graph_ECURRENT" localSheetId="9" hidden="1">[12]ConsolidatingPL!#REF!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13" hidden="1">[12]ConsolidatingPL!#REF!</definedName>
    <definedName name="__123Graph_ECURRENT" localSheetId="14" hidden="1">[12]ConsolidatingPL!#REF!</definedName>
    <definedName name="__123Graph_ECURRENT" localSheetId="16" hidden="1">[12]ConsolidatingPL!#REF!</definedName>
    <definedName name="__123Graph_ECURRENT" localSheetId="15" hidden="1">[12]ConsolidatingPL!#REF!</definedName>
    <definedName name="__123Graph_ECURRENT" localSheetId="18" hidden="1">[12]ConsolidatingPL!#REF!</definedName>
    <definedName name="__123Graph_ECURRENT" localSheetId="17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5">#REF!</definedName>
    <definedName name="__Apr05" localSheetId="9">#REF!</definedName>
    <definedName name="__Apr05" localSheetId="10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9">#REF!</definedName>
    <definedName name="__Aug05" localSheetId="10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9">#REF!</definedName>
    <definedName name="__DAT1" localSheetId="10">#REF!</definedName>
    <definedName name="__DAT1" localSheetId="0">#REF!</definedName>
    <definedName name="__DAT1">#REF!</definedName>
    <definedName name="__DAT10" localSheetId="5">#REF!</definedName>
    <definedName name="__DAT10" localSheetId="9">#REF!</definedName>
    <definedName name="__DAT10" localSheetId="10">#REF!</definedName>
    <definedName name="__DAT10" localSheetId="0">#REF!</definedName>
    <definedName name="__DAT10">#REF!</definedName>
    <definedName name="__DAT11" localSheetId="5">#REF!</definedName>
    <definedName name="__DAT11" localSheetId="9">#REF!</definedName>
    <definedName name="__DAT11" localSheetId="10">#REF!</definedName>
    <definedName name="__DAT11" localSheetId="0">#REF!</definedName>
    <definedName name="__DAT11">#REF!</definedName>
    <definedName name="__DAT12" localSheetId="5">#REF!</definedName>
    <definedName name="__DAT12" localSheetId="9">#REF!</definedName>
    <definedName name="__DAT12" localSheetId="10">#REF!</definedName>
    <definedName name="__DAT12" localSheetId="0">#REF!</definedName>
    <definedName name="__DAT12">#REF!</definedName>
    <definedName name="__DAT13" localSheetId="5">#REF!</definedName>
    <definedName name="__DAT13" localSheetId="9">#REF!</definedName>
    <definedName name="__DAT13" localSheetId="10">#REF!</definedName>
    <definedName name="__DAT13" localSheetId="0">#REF!</definedName>
    <definedName name="__DAT13">#REF!</definedName>
    <definedName name="__DAT2" localSheetId="5">#REF!</definedName>
    <definedName name="__DAT2" localSheetId="9">#REF!</definedName>
    <definedName name="__DAT2" localSheetId="10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9">'[7]23600471-WA Utility Tax (Elect)'!#REF!</definedName>
    <definedName name="__DAT3" localSheetId="10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9">#REF!</definedName>
    <definedName name="__DAT4" localSheetId="10">#REF!</definedName>
    <definedName name="__DAT4" localSheetId="0">#REF!</definedName>
    <definedName name="__DAT4">#REF!</definedName>
    <definedName name="__DAT5" localSheetId="5">#REF!</definedName>
    <definedName name="__DAT5" localSheetId="9">#REF!</definedName>
    <definedName name="__DAT5" localSheetId="10">#REF!</definedName>
    <definedName name="__DAT5" localSheetId="0">#REF!</definedName>
    <definedName name="__DAT5">#REF!</definedName>
    <definedName name="__DAT6" localSheetId="5">#REF!</definedName>
    <definedName name="__DAT6" localSheetId="9">#REF!</definedName>
    <definedName name="__DAT6" localSheetId="10">#REF!</definedName>
    <definedName name="__DAT6" localSheetId="0">#REF!</definedName>
    <definedName name="__DAT6">#REF!</definedName>
    <definedName name="__DAT7" localSheetId="5">#REF!</definedName>
    <definedName name="__DAT7" localSheetId="9">#REF!</definedName>
    <definedName name="__DAT7" localSheetId="10">#REF!</definedName>
    <definedName name="__DAT7" localSheetId="0">#REF!</definedName>
    <definedName name="__DAT7">#REF!</definedName>
    <definedName name="__DAT8" localSheetId="5">#REF!</definedName>
    <definedName name="__DAT8" localSheetId="9">#REF!</definedName>
    <definedName name="__DAT8" localSheetId="10">#REF!</definedName>
    <definedName name="__DAT8" localSheetId="0">#REF!</definedName>
    <definedName name="__DAT8">#REF!</definedName>
    <definedName name="__DAT9" localSheetId="5">#REF!</definedName>
    <definedName name="__DAT9" localSheetId="9">#REF!</definedName>
    <definedName name="__DAT9" localSheetId="10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9">#REF!</definedName>
    <definedName name="__Dec05" localSheetId="10">#REF!</definedName>
    <definedName name="__Dec05" localSheetId="0">#REF!</definedName>
    <definedName name="__Dec05">#REF!</definedName>
    <definedName name="__ex1" localSheetId="16" hidden="1">{#N/A,#N/A,FALSE,"Summ";#N/A,#N/A,FALSE,"General"}</definedName>
    <definedName name="__ex1" localSheetId="18" hidden="1">{#N/A,#N/A,FALSE,"Summ";#N/A,#N/A,FALSE,"General"}</definedName>
    <definedName name="__ex1" localSheetId="1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9">#REF!</definedName>
    <definedName name="__Feb05" localSheetId="10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9">#REF!</definedName>
    <definedName name="__Jan05" localSheetId="10">#REF!</definedName>
    <definedName name="__Jan05" localSheetId="0">#REF!</definedName>
    <definedName name="__Jan05">#REF!</definedName>
    <definedName name="__Jan06" localSheetId="5">[9]BS!#REF!</definedName>
    <definedName name="__Jan06" localSheetId="9">[9]BS!#REF!</definedName>
    <definedName name="__Jan06" localSheetId="10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9">#REF!</definedName>
    <definedName name="__Jul05" localSheetId="10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9">#REF!</definedName>
    <definedName name="__Jun05" localSheetId="10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9">#REF!</definedName>
    <definedName name="__Mar05" localSheetId="10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9">#REF!</definedName>
    <definedName name="__May05" localSheetId="10">#REF!</definedName>
    <definedName name="__May05" localSheetId="0">#REF!</definedName>
    <definedName name="__May05">#REF!</definedName>
    <definedName name="__mwh2" localSheetId="5">#REF!</definedName>
    <definedName name="__mwh2" localSheetId="9">#REF!</definedName>
    <definedName name="__mwh2" localSheetId="10">#REF!</definedName>
    <definedName name="__mwh2" localSheetId="0">#REF!</definedName>
    <definedName name="__mwh2">#REF!</definedName>
    <definedName name="__new1" localSheetId="16" hidden="1">{#N/A,#N/A,FALSE,"Summ";#N/A,#N/A,FALSE,"General"}</definedName>
    <definedName name="__new1" localSheetId="18" hidden="1">{#N/A,#N/A,FALSE,"Summ";#N/A,#N/A,FALSE,"General"}</definedName>
    <definedName name="__new1" localSheetId="1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9">#REF!</definedName>
    <definedName name="__Nov05" localSheetId="10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9">#REF!</definedName>
    <definedName name="__Oct05" localSheetId="10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9">#REF!</definedName>
    <definedName name="__RES2005" localSheetId="10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9">#REF!</definedName>
    <definedName name="__Sep05" localSheetId="10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9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16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9" hidden="1">{#N/A,#N/A,FALSE,"schA"}</definedName>
    <definedName name="__www1" localSheetId="6" hidden="1">{#N/A,#N/A,FALSE,"schA"}</definedName>
    <definedName name="__www1" localSheetId="10" hidden="1">{#N/A,#N/A,FALSE,"schA"}</definedName>
    <definedName name="__www1" localSheetId="16" hidden="1">{#N/A,#N/A,FALSE,"schA"}</definedName>
    <definedName name="__www1" localSheetId="15" hidden="1">{#N/A,#N/A,FALSE,"schA"}</definedName>
    <definedName name="__www1" localSheetId="18" hidden="1">{#N/A,#N/A,FALSE,"schA"}</definedName>
    <definedName name="__www1" localSheetId="17" hidden="1">{#N/A,#N/A,FALSE,"schA"}</definedName>
    <definedName name="__www1" localSheetId="2" hidden="1">{#N/A,#N/A,FALSE,"schA"}</definedName>
    <definedName name="__www1" hidden="1">{#N/A,#N/A,FALSE,"schA"}</definedName>
    <definedName name="_1__123Graph_ABUDG6_D_ESCRPR">[11]Quant!$D$71:$O$71</definedName>
    <definedName name="_1_94_12_94" localSheetId="5">[13]DT_A_DOL93!#REF!</definedName>
    <definedName name="_1_94_12_94" localSheetId="9">[13]DT_A_DOL93!#REF!</definedName>
    <definedName name="_1_94_12_94" localSheetId="0">[13]DT_A_DOL93!#REF!</definedName>
    <definedName name="_1_94_12_94">[13]DT_A_DOL93!#REF!</definedName>
    <definedName name="_1_95_12_95" localSheetId="9">[13]DT_A_DOL93!#REF!</definedName>
    <definedName name="_1_95_12_95" localSheetId="0">[13]DT_A_DOL93!#REF!</definedName>
    <definedName name="_1_95_12_95">[13]DT_A_DOL93!#REF!</definedName>
    <definedName name="_1_96_12_96" localSheetId="9">[13]DT_A_DOL93!#REF!</definedName>
    <definedName name="_1_96_12_96" localSheetId="0">[13]DT_A_DOL93!#REF!</definedName>
    <definedName name="_1_96_12_96">[13]DT_A_DOL93!#REF!</definedName>
    <definedName name="_1_97_12_97" localSheetId="9">[13]DT_A_DOL93!#REF!</definedName>
    <definedName name="_1_97_12_97" localSheetId="0">[13]DT_A_DOL93!#REF!</definedName>
    <definedName name="_1_97_12_97">[13]DT_A_DOL93!#REF!</definedName>
    <definedName name="_1_98_12_98" localSheetId="9">[13]DT_A_DOL93!#REF!</definedName>
    <definedName name="_1_98_12_98" localSheetId="0">[13]DT_A_DOL93!#REF!</definedName>
    <definedName name="_1_98_12_98">[13]DT_A_DOL93!#REF!</definedName>
    <definedName name="_11" localSheetId="5">#REF!</definedName>
    <definedName name="_11" localSheetId="9">#REF!</definedName>
    <definedName name="_11" localSheetId="10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5">#REF!</definedName>
    <definedName name="_31" localSheetId="9">#REF!</definedName>
    <definedName name="_31" localSheetId="10">#REF!</definedName>
    <definedName name="_31" localSheetId="0">#REF!</definedName>
    <definedName name="_31">#REF!</definedName>
    <definedName name="_36" localSheetId="5">#REF!</definedName>
    <definedName name="_36" localSheetId="9">#REF!</definedName>
    <definedName name="_36" localSheetId="10">#REF!</definedName>
    <definedName name="_36" localSheetId="0">#REF!</definedName>
    <definedName name="_36">#REF!</definedName>
    <definedName name="_4__123Graph_BBUDG6_Dtons_inv">[11]Quant!$D$9:$O$9</definedName>
    <definedName name="_41" localSheetId="5">#REF!</definedName>
    <definedName name="_41" localSheetId="9">#REF!</definedName>
    <definedName name="_41" localSheetId="10">#REF!</definedName>
    <definedName name="_41" localSheetId="0">#REF!</definedName>
    <definedName name="_41">#REF!</definedName>
    <definedName name="_43" localSheetId="5">#REF!</definedName>
    <definedName name="_43" localSheetId="9">#REF!</definedName>
    <definedName name="_43" localSheetId="10">#REF!</definedName>
    <definedName name="_43" localSheetId="0">#REF!</definedName>
    <definedName name="_43">#REF!</definedName>
    <definedName name="_5__123Graph_CBUDG6_D_ESCRPR">[11]Quant!$D$100:$O$100</definedName>
    <definedName name="_50" localSheetId="5">#REF!</definedName>
    <definedName name="_50" localSheetId="9">#REF!</definedName>
    <definedName name="_50" localSheetId="10">#REF!</definedName>
    <definedName name="_50" localSheetId="0">#REF!</definedName>
    <definedName name="_50">#REF!</definedName>
    <definedName name="_51" localSheetId="5">#REF!</definedName>
    <definedName name="_51" localSheetId="9">#REF!</definedName>
    <definedName name="_51" localSheetId="10">#REF!</definedName>
    <definedName name="_51" localSheetId="0">#REF!</definedName>
    <definedName name="_51">#REF!</definedName>
    <definedName name="_57" localSheetId="5">#REF!</definedName>
    <definedName name="_57" localSheetId="9">#REF!</definedName>
    <definedName name="_57" localSheetId="10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5">#REF!</definedName>
    <definedName name="_85" localSheetId="9">#REF!</definedName>
    <definedName name="_85" localSheetId="10">#REF!</definedName>
    <definedName name="_85" localSheetId="0">#REF!</definedName>
    <definedName name="_85">#REF!</definedName>
    <definedName name="_85_86" localSheetId="5">#REF!</definedName>
    <definedName name="_85_86" localSheetId="9">#REF!</definedName>
    <definedName name="_85_86" localSheetId="10">#REF!</definedName>
    <definedName name="_85_86" localSheetId="0">#REF!</definedName>
    <definedName name="_85_86">#REF!</definedName>
    <definedName name="_86" localSheetId="5">#REF!</definedName>
    <definedName name="_86" localSheetId="9">#REF!</definedName>
    <definedName name="_86" localSheetId="10">#REF!</definedName>
    <definedName name="_86" localSheetId="0">#REF!</definedName>
    <definedName name="_86">#REF!</definedName>
    <definedName name="_87" localSheetId="5">#REF!</definedName>
    <definedName name="_87" localSheetId="9">#REF!</definedName>
    <definedName name="_87" localSheetId="10">#REF!</definedName>
    <definedName name="_87" localSheetId="0">#REF!</definedName>
    <definedName name="_87">#REF!</definedName>
    <definedName name="_ALL_RATES" localSheetId="5">#REF!</definedName>
    <definedName name="_ALL_RATES" localSheetId="9">#REF!</definedName>
    <definedName name="_ALL_RATES" localSheetId="10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9">#REF!</definedName>
    <definedName name="_Apr05" localSheetId="10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5">#REF!</definedName>
    <definedName name="_Aug05" localSheetId="9">#REF!</definedName>
    <definedName name="_Aug05" localSheetId="10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5">'[16]SAP 18230021'!#REF!</definedName>
    <definedName name="_DAT1" localSheetId="9">'[16]SAP 18230021'!#REF!</definedName>
    <definedName name="_DAT1" localSheetId="10">#REF!</definedName>
    <definedName name="_DAT1" localSheetId="0">'[16]SAP 18230021'!#REF!</definedName>
    <definedName name="_DAT1">'[16]SAP 18230021'!#REF!</definedName>
    <definedName name="_DAT10" localSheetId="5">#REF!</definedName>
    <definedName name="_DAT10" localSheetId="9">#REF!</definedName>
    <definedName name="_DAT10" localSheetId="10">#REF!</definedName>
    <definedName name="_DAT10" localSheetId="0">#REF!</definedName>
    <definedName name="_DAT10">#REF!</definedName>
    <definedName name="_DAT11" localSheetId="5">#REF!</definedName>
    <definedName name="_DAT11" localSheetId="9">#REF!</definedName>
    <definedName name="_DAT11" localSheetId="10">#REF!</definedName>
    <definedName name="_DAT11" localSheetId="0">#REF!</definedName>
    <definedName name="_DAT11">#REF!</definedName>
    <definedName name="_DAT12" localSheetId="5">#REF!</definedName>
    <definedName name="_DAT12" localSheetId="9">#REF!</definedName>
    <definedName name="_DAT12" localSheetId="10">#REF!</definedName>
    <definedName name="_DAT12" localSheetId="0">#REF!</definedName>
    <definedName name="_DAT12">#REF!</definedName>
    <definedName name="_DAT13" localSheetId="5">#REF!</definedName>
    <definedName name="_DAT13" localSheetId="9">#REF!</definedName>
    <definedName name="_DAT13" localSheetId="10">#REF!</definedName>
    <definedName name="_DAT13" localSheetId="0">#REF!</definedName>
    <definedName name="_DAT13">#REF!</definedName>
    <definedName name="_DAT2" localSheetId="5">#REF!</definedName>
    <definedName name="_DAT2" localSheetId="9">#REF!</definedName>
    <definedName name="_DAT2" localSheetId="10">#REF!</definedName>
    <definedName name="_DAT2" localSheetId="0">#REF!</definedName>
    <definedName name="_DAT2">#REF!</definedName>
    <definedName name="_DAT3" localSheetId="5">#REF!</definedName>
    <definedName name="_DAT3" localSheetId="9">#REF!</definedName>
    <definedName name="_DAT3" localSheetId="10">'[7]23600471-WA Utility Tax (Elect)'!#REF!</definedName>
    <definedName name="_DAT3" localSheetId="0">#REF!</definedName>
    <definedName name="_DAT3">#REF!</definedName>
    <definedName name="_DAT4" localSheetId="5">#REF!</definedName>
    <definedName name="_DAT4" localSheetId="9">#REF!</definedName>
    <definedName name="_DAT4" localSheetId="10">#REF!</definedName>
    <definedName name="_DAT4" localSheetId="0">#REF!</definedName>
    <definedName name="_DAT4">#REF!</definedName>
    <definedName name="_DAT5" localSheetId="5">#REF!</definedName>
    <definedName name="_DAT5" localSheetId="9">#REF!</definedName>
    <definedName name="_DAT5" localSheetId="10">#REF!</definedName>
    <definedName name="_DAT5" localSheetId="0">#REF!</definedName>
    <definedName name="_DAT5">#REF!</definedName>
    <definedName name="_DAT6" localSheetId="5">#REF!</definedName>
    <definedName name="_DAT6" localSheetId="9">#REF!</definedName>
    <definedName name="_DAT6" localSheetId="10">#REF!</definedName>
    <definedName name="_DAT6" localSheetId="0">#REF!</definedName>
    <definedName name="_DAT6">#REF!</definedName>
    <definedName name="_DAT7" localSheetId="5">#REF!</definedName>
    <definedName name="_DAT7" localSheetId="9">#REF!</definedName>
    <definedName name="_DAT7" localSheetId="10">#REF!</definedName>
    <definedName name="_DAT7" localSheetId="0">#REF!</definedName>
    <definedName name="_DAT7">#REF!</definedName>
    <definedName name="_DAT8" localSheetId="5">#REF!</definedName>
    <definedName name="_DAT8" localSheetId="9">#REF!</definedName>
    <definedName name="_DAT8" localSheetId="10">#REF!</definedName>
    <definedName name="_DAT8" localSheetId="0">#REF!</definedName>
    <definedName name="_DAT8">#REF!</definedName>
    <definedName name="_DAT9" localSheetId="9">'[16]SAP 18230021'!#REF!</definedName>
    <definedName name="_DAT9" localSheetId="10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5">#REF!</definedName>
    <definedName name="_Dec05" localSheetId="9">#REF!</definedName>
    <definedName name="_Dec05" localSheetId="10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5">#REF!</definedName>
    <definedName name="_End" localSheetId="9">#REF!</definedName>
    <definedName name="_End" localSheetId="10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9" hidden="1">{#N/A,#N/A,FALSE,"Summ";#N/A,#N/A,FALSE,"General"}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16" hidden="1">{#N/A,#N/A,FALSE,"Summ";#N/A,#N/A,FALSE,"General"}</definedName>
    <definedName name="_ex1" localSheetId="15" hidden="1">{#N/A,#N/A,FALSE,"Summ";#N/A,#N/A,FALSE,"General"}</definedName>
    <definedName name="_ex1" localSheetId="18" hidden="1">{#N/A,#N/A,FALSE,"Summ";#N/A,#N/A,FALSE,"General"}</definedName>
    <definedName name="_ex1" localSheetId="17" hidden="1">{#N/A,#N/A,FALSE,"Summ";#N/A,#N/A,FALSE,"General"}</definedName>
    <definedName name="_ex1" localSheetId="2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9">#REF!</definedName>
    <definedName name="_Feb05" localSheetId="10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16">'[17]MJS-7'!$N$21</definedName>
    <definedName name="_FEDERAL_INCOME_TAX" localSheetId="15">'[17]MJS-7'!$N$21</definedName>
    <definedName name="_FEDERAL_INCOME_TAX" localSheetId="18">'[17]MJS-7'!$N$21</definedName>
    <definedName name="_FEDERAL_INCOME_TAX" localSheetId="17">'[17]MJS-7'!$N$21</definedName>
    <definedName name="_FEDERAL_INCOME_TAX">'[18]MJS-7'!$N$21</definedName>
    <definedName name="_Fill" localSheetId="5">[19]model!#REF!</definedName>
    <definedName name="_Fill" localSheetId="9">[19]model!#REF!</definedName>
    <definedName name="_Fill" localSheetId="10" hidden="1">#REF!</definedName>
    <definedName name="_Fill" localSheetId="0">[19]model!#REF!</definedName>
    <definedName name="_Fill">[19]model!#REF!</definedName>
    <definedName name="_Filter" localSheetId="5">#REF!</definedName>
    <definedName name="_Filter" localSheetId="9">#REF!</definedName>
    <definedName name="_Filter" localSheetId="10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9">#REF!</definedName>
    <definedName name="_Jan05" localSheetId="10">#REF!</definedName>
    <definedName name="_Jan05" localSheetId="0">#REF!</definedName>
    <definedName name="_Jan05">#REF!</definedName>
    <definedName name="_Jan06" localSheetId="5">[9]BS!#REF!</definedName>
    <definedName name="_Jan06" localSheetId="9">[9]BS!#REF!</definedName>
    <definedName name="_Jan06" localSheetId="10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5">#REF!</definedName>
    <definedName name="_Jul05" localSheetId="9">#REF!</definedName>
    <definedName name="_Jul05" localSheetId="10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5">#REF!</definedName>
    <definedName name="_Jun05" localSheetId="9">#REF!</definedName>
    <definedName name="_Jun05" localSheetId="10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5" hidden="1">#REF!</definedName>
    <definedName name="_Key1" localSheetId="9" hidden="1">#REF!</definedName>
    <definedName name="_Key1" localSheetId="6" hidden="1">#REF!</definedName>
    <definedName name="_Key1" localSheetId="10" hidden="1">#REF!</definedName>
    <definedName name="_Key1" localSheetId="13" hidden="1">#REF!</definedName>
    <definedName name="_Key1" localSheetId="14" hidden="1">#REF!</definedName>
    <definedName name="_Key1" localSheetId="16" hidden="1">#REF!</definedName>
    <definedName name="_Key1" localSheetId="15" hidden="1">#REF!</definedName>
    <definedName name="_Key1" localSheetId="18" hidden="1">#REF!</definedName>
    <definedName name="_Key1" localSheetId="17" hidden="1">#REF!</definedName>
    <definedName name="_Key1" localSheetId="2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localSheetId="9" hidden="1">#REF!</definedName>
    <definedName name="_Key2" localSheetId="6" hidden="1">#REF!</definedName>
    <definedName name="_Key2" localSheetId="10" hidden="1">#REF!</definedName>
    <definedName name="_Key2" localSheetId="13" hidden="1">#REF!</definedName>
    <definedName name="_Key2" localSheetId="14" hidden="1">#REF!</definedName>
    <definedName name="_Key2" localSheetId="16" hidden="1">#REF!</definedName>
    <definedName name="_Key2" localSheetId="15" hidden="1">#REF!</definedName>
    <definedName name="_Key2" localSheetId="18" hidden="1">#REF!</definedName>
    <definedName name="_Key2" localSheetId="17" hidden="1">#REF!</definedName>
    <definedName name="_Key2" localSheetId="2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9">#REF!</definedName>
    <definedName name="_Mar05" localSheetId="10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5">#REF!</definedName>
    <definedName name="_May05" localSheetId="9">#REF!</definedName>
    <definedName name="_May05" localSheetId="10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5">#REF!</definedName>
    <definedName name="_mwh2" localSheetId="9">#REF!</definedName>
    <definedName name="_mwh2" localSheetId="10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9" hidden="1">{#N/A,#N/A,FALSE,"Summ";#N/A,#N/A,FALSE,"General"}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16" hidden="1">{#N/A,#N/A,FALSE,"Summ";#N/A,#N/A,FALSE,"General"}</definedName>
    <definedName name="_new1" localSheetId="15" hidden="1">{#N/A,#N/A,FALSE,"Summ";#N/A,#N/A,FALSE,"General"}</definedName>
    <definedName name="_new1" localSheetId="18" hidden="1">{#N/A,#N/A,FALSE,"Summ";#N/A,#N/A,FALSE,"General"}</definedName>
    <definedName name="_new1" localSheetId="17" hidden="1">{#N/A,#N/A,FALSE,"Summ";#N/A,#N/A,FALSE,"General"}</definedName>
    <definedName name="_new1" localSheetId="2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9">#REF!</definedName>
    <definedName name="_Nov05" localSheetId="10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5">#REF!</definedName>
    <definedName name="_Oct05" localSheetId="9">#REF!</definedName>
    <definedName name="_Oct05" localSheetId="10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0" hidden="1">0</definedName>
    <definedName name="_Order1">255</definedName>
    <definedName name="_Order2" localSheetId="10" hidden="1">0</definedName>
    <definedName name="_Order2">255</definedName>
    <definedName name="_P" localSheetId="0">#REF!</definedName>
    <definedName name="_P">#REF!</definedName>
    <definedName name="_P_RD" localSheetId="5">#REF!</definedName>
    <definedName name="_P_RD" localSheetId="9">#REF!</definedName>
    <definedName name="_P_RD" localSheetId="10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5">#REF!</definedName>
    <definedName name="_PRINT_23_36" localSheetId="9">#REF!</definedName>
    <definedName name="_PRINT_23_36" localSheetId="10">#REF!</definedName>
    <definedName name="_PRINT_23_36" localSheetId="0">#REF!</definedName>
    <definedName name="_PRINT_23_36">#REF!</definedName>
    <definedName name="_PRINT_85_58" localSheetId="5">#REF!</definedName>
    <definedName name="_PRINT_85_58" localSheetId="9">#REF!</definedName>
    <definedName name="_PRINT_85_58" localSheetId="10">#REF!</definedName>
    <definedName name="_PRINT_85_58" localSheetId="0">#REF!</definedName>
    <definedName name="_PRINT_85_58">#REF!</definedName>
    <definedName name="_RATE_DESIGN" localSheetId="5">#REF!</definedName>
    <definedName name="_RATE_DESIGN" localSheetId="9">#REF!</definedName>
    <definedName name="_RATE_DESIGN" localSheetId="10">#REF!</definedName>
    <definedName name="_RATE_DESIGN" localSheetId="0">#REF!</definedName>
    <definedName name="_RATE_DESIGN">#REF!</definedName>
    <definedName name="_Regression_Int">1</definedName>
    <definedName name="_RES" localSheetId="5">#REF!</definedName>
    <definedName name="_RES" localSheetId="9">#REF!</definedName>
    <definedName name="_RES" localSheetId="10">#REF!</definedName>
    <definedName name="_RES" localSheetId="0">#REF!</definedName>
    <definedName name="_RES">#REF!</definedName>
    <definedName name="_RES2005" localSheetId="5">#REF!</definedName>
    <definedName name="_RES2005" localSheetId="9">#REF!</definedName>
    <definedName name="_RES2005" localSheetId="10">#REF!</definedName>
    <definedName name="_RES2005" localSheetId="0">#REF!</definedName>
    <definedName name="_RES2005">#REF!</definedName>
    <definedName name="_SEC24">[10]EXTERNAL!$A$112:$IV$114</definedName>
    <definedName name="_Sep03" localSheetId="10">[8]BS!$Q$7:$Q$3582</definedName>
    <definedName name="_Sep03" localSheetId="16">[8]BS!$Q$7:$Q$3582</definedName>
    <definedName name="_Sep03" localSheetId="15">[8]BS!$Q$7:$Q$3582</definedName>
    <definedName name="_Sep03" localSheetId="18">[8]BS!$Q$7:$Q$3582</definedName>
    <definedName name="_Sep03" localSheetId="17">[8]BS!$Q$7:$Q$3582</definedName>
    <definedName name="_Sep03">[20]BS!$AB$7:$AB$3420</definedName>
    <definedName name="_Sep04">[4]BS!$Z$7:$Z$3582</definedName>
    <definedName name="_Sep05" localSheetId="5">#REF!</definedName>
    <definedName name="_Sep05" localSheetId="9">#REF!</definedName>
    <definedName name="_Sep05" localSheetId="10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5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16" hidden="1">{#N/A,#N/A,FALSE,"CRPT";#N/A,#N/A,FALSE,"TREND";#N/A,#N/A,FALSE,"%Curve"}</definedName>
    <definedName name="_six6" localSheetId="15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9" hidden="1">#REF!</definedName>
    <definedName name="_Sort" localSheetId="6" hidden="1">#REF!</definedName>
    <definedName name="_Sort" localSheetId="10" hidden="1">#REF!</definedName>
    <definedName name="_Sort" localSheetId="13" hidden="1">#REF!</definedName>
    <definedName name="_Sort" localSheetId="14" hidden="1">#REF!</definedName>
    <definedName name="_Sort" localSheetId="16" hidden="1">#REF!</definedName>
    <definedName name="_Sort" localSheetId="15" hidden="1">#REF!</definedName>
    <definedName name="_Sort" localSheetId="18" hidden="1">#REF!</definedName>
    <definedName name="_Sort" localSheetId="17" hidden="1">#REF!</definedName>
    <definedName name="_Sort" localSheetId="2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9" hidden="1">{#N/A,#N/A,FALSE,"schA"}</definedName>
    <definedName name="_www1" localSheetId="6" hidden="1">{#N/A,#N/A,FALSE,"schA"}</definedName>
    <definedName name="_www1" localSheetId="10" hidden="1">{#N/A,#N/A,FALSE,"schA"}</definedName>
    <definedName name="_www1" localSheetId="16" hidden="1">{#N/A,#N/A,FALSE,"schA"}</definedName>
    <definedName name="_www1" localSheetId="15" hidden="1">{#N/A,#N/A,FALSE,"schA"}</definedName>
    <definedName name="_www1" localSheetId="18" hidden="1">{#N/A,#N/A,FALSE,"schA"}</definedName>
    <definedName name="_www1" localSheetId="17" hidden="1">{#N/A,#N/A,FALSE,"schA"}</definedName>
    <definedName name="_www1" localSheetId="2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2" hidden="1">{#N/A,#N/A,FALSE,"Coversheet";#N/A,#N/A,FALSE,"QA"}</definedName>
    <definedName name="a">[22]model!$A$6</definedName>
    <definedName name="AAAAAAAAAAAAAA" localSheetId="16" hidden="1">{#N/A,#N/A,FALSE,"Coversheet";#N/A,#N/A,FALSE,"QA"}</definedName>
    <definedName name="AAAAAAAAAAAAAA" localSheetId="15" hidden="1">{#N/A,#N/A,FALSE,"Coversheet";#N/A,#N/A,FALSE,"QA"}</definedName>
    <definedName name="AAAAAAAAAAAAAA" localSheetId="18" hidden="1">{#N/A,#N/A,FALSE,"Coversheet";#N/A,#N/A,FALSE,"QA"}</definedName>
    <definedName name="AAAAAAAAAAAAAA" localSheetId="17" hidden="1">{#N/A,#N/A,FALSE,"Coversheet";#N/A,#N/A,FALSE,"QA"}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[23]Sheet2!#REF!</definedName>
    <definedName name="accrual" localSheetId="9">[23]Sheet2!#REF!</definedName>
    <definedName name="accrual" localSheetId="10">[23]Sheet2!#REF!</definedName>
    <definedName name="accrual" localSheetId="0">[23]Sheet2!#REF!</definedName>
    <definedName name="accrual">[23]Sheet2!#REF!</definedName>
    <definedName name="accrual2" localSheetId="9">[23]Sheet2!#REF!</definedName>
    <definedName name="accrual2" localSheetId="0">[23]Sheet2!#REF!</definedName>
    <definedName name="accrual2">[23]Sheet2!#REF!</definedName>
    <definedName name="accrual3" localSheetId="9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5">[31]Cover!#REF!</definedName>
    <definedName name="Adj_AC_8" localSheetId="9">[31]Cover!#REF!</definedName>
    <definedName name="Adj_AC_8" localSheetId="10">[31]Cover!#REF!</definedName>
    <definedName name="Adj_AC_8" localSheetId="0">[31]Cover!#REF!</definedName>
    <definedName name="Adj_AC_8">[31]Cover!#REF!</definedName>
    <definedName name="Adj_Amt_8" localSheetId="9">[31]Cover!#REF!</definedName>
    <definedName name="Adj_Amt_8" localSheetId="0">[31]Cover!#REF!</definedName>
    <definedName name="Adj_Amt_8">[31]Cover!#REF!</definedName>
    <definedName name="Adj_Typ_8" localSheetId="9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5">#REF!</definedName>
    <definedName name="afudcrate" localSheetId="9">#REF!</definedName>
    <definedName name="afudcrate" localSheetId="10">#REF!</definedName>
    <definedName name="afudcrate" localSheetId="0">#REF!</definedName>
    <definedName name="afudcrate">#REF!</definedName>
    <definedName name="afudctaxbasis" localSheetId="5">#REF!</definedName>
    <definedName name="afudctaxbasis" localSheetId="9">#REF!</definedName>
    <definedName name="afudctaxbasis" localSheetId="10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9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5">#REF!</definedName>
    <definedName name="apeek" localSheetId="9">#REF!</definedName>
    <definedName name="apeek" localSheetId="10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5">'[35]BS C&amp;L'!#REF!</definedName>
    <definedName name="Apr03AMA" localSheetId="9">'[35]BS C&amp;L'!#REF!</definedName>
    <definedName name="Apr03AMA" localSheetId="10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5">#REF!</definedName>
    <definedName name="Apr05AMA" localSheetId="9">#REF!</definedName>
    <definedName name="Apr05AMA" localSheetId="10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5">#REF!</definedName>
    <definedName name="Assume_Percent_Change" localSheetId="9">#REF!</definedName>
    <definedName name="Assume_Percent_Change" localSheetId="10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5">'[35]BS C&amp;L'!#REF!</definedName>
    <definedName name="Aug03AMA" localSheetId="9">'[35]BS C&amp;L'!#REF!</definedName>
    <definedName name="Aug03AMA" localSheetId="10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5">#REF!</definedName>
    <definedName name="Aug05AMA" localSheetId="9">#REF!</definedName>
    <definedName name="Aug05AMA" localSheetId="10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5">#REF!</definedName>
    <definedName name="augcf" localSheetId="9">#REF!</definedName>
    <definedName name="augcf" localSheetId="10">#REF!</definedName>
    <definedName name="augcf" localSheetId="0">#REF!</definedName>
    <definedName name="augcf">#REF!</definedName>
    <definedName name="augcost" localSheetId="5">#REF!</definedName>
    <definedName name="augcost" localSheetId="9">#REF!</definedName>
    <definedName name="augcost" localSheetId="10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5" hidden="1">{#N/A,#N/A,FALSE,"Coversheet";#N/A,#N/A,FALSE,"QA"}</definedName>
    <definedName name="b" localSheetId="9" hidden="1">{#N/A,#N/A,FALSE,"Coversheet";#N/A,#N/A,FALSE,"QA"}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13" hidden="1">{#N/A,#N/A,FALSE,"Coversheet";#N/A,#N/A,FALSE,"QA"}</definedName>
    <definedName name="b" localSheetId="14" hidden="1">{#N/A,#N/A,FALSE,"Coversheet";#N/A,#N/A,FALSE,"QA"}</definedName>
    <definedName name="b" localSheetId="16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localSheetId="17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5">[19]model!#REF!</definedName>
    <definedName name="BADDEBT" localSheetId="9">[19]model!#REF!</definedName>
    <definedName name="BADDEBT" localSheetId="10">[38]model!#REF!</definedName>
    <definedName name="BADDEBT" localSheetId="0">[19]model!#REF!</definedName>
    <definedName name="BADDEBT">[19]model!#REF!</definedName>
    <definedName name="bal" localSheetId="9">[23]Sheet2!#REF!</definedName>
    <definedName name="bal" localSheetId="0">[23]Sheet2!#REF!</definedName>
    <definedName name="bal">[23]Sheet2!#REF!</definedName>
    <definedName name="balance" localSheetId="9">[23]Sheet2!#REF!</definedName>
    <definedName name="balance" localSheetId="0">[23]Sheet2!#REF!</definedName>
    <definedName name="balance">[23]Sheet2!#REF!</definedName>
    <definedName name="BD" localSheetId="5">#REF!</definedName>
    <definedName name="BD" localSheetId="9">#REF!</definedName>
    <definedName name="BD" localSheetId="10">#REF!</definedName>
    <definedName name="BD" localSheetId="0">#REF!</definedName>
    <definedName name="BD">#REF!</definedName>
    <definedName name="Beg_Unb_KWHs">[39]LeadSht!$L$10</definedName>
    <definedName name="BEm" localSheetId="5" hidden="1">#REF!</definedName>
    <definedName name="BEm" localSheetId="9" hidden="1">#REF!</definedName>
    <definedName name="BEm" localSheetId="6" hidden="1">#REF!</definedName>
    <definedName name="BEm" localSheetId="10" hidden="1">#REF!</definedName>
    <definedName name="BEm" localSheetId="16" hidden="1">#REF!</definedName>
    <definedName name="BEm" localSheetId="15" hidden="1">#REF!</definedName>
    <definedName name="BEm" localSheetId="18" hidden="1">#REF!</definedName>
    <definedName name="BEm" localSheetId="17" hidden="1">#REF!</definedName>
    <definedName name="BEm" localSheetId="2" hidden="1">#REF!</definedName>
    <definedName name="BEm" localSheetId="0" hidden="1">#REF!</definedName>
    <definedName name="BEm" hidden="1">#REF!</definedName>
    <definedName name="BEP" localSheetId="5">#REF!</definedName>
    <definedName name="BEP" localSheetId="9">#REF!</definedName>
    <definedName name="BEP" localSheetId="10">#REF!</definedName>
    <definedName name="BEP" localSheetId="0">#REF!</definedName>
    <definedName name="BEP">#REF!</definedName>
    <definedName name="BEx0017DGUEDPCFJUPUZOOLJCS2B" localSheetId="5" hidden="1">#REF!</definedName>
    <definedName name="BEx0017DGUEDPCFJUPUZOOLJCS2B" localSheetId="9" hidden="1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13" hidden="1">#REF!</definedName>
    <definedName name="BEx0017DGUEDPCFJUPUZOOLJCS2B" localSheetId="14" hidden="1">#REF!</definedName>
    <definedName name="BEx0017DGUEDPCFJUPUZOOLJCS2B" localSheetId="16" hidden="1">#REF!</definedName>
    <definedName name="BEx0017DGUEDPCFJUPUZOOLJCS2B" localSheetId="15" hidden="1">#REF!</definedName>
    <definedName name="BEx0017DGUEDPCFJUPUZOOLJCS2B" localSheetId="18" hidden="1">#REF!</definedName>
    <definedName name="BEx0017DGUEDPCFJUPUZOOLJCS2B" localSheetId="17" hidden="1">#REF!</definedName>
    <definedName name="BEx0017DGUEDPCFJUPUZOOLJCS2B" localSheetId="2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5" hidden="1">#REF!</definedName>
    <definedName name="BEx001CNWHJ5RULCSFM36ZCGJ1UH" localSheetId="9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13" hidden="1">#REF!</definedName>
    <definedName name="BEx001CNWHJ5RULCSFM36ZCGJ1UH" localSheetId="14" hidden="1">#REF!</definedName>
    <definedName name="BEx001CNWHJ5RULCSFM36ZCGJ1UH" localSheetId="16" hidden="1">#REF!</definedName>
    <definedName name="BEx001CNWHJ5RULCSFM36ZCGJ1UH" localSheetId="15" hidden="1">#REF!</definedName>
    <definedName name="BEx001CNWHJ5RULCSFM36ZCGJ1UH" localSheetId="18" hidden="1">#REF!</definedName>
    <definedName name="BEx001CNWHJ5RULCSFM36ZCGJ1UH" localSheetId="17" hidden="1">#REF!</definedName>
    <definedName name="BEx001CNWHJ5RULCSFM36ZCGJ1UH" localSheetId="2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5" hidden="1">#REF!</definedName>
    <definedName name="BEx004791UAJIJSN57OT7YBLNP82" localSheetId="9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13" hidden="1">#REF!</definedName>
    <definedName name="BEx004791UAJIJSN57OT7YBLNP82" localSheetId="14" hidden="1">#REF!</definedName>
    <definedName name="BEx004791UAJIJSN57OT7YBLNP82" localSheetId="16" hidden="1">#REF!</definedName>
    <definedName name="BEx004791UAJIJSN57OT7YBLNP82" localSheetId="15" hidden="1">#REF!</definedName>
    <definedName name="BEx004791UAJIJSN57OT7YBLNP82" localSheetId="18" hidden="1">#REF!</definedName>
    <definedName name="BEx004791UAJIJSN57OT7YBLNP82" localSheetId="17" hidden="1">#REF!</definedName>
    <definedName name="BEx004791UAJIJSN57OT7YBLNP82" localSheetId="2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5" hidden="1">#REF!</definedName>
    <definedName name="BEx008P2NVFDLBHL7IZ5WTMVOQ1F" localSheetId="9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13" hidden="1">#REF!</definedName>
    <definedName name="BEx008P2NVFDLBHL7IZ5WTMVOQ1F" localSheetId="14" hidden="1">#REF!</definedName>
    <definedName name="BEx008P2NVFDLBHL7IZ5WTMVOQ1F" localSheetId="16" hidden="1">#REF!</definedName>
    <definedName name="BEx008P2NVFDLBHL7IZ5WTMVOQ1F" localSheetId="15" hidden="1">#REF!</definedName>
    <definedName name="BEx008P2NVFDLBHL7IZ5WTMVOQ1F" localSheetId="18" hidden="1">#REF!</definedName>
    <definedName name="BEx008P2NVFDLBHL7IZ5WTMVOQ1F" localSheetId="17" hidden="1">#REF!</definedName>
    <definedName name="BEx008P2NVFDLBHL7IZ5WTMVOQ1F" localSheetId="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5" hidden="1">#REF!</definedName>
    <definedName name="BEx009G00IN0JUIAQ4WE9NHTMQE2" localSheetId="9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13" hidden="1">#REF!</definedName>
    <definedName name="BEx009G00IN0JUIAQ4WE9NHTMQE2" localSheetId="14" hidden="1">#REF!</definedName>
    <definedName name="BEx009G00IN0JUIAQ4WE9NHTMQE2" localSheetId="16" hidden="1">#REF!</definedName>
    <definedName name="BEx009G00IN0JUIAQ4WE9NHTMQE2" localSheetId="15" hidden="1">#REF!</definedName>
    <definedName name="BEx009G00IN0JUIAQ4WE9NHTMQE2" localSheetId="18" hidden="1">#REF!</definedName>
    <definedName name="BEx009G00IN0JUIAQ4WE9NHTMQE2" localSheetId="17" hidden="1">#REF!</definedName>
    <definedName name="BEx009G00IN0JUIAQ4WE9NHTMQE2" localSheetId="2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5" hidden="1">#REF!</definedName>
    <definedName name="BEx00DXTY2JDVGWQKV8H7FG4SV30" localSheetId="9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13" hidden="1">#REF!</definedName>
    <definedName name="BEx00DXTY2JDVGWQKV8H7FG4SV30" localSheetId="14" hidden="1">#REF!</definedName>
    <definedName name="BEx00DXTY2JDVGWQKV8H7FG4SV30" localSheetId="16" hidden="1">#REF!</definedName>
    <definedName name="BEx00DXTY2JDVGWQKV8H7FG4SV30" localSheetId="15" hidden="1">#REF!</definedName>
    <definedName name="BEx00DXTY2JDVGWQKV8H7FG4SV30" localSheetId="18" hidden="1">#REF!</definedName>
    <definedName name="BEx00DXTY2JDVGWQKV8H7FG4SV30" localSheetId="17" hidden="1">#REF!</definedName>
    <definedName name="BEx00DXTY2JDVGWQKV8H7FG4SV30" localSheetId="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5" hidden="1">#REF!</definedName>
    <definedName name="BEx00GHLTYRH5N2S6P78YW1CD30N" localSheetId="9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13" hidden="1">#REF!</definedName>
    <definedName name="BEx00GHLTYRH5N2S6P78YW1CD30N" localSheetId="14" hidden="1">#REF!</definedName>
    <definedName name="BEx00GHLTYRH5N2S6P78YW1CD30N" localSheetId="16" hidden="1">#REF!</definedName>
    <definedName name="BEx00GHLTYRH5N2S6P78YW1CD30N" localSheetId="15" hidden="1">#REF!</definedName>
    <definedName name="BEx00GHLTYRH5N2S6P78YW1CD30N" localSheetId="18" hidden="1">#REF!</definedName>
    <definedName name="BEx00GHLTYRH5N2S6P78YW1CD30N" localSheetId="17" hidden="1">#REF!</definedName>
    <definedName name="BEx00GHLTYRH5N2S6P78YW1CD30N" localSheetId="2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5" hidden="1">#REF!</definedName>
    <definedName name="BEx00JC31DY11L45SEU4B10BIN6W" localSheetId="9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13" hidden="1">#REF!</definedName>
    <definedName name="BEx00JC31DY11L45SEU4B10BIN6W" localSheetId="14" hidden="1">#REF!</definedName>
    <definedName name="BEx00JC31DY11L45SEU4B10BIN6W" localSheetId="16" hidden="1">#REF!</definedName>
    <definedName name="BEx00JC31DY11L45SEU4B10BIN6W" localSheetId="15" hidden="1">#REF!</definedName>
    <definedName name="BEx00JC31DY11L45SEU4B10BIN6W" localSheetId="18" hidden="1">#REF!</definedName>
    <definedName name="BEx00JC31DY11L45SEU4B10BIN6W" localSheetId="17" hidden="1">#REF!</definedName>
    <definedName name="BEx00JC31DY11L45SEU4B10BIN6W" localSheetId="2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5" hidden="1">#REF!</definedName>
    <definedName name="BEx00KZHZBHP3TDV1YMX4B19B95O" localSheetId="9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13" hidden="1">#REF!</definedName>
    <definedName name="BEx00KZHZBHP3TDV1YMX4B19B95O" localSheetId="14" hidden="1">#REF!</definedName>
    <definedName name="BEx00KZHZBHP3TDV1YMX4B19B95O" localSheetId="16" hidden="1">#REF!</definedName>
    <definedName name="BEx00KZHZBHP3TDV1YMX4B19B95O" localSheetId="15" hidden="1">#REF!</definedName>
    <definedName name="BEx00KZHZBHP3TDV1YMX4B19B95O" localSheetId="18" hidden="1">#REF!</definedName>
    <definedName name="BEx00KZHZBHP3TDV1YMX4B19B95O" localSheetId="17" hidden="1">#REF!</definedName>
    <definedName name="BEx00KZHZBHP3TDV1YMX4B19B95O" localSheetId="2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5" hidden="1">#REF!</definedName>
    <definedName name="BEx00P11V7HA4MS6XYY3P4BPVXML" localSheetId="9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13" hidden="1">#REF!</definedName>
    <definedName name="BEx00P11V7HA4MS6XYY3P4BPVXML" localSheetId="14" hidden="1">#REF!</definedName>
    <definedName name="BEx00P11V7HA4MS6XYY3P4BPVXML" localSheetId="16" hidden="1">#REF!</definedName>
    <definedName name="BEx00P11V7HA4MS6XYY3P4BPVXML" localSheetId="15" hidden="1">#REF!</definedName>
    <definedName name="BEx00P11V7HA4MS6XYY3P4BPVXML" localSheetId="18" hidden="1">#REF!</definedName>
    <definedName name="BEx00P11V7HA4MS6XYY3P4BPVXML" localSheetId="17" hidden="1">#REF!</definedName>
    <definedName name="BEx00P11V7HA4MS6XYY3P4BPVXML" localSheetId="2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5" hidden="1">#REF!</definedName>
    <definedName name="BEx00PBV7V99V7M3LDYUTF31MUFJ" localSheetId="9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13" hidden="1">#REF!</definedName>
    <definedName name="BEx00PBV7V99V7M3LDYUTF31MUFJ" localSheetId="14" hidden="1">#REF!</definedName>
    <definedName name="BEx00PBV7V99V7M3LDYUTF31MUFJ" localSheetId="16" hidden="1">#REF!</definedName>
    <definedName name="BEx00PBV7V99V7M3LDYUTF31MUFJ" localSheetId="15" hidden="1">#REF!</definedName>
    <definedName name="BEx00PBV7V99V7M3LDYUTF31MUFJ" localSheetId="18" hidden="1">#REF!</definedName>
    <definedName name="BEx00PBV7V99V7M3LDYUTF31MUFJ" localSheetId="17" hidden="1">#REF!</definedName>
    <definedName name="BEx00PBV7V99V7M3LDYUTF31MUFJ" localSheetId="2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5" hidden="1">#REF!</definedName>
    <definedName name="BEx00SMIQJ55EVB7T24CORX0JWQO" localSheetId="9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13" hidden="1">#REF!</definedName>
    <definedName name="BEx00SMIQJ55EVB7T24CORX0JWQO" localSheetId="14" hidden="1">#REF!</definedName>
    <definedName name="BEx00SMIQJ55EVB7T24CORX0JWQO" localSheetId="16" hidden="1">#REF!</definedName>
    <definedName name="BEx00SMIQJ55EVB7T24CORX0JWQO" localSheetId="15" hidden="1">#REF!</definedName>
    <definedName name="BEx00SMIQJ55EVB7T24CORX0JWQO" localSheetId="18" hidden="1">#REF!</definedName>
    <definedName name="BEx00SMIQJ55EVB7T24CORX0JWQO" localSheetId="17" hidden="1">#REF!</definedName>
    <definedName name="BEx00SMIQJ55EVB7T24CORX0JWQO" localSheetId="2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5" hidden="1">#REF!</definedName>
    <definedName name="BEx010V7DB7O7Z9NHSX27HZK4H76" localSheetId="9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13" hidden="1">#REF!</definedName>
    <definedName name="BEx010V7DB7O7Z9NHSX27HZK4H76" localSheetId="14" hidden="1">#REF!</definedName>
    <definedName name="BEx010V7DB7O7Z9NHSX27HZK4H76" localSheetId="16" hidden="1">#REF!</definedName>
    <definedName name="BEx010V7DB7O7Z9NHSX27HZK4H76" localSheetId="15" hidden="1">#REF!</definedName>
    <definedName name="BEx010V7DB7O7Z9NHSX27HZK4H76" localSheetId="18" hidden="1">#REF!</definedName>
    <definedName name="BEx010V7DB7O7Z9NHSX27HZK4H76" localSheetId="17" hidden="1">#REF!</definedName>
    <definedName name="BEx010V7DB7O7Z9NHSX27HZK4H76" localSheetId="2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5" hidden="1">#REF!</definedName>
    <definedName name="BEx012IKS6YVHG9KTG2FAKRSMYLU" localSheetId="9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13" hidden="1">#REF!</definedName>
    <definedName name="BEx012IKS6YVHG9KTG2FAKRSMYLU" localSheetId="14" hidden="1">#REF!</definedName>
    <definedName name="BEx012IKS6YVHG9KTG2FAKRSMYLU" localSheetId="16" hidden="1">#REF!</definedName>
    <definedName name="BEx012IKS6YVHG9KTG2FAKRSMYLU" localSheetId="15" hidden="1">#REF!</definedName>
    <definedName name="BEx012IKS6YVHG9KTG2FAKRSMYLU" localSheetId="18" hidden="1">#REF!</definedName>
    <definedName name="BEx012IKS6YVHG9KTG2FAKRSMYLU" localSheetId="17" hidden="1">#REF!</definedName>
    <definedName name="BEx012IKS6YVHG9KTG2FAKRSMYLU" localSheetId="2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5" hidden="1">#REF!</definedName>
    <definedName name="BEx01HY6E3GJ66ABU5ABN26V6Q13" localSheetId="9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13" hidden="1">#REF!</definedName>
    <definedName name="BEx01HY6E3GJ66ABU5ABN26V6Q13" localSheetId="14" hidden="1">#REF!</definedName>
    <definedName name="BEx01HY6E3GJ66ABU5ABN26V6Q13" localSheetId="16" hidden="1">#REF!</definedName>
    <definedName name="BEx01HY6E3GJ66ABU5ABN26V6Q13" localSheetId="15" hidden="1">#REF!</definedName>
    <definedName name="BEx01HY6E3GJ66ABU5ABN26V6Q13" localSheetId="18" hidden="1">#REF!</definedName>
    <definedName name="BEx01HY6E3GJ66ABU5ABN26V6Q13" localSheetId="17" hidden="1">#REF!</definedName>
    <definedName name="BEx01HY6E3GJ66ABU5ABN26V6Q13" localSheetId="2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5" hidden="1">#REF!</definedName>
    <definedName name="BEx01PW5YQKEGAR8JDDI5OARYXDF" localSheetId="9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13" hidden="1">#REF!</definedName>
    <definedName name="BEx01PW5YQKEGAR8JDDI5OARYXDF" localSheetId="14" hidden="1">#REF!</definedName>
    <definedName name="BEx01PW5YQKEGAR8JDDI5OARYXDF" localSheetId="16" hidden="1">#REF!</definedName>
    <definedName name="BEx01PW5YQKEGAR8JDDI5OARYXDF" localSheetId="15" hidden="1">#REF!</definedName>
    <definedName name="BEx01PW5YQKEGAR8JDDI5OARYXDF" localSheetId="18" hidden="1">#REF!</definedName>
    <definedName name="BEx01PW5YQKEGAR8JDDI5OARYXDF" localSheetId="17" hidden="1">#REF!</definedName>
    <definedName name="BEx01PW5YQKEGAR8JDDI5OARYXDF" localSheetId="2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5" hidden="1">#REF!</definedName>
    <definedName name="BEx01QCB2ERCAYYOFDP3OQRWUU60" localSheetId="9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13" hidden="1">#REF!</definedName>
    <definedName name="BEx01QCB2ERCAYYOFDP3OQRWUU60" localSheetId="14" hidden="1">#REF!</definedName>
    <definedName name="BEx01QCB2ERCAYYOFDP3OQRWUU60" localSheetId="16" hidden="1">#REF!</definedName>
    <definedName name="BEx01QCB2ERCAYYOFDP3OQRWUU60" localSheetId="15" hidden="1">#REF!</definedName>
    <definedName name="BEx01QCB2ERCAYYOFDP3OQRWUU60" localSheetId="18" hidden="1">#REF!</definedName>
    <definedName name="BEx01QCB2ERCAYYOFDP3OQRWUU60" localSheetId="17" hidden="1">#REF!</definedName>
    <definedName name="BEx01QCB2ERCAYYOFDP3OQRWUU60" localSheetId="2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5" hidden="1">#REF!</definedName>
    <definedName name="BEx01U37NQSMTGJRU8EGTJORBJ6H" localSheetId="9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13" hidden="1">#REF!</definedName>
    <definedName name="BEx01U37NQSMTGJRU8EGTJORBJ6H" localSheetId="14" hidden="1">#REF!</definedName>
    <definedName name="BEx01U37NQSMTGJRU8EGTJORBJ6H" localSheetId="16" hidden="1">#REF!</definedName>
    <definedName name="BEx01U37NQSMTGJRU8EGTJORBJ6H" localSheetId="15" hidden="1">#REF!</definedName>
    <definedName name="BEx01U37NQSMTGJRU8EGTJORBJ6H" localSheetId="18" hidden="1">#REF!</definedName>
    <definedName name="BEx01U37NQSMTGJRU8EGTJORBJ6H" localSheetId="17" hidden="1">#REF!</definedName>
    <definedName name="BEx01U37NQSMTGJRU8EGTJORBJ6H" localSheetId="2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5" hidden="1">#REF!</definedName>
    <definedName name="BEx01XJ94SHJ1YQ7ORPW0RQGKI2H" localSheetId="9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13" hidden="1">#REF!</definedName>
    <definedName name="BEx01XJ94SHJ1YQ7ORPW0RQGKI2H" localSheetId="14" hidden="1">#REF!</definedName>
    <definedName name="BEx01XJ94SHJ1YQ7ORPW0RQGKI2H" localSheetId="16" hidden="1">#REF!</definedName>
    <definedName name="BEx01XJ94SHJ1YQ7ORPW0RQGKI2H" localSheetId="15" hidden="1">#REF!</definedName>
    <definedName name="BEx01XJ94SHJ1YQ7ORPW0RQGKI2H" localSheetId="18" hidden="1">#REF!</definedName>
    <definedName name="BEx01XJ94SHJ1YQ7ORPW0RQGKI2H" localSheetId="17" hidden="1">#REF!</definedName>
    <definedName name="BEx01XJ94SHJ1YQ7ORPW0RQGKI2H" localSheetId="2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5" hidden="1">#REF!</definedName>
    <definedName name="BEx028BOZCS2MQO9MODVS6F7NCA3" localSheetId="9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13" hidden="1">#REF!</definedName>
    <definedName name="BEx028BOZCS2MQO9MODVS6F7NCA3" localSheetId="14" hidden="1">#REF!</definedName>
    <definedName name="BEx028BOZCS2MQO9MODVS6F7NCA3" localSheetId="16" hidden="1">#REF!</definedName>
    <definedName name="BEx028BOZCS2MQO9MODVS6F7NCA3" localSheetId="15" hidden="1">#REF!</definedName>
    <definedName name="BEx028BOZCS2MQO9MODVS6F7NCA3" localSheetId="18" hidden="1">#REF!</definedName>
    <definedName name="BEx028BOZCS2MQO9MODVS6F7NCA3" localSheetId="17" hidden="1">#REF!</definedName>
    <definedName name="BEx028BOZCS2MQO9MODVS6F7NCA3" localSheetId="2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5" hidden="1">#REF!</definedName>
    <definedName name="BEx02DPUYNH76938V8GVORY8LRY1" localSheetId="9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13" hidden="1">#REF!</definedName>
    <definedName name="BEx02DPUYNH76938V8GVORY8LRY1" localSheetId="14" hidden="1">#REF!</definedName>
    <definedName name="BEx02DPUYNH76938V8GVORY8LRY1" localSheetId="16" hidden="1">#REF!</definedName>
    <definedName name="BEx02DPUYNH76938V8GVORY8LRY1" localSheetId="15" hidden="1">#REF!</definedName>
    <definedName name="BEx02DPUYNH76938V8GVORY8LRY1" localSheetId="18" hidden="1">#REF!</definedName>
    <definedName name="BEx02DPUYNH76938V8GVORY8LRY1" localSheetId="17" hidden="1">#REF!</definedName>
    <definedName name="BEx02DPUYNH76938V8GVORY8LRY1" localSheetId="2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5" hidden="1">#REF!</definedName>
    <definedName name="BEx02PEP6DY4K1JGB0HHS3B6QOGZ" localSheetId="9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13" hidden="1">#REF!</definedName>
    <definedName name="BEx02PEP6DY4K1JGB0HHS3B6QOGZ" localSheetId="14" hidden="1">#REF!</definedName>
    <definedName name="BEx02PEP6DY4K1JGB0HHS3B6QOGZ" localSheetId="16" hidden="1">#REF!</definedName>
    <definedName name="BEx02PEP6DY4K1JGB0HHS3B6QOGZ" localSheetId="15" hidden="1">#REF!</definedName>
    <definedName name="BEx02PEP6DY4K1JGB0HHS3B6QOGZ" localSheetId="18" hidden="1">#REF!</definedName>
    <definedName name="BEx02PEP6DY4K1JGB0HHS3B6QOGZ" localSheetId="17" hidden="1">#REF!</definedName>
    <definedName name="BEx02PEP6DY4K1JGB0HHS3B6QOGZ" localSheetId="2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5" hidden="1">#REF!</definedName>
    <definedName name="BEx02Q08R9G839Q4RFGG9026C7PX" localSheetId="9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13" hidden="1">#REF!</definedName>
    <definedName name="BEx02Q08R9G839Q4RFGG9026C7PX" localSheetId="14" hidden="1">#REF!</definedName>
    <definedName name="BEx02Q08R9G839Q4RFGG9026C7PX" localSheetId="16" hidden="1">#REF!</definedName>
    <definedName name="BEx02Q08R9G839Q4RFGG9026C7PX" localSheetId="15" hidden="1">#REF!</definedName>
    <definedName name="BEx02Q08R9G839Q4RFGG9026C7PX" localSheetId="18" hidden="1">#REF!</definedName>
    <definedName name="BEx02Q08R9G839Q4RFGG9026C7PX" localSheetId="17" hidden="1">#REF!</definedName>
    <definedName name="BEx02Q08R9G839Q4RFGG9026C7PX" localSheetId="2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5" hidden="1">#REF!</definedName>
    <definedName name="BEx02SEL3Z1QWGAHXDPUA9WLTTPS" localSheetId="9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13" hidden="1">#REF!</definedName>
    <definedName name="BEx02SEL3Z1QWGAHXDPUA9WLTTPS" localSheetId="14" hidden="1">#REF!</definedName>
    <definedName name="BEx02SEL3Z1QWGAHXDPUA9WLTTPS" localSheetId="16" hidden="1">#REF!</definedName>
    <definedName name="BEx02SEL3Z1QWGAHXDPUA9WLTTPS" localSheetId="15" hidden="1">#REF!</definedName>
    <definedName name="BEx02SEL3Z1QWGAHXDPUA9WLTTPS" localSheetId="18" hidden="1">#REF!</definedName>
    <definedName name="BEx02SEL3Z1QWGAHXDPUA9WLTTPS" localSheetId="17" hidden="1">#REF!</definedName>
    <definedName name="BEx02SEL3Z1QWGAHXDPUA9WLTTPS" localSheetId="2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5" hidden="1">#REF!</definedName>
    <definedName name="BEx02Y3KJZH5BGDM9QEZ1PVVI114" localSheetId="9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13" hidden="1">#REF!</definedName>
    <definedName name="BEx02Y3KJZH5BGDM9QEZ1PVVI114" localSheetId="14" hidden="1">#REF!</definedName>
    <definedName name="BEx02Y3KJZH5BGDM9QEZ1PVVI114" localSheetId="16" hidden="1">#REF!</definedName>
    <definedName name="BEx02Y3KJZH5BGDM9QEZ1PVVI114" localSheetId="15" hidden="1">#REF!</definedName>
    <definedName name="BEx02Y3KJZH5BGDM9QEZ1PVVI114" localSheetId="18" hidden="1">#REF!</definedName>
    <definedName name="BEx02Y3KJZH5BGDM9QEZ1PVVI114" localSheetId="17" hidden="1">#REF!</definedName>
    <definedName name="BEx02Y3KJZH5BGDM9QEZ1PVVI114" localSheetId="2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5" hidden="1">#REF!</definedName>
    <definedName name="BEx0313GRLLASDTVPW5DHTXHE74M" localSheetId="9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13" hidden="1">#REF!</definedName>
    <definedName name="BEx0313GRLLASDTVPW5DHTXHE74M" localSheetId="14" hidden="1">#REF!</definedName>
    <definedName name="BEx0313GRLLASDTVPW5DHTXHE74M" localSheetId="16" hidden="1">#REF!</definedName>
    <definedName name="BEx0313GRLLASDTVPW5DHTXHE74M" localSheetId="15" hidden="1">#REF!</definedName>
    <definedName name="BEx0313GRLLASDTVPW5DHTXHE74M" localSheetId="18" hidden="1">#REF!</definedName>
    <definedName name="BEx0313GRLLASDTVPW5DHTXHE74M" localSheetId="17" hidden="1">#REF!</definedName>
    <definedName name="BEx0313GRLLASDTVPW5DHTXHE74M" localSheetId="2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5" hidden="1">#REF!</definedName>
    <definedName name="BEx1F0SOZ3H5XUHXD7O01TCR8T6J" localSheetId="9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13" hidden="1">#REF!</definedName>
    <definedName name="BEx1F0SOZ3H5XUHXD7O01TCR8T6J" localSheetId="14" hidden="1">#REF!</definedName>
    <definedName name="BEx1F0SOZ3H5XUHXD7O01TCR8T6J" localSheetId="16" hidden="1">#REF!</definedName>
    <definedName name="BEx1F0SOZ3H5XUHXD7O01TCR8T6J" localSheetId="15" hidden="1">#REF!</definedName>
    <definedName name="BEx1F0SOZ3H5XUHXD7O01TCR8T6J" localSheetId="18" hidden="1">#REF!</definedName>
    <definedName name="BEx1F0SOZ3H5XUHXD7O01TCR8T6J" localSheetId="17" hidden="1">#REF!</definedName>
    <definedName name="BEx1F0SOZ3H5XUHXD7O01TCR8T6J" localSheetId="2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5" hidden="1">#REF!</definedName>
    <definedName name="BEx1F9HL824UCNCVZ2U62J4KZCX8" localSheetId="9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13" hidden="1">#REF!</definedName>
    <definedName name="BEx1F9HL824UCNCVZ2U62J4KZCX8" localSheetId="14" hidden="1">#REF!</definedName>
    <definedName name="BEx1F9HL824UCNCVZ2U62J4KZCX8" localSheetId="16" hidden="1">#REF!</definedName>
    <definedName name="BEx1F9HL824UCNCVZ2U62J4KZCX8" localSheetId="15" hidden="1">#REF!</definedName>
    <definedName name="BEx1F9HL824UCNCVZ2U62J4KZCX8" localSheetId="18" hidden="1">#REF!</definedName>
    <definedName name="BEx1F9HL824UCNCVZ2U62J4KZCX8" localSheetId="17" hidden="1">#REF!</definedName>
    <definedName name="BEx1F9HL824UCNCVZ2U62J4KZCX8" localSheetId="2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5" hidden="1">#REF!</definedName>
    <definedName name="BEx1FEVSJKTI1Q1Z874QZVFSJSVA" localSheetId="9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13" hidden="1">#REF!</definedName>
    <definedName name="BEx1FEVSJKTI1Q1Z874QZVFSJSVA" localSheetId="14" hidden="1">#REF!</definedName>
    <definedName name="BEx1FEVSJKTI1Q1Z874QZVFSJSVA" localSheetId="16" hidden="1">#REF!</definedName>
    <definedName name="BEx1FEVSJKTI1Q1Z874QZVFSJSVA" localSheetId="15" hidden="1">#REF!</definedName>
    <definedName name="BEx1FEVSJKTI1Q1Z874QZVFSJSVA" localSheetId="18" hidden="1">#REF!</definedName>
    <definedName name="BEx1FEVSJKTI1Q1Z874QZVFSJSVA" localSheetId="17" hidden="1">#REF!</definedName>
    <definedName name="BEx1FEVSJKTI1Q1Z874QZVFSJSVA" localSheetId="2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5" hidden="1">#REF!</definedName>
    <definedName name="BEx1FGDRUHHLI1GBHELT4PK0LY4V" localSheetId="9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13" hidden="1">#REF!</definedName>
    <definedName name="BEx1FGDRUHHLI1GBHELT4PK0LY4V" localSheetId="14" hidden="1">#REF!</definedName>
    <definedName name="BEx1FGDRUHHLI1GBHELT4PK0LY4V" localSheetId="16" hidden="1">#REF!</definedName>
    <definedName name="BEx1FGDRUHHLI1GBHELT4PK0LY4V" localSheetId="15" hidden="1">#REF!</definedName>
    <definedName name="BEx1FGDRUHHLI1GBHELT4PK0LY4V" localSheetId="18" hidden="1">#REF!</definedName>
    <definedName name="BEx1FGDRUHHLI1GBHELT4PK0LY4V" localSheetId="17" hidden="1">#REF!</definedName>
    <definedName name="BEx1FGDRUHHLI1GBHELT4PK0LY4V" localSheetId="2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5" hidden="1">#REF!</definedName>
    <definedName name="BEx1FJZ7GKO99IYTP6GGGF7EUL3Z" localSheetId="9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13" hidden="1">#REF!</definedName>
    <definedName name="BEx1FJZ7GKO99IYTP6GGGF7EUL3Z" localSheetId="14" hidden="1">#REF!</definedName>
    <definedName name="BEx1FJZ7GKO99IYTP6GGGF7EUL3Z" localSheetId="16" hidden="1">#REF!</definedName>
    <definedName name="BEx1FJZ7GKO99IYTP6GGGF7EUL3Z" localSheetId="15" hidden="1">#REF!</definedName>
    <definedName name="BEx1FJZ7GKO99IYTP6GGGF7EUL3Z" localSheetId="18" hidden="1">#REF!</definedName>
    <definedName name="BEx1FJZ7GKO99IYTP6GGGF7EUL3Z" localSheetId="17" hidden="1">#REF!</definedName>
    <definedName name="BEx1FJZ7GKO99IYTP6GGGF7EUL3Z" localSheetId="2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5" hidden="1">#REF!</definedName>
    <definedName name="BEx1FPDH0YKYQXDHUTFIQLIF34J8" localSheetId="9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13" hidden="1">#REF!</definedName>
    <definedName name="BEx1FPDH0YKYQXDHUTFIQLIF34J8" localSheetId="14" hidden="1">#REF!</definedName>
    <definedName name="BEx1FPDH0YKYQXDHUTFIQLIF34J8" localSheetId="16" hidden="1">#REF!</definedName>
    <definedName name="BEx1FPDH0YKYQXDHUTFIQLIF34J8" localSheetId="15" hidden="1">#REF!</definedName>
    <definedName name="BEx1FPDH0YKYQXDHUTFIQLIF34J8" localSheetId="18" hidden="1">#REF!</definedName>
    <definedName name="BEx1FPDH0YKYQXDHUTFIQLIF34J8" localSheetId="17" hidden="1">#REF!</definedName>
    <definedName name="BEx1FPDH0YKYQXDHUTFIQLIF34J8" localSheetId="2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5" hidden="1">#REF!</definedName>
    <definedName name="BEx1FQ9SZAGL2HEKRB046EOQDWOX" localSheetId="9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13" hidden="1">#REF!</definedName>
    <definedName name="BEx1FQ9SZAGL2HEKRB046EOQDWOX" localSheetId="14" hidden="1">#REF!</definedName>
    <definedName name="BEx1FQ9SZAGL2HEKRB046EOQDWOX" localSheetId="16" hidden="1">#REF!</definedName>
    <definedName name="BEx1FQ9SZAGL2HEKRB046EOQDWOX" localSheetId="15" hidden="1">#REF!</definedName>
    <definedName name="BEx1FQ9SZAGL2HEKRB046EOQDWOX" localSheetId="18" hidden="1">#REF!</definedName>
    <definedName name="BEx1FQ9SZAGL2HEKRB046EOQDWOX" localSheetId="17" hidden="1">#REF!</definedName>
    <definedName name="BEx1FQ9SZAGL2HEKRB046EOQDWOX" localSheetId="2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5" hidden="1">#REF!</definedName>
    <definedName name="BEx1FZV2CM77TBH1R6YYV9P06KA2" localSheetId="9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13" hidden="1">#REF!</definedName>
    <definedName name="BEx1FZV2CM77TBH1R6YYV9P06KA2" localSheetId="14" hidden="1">#REF!</definedName>
    <definedName name="BEx1FZV2CM77TBH1R6YYV9P06KA2" localSheetId="16" hidden="1">#REF!</definedName>
    <definedName name="BEx1FZV2CM77TBH1R6YYV9P06KA2" localSheetId="15" hidden="1">#REF!</definedName>
    <definedName name="BEx1FZV2CM77TBH1R6YYV9P06KA2" localSheetId="18" hidden="1">#REF!</definedName>
    <definedName name="BEx1FZV2CM77TBH1R6YYV9P06KA2" localSheetId="17" hidden="1">#REF!</definedName>
    <definedName name="BEx1FZV2CM77TBH1R6YYV9P06KA2" localSheetId="2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5" hidden="1">#REF!</definedName>
    <definedName name="BEx1G59AY8195JTUM6P18VXUFJ3E" localSheetId="9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13" hidden="1">#REF!</definedName>
    <definedName name="BEx1G59AY8195JTUM6P18VXUFJ3E" localSheetId="14" hidden="1">#REF!</definedName>
    <definedName name="BEx1G59AY8195JTUM6P18VXUFJ3E" localSheetId="16" hidden="1">#REF!</definedName>
    <definedName name="BEx1G59AY8195JTUM6P18VXUFJ3E" localSheetId="15" hidden="1">#REF!</definedName>
    <definedName name="BEx1G59AY8195JTUM6P18VXUFJ3E" localSheetId="18" hidden="1">#REF!</definedName>
    <definedName name="BEx1G59AY8195JTUM6P18VXUFJ3E" localSheetId="17" hidden="1">#REF!</definedName>
    <definedName name="BEx1G59AY8195JTUM6P18VXUFJ3E" localSheetId="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5" hidden="1">#REF!</definedName>
    <definedName name="BEx1GKUDMCV60BOZT0SENCT0MD8L" localSheetId="9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13" hidden="1">#REF!</definedName>
    <definedName name="BEx1GKUDMCV60BOZT0SENCT0MD8L" localSheetId="14" hidden="1">#REF!</definedName>
    <definedName name="BEx1GKUDMCV60BOZT0SENCT0MD8L" localSheetId="16" hidden="1">#REF!</definedName>
    <definedName name="BEx1GKUDMCV60BOZT0SENCT0MD8L" localSheetId="15" hidden="1">#REF!</definedName>
    <definedName name="BEx1GKUDMCV60BOZT0SENCT0MD8L" localSheetId="18" hidden="1">#REF!</definedName>
    <definedName name="BEx1GKUDMCV60BOZT0SENCT0MD8L" localSheetId="17" hidden="1">#REF!</definedName>
    <definedName name="BEx1GKUDMCV60BOZT0SENCT0MD8L" localSheetId="2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5" hidden="1">#REF!</definedName>
    <definedName name="BEx1GUVQ5L0JCX3E4SROI4WBYVTO" localSheetId="9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13" hidden="1">#REF!</definedName>
    <definedName name="BEx1GUVQ5L0JCX3E4SROI4WBYVTO" localSheetId="14" hidden="1">#REF!</definedName>
    <definedName name="BEx1GUVQ5L0JCX3E4SROI4WBYVTO" localSheetId="16" hidden="1">#REF!</definedName>
    <definedName name="BEx1GUVQ5L0JCX3E4SROI4WBYVTO" localSheetId="15" hidden="1">#REF!</definedName>
    <definedName name="BEx1GUVQ5L0JCX3E4SROI4WBYVTO" localSheetId="18" hidden="1">#REF!</definedName>
    <definedName name="BEx1GUVQ5L0JCX3E4SROI4WBYVTO" localSheetId="17" hidden="1">#REF!</definedName>
    <definedName name="BEx1GUVQ5L0JCX3E4SROI4WBYVTO" localSheetId="2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5" hidden="1">#REF!</definedName>
    <definedName name="BEx1GVMRHFXUP6XYYY9NR12PV5TF" localSheetId="9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13" hidden="1">#REF!</definedName>
    <definedName name="BEx1GVMRHFXUP6XYYY9NR12PV5TF" localSheetId="14" hidden="1">#REF!</definedName>
    <definedName name="BEx1GVMRHFXUP6XYYY9NR12PV5TF" localSheetId="16" hidden="1">#REF!</definedName>
    <definedName name="BEx1GVMRHFXUP6XYYY9NR12PV5TF" localSheetId="15" hidden="1">#REF!</definedName>
    <definedName name="BEx1GVMRHFXUP6XYYY9NR12PV5TF" localSheetId="18" hidden="1">#REF!</definedName>
    <definedName name="BEx1GVMRHFXUP6XYYY9NR12PV5TF" localSheetId="17" hidden="1">#REF!</definedName>
    <definedName name="BEx1GVMRHFXUP6XYYY9NR12PV5TF" localSheetId="2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5" hidden="1">#REF!</definedName>
    <definedName name="BEx1H6KIT7BHUH6MDDWC935V9N47" localSheetId="9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13" hidden="1">#REF!</definedName>
    <definedName name="BEx1H6KIT7BHUH6MDDWC935V9N47" localSheetId="14" hidden="1">#REF!</definedName>
    <definedName name="BEx1H6KIT7BHUH6MDDWC935V9N47" localSheetId="16" hidden="1">#REF!</definedName>
    <definedName name="BEx1H6KIT7BHUH6MDDWC935V9N47" localSheetId="15" hidden="1">#REF!</definedName>
    <definedName name="BEx1H6KIT7BHUH6MDDWC935V9N47" localSheetId="18" hidden="1">#REF!</definedName>
    <definedName name="BEx1H6KIT7BHUH6MDDWC935V9N47" localSheetId="17" hidden="1">#REF!</definedName>
    <definedName name="BEx1H6KIT7BHUH6MDDWC935V9N47" localSheetId="2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5" hidden="1">#REF!</definedName>
    <definedName name="BEx1HA60AI3STEJQZAQ0RA3Q3AZV" localSheetId="9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13" hidden="1">#REF!</definedName>
    <definedName name="BEx1HA60AI3STEJQZAQ0RA3Q3AZV" localSheetId="14" hidden="1">#REF!</definedName>
    <definedName name="BEx1HA60AI3STEJQZAQ0RA3Q3AZV" localSheetId="16" hidden="1">#REF!</definedName>
    <definedName name="BEx1HA60AI3STEJQZAQ0RA3Q3AZV" localSheetId="15" hidden="1">#REF!</definedName>
    <definedName name="BEx1HA60AI3STEJQZAQ0RA3Q3AZV" localSheetId="18" hidden="1">#REF!</definedName>
    <definedName name="BEx1HA60AI3STEJQZAQ0RA3Q3AZV" localSheetId="17" hidden="1">#REF!</definedName>
    <definedName name="BEx1HA60AI3STEJQZAQ0RA3Q3AZV" localSheetId="2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5" hidden="1">#REF!</definedName>
    <definedName name="BEx1HB2DBVO5N6V2WX7BEHUFYTFU" localSheetId="9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13" hidden="1">#REF!</definedName>
    <definedName name="BEx1HB2DBVO5N6V2WX7BEHUFYTFU" localSheetId="14" hidden="1">#REF!</definedName>
    <definedName name="BEx1HB2DBVO5N6V2WX7BEHUFYTFU" localSheetId="16" hidden="1">#REF!</definedName>
    <definedName name="BEx1HB2DBVO5N6V2WX7BEHUFYTFU" localSheetId="15" hidden="1">#REF!</definedName>
    <definedName name="BEx1HB2DBVO5N6V2WX7BEHUFYTFU" localSheetId="18" hidden="1">#REF!</definedName>
    <definedName name="BEx1HB2DBVO5N6V2WX7BEHUFYTFU" localSheetId="17" hidden="1">#REF!</definedName>
    <definedName name="BEx1HB2DBVO5N6V2WX7BEHUFYTFU" localSheetId="2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5" hidden="1">#REF!</definedName>
    <definedName name="BEx1HDGOOJ3SKHYMWUZJ1P0RQZ9N" localSheetId="9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13" hidden="1">#REF!</definedName>
    <definedName name="BEx1HDGOOJ3SKHYMWUZJ1P0RQZ9N" localSheetId="14" hidden="1">#REF!</definedName>
    <definedName name="BEx1HDGOOJ3SKHYMWUZJ1P0RQZ9N" localSheetId="16" hidden="1">#REF!</definedName>
    <definedName name="BEx1HDGOOJ3SKHYMWUZJ1P0RQZ9N" localSheetId="15" hidden="1">#REF!</definedName>
    <definedName name="BEx1HDGOOJ3SKHYMWUZJ1P0RQZ9N" localSheetId="18" hidden="1">#REF!</definedName>
    <definedName name="BEx1HDGOOJ3SKHYMWUZJ1P0RQZ9N" localSheetId="17" hidden="1">#REF!</definedName>
    <definedName name="BEx1HDGOOJ3SKHYMWUZJ1P0RQZ9N" localSheetId="2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5" hidden="1">#REF!</definedName>
    <definedName name="BEx1HDM5ZXSJG6JQEMSFV52PZ10V" localSheetId="9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13" hidden="1">#REF!</definedName>
    <definedName name="BEx1HDM5ZXSJG6JQEMSFV52PZ10V" localSheetId="14" hidden="1">#REF!</definedName>
    <definedName name="BEx1HDM5ZXSJG6JQEMSFV52PZ10V" localSheetId="16" hidden="1">#REF!</definedName>
    <definedName name="BEx1HDM5ZXSJG6JQEMSFV52PZ10V" localSheetId="15" hidden="1">#REF!</definedName>
    <definedName name="BEx1HDM5ZXSJG6JQEMSFV52PZ10V" localSheetId="18" hidden="1">#REF!</definedName>
    <definedName name="BEx1HDM5ZXSJG6JQEMSFV52PZ10V" localSheetId="17" hidden="1">#REF!</definedName>
    <definedName name="BEx1HDM5ZXSJG6JQEMSFV52PZ10V" localSheetId="2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5" hidden="1">#REF!</definedName>
    <definedName name="BEx1HETBBZVN5F43LKOFMC4QB0CR" localSheetId="9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13" hidden="1">#REF!</definedName>
    <definedName name="BEx1HETBBZVN5F43LKOFMC4QB0CR" localSheetId="14" hidden="1">#REF!</definedName>
    <definedName name="BEx1HETBBZVN5F43LKOFMC4QB0CR" localSheetId="16" hidden="1">#REF!</definedName>
    <definedName name="BEx1HETBBZVN5F43LKOFMC4QB0CR" localSheetId="15" hidden="1">#REF!</definedName>
    <definedName name="BEx1HETBBZVN5F43LKOFMC4QB0CR" localSheetId="18" hidden="1">#REF!</definedName>
    <definedName name="BEx1HETBBZVN5F43LKOFMC4QB0CR" localSheetId="17" hidden="1">#REF!</definedName>
    <definedName name="BEx1HETBBZVN5F43LKOFMC4QB0CR" localSheetId="2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5" hidden="1">#REF!</definedName>
    <definedName name="BEx1HGWNWPLNXICOTP90TKQVVE4E" localSheetId="9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13" hidden="1">#REF!</definedName>
    <definedName name="BEx1HGWNWPLNXICOTP90TKQVVE4E" localSheetId="14" hidden="1">#REF!</definedName>
    <definedName name="BEx1HGWNWPLNXICOTP90TKQVVE4E" localSheetId="16" hidden="1">#REF!</definedName>
    <definedName name="BEx1HGWNWPLNXICOTP90TKQVVE4E" localSheetId="15" hidden="1">#REF!</definedName>
    <definedName name="BEx1HGWNWPLNXICOTP90TKQVVE4E" localSheetId="18" hidden="1">#REF!</definedName>
    <definedName name="BEx1HGWNWPLNXICOTP90TKQVVE4E" localSheetId="17" hidden="1">#REF!</definedName>
    <definedName name="BEx1HGWNWPLNXICOTP90TKQVVE4E" localSheetId="2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5" hidden="1">#REF!</definedName>
    <definedName name="BEx1HIPLJZABY0EMUOTZN0EQMDPU" localSheetId="9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13" hidden="1">#REF!</definedName>
    <definedName name="BEx1HIPLJZABY0EMUOTZN0EQMDPU" localSheetId="14" hidden="1">#REF!</definedName>
    <definedName name="BEx1HIPLJZABY0EMUOTZN0EQMDPU" localSheetId="16" hidden="1">#REF!</definedName>
    <definedName name="BEx1HIPLJZABY0EMUOTZN0EQMDPU" localSheetId="15" hidden="1">#REF!</definedName>
    <definedName name="BEx1HIPLJZABY0EMUOTZN0EQMDPU" localSheetId="18" hidden="1">#REF!</definedName>
    <definedName name="BEx1HIPLJZABY0EMUOTZN0EQMDPU" localSheetId="17" hidden="1">#REF!</definedName>
    <definedName name="BEx1HIPLJZABY0EMUOTZN0EQMDPU" localSheetId="2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5" hidden="1">#REF!</definedName>
    <definedName name="BEx1HO94JIRX219MPWMB5E5XZ04X" localSheetId="9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13" hidden="1">#REF!</definedName>
    <definedName name="BEx1HO94JIRX219MPWMB5E5XZ04X" localSheetId="14" hidden="1">#REF!</definedName>
    <definedName name="BEx1HO94JIRX219MPWMB5E5XZ04X" localSheetId="16" hidden="1">#REF!</definedName>
    <definedName name="BEx1HO94JIRX219MPWMB5E5XZ04X" localSheetId="15" hidden="1">#REF!</definedName>
    <definedName name="BEx1HO94JIRX219MPWMB5E5XZ04X" localSheetId="18" hidden="1">#REF!</definedName>
    <definedName name="BEx1HO94JIRX219MPWMB5E5XZ04X" localSheetId="17" hidden="1">#REF!</definedName>
    <definedName name="BEx1HO94JIRX219MPWMB5E5XZ04X" localSheetId="2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5" hidden="1">#REF!</definedName>
    <definedName name="BEx1HQNF6KHM21E3XLW0NMSSEI9S" localSheetId="9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13" hidden="1">#REF!</definedName>
    <definedName name="BEx1HQNF6KHM21E3XLW0NMSSEI9S" localSheetId="14" hidden="1">#REF!</definedName>
    <definedName name="BEx1HQNF6KHM21E3XLW0NMSSEI9S" localSheetId="16" hidden="1">#REF!</definedName>
    <definedName name="BEx1HQNF6KHM21E3XLW0NMSSEI9S" localSheetId="15" hidden="1">#REF!</definedName>
    <definedName name="BEx1HQNF6KHM21E3XLW0NMSSEI9S" localSheetId="18" hidden="1">#REF!</definedName>
    <definedName name="BEx1HQNF6KHM21E3XLW0NMSSEI9S" localSheetId="17" hidden="1">#REF!</definedName>
    <definedName name="BEx1HQNF6KHM21E3XLW0NMSSEI9S" localSheetId="2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5" hidden="1">#REF!</definedName>
    <definedName name="BEx1HSLNWIW4S97ZBYY7I7M5YVH4" localSheetId="9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13" hidden="1">#REF!</definedName>
    <definedName name="BEx1HSLNWIW4S97ZBYY7I7M5YVH4" localSheetId="14" hidden="1">#REF!</definedName>
    <definedName name="BEx1HSLNWIW4S97ZBYY7I7M5YVH4" localSheetId="16" hidden="1">#REF!</definedName>
    <definedName name="BEx1HSLNWIW4S97ZBYY7I7M5YVH4" localSheetId="15" hidden="1">#REF!</definedName>
    <definedName name="BEx1HSLNWIW4S97ZBYY7I7M5YVH4" localSheetId="18" hidden="1">#REF!</definedName>
    <definedName name="BEx1HSLNWIW4S97ZBYY7I7M5YVH4" localSheetId="17" hidden="1">#REF!</definedName>
    <definedName name="BEx1HSLNWIW4S97ZBYY7I7M5YVH4" localSheetId="2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5" hidden="1">#REF!</definedName>
    <definedName name="BEx1HZCBBWLB2BTNOXP319ZDEVOJ" localSheetId="9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13" hidden="1">#REF!</definedName>
    <definedName name="BEx1HZCBBWLB2BTNOXP319ZDEVOJ" localSheetId="14" hidden="1">#REF!</definedName>
    <definedName name="BEx1HZCBBWLB2BTNOXP319ZDEVOJ" localSheetId="16" hidden="1">#REF!</definedName>
    <definedName name="BEx1HZCBBWLB2BTNOXP319ZDEVOJ" localSheetId="15" hidden="1">#REF!</definedName>
    <definedName name="BEx1HZCBBWLB2BTNOXP319ZDEVOJ" localSheetId="18" hidden="1">#REF!</definedName>
    <definedName name="BEx1HZCBBWLB2BTNOXP319ZDEVOJ" localSheetId="17" hidden="1">#REF!</definedName>
    <definedName name="BEx1HZCBBWLB2BTNOXP319ZDEVOJ" localSheetId="2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5" hidden="1">#REF!</definedName>
    <definedName name="BEx1I4QKTILCKZUSOJCVZN7SNHL5" localSheetId="9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13" hidden="1">#REF!</definedName>
    <definedName name="BEx1I4QKTILCKZUSOJCVZN7SNHL5" localSheetId="14" hidden="1">#REF!</definedName>
    <definedName name="BEx1I4QKTILCKZUSOJCVZN7SNHL5" localSheetId="16" hidden="1">#REF!</definedName>
    <definedName name="BEx1I4QKTILCKZUSOJCVZN7SNHL5" localSheetId="15" hidden="1">#REF!</definedName>
    <definedName name="BEx1I4QKTILCKZUSOJCVZN7SNHL5" localSheetId="18" hidden="1">#REF!</definedName>
    <definedName name="BEx1I4QKTILCKZUSOJCVZN7SNHL5" localSheetId="17" hidden="1">#REF!</definedName>
    <definedName name="BEx1I4QKTILCKZUSOJCVZN7SNHL5" localSheetId="2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5" hidden="1">#REF!</definedName>
    <definedName name="BEx1IE0ZP7RIFM9FI24S9I6AAJ14" localSheetId="9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13" hidden="1">#REF!</definedName>
    <definedName name="BEx1IE0ZP7RIFM9FI24S9I6AAJ14" localSheetId="14" hidden="1">#REF!</definedName>
    <definedName name="BEx1IE0ZP7RIFM9FI24S9I6AAJ14" localSheetId="16" hidden="1">#REF!</definedName>
    <definedName name="BEx1IE0ZP7RIFM9FI24S9I6AAJ14" localSheetId="15" hidden="1">#REF!</definedName>
    <definedName name="BEx1IE0ZP7RIFM9FI24S9I6AAJ14" localSheetId="18" hidden="1">#REF!</definedName>
    <definedName name="BEx1IE0ZP7RIFM9FI24S9I6AAJ14" localSheetId="17" hidden="1">#REF!</definedName>
    <definedName name="BEx1IE0ZP7RIFM9FI24S9I6AAJ14" localSheetId="2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5" hidden="1">#REF!</definedName>
    <definedName name="BEx1IGQ5B697MNDOE06MVSR0H58E" localSheetId="9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13" hidden="1">#REF!</definedName>
    <definedName name="BEx1IGQ5B697MNDOE06MVSR0H58E" localSheetId="14" hidden="1">#REF!</definedName>
    <definedName name="BEx1IGQ5B697MNDOE06MVSR0H58E" localSheetId="16" hidden="1">#REF!</definedName>
    <definedName name="BEx1IGQ5B697MNDOE06MVSR0H58E" localSheetId="15" hidden="1">#REF!</definedName>
    <definedName name="BEx1IGQ5B697MNDOE06MVSR0H58E" localSheetId="18" hidden="1">#REF!</definedName>
    <definedName name="BEx1IGQ5B697MNDOE06MVSR0H58E" localSheetId="17" hidden="1">#REF!</definedName>
    <definedName name="BEx1IGQ5B697MNDOE06MVSR0H58E" localSheetId="2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5" hidden="1">#REF!</definedName>
    <definedName name="BEx1IKRPW8MLB9Y485M1TL2IT9SH" localSheetId="9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13" hidden="1">#REF!</definedName>
    <definedName name="BEx1IKRPW8MLB9Y485M1TL2IT9SH" localSheetId="14" hidden="1">#REF!</definedName>
    <definedName name="BEx1IKRPW8MLB9Y485M1TL2IT9SH" localSheetId="16" hidden="1">#REF!</definedName>
    <definedName name="BEx1IKRPW8MLB9Y485M1TL2IT9SH" localSheetId="15" hidden="1">#REF!</definedName>
    <definedName name="BEx1IKRPW8MLB9Y485M1TL2IT9SH" localSheetId="18" hidden="1">#REF!</definedName>
    <definedName name="BEx1IKRPW8MLB9Y485M1TL2IT9SH" localSheetId="17" hidden="1">#REF!</definedName>
    <definedName name="BEx1IKRPW8MLB9Y485M1TL2IT9SH" localSheetId="2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5" hidden="1">#REF!</definedName>
    <definedName name="BEx1IPKCFCT3TL9MSO1LSYJ2VJ2X" localSheetId="9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13" hidden="1">#REF!</definedName>
    <definedName name="BEx1IPKCFCT3TL9MSO1LSYJ2VJ2X" localSheetId="14" hidden="1">#REF!</definedName>
    <definedName name="BEx1IPKCFCT3TL9MSO1LSYJ2VJ2X" localSheetId="16" hidden="1">#REF!</definedName>
    <definedName name="BEx1IPKCFCT3TL9MSO1LSYJ2VJ2X" localSheetId="15" hidden="1">#REF!</definedName>
    <definedName name="BEx1IPKCFCT3TL9MSO1LSYJ2VJ2X" localSheetId="18" hidden="1">#REF!</definedName>
    <definedName name="BEx1IPKCFCT3TL9MSO1LSYJ2VJ2X" localSheetId="17" hidden="1">#REF!</definedName>
    <definedName name="BEx1IPKCFCT3TL9MSO1LSYJ2VJ2X" localSheetId="2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5" hidden="1">#REF!</definedName>
    <definedName name="BEx1IW5PQTTMD62XZ287XF2O3FBQ" localSheetId="9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13" hidden="1">#REF!</definedName>
    <definedName name="BEx1IW5PQTTMD62XZ287XF2O3FBQ" localSheetId="14" hidden="1">#REF!</definedName>
    <definedName name="BEx1IW5PQTTMD62XZ287XF2O3FBQ" localSheetId="16" hidden="1">#REF!</definedName>
    <definedName name="BEx1IW5PQTTMD62XZ287XF2O3FBQ" localSheetId="15" hidden="1">#REF!</definedName>
    <definedName name="BEx1IW5PQTTMD62XZ287XF2O3FBQ" localSheetId="18" hidden="1">#REF!</definedName>
    <definedName name="BEx1IW5PQTTMD62XZ287XF2O3FBQ" localSheetId="17" hidden="1">#REF!</definedName>
    <definedName name="BEx1IW5PQTTMD62XZ287XF2O3FBQ" localSheetId="2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5" hidden="1">#REF!</definedName>
    <definedName name="BEx1J0CSSHDJGBJUHVOEMCF2P4DL" localSheetId="9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13" hidden="1">#REF!</definedName>
    <definedName name="BEx1J0CSSHDJGBJUHVOEMCF2P4DL" localSheetId="14" hidden="1">#REF!</definedName>
    <definedName name="BEx1J0CSSHDJGBJUHVOEMCF2P4DL" localSheetId="16" hidden="1">#REF!</definedName>
    <definedName name="BEx1J0CSSHDJGBJUHVOEMCF2P4DL" localSheetId="15" hidden="1">#REF!</definedName>
    <definedName name="BEx1J0CSSHDJGBJUHVOEMCF2P4DL" localSheetId="18" hidden="1">#REF!</definedName>
    <definedName name="BEx1J0CSSHDJGBJUHVOEMCF2P4DL" localSheetId="17" hidden="1">#REF!</definedName>
    <definedName name="BEx1J0CSSHDJGBJUHVOEMCF2P4DL" localSheetId="2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5" hidden="1">#REF!</definedName>
    <definedName name="BEx1J0NL6D3ILC18B48AL0VNEN9A" localSheetId="9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13" hidden="1">#REF!</definedName>
    <definedName name="BEx1J0NL6D3ILC18B48AL0VNEN9A" localSheetId="14" hidden="1">#REF!</definedName>
    <definedName name="BEx1J0NL6D3ILC18B48AL0VNEN9A" localSheetId="16" hidden="1">#REF!</definedName>
    <definedName name="BEx1J0NL6D3ILC18B48AL0VNEN9A" localSheetId="15" hidden="1">#REF!</definedName>
    <definedName name="BEx1J0NL6D3ILC18B48AL0VNEN9A" localSheetId="18" hidden="1">#REF!</definedName>
    <definedName name="BEx1J0NL6D3ILC18B48AL0VNEN9A" localSheetId="17" hidden="1">#REF!</definedName>
    <definedName name="BEx1J0NL6D3ILC18B48AL0VNEN9A" localSheetId="2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5" hidden="1">#REF!</definedName>
    <definedName name="BEx1J7E8VCGLPYU82QXVUG5N3ZAI" localSheetId="9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13" hidden="1">#REF!</definedName>
    <definedName name="BEx1J7E8VCGLPYU82QXVUG5N3ZAI" localSheetId="14" hidden="1">#REF!</definedName>
    <definedName name="BEx1J7E8VCGLPYU82QXVUG5N3ZAI" localSheetId="16" hidden="1">#REF!</definedName>
    <definedName name="BEx1J7E8VCGLPYU82QXVUG5N3ZAI" localSheetId="15" hidden="1">#REF!</definedName>
    <definedName name="BEx1J7E8VCGLPYU82QXVUG5N3ZAI" localSheetId="18" hidden="1">#REF!</definedName>
    <definedName name="BEx1J7E8VCGLPYU82QXVUG5N3ZAI" localSheetId="17" hidden="1">#REF!</definedName>
    <definedName name="BEx1J7E8VCGLPYU82QXVUG5N3ZAI" localSheetId="2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5" hidden="1">#REF!</definedName>
    <definedName name="BEx1JGE2YQWH8S25USOY08XVGO0D" localSheetId="9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13" hidden="1">#REF!</definedName>
    <definedName name="BEx1JGE2YQWH8S25USOY08XVGO0D" localSheetId="14" hidden="1">#REF!</definedName>
    <definedName name="BEx1JGE2YQWH8S25USOY08XVGO0D" localSheetId="16" hidden="1">#REF!</definedName>
    <definedName name="BEx1JGE2YQWH8S25USOY08XVGO0D" localSheetId="15" hidden="1">#REF!</definedName>
    <definedName name="BEx1JGE2YQWH8S25USOY08XVGO0D" localSheetId="18" hidden="1">#REF!</definedName>
    <definedName name="BEx1JGE2YQWH8S25USOY08XVGO0D" localSheetId="17" hidden="1">#REF!</definedName>
    <definedName name="BEx1JGE2YQWH8S25USOY08XVGO0D" localSheetId="2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5" hidden="1">#REF!</definedName>
    <definedName name="BEx1JJJC9T1W7HY4V7HP1S1W4JO1" localSheetId="9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13" hidden="1">#REF!</definedName>
    <definedName name="BEx1JJJC9T1W7HY4V7HP1S1W4JO1" localSheetId="14" hidden="1">#REF!</definedName>
    <definedName name="BEx1JJJC9T1W7HY4V7HP1S1W4JO1" localSheetId="16" hidden="1">#REF!</definedName>
    <definedName name="BEx1JJJC9T1W7HY4V7HP1S1W4JO1" localSheetId="15" hidden="1">#REF!</definedName>
    <definedName name="BEx1JJJC9T1W7HY4V7HP1S1W4JO1" localSheetId="18" hidden="1">#REF!</definedName>
    <definedName name="BEx1JJJC9T1W7HY4V7HP1S1W4JO1" localSheetId="17" hidden="1">#REF!</definedName>
    <definedName name="BEx1JJJC9T1W7HY4V7HP1S1W4JO1" localSheetId="2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5" hidden="1">#REF!</definedName>
    <definedName name="BEx1JKKZSJ7DI4PTFVI9VVFMB1X2" localSheetId="9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13" hidden="1">#REF!</definedName>
    <definedName name="BEx1JKKZSJ7DI4PTFVI9VVFMB1X2" localSheetId="14" hidden="1">#REF!</definedName>
    <definedName name="BEx1JKKZSJ7DI4PTFVI9VVFMB1X2" localSheetId="16" hidden="1">#REF!</definedName>
    <definedName name="BEx1JKKZSJ7DI4PTFVI9VVFMB1X2" localSheetId="15" hidden="1">#REF!</definedName>
    <definedName name="BEx1JKKZSJ7DI4PTFVI9VVFMB1X2" localSheetId="18" hidden="1">#REF!</definedName>
    <definedName name="BEx1JKKZSJ7DI4PTFVI9VVFMB1X2" localSheetId="17" hidden="1">#REF!</definedName>
    <definedName name="BEx1JKKZSJ7DI4PTFVI9VVFMB1X2" localSheetId="2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5" hidden="1">#REF!</definedName>
    <definedName name="BEx1JUBQFRVMASSFK4B3V0AD7YP9" localSheetId="9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13" hidden="1">#REF!</definedName>
    <definedName name="BEx1JUBQFRVMASSFK4B3V0AD7YP9" localSheetId="14" hidden="1">#REF!</definedName>
    <definedName name="BEx1JUBQFRVMASSFK4B3V0AD7YP9" localSheetId="16" hidden="1">#REF!</definedName>
    <definedName name="BEx1JUBQFRVMASSFK4B3V0AD7YP9" localSheetId="15" hidden="1">#REF!</definedName>
    <definedName name="BEx1JUBQFRVMASSFK4B3V0AD7YP9" localSheetId="18" hidden="1">#REF!</definedName>
    <definedName name="BEx1JUBQFRVMASSFK4B3V0AD7YP9" localSheetId="17" hidden="1">#REF!</definedName>
    <definedName name="BEx1JUBQFRVMASSFK4B3V0AD7YP9" localSheetId="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5" hidden="1">#REF!</definedName>
    <definedName name="BEx1JVTOATZGRJFXGXPJJLC4DOBE" localSheetId="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13" hidden="1">#REF!</definedName>
    <definedName name="BEx1JVTOATZGRJFXGXPJJLC4DOBE" localSheetId="14" hidden="1">#REF!</definedName>
    <definedName name="BEx1JVTOATZGRJFXGXPJJLC4DOBE" localSheetId="16" hidden="1">#REF!</definedName>
    <definedName name="BEx1JVTOATZGRJFXGXPJJLC4DOBE" localSheetId="15" hidden="1">#REF!</definedName>
    <definedName name="BEx1JVTOATZGRJFXGXPJJLC4DOBE" localSheetId="18" hidden="1">#REF!</definedName>
    <definedName name="BEx1JVTOATZGRJFXGXPJJLC4DOBE" localSheetId="17" hidden="1">#REF!</definedName>
    <definedName name="BEx1JVTOATZGRJFXGXPJJLC4DOBE" localSheetId="2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5" hidden="1">#REF!</definedName>
    <definedName name="BEx1JXBM5W4YRWNQ0P95QQS6JWD6" localSheetId="9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13" hidden="1">#REF!</definedName>
    <definedName name="BEx1JXBM5W4YRWNQ0P95QQS6JWD6" localSheetId="14" hidden="1">#REF!</definedName>
    <definedName name="BEx1JXBM5W4YRWNQ0P95QQS6JWD6" localSheetId="16" hidden="1">#REF!</definedName>
    <definedName name="BEx1JXBM5W4YRWNQ0P95QQS6JWD6" localSheetId="15" hidden="1">#REF!</definedName>
    <definedName name="BEx1JXBM5W4YRWNQ0P95QQS6JWD6" localSheetId="18" hidden="1">#REF!</definedName>
    <definedName name="BEx1JXBM5W4YRWNQ0P95QQS6JWD6" localSheetId="17" hidden="1">#REF!</definedName>
    <definedName name="BEx1JXBM5W4YRWNQ0P95QQS6JWD6" localSheetId="2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5" hidden="1">#REF!</definedName>
    <definedName name="BEx1KGY9QEHZ9QSARMQUTQKRK4UX" localSheetId="9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13" hidden="1">#REF!</definedName>
    <definedName name="BEx1KGY9QEHZ9QSARMQUTQKRK4UX" localSheetId="14" hidden="1">#REF!</definedName>
    <definedName name="BEx1KGY9QEHZ9QSARMQUTQKRK4UX" localSheetId="16" hidden="1">#REF!</definedName>
    <definedName name="BEx1KGY9QEHZ9QSARMQUTQKRK4UX" localSheetId="15" hidden="1">#REF!</definedName>
    <definedName name="BEx1KGY9QEHZ9QSARMQUTQKRK4UX" localSheetId="18" hidden="1">#REF!</definedName>
    <definedName name="BEx1KGY9QEHZ9QSARMQUTQKRK4UX" localSheetId="17" hidden="1">#REF!</definedName>
    <definedName name="BEx1KGY9QEHZ9QSARMQUTQKRK4UX" localSheetId="2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5" hidden="1">#REF!</definedName>
    <definedName name="BEx1KIWH5MOLR00SBECT39NS3AJ1" localSheetId="9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13" hidden="1">#REF!</definedName>
    <definedName name="BEx1KIWH5MOLR00SBECT39NS3AJ1" localSheetId="14" hidden="1">#REF!</definedName>
    <definedName name="BEx1KIWH5MOLR00SBECT39NS3AJ1" localSheetId="16" hidden="1">#REF!</definedName>
    <definedName name="BEx1KIWH5MOLR00SBECT39NS3AJ1" localSheetId="15" hidden="1">#REF!</definedName>
    <definedName name="BEx1KIWH5MOLR00SBECT39NS3AJ1" localSheetId="18" hidden="1">#REF!</definedName>
    <definedName name="BEx1KIWH5MOLR00SBECT39NS3AJ1" localSheetId="17" hidden="1">#REF!</definedName>
    <definedName name="BEx1KIWH5MOLR00SBECT39NS3AJ1" localSheetId="2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5" hidden="1">#REF!</definedName>
    <definedName name="BEx1KKP1ELIF2UII2FWVGL7M1X7J" localSheetId="9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13" hidden="1">#REF!</definedName>
    <definedName name="BEx1KKP1ELIF2UII2FWVGL7M1X7J" localSheetId="14" hidden="1">#REF!</definedName>
    <definedName name="BEx1KKP1ELIF2UII2FWVGL7M1X7J" localSheetId="16" hidden="1">#REF!</definedName>
    <definedName name="BEx1KKP1ELIF2UII2FWVGL7M1X7J" localSheetId="15" hidden="1">#REF!</definedName>
    <definedName name="BEx1KKP1ELIF2UII2FWVGL7M1X7J" localSheetId="18" hidden="1">#REF!</definedName>
    <definedName name="BEx1KKP1ELIF2UII2FWVGL7M1X7J" localSheetId="17" hidden="1">#REF!</definedName>
    <definedName name="BEx1KKP1ELIF2UII2FWVGL7M1X7J" localSheetId="2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5" hidden="1">#REF!</definedName>
    <definedName name="BEx1KQJKIAPZKE9YDYH5HKXX52FM" localSheetId="9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13" hidden="1">#REF!</definedName>
    <definedName name="BEx1KQJKIAPZKE9YDYH5HKXX52FM" localSheetId="14" hidden="1">#REF!</definedName>
    <definedName name="BEx1KQJKIAPZKE9YDYH5HKXX52FM" localSheetId="16" hidden="1">#REF!</definedName>
    <definedName name="BEx1KQJKIAPZKE9YDYH5HKXX52FM" localSheetId="15" hidden="1">#REF!</definedName>
    <definedName name="BEx1KQJKIAPZKE9YDYH5HKXX52FM" localSheetId="18" hidden="1">#REF!</definedName>
    <definedName name="BEx1KQJKIAPZKE9YDYH5HKXX52FM" localSheetId="17" hidden="1">#REF!</definedName>
    <definedName name="BEx1KQJKIAPZKE9YDYH5HKXX52FM" localSheetId="2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5" hidden="1">#REF!</definedName>
    <definedName name="BEx1KUVWMB0QCWA3RBE4CADFVRIS" localSheetId="9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13" hidden="1">#REF!</definedName>
    <definedName name="BEx1KUVWMB0QCWA3RBE4CADFVRIS" localSheetId="14" hidden="1">#REF!</definedName>
    <definedName name="BEx1KUVWMB0QCWA3RBE4CADFVRIS" localSheetId="16" hidden="1">#REF!</definedName>
    <definedName name="BEx1KUVWMB0QCWA3RBE4CADFVRIS" localSheetId="15" hidden="1">#REF!</definedName>
    <definedName name="BEx1KUVWMB0QCWA3RBE4CADFVRIS" localSheetId="18" hidden="1">#REF!</definedName>
    <definedName name="BEx1KUVWMB0QCWA3RBE4CADFVRIS" localSheetId="17" hidden="1">#REF!</definedName>
    <definedName name="BEx1KUVWMB0QCWA3RBE4CADFVRIS" localSheetId="2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5" hidden="1">#REF!</definedName>
    <definedName name="BEx1L0AAH7PV8PPQQDBP5AI4TLYP" localSheetId="9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13" hidden="1">#REF!</definedName>
    <definedName name="BEx1L0AAH7PV8PPQQDBP5AI4TLYP" localSheetId="14" hidden="1">#REF!</definedName>
    <definedName name="BEx1L0AAH7PV8PPQQDBP5AI4TLYP" localSheetId="16" hidden="1">#REF!</definedName>
    <definedName name="BEx1L0AAH7PV8PPQQDBP5AI4TLYP" localSheetId="15" hidden="1">#REF!</definedName>
    <definedName name="BEx1L0AAH7PV8PPQQDBP5AI4TLYP" localSheetId="18" hidden="1">#REF!</definedName>
    <definedName name="BEx1L0AAH7PV8PPQQDBP5AI4TLYP" localSheetId="17" hidden="1">#REF!</definedName>
    <definedName name="BEx1L0AAH7PV8PPQQDBP5AI4TLYP" localSheetId="2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5" hidden="1">#REF!</definedName>
    <definedName name="BEx1L2OG1SDFK2TPXELJ77YP4NI2" localSheetId="9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13" hidden="1">#REF!</definedName>
    <definedName name="BEx1L2OG1SDFK2TPXELJ77YP4NI2" localSheetId="14" hidden="1">#REF!</definedName>
    <definedName name="BEx1L2OG1SDFK2TPXELJ77YP4NI2" localSheetId="16" hidden="1">#REF!</definedName>
    <definedName name="BEx1L2OG1SDFK2TPXELJ77YP4NI2" localSheetId="15" hidden="1">#REF!</definedName>
    <definedName name="BEx1L2OG1SDFK2TPXELJ77YP4NI2" localSheetId="18" hidden="1">#REF!</definedName>
    <definedName name="BEx1L2OG1SDFK2TPXELJ77YP4NI2" localSheetId="17" hidden="1">#REF!</definedName>
    <definedName name="BEx1L2OG1SDFK2TPXELJ77YP4NI2" localSheetId="2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5" hidden="1">#REF!</definedName>
    <definedName name="BEx1L6Q60MWRDJB4L20LK0XPA0Z2" localSheetId="9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13" hidden="1">#REF!</definedName>
    <definedName name="BEx1L6Q60MWRDJB4L20LK0XPA0Z2" localSheetId="14" hidden="1">#REF!</definedName>
    <definedName name="BEx1L6Q60MWRDJB4L20LK0XPA0Z2" localSheetId="16" hidden="1">#REF!</definedName>
    <definedName name="BEx1L6Q60MWRDJB4L20LK0XPA0Z2" localSheetId="15" hidden="1">#REF!</definedName>
    <definedName name="BEx1L6Q60MWRDJB4L20LK0XPA0Z2" localSheetId="18" hidden="1">#REF!</definedName>
    <definedName name="BEx1L6Q60MWRDJB4L20LK0XPA0Z2" localSheetId="17" hidden="1">#REF!</definedName>
    <definedName name="BEx1L6Q60MWRDJB4L20LK0XPA0Z2" localSheetId="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5" hidden="1">#REF!</definedName>
    <definedName name="BEx1L7BSEFOLQDNZWMLUNBRO08T4" localSheetId="9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13" hidden="1">#REF!</definedName>
    <definedName name="BEx1L7BSEFOLQDNZWMLUNBRO08T4" localSheetId="14" hidden="1">#REF!</definedName>
    <definedName name="BEx1L7BSEFOLQDNZWMLUNBRO08T4" localSheetId="16" hidden="1">#REF!</definedName>
    <definedName name="BEx1L7BSEFOLQDNZWMLUNBRO08T4" localSheetId="15" hidden="1">#REF!</definedName>
    <definedName name="BEx1L7BSEFOLQDNZWMLUNBRO08T4" localSheetId="18" hidden="1">#REF!</definedName>
    <definedName name="BEx1L7BSEFOLQDNZWMLUNBRO08T4" localSheetId="17" hidden="1">#REF!</definedName>
    <definedName name="BEx1L7BSEFOLQDNZWMLUNBRO08T4" localSheetId="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5" hidden="1">#REF!</definedName>
    <definedName name="BEx1LD63FP2Z4BR9TKSHOZW9KKZ5" localSheetId="9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13" hidden="1">#REF!</definedName>
    <definedName name="BEx1LD63FP2Z4BR9TKSHOZW9KKZ5" localSheetId="14" hidden="1">#REF!</definedName>
    <definedName name="BEx1LD63FP2Z4BR9TKSHOZW9KKZ5" localSheetId="16" hidden="1">#REF!</definedName>
    <definedName name="BEx1LD63FP2Z4BR9TKSHOZW9KKZ5" localSheetId="15" hidden="1">#REF!</definedName>
    <definedName name="BEx1LD63FP2Z4BR9TKSHOZW9KKZ5" localSheetId="18" hidden="1">#REF!</definedName>
    <definedName name="BEx1LD63FP2Z4BR9TKSHOZW9KKZ5" localSheetId="17" hidden="1">#REF!</definedName>
    <definedName name="BEx1LD63FP2Z4BR9TKSHOZW9KKZ5" localSheetId="2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5" hidden="1">#REF!</definedName>
    <definedName name="BEx1LDMB9RW982DUILM2WPT5VWQ3" localSheetId="9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13" hidden="1">#REF!</definedName>
    <definedName name="BEx1LDMB9RW982DUILM2WPT5VWQ3" localSheetId="14" hidden="1">#REF!</definedName>
    <definedName name="BEx1LDMB9RW982DUILM2WPT5VWQ3" localSheetId="16" hidden="1">#REF!</definedName>
    <definedName name="BEx1LDMB9RW982DUILM2WPT5VWQ3" localSheetId="15" hidden="1">#REF!</definedName>
    <definedName name="BEx1LDMB9RW982DUILM2WPT5VWQ3" localSheetId="18" hidden="1">#REF!</definedName>
    <definedName name="BEx1LDMB9RW982DUILM2WPT5VWQ3" localSheetId="17" hidden="1">#REF!</definedName>
    <definedName name="BEx1LDMB9RW982DUILM2WPT5VWQ3" localSheetId="2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5" hidden="1">#REF!</definedName>
    <definedName name="BEx1LFF2UQ13XL4X1I2WBD73NZ21" localSheetId="9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13" hidden="1">#REF!</definedName>
    <definedName name="BEx1LFF2UQ13XL4X1I2WBD73NZ21" localSheetId="14" hidden="1">#REF!</definedName>
    <definedName name="BEx1LFF2UQ13XL4X1I2WBD73NZ21" localSheetId="16" hidden="1">#REF!</definedName>
    <definedName name="BEx1LFF2UQ13XL4X1I2WBD73NZ21" localSheetId="15" hidden="1">#REF!</definedName>
    <definedName name="BEx1LFF2UQ13XL4X1I2WBD73NZ21" localSheetId="18" hidden="1">#REF!</definedName>
    <definedName name="BEx1LFF2UQ13XL4X1I2WBD73NZ21" localSheetId="17" hidden="1">#REF!</definedName>
    <definedName name="BEx1LFF2UQ13XL4X1I2WBD73NZ21" localSheetId="2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5" hidden="1">#REF!</definedName>
    <definedName name="BEx1LKTB33LO23ACTADIVRY7ZNFC" localSheetId="9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13" hidden="1">#REF!</definedName>
    <definedName name="BEx1LKTB33LO23ACTADIVRY7ZNFC" localSheetId="14" hidden="1">#REF!</definedName>
    <definedName name="BEx1LKTB33LO23ACTADIVRY7ZNFC" localSheetId="16" hidden="1">#REF!</definedName>
    <definedName name="BEx1LKTB33LO23ACTADIVRY7ZNFC" localSheetId="15" hidden="1">#REF!</definedName>
    <definedName name="BEx1LKTB33LO23ACTADIVRY7ZNFC" localSheetId="18" hidden="1">#REF!</definedName>
    <definedName name="BEx1LKTB33LO23ACTADIVRY7ZNFC" localSheetId="17" hidden="1">#REF!</definedName>
    <definedName name="BEx1LKTB33LO23ACTADIVRY7ZNFC" localSheetId="2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5" hidden="1">#REF!</definedName>
    <definedName name="BEx1LQNKVZAXGSEPDAM8AWU2FHHJ" localSheetId="9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13" hidden="1">#REF!</definedName>
    <definedName name="BEx1LQNKVZAXGSEPDAM8AWU2FHHJ" localSheetId="14" hidden="1">#REF!</definedName>
    <definedName name="BEx1LQNKVZAXGSEPDAM8AWU2FHHJ" localSheetId="16" hidden="1">#REF!</definedName>
    <definedName name="BEx1LQNKVZAXGSEPDAM8AWU2FHHJ" localSheetId="15" hidden="1">#REF!</definedName>
    <definedName name="BEx1LQNKVZAXGSEPDAM8AWU2FHHJ" localSheetId="18" hidden="1">#REF!</definedName>
    <definedName name="BEx1LQNKVZAXGSEPDAM8AWU2FHHJ" localSheetId="17" hidden="1">#REF!</definedName>
    <definedName name="BEx1LQNKVZAXGSEPDAM8AWU2FHHJ" localSheetId="2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5" hidden="1">#REF!</definedName>
    <definedName name="BEx1LRPGDQCOEMW8YT80J1XCDCIV" localSheetId="9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13" hidden="1">#REF!</definedName>
    <definedName name="BEx1LRPGDQCOEMW8YT80J1XCDCIV" localSheetId="14" hidden="1">#REF!</definedName>
    <definedName name="BEx1LRPGDQCOEMW8YT80J1XCDCIV" localSheetId="16" hidden="1">#REF!</definedName>
    <definedName name="BEx1LRPGDQCOEMW8YT80J1XCDCIV" localSheetId="15" hidden="1">#REF!</definedName>
    <definedName name="BEx1LRPGDQCOEMW8YT80J1XCDCIV" localSheetId="18" hidden="1">#REF!</definedName>
    <definedName name="BEx1LRPGDQCOEMW8YT80J1XCDCIV" localSheetId="17" hidden="1">#REF!</definedName>
    <definedName name="BEx1LRPGDQCOEMW8YT80J1XCDCIV" localSheetId="2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5" hidden="1">#REF!</definedName>
    <definedName name="BEx1LRUSJW4JG54X07QWD9R27WV9" localSheetId="9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13" hidden="1">#REF!</definedName>
    <definedName name="BEx1LRUSJW4JG54X07QWD9R27WV9" localSheetId="14" hidden="1">#REF!</definedName>
    <definedName name="BEx1LRUSJW4JG54X07QWD9R27WV9" localSheetId="16" hidden="1">#REF!</definedName>
    <definedName name="BEx1LRUSJW4JG54X07QWD9R27WV9" localSheetId="15" hidden="1">#REF!</definedName>
    <definedName name="BEx1LRUSJW4JG54X07QWD9R27WV9" localSheetId="18" hidden="1">#REF!</definedName>
    <definedName name="BEx1LRUSJW4JG54X07QWD9R27WV9" localSheetId="17" hidden="1">#REF!</definedName>
    <definedName name="BEx1LRUSJW4JG54X07QWD9R27WV9" localSheetId="2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5" hidden="1">#REF!</definedName>
    <definedName name="BEx1M1WBK5T0LP1AK2JYV6W87ID6" localSheetId="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13" hidden="1">#REF!</definedName>
    <definedName name="BEx1M1WBK5T0LP1AK2JYV6W87ID6" localSheetId="14" hidden="1">#REF!</definedName>
    <definedName name="BEx1M1WBK5T0LP1AK2JYV6W87ID6" localSheetId="16" hidden="1">#REF!</definedName>
    <definedName name="BEx1M1WBK5T0LP1AK2JYV6W87ID6" localSheetId="15" hidden="1">#REF!</definedName>
    <definedName name="BEx1M1WBK5T0LP1AK2JYV6W87ID6" localSheetId="18" hidden="1">#REF!</definedName>
    <definedName name="BEx1M1WBK5T0LP1AK2JYV6W87ID6" localSheetId="17" hidden="1">#REF!</definedName>
    <definedName name="BEx1M1WBK5T0LP1AK2JYV6W87ID6" localSheetId="2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5" hidden="1">#REF!</definedName>
    <definedName name="BEx1M51HHDYGIT8PON7U8ICL2S95" localSheetId="9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13" hidden="1">#REF!</definedName>
    <definedName name="BEx1M51HHDYGIT8PON7U8ICL2S95" localSheetId="14" hidden="1">#REF!</definedName>
    <definedName name="BEx1M51HHDYGIT8PON7U8ICL2S95" localSheetId="16" hidden="1">#REF!</definedName>
    <definedName name="BEx1M51HHDYGIT8PON7U8ICL2S95" localSheetId="15" hidden="1">#REF!</definedName>
    <definedName name="BEx1M51HHDYGIT8PON7U8ICL2S95" localSheetId="18" hidden="1">#REF!</definedName>
    <definedName name="BEx1M51HHDYGIT8PON7U8ICL2S95" localSheetId="17" hidden="1">#REF!</definedName>
    <definedName name="BEx1M51HHDYGIT8PON7U8ICL2S95" localSheetId="2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5" hidden="1">#REF!</definedName>
    <definedName name="BEx1MP4FWKV0QYXE13PX9JSNA270" localSheetId="9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13" hidden="1">#REF!</definedName>
    <definedName name="BEx1MP4FWKV0QYXE13PX9JSNA270" localSheetId="14" hidden="1">#REF!</definedName>
    <definedName name="BEx1MP4FWKV0QYXE13PX9JSNA270" localSheetId="16" hidden="1">#REF!</definedName>
    <definedName name="BEx1MP4FWKV0QYXE13PX9JSNA270" localSheetId="15" hidden="1">#REF!</definedName>
    <definedName name="BEx1MP4FWKV0QYXE13PX9JSNA270" localSheetId="18" hidden="1">#REF!</definedName>
    <definedName name="BEx1MP4FWKV0QYXE13PX9JSNA270" localSheetId="17" hidden="1">#REF!</definedName>
    <definedName name="BEx1MP4FWKV0QYXE13PX9JSNA270" localSheetId="2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5" hidden="1">#REF!</definedName>
    <definedName name="BEx1MSV791FSS4CZQKG04NHT3F79" localSheetId="9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13" hidden="1">#REF!</definedName>
    <definedName name="BEx1MSV791FSS4CZQKG04NHT3F79" localSheetId="14" hidden="1">#REF!</definedName>
    <definedName name="BEx1MSV791FSS4CZQKG04NHT3F79" localSheetId="16" hidden="1">#REF!</definedName>
    <definedName name="BEx1MSV791FSS4CZQKG04NHT3F79" localSheetId="15" hidden="1">#REF!</definedName>
    <definedName name="BEx1MSV791FSS4CZQKG04NHT3F79" localSheetId="18" hidden="1">#REF!</definedName>
    <definedName name="BEx1MSV791FSS4CZQKG04NHT3F79" localSheetId="17" hidden="1">#REF!</definedName>
    <definedName name="BEx1MSV791FSS4CZQKG04NHT3F79" localSheetId="2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5" hidden="1">#REF!</definedName>
    <definedName name="BEx1MTRKKVCHOZ0YGID6HZ49LJTO" localSheetId="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13" hidden="1">#REF!</definedName>
    <definedName name="BEx1MTRKKVCHOZ0YGID6HZ49LJTO" localSheetId="14" hidden="1">#REF!</definedName>
    <definedName name="BEx1MTRKKVCHOZ0YGID6HZ49LJTO" localSheetId="16" hidden="1">#REF!</definedName>
    <definedName name="BEx1MTRKKVCHOZ0YGID6HZ49LJTO" localSheetId="15" hidden="1">#REF!</definedName>
    <definedName name="BEx1MTRKKVCHOZ0YGID6HZ49LJTO" localSheetId="18" hidden="1">#REF!</definedName>
    <definedName name="BEx1MTRKKVCHOZ0YGID6HZ49LJTO" localSheetId="17" hidden="1">#REF!</definedName>
    <definedName name="BEx1MTRKKVCHOZ0YGID6HZ49LJTO" localSheetId="2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5" hidden="1">#REF!</definedName>
    <definedName name="BEx1N3CUJ3UX61X38ZAJVPEN4KMC" localSheetId="9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13" hidden="1">#REF!</definedName>
    <definedName name="BEx1N3CUJ3UX61X38ZAJVPEN4KMC" localSheetId="14" hidden="1">#REF!</definedName>
    <definedName name="BEx1N3CUJ3UX61X38ZAJVPEN4KMC" localSheetId="16" hidden="1">#REF!</definedName>
    <definedName name="BEx1N3CUJ3UX61X38ZAJVPEN4KMC" localSheetId="15" hidden="1">#REF!</definedName>
    <definedName name="BEx1N3CUJ3UX61X38ZAJVPEN4KMC" localSheetId="18" hidden="1">#REF!</definedName>
    <definedName name="BEx1N3CUJ3UX61X38ZAJVPEN4KMC" localSheetId="17" hidden="1">#REF!</definedName>
    <definedName name="BEx1N3CUJ3UX61X38ZAJVPEN4KMC" localSheetId="2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5" hidden="1">#REF!</definedName>
    <definedName name="BEx1N5R5IJ3CG6CL344F5KWPINEO" localSheetId="9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13" hidden="1">#REF!</definedName>
    <definedName name="BEx1N5R5IJ3CG6CL344F5KWPINEO" localSheetId="14" hidden="1">#REF!</definedName>
    <definedName name="BEx1N5R5IJ3CG6CL344F5KWPINEO" localSheetId="16" hidden="1">#REF!</definedName>
    <definedName name="BEx1N5R5IJ3CG6CL344F5KWPINEO" localSheetId="15" hidden="1">#REF!</definedName>
    <definedName name="BEx1N5R5IJ3CG6CL344F5KWPINEO" localSheetId="18" hidden="1">#REF!</definedName>
    <definedName name="BEx1N5R5IJ3CG6CL344F5KWPINEO" localSheetId="17" hidden="1">#REF!</definedName>
    <definedName name="BEx1N5R5IJ3CG6CL344F5KWPINEO" localSheetId="2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5" hidden="1">#REF!</definedName>
    <definedName name="BEx1NFCFVPBS7XURQ8Y0BZEGPBVP" localSheetId="9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13" hidden="1">#REF!</definedName>
    <definedName name="BEx1NFCFVPBS7XURQ8Y0BZEGPBVP" localSheetId="14" hidden="1">#REF!</definedName>
    <definedName name="BEx1NFCFVPBS7XURQ8Y0BZEGPBVP" localSheetId="16" hidden="1">#REF!</definedName>
    <definedName name="BEx1NFCFVPBS7XURQ8Y0BZEGPBVP" localSheetId="15" hidden="1">#REF!</definedName>
    <definedName name="BEx1NFCFVPBS7XURQ8Y0BZEGPBVP" localSheetId="18" hidden="1">#REF!</definedName>
    <definedName name="BEx1NFCFVPBS7XURQ8Y0BZEGPBVP" localSheetId="17" hidden="1">#REF!</definedName>
    <definedName name="BEx1NFCFVPBS7XURQ8Y0BZEGPBVP" localSheetId="2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5" hidden="1">#REF!</definedName>
    <definedName name="BEx1NM34KQTO1LDNSAFD1L82UZFG" localSheetId="9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13" hidden="1">#REF!</definedName>
    <definedName name="BEx1NM34KQTO1LDNSAFD1L82UZFG" localSheetId="14" hidden="1">#REF!</definedName>
    <definedName name="BEx1NM34KQTO1LDNSAFD1L82UZFG" localSheetId="16" hidden="1">#REF!</definedName>
    <definedName name="BEx1NM34KQTO1LDNSAFD1L82UZFG" localSheetId="15" hidden="1">#REF!</definedName>
    <definedName name="BEx1NM34KQTO1LDNSAFD1L82UZFG" localSheetId="18" hidden="1">#REF!</definedName>
    <definedName name="BEx1NM34KQTO1LDNSAFD1L82UZFG" localSheetId="17" hidden="1">#REF!</definedName>
    <definedName name="BEx1NM34KQTO1LDNSAFD1L82UZFG" localSheetId="2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5" hidden="1">#REF!</definedName>
    <definedName name="BEx1NO6TXZVOGCUWCCRTXRXWW0XL" localSheetId="9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13" hidden="1">#REF!</definedName>
    <definedName name="BEx1NO6TXZVOGCUWCCRTXRXWW0XL" localSheetId="14" hidden="1">#REF!</definedName>
    <definedName name="BEx1NO6TXZVOGCUWCCRTXRXWW0XL" localSheetId="16" hidden="1">#REF!</definedName>
    <definedName name="BEx1NO6TXZVOGCUWCCRTXRXWW0XL" localSheetId="15" hidden="1">#REF!</definedName>
    <definedName name="BEx1NO6TXZVOGCUWCCRTXRXWW0XL" localSheetId="18" hidden="1">#REF!</definedName>
    <definedName name="BEx1NO6TXZVOGCUWCCRTXRXWW0XL" localSheetId="17" hidden="1">#REF!</definedName>
    <definedName name="BEx1NO6TXZVOGCUWCCRTXRXWW0XL" localSheetId="2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5" hidden="1">#REF!</definedName>
    <definedName name="BEx1NS8EU5P9FQV3S0WRTXI5L361" localSheetId="9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13" hidden="1">#REF!</definedName>
    <definedName name="BEx1NS8EU5P9FQV3S0WRTXI5L361" localSheetId="14" hidden="1">#REF!</definedName>
    <definedName name="BEx1NS8EU5P9FQV3S0WRTXI5L361" localSheetId="16" hidden="1">#REF!</definedName>
    <definedName name="BEx1NS8EU5P9FQV3S0WRTXI5L361" localSheetId="15" hidden="1">#REF!</definedName>
    <definedName name="BEx1NS8EU5P9FQV3S0WRTXI5L361" localSheetId="18" hidden="1">#REF!</definedName>
    <definedName name="BEx1NS8EU5P9FQV3S0WRTXI5L361" localSheetId="17" hidden="1">#REF!</definedName>
    <definedName name="BEx1NS8EU5P9FQV3S0WRTXI5L361" localSheetId="2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5" hidden="1">#REF!</definedName>
    <definedName name="BEx1NUBX5VUYZFKQH69FN6BTLWCR" localSheetId="9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13" hidden="1">#REF!</definedName>
    <definedName name="BEx1NUBX5VUYZFKQH69FN6BTLWCR" localSheetId="14" hidden="1">#REF!</definedName>
    <definedName name="BEx1NUBX5VUYZFKQH69FN6BTLWCR" localSheetId="16" hidden="1">#REF!</definedName>
    <definedName name="BEx1NUBX5VUYZFKQH69FN6BTLWCR" localSheetId="15" hidden="1">#REF!</definedName>
    <definedName name="BEx1NUBX5VUYZFKQH69FN6BTLWCR" localSheetId="18" hidden="1">#REF!</definedName>
    <definedName name="BEx1NUBX5VUYZFKQH69FN6BTLWCR" localSheetId="17" hidden="1">#REF!</definedName>
    <definedName name="BEx1NUBX5VUYZFKQH69FN6BTLWCR" localSheetId="2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5" hidden="1">#REF!</definedName>
    <definedName name="BEx1NZ4K1L8UON80Y2A4RASKWGNP" localSheetId="9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13" hidden="1">#REF!</definedName>
    <definedName name="BEx1NZ4K1L8UON80Y2A4RASKWGNP" localSheetId="14" hidden="1">#REF!</definedName>
    <definedName name="BEx1NZ4K1L8UON80Y2A4RASKWGNP" localSheetId="16" hidden="1">#REF!</definedName>
    <definedName name="BEx1NZ4K1L8UON80Y2A4RASKWGNP" localSheetId="15" hidden="1">#REF!</definedName>
    <definedName name="BEx1NZ4K1L8UON80Y2A4RASKWGNP" localSheetId="18" hidden="1">#REF!</definedName>
    <definedName name="BEx1NZ4K1L8UON80Y2A4RASKWGNP" localSheetId="17" hidden="1">#REF!</definedName>
    <definedName name="BEx1NZ4K1L8UON80Y2A4RASKWGNP" localSheetId="2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5" hidden="1">#REF!</definedName>
    <definedName name="BEx1O24FB2CPATAGE3T7L1NBQQO1" localSheetId="9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13" hidden="1">#REF!</definedName>
    <definedName name="BEx1O24FB2CPATAGE3T7L1NBQQO1" localSheetId="14" hidden="1">#REF!</definedName>
    <definedName name="BEx1O24FB2CPATAGE3T7L1NBQQO1" localSheetId="16" hidden="1">#REF!</definedName>
    <definedName name="BEx1O24FB2CPATAGE3T7L1NBQQO1" localSheetId="15" hidden="1">#REF!</definedName>
    <definedName name="BEx1O24FB2CPATAGE3T7L1NBQQO1" localSheetId="18" hidden="1">#REF!</definedName>
    <definedName name="BEx1O24FB2CPATAGE3T7L1NBQQO1" localSheetId="17" hidden="1">#REF!</definedName>
    <definedName name="BEx1O24FB2CPATAGE3T7L1NBQQO1" localSheetId="2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5" hidden="1">#REF!</definedName>
    <definedName name="BEx1OLAZ915OGYWP0QP1QQWDLCRX" localSheetId="9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13" hidden="1">#REF!</definedName>
    <definedName name="BEx1OLAZ915OGYWP0QP1QQWDLCRX" localSheetId="14" hidden="1">#REF!</definedName>
    <definedName name="BEx1OLAZ915OGYWP0QP1QQWDLCRX" localSheetId="16" hidden="1">#REF!</definedName>
    <definedName name="BEx1OLAZ915OGYWP0QP1QQWDLCRX" localSheetId="15" hidden="1">#REF!</definedName>
    <definedName name="BEx1OLAZ915OGYWP0QP1QQWDLCRX" localSheetId="18" hidden="1">#REF!</definedName>
    <definedName name="BEx1OLAZ915OGYWP0QP1QQWDLCRX" localSheetId="17" hidden="1">#REF!</definedName>
    <definedName name="BEx1OLAZ915OGYWP0QP1QQWDLCRX" localSheetId="2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5" hidden="1">#REF!</definedName>
    <definedName name="BEx1OO5ER042IS6IC4TLDI75JNVH" localSheetId="9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13" hidden="1">#REF!</definedName>
    <definedName name="BEx1OO5ER042IS6IC4TLDI75JNVH" localSheetId="14" hidden="1">#REF!</definedName>
    <definedName name="BEx1OO5ER042IS6IC4TLDI75JNVH" localSheetId="16" hidden="1">#REF!</definedName>
    <definedName name="BEx1OO5ER042IS6IC4TLDI75JNVH" localSheetId="15" hidden="1">#REF!</definedName>
    <definedName name="BEx1OO5ER042IS6IC4TLDI75JNVH" localSheetId="18" hidden="1">#REF!</definedName>
    <definedName name="BEx1OO5ER042IS6IC4TLDI75JNVH" localSheetId="17" hidden="1">#REF!</definedName>
    <definedName name="BEx1OO5ER042IS6IC4TLDI75JNVH" localSheetId="2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5" hidden="1">#REF!</definedName>
    <definedName name="BEx1OTE54CBSUT8FWKRALEDCUWN4" localSheetId="9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13" hidden="1">#REF!</definedName>
    <definedName name="BEx1OTE54CBSUT8FWKRALEDCUWN4" localSheetId="14" hidden="1">#REF!</definedName>
    <definedName name="BEx1OTE54CBSUT8FWKRALEDCUWN4" localSheetId="16" hidden="1">#REF!</definedName>
    <definedName name="BEx1OTE54CBSUT8FWKRALEDCUWN4" localSheetId="15" hidden="1">#REF!</definedName>
    <definedName name="BEx1OTE54CBSUT8FWKRALEDCUWN4" localSheetId="18" hidden="1">#REF!</definedName>
    <definedName name="BEx1OTE54CBSUT8FWKRALEDCUWN4" localSheetId="17" hidden="1">#REF!</definedName>
    <definedName name="BEx1OTE54CBSUT8FWKRALEDCUWN4" localSheetId="2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5" hidden="1">#REF!</definedName>
    <definedName name="BEx1OVSMPADTX95QUOX34KZQ8EDY" localSheetId="9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13" hidden="1">#REF!</definedName>
    <definedName name="BEx1OVSMPADTX95QUOX34KZQ8EDY" localSheetId="14" hidden="1">#REF!</definedName>
    <definedName name="BEx1OVSMPADTX95QUOX34KZQ8EDY" localSheetId="16" hidden="1">#REF!</definedName>
    <definedName name="BEx1OVSMPADTX95QUOX34KZQ8EDY" localSheetId="15" hidden="1">#REF!</definedName>
    <definedName name="BEx1OVSMPADTX95QUOX34KZQ8EDY" localSheetId="18" hidden="1">#REF!</definedName>
    <definedName name="BEx1OVSMPADTX95QUOX34KZQ8EDY" localSheetId="17" hidden="1">#REF!</definedName>
    <definedName name="BEx1OVSMPADTX95QUOX34KZQ8EDY" localSheetId="2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5" hidden="1">#REF!</definedName>
    <definedName name="BEx1OWJJ0DP4628GCVVRQ9X0DRHQ" localSheetId="9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13" hidden="1">#REF!</definedName>
    <definedName name="BEx1OWJJ0DP4628GCVVRQ9X0DRHQ" localSheetId="14" hidden="1">#REF!</definedName>
    <definedName name="BEx1OWJJ0DP4628GCVVRQ9X0DRHQ" localSheetId="16" hidden="1">#REF!</definedName>
    <definedName name="BEx1OWJJ0DP4628GCVVRQ9X0DRHQ" localSheetId="15" hidden="1">#REF!</definedName>
    <definedName name="BEx1OWJJ0DP4628GCVVRQ9X0DRHQ" localSheetId="18" hidden="1">#REF!</definedName>
    <definedName name="BEx1OWJJ0DP4628GCVVRQ9X0DRHQ" localSheetId="17" hidden="1">#REF!</definedName>
    <definedName name="BEx1OWJJ0DP4628GCVVRQ9X0DRHQ" localSheetId="2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5" hidden="1">#REF!</definedName>
    <definedName name="BEx1OX544IO9FQJI7YYQGZCEHB3O" localSheetId="9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13" hidden="1">#REF!</definedName>
    <definedName name="BEx1OX544IO9FQJI7YYQGZCEHB3O" localSheetId="14" hidden="1">#REF!</definedName>
    <definedName name="BEx1OX544IO9FQJI7YYQGZCEHB3O" localSheetId="16" hidden="1">#REF!</definedName>
    <definedName name="BEx1OX544IO9FQJI7YYQGZCEHB3O" localSheetId="15" hidden="1">#REF!</definedName>
    <definedName name="BEx1OX544IO9FQJI7YYQGZCEHB3O" localSheetId="18" hidden="1">#REF!</definedName>
    <definedName name="BEx1OX544IO9FQJI7YYQGZCEHB3O" localSheetId="17" hidden="1">#REF!</definedName>
    <definedName name="BEx1OX544IO9FQJI7YYQGZCEHB3O" localSheetId="2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5" hidden="1">#REF!</definedName>
    <definedName name="BEx1OY6SVEUT2EQ26P7EKEND342G" localSheetId="9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13" hidden="1">#REF!</definedName>
    <definedName name="BEx1OY6SVEUT2EQ26P7EKEND342G" localSheetId="14" hidden="1">#REF!</definedName>
    <definedName name="BEx1OY6SVEUT2EQ26P7EKEND342G" localSheetId="16" hidden="1">#REF!</definedName>
    <definedName name="BEx1OY6SVEUT2EQ26P7EKEND342G" localSheetId="15" hidden="1">#REF!</definedName>
    <definedName name="BEx1OY6SVEUT2EQ26P7EKEND342G" localSheetId="18" hidden="1">#REF!</definedName>
    <definedName name="BEx1OY6SVEUT2EQ26P7EKEND342G" localSheetId="17" hidden="1">#REF!</definedName>
    <definedName name="BEx1OY6SVEUT2EQ26P7EKEND342G" localSheetId="2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5" hidden="1">#REF!</definedName>
    <definedName name="BEx1OYN1LPIPI12O9G6F7QAOS9T4" localSheetId="9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13" hidden="1">#REF!</definedName>
    <definedName name="BEx1OYN1LPIPI12O9G6F7QAOS9T4" localSheetId="14" hidden="1">#REF!</definedName>
    <definedName name="BEx1OYN1LPIPI12O9G6F7QAOS9T4" localSheetId="16" hidden="1">#REF!</definedName>
    <definedName name="BEx1OYN1LPIPI12O9G6F7QAOS9T4" localSheetId="15" hidden="1">#REF!</definedName>
    <definedName name="BEx1OYN1LPIPI12O9G6F7QAOS9T4" localSheetId="18" hidden="1">#REF!</definedName>
    <definedName name="BEx1OYN1LPIPI12O9G6F7QAOS9T4" localSheetId="17" hidden="1">#REF!</definedName>
    <definedName name="BEx1OYN1LPIPI12O9G6F7QAOS9T4" localSheetId="2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5" hidden="1">#REF!</definedName>
    <definedName name="BEx1P1HHKJA799O3YZXQAX6KFH58" localSheetId="9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13" hidden="1">#REF!</definedName>
    <definedName name="BEx1P1HHKJA799O3YZXQAX6KFH58" localSheetId="14" hidden="1">#REF!</definedName>
    <definedName name="BEx1P1HHKJA799O3YZXQAX6KFH58" localSheetId="16" hidden="1">#REF!</definedName>
    <definedName name="BEx1P1HHKJA799O3YZXQAX6KFH58" localSheetId="15" hidden="1">#REF!</definedName>
    <definedName name="BEx1P1HHKJA799O3YZXQAX6KFH58" localSheetId="18" hidden="1">#REF!</definedName>
    <definedName name="BEx1P1HHKJA799O3YZXQAX6KFH58" localSheetId="17" hidden="1">#REF!</definedName>
    <definedName name="BEx1P1HHKJA799O3YZXQAX6KFH58" localSheetId="2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5" hidden="1">#REF!</definedName>
    <definedName name="BEx1P34W467WGPOXPK292QFJIPHJ" localSheetId="9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13" hidden="1">#REF!</definedName>
    <definedName name="BEx1P34W467WGPOXPK292QFJIPHJ" localSheetId="14" hidden="1">#REF!</definedName>
    <definedName name="BEx1P34W467WGPOXPK292QFJIPHJ" localSheetId="16" hidden="1">#REF!</definedName>
    <definedName name="BEx1P34W467WGPOXPK292QFJIPHJ" localSheetId="15" hidden="1">#REF!</definedName>
    <definedName name="BEx1P34W467WGPOXPK292QFJIPHJ" localSheetId="18" hidden="1">#REF!</definedName>
    <definedName name="BEx1P34W467WGPOXPK292QFJIPHJ" localSheetId="17" hidden="1">#REF!</definedName>
    <definedName name="BEx1P34W467WGPOXPK292QFJIPHJ" localSheetId="2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5" hidden="1">#REF!</definedName>
    <definedName name="BEx1P76FRYAB1BWA5RJS4KOB3G9I" localSheetId="9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13" hidden="1">#REF!</definedName>
    <definedName name="BEx1P76FRYAB1BWA5RJS4KOB3G9I" localSheetId="14" hidden="1">#REF!</definedName>
    <definedName name="BEx1P76FRYAB1BWA5RJS4KOB3G9I" localSheetId="16" hidden="1">#REF!</definedName>
    <definedName name="BEx1P76FRYAB1BWA5RJS4KOB3G9I" localSheetId="15" hidden="1">#REF!</definedName>
    <definedName name="BEx1P76FRYAB1BWA5RJS4KOB3G9I" localSheetId="18" hidden="1">#REF!</definedName>
    <definedName name="BEx1P76FRYAB1BWA5RJS4KOB3G9I" localSheetId="17" hidden="1">#REF!</definedName>
    <definedName name="BEx1P76FRYAB1BWA5RJS4KOB3G9I" localSheetId="2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5" hidden="1">#REF!</definedName>
    <definedName name="BEx1P7S1J4TKGVJ43C2Q2R3M9WRB" localSheetId="9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13" hidden="1">#REF!</definedName>
    <definedName name="BEx1P7S1J4TKGVJ43C2Q2R3M9WRB" localSheetId="14" hidden="1">#REF!</definedName>
    <definedName name="BEx1P7S1J4TKGVJ43C2Q2R3M9WRB" localSheetId="16" hidden="1">#REF!</definedName>
    <definedName name="BEx1P7S1J4TKGVJ43C2Q2R3M9WRB" localSheetId="15" hidden="1">#REF!</definedName>
    <definedName name="BEx1P7S1J4TKGVJ43C2Q2R3M9WRB" localSheetId="18" hidden="1">#REF!</definedName>
    <definedName name="BEx1P7S1J4TKGVJ43C2Q2R3M9WRB" localSheetId="17" hidden="1">#REF!</definedName>
    <definedName name="BEx1P7S1J4TKGVJ43C2Q2R3M9WRB" localSheetId="2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5" hidden="1">#REF!</definedName>
    <definedName name="BEx1P8OF6WY3IH8SO71KQOU83V3Y" localSheetId="9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13" hidden="1">#REF!</definedName>
    <definedName name="BEx1P8OF6WY3IH8SO71KQOU83V3Y" localSheetId="14" hidden="1">#REF!</definedName>
    <definedName name="BEx1P8OF6WY3IH8SO71KQOU83V3Y" localSheetId="16" hidden="1">#REF!</definedName>
    <definedName name="BEx1P8OF6WY3IH8SO71KQOU83V3Y" localSheetId="15" hidden="1">#REF!</definedName>
    <definedName name="BEx1P8OF6WY3IH8SO71KQOU83V3Y" localSheetId="18" hidden="1">#REF!</definedName>
    <definedName name="BEx1P8OF6WY3IH8SO71KQOU83V3Y" localSheetId="17" hidden="1">#REF!</definedName>
    <definedName name="BEx1P8OF6WY3IH8SO71KQOU83V3Y" localSheetId="2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5" hidden="1">#REF!</definedName>
    <definedName name="BEx1PA11BLPVZM8RC5BL46WX8YB5" localSheetId="9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13" hidden="1">#REF!</definedName>
    <definedName name="BEx1PA11BLPVZM8RC5BL46WX8YB5" localSheetId="14" hidden="1">#REF!</definedName>
    <definedName name="BEx1PA11BLPVZM8RC5BL46WX8YB5" localSheetId="16" hidden="1">#REF!</definedName>
    <definedName name="BEx1PA11BLPVZM8RC5BL46WX8YB5" localSheetId="15" hidden="1">#REF!</definedName>
    <definedName name="BEx1PA11BLPVZM8RC5BL46WX8YB5" localSheetId="18" hidden="1">#REF!</definedName>
    <definedName name="BEx1PA11BLPVZM8RC5BL46WX8YB5" localSheetId="17" hidden="1">#REF!</definedName>
    <definedName name="BEx1PA11BLPVZM8RC5BL46WX8YB5" localSheetId="2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5" hidden="1">#REF!</definedName>
    <definedName name="BEx1PAMMMZTO2BTR6YLZ9ASMPS4N" localSheetId="9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13" hidden="1">#REF!</definedName>
    <definedName name="BEx1PAMMMZTO2BTR6YLZ9ASMPS4N" localSheetId="14" hidden="1">#REF!</definedName>
    <definedName name="BEx1PAMMMZTO2BTR6YLZ9ASMPS4N" localSheetId="16" hidden="1">#REF!</definedName>
    <definedName name="BEx1PAMMMZTO2BTR6YLZ9ASMPS4N" localSheetId="15" hidden="1">#REF!</definedName>
    <definedName name="BEx1PAMMMZTO2BTR6YLZ9ASMPS4N" localSheetId="18" hidden="1">#REF!</definedName>
    <definedName name="BEx1PAMMMZTO2BTR6YLZ9ASMPS4N" localSheetId="17" hidden="1">#REF!</definedName>
    <definedName name="BEx1PAMMMZTO2BTR6YLZ9ASMPS4N" localSheetId="2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5" hidden="1">#REF!</definedName>
    <definedName name="BEx1PBZ4BEFIPGMQXT9T8S4PZ2IM" localSheetId="9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13" hidden="1">#REF!</definedName>
    <definedName name="BEx1PBZ4BEFIPGMQXT9T8S4PZ2IM" localSheetId="14" hidden="1">#REF!</definedName>
    <definedName name="BEx1PBZ4BEFIPGMQXT9T8S4PZ2IM" localSheetId="16" hidden="1">#REF!</definedName>
    <definedName name="BEx1PBZ4BEFIPGMQXT9T8S4PZ2IM" localSheetId="15" hidden="1">#REF!</definedName>
    <definedName name="BEx1PBZ4BEFIPGMQXT9T8S4PZ2IM" localSheetId="18" hidden="1">#REF!</definedName>
    <definedName name="BEx1PBZ4BEFIPGMQXT9T8S4PZ2IM" localSheetId="17" hidden="1">#REF!</definedName>
    <definedName name="BEx1PBZ4BEFIPGMQXT9T8S4PZ2IM" localSheetId="2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5" hidden="1">#REF!</definedName>
    <definedName name="BEx1PJMAAUI73DAR3XUON2UMXTBS" localSheetId="9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13" hidden="1">#REF!</definedName>
    <definedName name="BEx1PJMAAUI73DAR3XUON2UMXTBS" localSheetId="14" hidden="1">#REF!</definedName>
    <definedName name="BEx1PJMAAUI73DAR3XUON2UMXTBS" localSheetId="16" hidden="1">#REF!</definedName>
    <definedName name="BEx1PJMAAUI73DAR3XUON2UMXTBS" localSheetId="15" hidden="1">#REF!</definedName>
    <definedName name="BEx1PJMAAUI73DAR3XUON2UMXTBS" localSheetId="18" hidden="1">#REF!</definedName>
    <definedName name="BEx1PJMAAUI73DAR3XUON2UMXTBS" localSheetId="17" hidden="1">#REF!</definedName>
    <definedName name="BEx1PJMAAUI73DAR3XUON2UMXTBS" localSheetId="2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5" hidden="1">#REF!</definedName>
    <definedName name="BEx1PLF2CFSXBZPVI6CJ534EIJDN" localSheetId="9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13" hidden="1">#REF!</definedName>
    <definedName name="BEx1PLF2CFSXBZPVI6CJ534EIJDN" localSheetId="14" hidden="1">#REF!</definedName>
    <definedName name="BEx1PLF2CFSXBZPVI6CJ534EIJDN" localSheetId="16" hidden="1">#REF!</definedName>
    <definedName name="BEx1PLF2CFSXBZPVI6CJ534EIJDN" localSheetId="15" hidden="1">#REF!</definedName>
    <definedName name="BEx1PLF2CFSXBZPVI6CJ534EIJDN" localSheetId="18" hidden="1">#REF!</definedName>
    <definedName name="BEx1PLF2CFSXBZPVI6CJ534EIJDN" localSheetId="17" hidden="1">#REF!</definedName>
    <definedName name="BEx1PLF2CFSXBZPVI6CJ534EIJDN" localSheetId="2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5" hidden="1">#REF!</definedName>
    <definedName name="BEx1PMWZB2DO6EM9BKLUICZJ65HD" localSheetId="9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13" hidden="1">#REF!</definedName>
    <definedName name="BEx1PMWZB2DO6EM9BKLUICZJ65HD" localSheetId="14" hidden="1">#REF!</definedName>
    <definedName name="BEx1PMWZB2DO6EM9BKLUICZJ65HD" localSheetId="16" hidden="1">#REF!</definedName>
    <definedName name="BEx1PMWZB2DO6EM9BKLUICZJ65HD" localSheetId="15" hidden="1">#REF!</definedName>
    <definedName name="BEx1PMWZB2DO6EM9BKLUICZJ65HD" localSheetId="18" hidden="1">#REF!</definedName>
    <definedName name="BEx1PMWZB2DO6EM9BKLUICZJ65HD" localSheetId="17" hidden="1">#REF!</definedName>
    <definedName name="BEx1PMWZB2DO6EM9BKLUICZJ65HD" localSheetId="2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5" hidden="1">#REF!</definedName>
    <definedName name="BEx1PU3X6U0EVLY9569KVBPAH7XU" localSheetId="9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13" hidden="1">#REF!</definedName>
    <definedName name="BEx1PU3X6U0EVLY9569KVBPAH7XU" localSheetId="14" hidden="1">#REF!</definedName>
    <definedName name="BEx1PU3X6U0EVLY9569KVBPAH7XU" localSheetId="16" hidden="1">#REF!</definedName>
    <definedName name="BEx1PU3X6U0EVLY9569KVBPAH7XU" localSheetId="15" hidden="1">#REF!</definedName>
    <definedName name="BEx1PU3X6U0EVLY9569KVBPAH7XU" localSheetId="18" hidden="1">#REF!</definedName>
    <definedName name="BEx1PU3X6U0EVLY9569KVBPAH7XU" localSheetId="17" hidden="1">#REF!</definedName>
    <definedName name="BEx1PU3X6U0EVLY9569KVBPAH7XU" localSheetId="2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5" hidden="1">#REF!</definedName>
    <definedName name="BEx1Q9OV5AOW28OUGRFCD3ZFVWC3" localSheetId="9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13" hidden="1">#REF!</definedName>
    <definedName name="BEx1Q9OV5AOW28OUGRFCD3ZFVWC3" localSheetId="14" hidden="1">#REF!</definedName>
    <definedName name="BEx1Q9OV5AOW28OUGRFCD3ZFVWC3" localSheetId="16" hidden="1">#REF!</definedName>
    <definedName name="BEx1Q9OV5AOW28OUGRFCD3ZFVWC3" localSheetId="15" hidden="1">#REF!</definedName>
    <definedName name="BEx1Q9OV5AOW28OUGRFCD3ZFVWC3" localSheetId="18" hidden="1">#REF!</definedName>
    <definedName name="BEx1Q9OV5AOW28OUGRFCD3ZFVWC3" localSheetId="17" hidden="1">#REF!</definedName>
    <definedName name="BEx1Q9OV5AOW28OUGRFCD3ZFVWC3" localSheetId="2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5" hidden="1">#REF!</definedName>
    <definedName name="BEx1QA54J2A4I7IBQR19BTY28ZMR" localSheetId="9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13" hidden="1">#REF!</definedName>
    <definedName name="BEx1QA54J2A4I7IBQR19BTY28ZMR" localSheetId="14" hidden="1">#REF!</definedName>
    <definedName name="BEx1QA54J2A4I7IBQR19BTY28ZMR" localSheetId="16" hidden="1">#REF!</definedName>
    <definedName name="BEx1QA54J2A4I7IBQR19BTY28ZMR" localSheetId="15" hidden="1">#REF!</definedName>
    <definedName name="BEx1QA54J2A4I7IBQR19BTY28ZMR" localSheetId="18" hidden="1">#REF!</definedName>
    <definedName name="BEx1QA54J2A4I7IBQR19BTY28ZMR" localSheetId="17" hidden="1">#REF!</definedName>
    <definedName name="BEx1QA54J2A4I7IBQR19BTY28ZMR" localSheetId="2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5" hidden="1">#REF!</definedName>
    <definedName name="BEx1QD50TNYYZ6YO943BWHPB9UD9" localSheetId="9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13" hidden="1">#REF!</definedName>
    <definedName name="BEx1QD50TNYYZ6YO943BWHPB9UD9" localSheetId="14" hidden="1">#REF!</definedName>
    <definedName name="BEx1QD50TNYYZ6YO943BWHPB9UD9" localSheetId="16" hidden="1">#REF!</definedName>
    <definedName name="BEx1QD50TNYYZ6YO943BWHPB9UD9" localSheetId="15" hidden="1">#REF!</definedName>
    <definedName name="BEx1QD50TNYYZ6YO943BWHPB9UD9" localSheetId="18" hidden="1">#REF!</definedName>
    <definedName name="BEx1QD50TNYYZ6YO943BWHPB9UD9" localSheetId="17" hidden="1">#REF!</definedName>
    <definedName name="BEx1QD50TNYYZ6YO943BWHPB9UD9" localSheetId="2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5" hidden="1">#REF!</definedName>
    <definedName name="BEx1QMQAHG3KQUK59DVM68SWKZIZ" localSheetId="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13" hidden="1">#REF!</definedName>
    <definedName name="BEx1QMQAHG3KQUK59DVM68SWKZIZ" localSheetId="14" hidden="1">#REF!</definedName>
    <definedName name="BEx1QMQAHG3KQUK59DVM68SWKZIZ" localSheetId="16" hidden="1">#REF!</definedName>
    <definedName name="BEx1QMQAHG3KQUK59DVM68SWKZIZ" localSheetId="15" hidden="1">#REF!</definedName>
    <definedName name="BEx1QMQAHG3KQUK59DVM68SWKZIZ" localSheetId="18" hidden="1">#REF!</definedName>
    <definedName name="BEx1QMQAHG3KQUK59DVM68SWKZIZ" localSheetId="17" hidden="1">#REF!</definedName>
    <definedName name="BEx1QMQAHG3KQUK59DVM68SWKZIZ" localSheetId="2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5" hidden="1">#REF!</definedName>
    <definedName name="BEx1R9YFKJCMSEST8OVCAO5E47FO" localSheetId="9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13" hidden="1">#REF!</definedName>
    <definedName name="BEx1R9YFKJCMSEST8OVCAO5E47FO" localSheetId="14" hidden="1">#REF!</definedName>
    <definedName name="BEx1R9YFKJCMSEST8OVCAO5E47FO" localSheetId="16" hidden="1">#REF!</definedName>
    <definedName name="BEx1R9YFKJCMSEST8OVCAO5E47FO" localSheetId="15" hidden="1">#REF!</definedName>
    <definedName name="BEx1R9YFKJCMSEST8OVCAO5E47FO" localSheetId="18" hidden="1">#REF!</definedName>
    <definedName name="BEx1R9YFKJCMSEST8OVCAO5E47FO" localSheetId="17" hidden="1">#REF!</definedName>
    <definedName name="BEx1R9YFKJCMSEST8OVCAO5E47FO" localSheetId="2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5" hidden="1">#REF!</definedName>
    <definedName name="BEx1RBGC06B3T52OIC0EQ1KGVP1I" localSheetId="9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13" hidden="1">#REF!</definedName>
    <definedName name="BEx1RBGC06B3T52OIC0EQ1KGVP1I" localSheetId="14" hidden="1">#REF!</definedName>
    <definedName name="BEx1RBGC06B3T52OIC0EQ1KGVP1I" localSheetId="16" hidden="1">#REF!</definedName>
    <definedName name="BEx1RBGC06B3T52OIC0EQ1KGVP1I" localSheetId="15" hidden="1">#REF!</definedName>
    <definedName name="BEx1RBGC06B3T52OIC0EQ1KGVP1I" localSheetId="18" hidden="1">#REF!</definedName>
    <definedName name="BEx1RBGC06B3T52OIC0EQ1KGVP1I" localSheetId="17" hidden="1">#REF!</definedName>
    <definedName name="BEx1RBGC06B3T52OIC0EQ1KGVP1I" localSheetId="2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5" hidden="1">#REF!</definedName>
    <definedName name="BEx1RRC7X4NI1CU4EO5XYE2GVARJ" localSheetId="9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13" hidden="1">#REF!</definedName>
    <definedName name="BEx1RRC7X4NI1CU4EO5XYE2GVARJ" localSheetId="14" hidden="1">#REF!</definedName>
    <definedName name="BEx1RRC7X4NI1CU4EO5XYE2GVARJ" localSheetId="16" hidden="1">#REF!</definedName>
    <definedName name="BEx1RRC7X4NI1CU4EO5XYE2GVARJ" localSheetId="15" hidden="1">#REF!</definedName>
    <definedName name="BEx1RRC7X4NI1CU4EO5XYE2GVARJ" localSheetId="18" hidden="1">#REF!</definedName>
    <definedName name="BEx1RRC7X4NI1CU4EO5XYE2GVARJ" localSheetId="17" hidden="1">#REF!</definedName>
    <definedName name="BEx1RRC7X4NI1CU4EO5XYE2GVARJ" localSheetId="2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5" hidden="1">#REF!</definedName>
    <definedName name="BEx1RZA1NCGT832L7EMR7GMF588W" localSheetId="9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13" hidden="1">#REF!</definedName>
    <definedName name="BEx1RZA1NCGT832L7EMR7GMF588W" localSheetId="14" hidden="1">#REF!</definedName>
    <definedName name="BEx1RZA1NCGT832L7EMR7GMF588W" localSheetId="16" hidden="1">#REF!</definedName>
    <definedName name="BEx1RZA1NCGT832L7EMR7GMF588W" localSheetId="15" hidden="1">#REF!</definedName>
    <definedName name="BEx1RZA1NCGT832L7EMR7GMF588W" localSheetId="18" hidden="1">#REF!</definedName>
    <definedName name="BEx1RZA1NCGT832L7EMR7GMF588W" localSheetId="17" hidden="1">#REF!</definedName>
    <definedName name="BEx1RZA1NCGT832L7EMR7GMF588W" localSheetId="2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5" hidden="1">#REF!</definedName>
    <definedName name="BEx1S0XGIPUSZQUCSGWSK10GKW7Y" localSheetId="9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13" hidden="1">#REF!</definedName>
    <definedName name="BEx1S0XGIPUSZQUCSGWSK10GKW7Y" localSheetId="14" hidden="1">#REF!</definedName>
    <definedName name="BEx1S0XGIPUSZQUCSGWSK10GKW7Y" localSheetId="16" hidden="1">#REF!</definedName>
    <definedName name="BEx1S0XGIPUSZQUCSGWSK10GKW7Y" localSheetId="15" hidden="1">#REF!</definedName>
    <definedName name="BEx1S0XGIPUSZQUCSGWSK10GKW7Y" localSheetId="18" hidden="1">#REF!</definedName>
    <definedName name="BEx1S0XGIPUSZQUCSGWSK10GKW7Y" localSheetId="17" hidden="1">#REF!</definedName>
    <definedName name="BEx1S0XGIPUSZQUCSGWSK10GKW7Y" localSheetId="2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5" hidden="1">#REF!</definedName>
    <definedName name="BEx1S5VFNKIXHTTCWSV60UC50EZ8" localSheetId="9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13" hidden="1">#REF!</definedName>
    <definedName name="BEx1S5VFNKIXHTTCWSV60UC50EZ8" localSheetId="14" hidden="1">#REF!</definedName>
    <definedName name="BEx1S5VFNKIXHTTCWSV60UC50EZ8" localSheetId="16" hidden="1">#REF!</definedName>
    <definedName name="BEx1S5VFNKIXHTTCWSV60UC50EZ8" localSheetId="15" hidden="1">#REF!</definedName>
    <definedName name="BEx1S5VFNKIXHTTCWSV60UC50EZ8" localSheetId="18" hidden="1">#REF!</definedName>
    <definedName name="BEx1S5VFNKIXHTTCWSV60UC50EZ8" localSheetId="17" hidden="1">#REF!</definedName>
    <definedName name="BEx1S5VFNKIXHTTCWSV60UC50EZ8" localSheetId="2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5" hidden="1">#REF!</definedName>
    <definedName name="BEx1SK3U02H0RGKEYXW7ZMCEOF3V" localSheetId="9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13" hidden="1">#REF!</definedName>
    <definedName name="BEx1SK3U02H0RGKEYXW7ZMCEOF3V" localSheetId="14" hidden="1">#REF!</definedName>
    <definedName name="BEx1SK3U02H0RGKEYXW7ZMCEOF3V" localSheetId="16" hidden="1">#REF!</definedName>
    <definedName name="BEx1SK3U02H0RGKEYXW7ZMCEOF3V" localSheetId="15" hidden="1">#REF!</definedName>
    <definedName name="BEx1SK3U02H0RGKEYXW7ZMCEOF3V" localSheetId="18" hidden="1">#REF!</definedName>
    <definedName name="BEx1SK3U02H0RGKEYXW7ZMCEOF3V" localSheetId="17" hidden="1">#REF!</definedName>
    <definedName name="BEx1SK3U02H0RGKEYXW7ZMCEOF3V" localSheetId="2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5" hidden="1">#REF!</definedName>
    <definedName name="BEx1SSNEZINBJT29QVS62VS1THT4" localSheetId="9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13" hidden="1">#REF!</definedName>
    <definedName name="BEx1SSNEZINBJT29QVS62VS1THT4" localSheetId="14" hidden="1">#REF!</definedName>
    <definedName name="BEx1SSNEZINBJT29QVS62VS1THT4" localSheetId="16" hidden="1">#REF!</definedName>
    <definedName name="BEx1SSNEZINBJT29QVS62VS1THT4" localSheetId="15" hidden="1">#REF!</definedName>
    <definedName name="BEx1SSNEZINBJT29QVS62VS1THT4" localSheetId="18" hidden="1">#REF!</definedName>
    <definedName name="BEx1SSNEZINBJT29QVS62VS1THT4" localSheetId="17" hidden="1">#REF!</definedName>
    <definedName name="BEx1SSNEZINBJT29QVS62VS1THT4" localSheetId="2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5" hidden="1">#REF!</definedName>
    <definedName name="BEx1SVNCHNANBJIDIQVB8AFK4HAN" localSheetId="9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13" hidden="1">#REF!</definedName>
    <definedName name="BEx1SVNCHNANBJIDIQVB8AFK4HAN" localSheetId="14" hidden="1">#REF!</definedName>
    <definedName name="BEx1SVNCHNANBJIDIQVB8AFK4HAN" localSheetId="16" hidden="1">#REF!</definedName>
    <definedName name="BEx1SVNCHNANBJIDIQVB8AFK4HAN" localSheetId="15" hidden="1">#REF!</definedName>
    <definedName name="BEx1SVNCHNANBJIDIQVB8AFK4HAN" localSheetId="18" hidden="1">#REF!</definedName>
    <definedName name="BEx1SVNCHNANBJIDIQVB8AFK4HAN" localSheetId="17" hidden="1">#REF!</definedName>
    <definedName name="BEx1SVNCHNANBJIDIQVB8AFK4HAN" localSheetId="2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5" hidden="1">#REF!</definedName>
    <definedName name="BEx1SY74DYVEPAQ9TGGGXKJA025O" localSheetId="9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13" hidden="1">#REF!</definedName>
    <definedName name="BEx1SY74DYVEPAQ9TGGGXKJA025O" localSheetId="14" hidden="1">#REF!</definedName>
    <definedName name="BEx1SY74DYVEPAQ9TGGGXKJA025O" localSheetId="16" hidden="1">#REF!</definedName>
    <definedName name="BEx1SY74DYVEPAQ9TGGGXKJA025O" localSheetId="15" hidden="1">#REF!</definedName>
    <definedName name="BEx1SY74DYVEPAQ9TGGGXKJA025O" localSheetId="18" hidden="1">#REF!</definedName>
    <definedName name="BEx1SY74DYVEPAQ9TGGGXKJA025O" localSheetId="17" hidden="1">#REF!</definedName>
    <definedName name="BEx1SY74DYVEPAQ9TGGGXKJA025O" localSheetId="2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5" hidden="1">#REF!</definedName>
    <definedName name="BEx1TJ0WLS9O7KNSGIPWTYHDYI1D" localSheetId="9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13" hidden="1">#REF!</definedName>
    <definedName name="BEx1TJ0WLS9O7KNSGIPWTYHDYI1D" localSheetId="14" hidden="1">#REF!</definedName>
    <definedName name="BEx1TJ0WLS9O7KNSGIPWTYHDYI1D" localSheetId="16" hidden="1">#REF!</definedName>
    <definedName name="BEx1TJ0WLS9O7KNSGIPWTYHDYI1D" localSheetId="15" hidden="1">#REF!</definedName>
    <definedName name="BEx1TJ0WLS9O7KNSGIPWTYHDYI1D" localSheetId="18" hidden="1">#REF!</definedName>
    <definedName name="BEx1TJ0WLS9O7KNSGIPWTYHDYI1D" localSheetId="17" hidden="1">#REF!</definedName>
    <definedName name="BEx1TJ0WLS9O7KNSGIPWTYHDYI1D" localSheetId="2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5" hidden="1">#REF!</definedName>
    <definedName name="BEx1TUPQAYGAI13ZC7FU1FJXFAPM" localSheetId="9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13" hidden="1">#REF!</definedName>
    <definedName name="BEx1TUPQAYGAI13ZC7FU1FJXFAPM" localSheetId="14" hidden="1">#REF!</definedName>
    <definedName name="BEx1TUPQAYGAI13ZC7FU1FJXFAPM" localSheetId="16" hidden="1">#REF!</definedName>
    <definedName name="BEx1TUPQAYGAI13ZC7FU1FJXFAPM" localSheetId="15" hidden="1">#REF!</definedName>
    <definedName name="BEx1TUPQAYGAI13ZC7FU1FJXFAPM" localSheetId="18" hidden="1">#REF!</definedName>
    <definedName name="BEx1TUPQAYGAI13ZC7FU1FJXFAPM" localSheetId="17" hidden="1">#REF!</definedName>
    <definedName name="BEx1TUPQAYGAI13ZC7FU1FJXFAPM" localSheetId="2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5" hidden="1">#REF!</definedName>
    <definedName name="BEx1TY0F9W7EOF31FZXITWEYBSRT" localSheetId="9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13" hidden="1">#REF!</definedName>
    <definedName name="BEx1TY0F9W7EOF31FZXITWEYBSRT" localSheetId="14" hidden="1">#REF!</definedName>
    <definedName name="BEx1TY0F9W7EOF31FZXITWEYBSRT" localSheetId="16" hidden="1">#REF!</definedName>
    <definedName name="BEx1TY0F9W7EOF31FZXITWEYBSRT" localSheetId="15" hidden="1">#REF!</definedName>
    <definedName name="BEx1TY0F9W7EOF31FZXITWEYBSRT" localSheetId="18" hidden="1">#REF!</definedName>
    <definedName name="BEx1TY0F9W7EOF31FZXITWEYBSRT" localSheetId="17" hidden="1">#REF!</definedName>
    <definedName name="BEx1TY0F9W7EOF31FZXITWEYBSRT" localSheetId="2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5" hidden="1">#REF!</definedName>
    <definedName name="BEx1U7WFO8OZKB1EBF4H386JW91L" localSheetId="9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13" hidden="1">#REF!</definedName>
    <definedName name="BEx1U7WFO8OZKB1EBF4H386JW91L" localSheetId="14" hidden="1">#REF!</definedName>
    <definedName name="BEx1U7WFO8OZKB1EBF4H386JW91L" localSheetId="16" hidden="1">#REF!</definedName>
    <definedName name="BEx1U7WFO8OZKB1EBF4H386JW91L" localSheetId="15" hidden="1">#REF!</definedName>
    <definedName name="BEx1U7WFO8OZKB1EBF4H386JW91L" localSheetId="18" hidden="1">#REF!</definedName>
    <definedName name="BEx1U7WFO8OZKB1EBF4H386JW91L" localSheetId="17" hidden="1">#REF!</definedName>
    <definedName name="BEx1U7WFO8OZKB1EBF4H386JW91L" localSheetId="2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5" hidden="1">#REF!</definedName>
    <definedName name="BEx1U87938YR9N6HYI24KVBKLOS3" localSheetId="9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13" hidden="1">#REF!</definedName>
    <definedName name="BEx1U87938YR9N6HYI24KVBKLOS3" localSheetId="14" hidden="1">#REF!</definedName>
    <definedName name="BEx1U87938YR9N6HYI24KVBKLOS3" localSheetId="16" hidden="1">#REF!</definedName>
    <definedName name="BEx1U87938YR9N6HYI24KVBKLOS3" localSheetId="15" hidden="1">#REF!</definedName>
    <definedName name="BEx1U87938YR9N6HYI24KVBKLOS3" localSheetId="18" hidden="1">#REF!</definedName>
    <definedName name="BEx1U87938YR9N6HYI24KVBKLOS3" localSheetId="17" hidden="1">#REF!</definedName>
    <definedName name="BEx1U87938YR9N6HYI24KVBKLOS3" localSheetId="2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5" hidden="1">#REF!</definedName>
    <definedName name="BEx1U9P6VQWSVRICLZR9DYRMN61U" localSheetId="9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13" hidden="1">#REF!</definedName>
    <definedName name="BEx1U9P6VQWSVRICLZR9DYRMN61U" localSheetId="14" hidden="1">#REF!</definedName>
    <definedName name="BEx1U9P6VQWSVRICLZR9DYRMN61U" localSheetId="16" hidden="1">#REF!</definedName>
    <definedName name="BEx1U9P6VQWSVRICLZR9DYRMN61U" localSheetId="15" hidden="1">#REF!</definedName>
    <definedName name="BEx1U9P6VQWSVRICLZR9DYRMN61U" localSheetId="18" hidden="1">#REF!</definedName>
    <definedName name="BEx1U9P6VQWSVRICLZR9DYRMN61U" localSheetId="17" hidden="1">#REF!</definedName>
    <definedName name="BEx1U9P6VQWSVRICLZR9DYRMN61U" localSheetId="2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5" hidden="1">#REF!</definedName>
    <definedName name="BEx1UESH4KDWHYESQU2IE55RS3LI" localSheetId="9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13" hidden="1">#REF!</definedName>
    <definedName name="BEx1UESH4KDWHYESQU2IE55RS3LI" localSheetId="14" hidden="1">#REF!</definedName>
    <definedName name="BEx1UESH4KDWHYESQU2IE55RS3LI" localSheetId="16" hidden="1">#REF!</definedName>
    <definedName name="BEx1UESH4KDWHYESQU2IE55RS3LI" localSheetId="15" hidden="1">#REF!</definedName>
    <definedName name="BEx1UESH4KDWHYESQU2IE55RS3LI" localSheetId="18" hidden="1">#REF!</definedName>
    <definedName name="BEx1UESH4KDWHYESQU2IE55RS3LI" localSheetId="17" hidden="1">#REF!</definedName>
    <definedName name="BEx1UESH4KDWHYESQU2IE55RS3LI" localSheetId="2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5" hidden="1">#REF!</definedName>
    <definedName name="BEx1UI8N9KTCPSOJ7RDW0T8UEBNP" localSheetId="9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13" hidden="1">#REF!</definedName>
    <definedName name="BEx1UI8N9KTCPSOJ7RDW0T8UEBNP" localSheetId="14" hidden="1">#REF!</definedName>
    <definedName name="BEx1UI8N9KTCPSOJ7RDW0T8UEBNP" localSheetId="16" hidden="1">#REF!</definedName>
    <definedName name="BEx1UI8N9KTCPSOJ7RDW0T8UEBNP" localSheetId="15" hidden="1">#REF!</definedName>
    <definedName name="BEx1UI8N9KTCPSOJ7RDW0T8UEBNP" localSheetId="18" hidden="1">#REF!</definedName>
    <definedName name="BEx1UI8N9KTCPSOJ7RDW0T8UEBNP" localSheetId="17" hidden="1">#REF!</definedName>
    <definedName name="BEx1UI8N9KTCPSOJ7RDW0T8UEBNP" localSheetId="2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5" hidden="1">#REF!</definedName>
    <definedName name="BEx1UML0HHJFHA5TBOYQ24I3RV1W" localSheetId="9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13" hidden="1">#REF!</definedName>
    <definedName name="BEx1UML0HHJFHA5TBOYQ24I3RV1W" localSheetId="14" hidden="1">#REF!</definedName>
    <definedName name="BEx1UML0HHJFHA5TBOYQ24I3RV1W" localSheetId="16" hidden="1">#REF!</definedName>
    <definedName name="BEx1UML0HHJFHA5TBOYQ24I3RV1W" localSheetId="15" hidden="1">#REF!</definedName>
    <definedName name="BEx1UML0HHJFHA5TBOYQ24I3RV1W" localSheetId="18" hidden="1">#REF!</definedName>
    <definedName name="BEx1UML0HHJFHA5TBOYQ24I3RV1W" localSheetId="17" hidden="1">#REF!</definedName>
    <definedName name="BEx1UML0HHJFHA5TBOYQ24I3RV1W" localSheetId="2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5" hidden="1">#REF!</definedName>
    <definedName name="BEx1UO8ENOJNYCNX5Z95TBIJ3MKP" localSheetId="9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13" hidden="1">#REF!</definedName>
    <definedName name="BEx1UO8ENOJNYCNX5Z95TBIJ3MKP" localSheetId="14" hidden="1">#REF!</definedName>
    <definedName name="BEx1UO8ENOJNYCNX5Z95TBIJ3MKP" localSheetId="16" hidden="1">#REF!</definedName>
    <definedName name="BEx1UO8ENOJNYCNX5Z95TBIJ3MKP" localSheetId="15" hidden="1">#REF!</definedName>
    <definedName name="BEx1UO8ENOJNYCNX5Z95TBIJ3MKP" localSheetId="18" hidden="1">#REF!</definedName>
    <definedName name="BEx1UO8ENOJNYCNX5Z95TBIJ3MKP" localSheetId="17" hidden="1">#REF!</definedName>
    <definedName name="BEx1UO8ENOJNYCNX5Z95TBIJ3MKP" localSheetId="2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5" hidden="1">#REF!</definedName>
    <definedName name="BEx1UUDIQPZ23XQ79GUL0RAWRSCK" localSheetId="9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13" hidden="1">#REF!</definedName>
    <definedName name="BEx1UUDIQPZ23XQ79GUL0RAWRSCK" localSheetId="14" hidden="1">#REF!</definedName>
    <definedName name="BEx1UUDIQPZ23XQ79GUL0RAWRSCK" localSheetId="16" hidden="1">#REF!</definedName>
    <definedName name="BEx1UUDIQPZ23XQ79GUL0RAWRSCK" localSheetId="15" hidden="1">#REF!</definedName>
    <definedName name="BEx1UUDIQPZ23XQ79GUL0RAWRSCK" localSheetId="18" hidden="1">#REF!</definedName>
    <definedName name="BEx1UUDIQPZ23XQ79GUL0RAWRSCK" localSheetId="17" hidden="1">#REF!</definedName>
    <definedName name="BEx1UUDIQPZ23XQ79GUL0RAWRSCK" localSheetId="2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5" hidden="1">#REF!</definedName>
    <definedName name="BEx1V67SEV778NVW68J8W5SND1J7" localSheetId="9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13" hidden="1">#REF!</definedName>
    <definedName name="BEx1V67SEV778NVW68J8W5SND1J7" localSheetId="14" hidden="1">#REF!</definedName>
    <definedName name="BEx1V67SEV778NVW68J8W5SND1J7" localSheetId="16" hidden="1">#REF!</definedName>
    <definedName name="BEx1V67SEV778NVW68J8W5SND1J7" localSheetId="15" hidden="1">#REF!</definedName>
    <definedName name="BEx1V67SEV778NVW68J8W5SND1J7" localSheetId="18" hidden="1">#REF!</definedName>
    <definedName name="BEx1V67SEV778NVW68J8W5SND1J7" localSheetId="17" hidden="1">#REF!</definedName>
    <definedName name="BEx1V67SEV778NVW68J8W5SND1J7" localSheetId="2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5" hidden="1">#REF!</definedName>
    <definedName name="BEx1VIY9SQLRESD11CC4PHYT0XSG" localSheetId="9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13" hidden="1">#REF!</definedName>
    <definedName name="BEx1VIY9SQLRESD11CC4PHYT0XSG" localSheetId="14" hidden="1">#REF!</definedName>
    <definedName name="BEx1VIY9SQLRESD11CC4PHYT0XSG" localSheetId="16" hidden="1">#REF!</definedName>
    <definedName name="BEx1VIY9SQLRESD11CC4PHYT0XSG" localSheetId="15" hidden="1">#REF!</definedName>
    <definedName name="BEx1VIY9SQLRESD11CC4PHYT0XSG" localSheetId="18" hidden="1">#REF!</definedName>
    <definedName name="BEx1VIY9SQLRESD11CC4PHYT0XSG" localSheetId="17" hidden="1">#REF!</definedName>
    <definedName name="BEx1VIY9SQLRESD11CC4PHYT0XSG" localSheetId="2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5" hidden="1">#REF!</definedName>
    <definedName name="BEx1W3170EJU6QEJR4F8E2ULUU2U" localSheetId="9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13" hidden="1">#REF!</definedName>
    <definedName name="BEx1W3170EJU6QEJR4F8E2ULUU2U" localSheetId="14" hidden="1">#REF!</definedName>
    <definedName name="BEx1W3170EJU6QEJR4F8E2ULUU2U" localSheetId="16" hidden="1">#REF!</definedName>
    <definedName name="BEx1W3170EJU6QEJR4F8E2ULUU2U" localSheetId="15" hidden="1">#REF!</definedName>
    <definedName name="BEx1W3170EJU6QEJR4F8E2ULUU2U" localSheetId="18" hidden="1">#REF!</definedName>
    <definedName name="BEx1W3170EJU6QEJR4F8E2ULUU2U" localSheetId="17" hidden="1">#REF!</definedName>
    <definedName name="BEx1W3170EJU6QEJR4F8E2ULUU2U" localSheetId="2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5" hidden="1">#REF!</definedName>
    <definedName name="BEx1WC67EH10SC38QWX3WEA5KH3A" localSheetId="9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13" hidden="1">#REF!</definedName>
    <definedName name="BEx1WC67EH10SC38QWX3WEA5KH3A" localSheetId="14" hidden="1">#REF!</definedName>
    <definedName name="BEx1WC67EH10SC38QWX3WEA5KH3A" localSheetId="16" hidden="1">#REF!</definedName>
    <definedName name="BEx1WC67EH10SC38QWX3WEA5KH3A" localSheetId="15" hidden="1">#REF!</definedName>
    <definedName name="BEx1WC67EH10SC38QWX3WEA5KH3A" localSheetId="18" hidden="1">#REF!</definedName>
    <definedName name="BEx1WC67EH10SC38QWX3WEA5KH3A" localSheetId="17" hidden="1">#REF!</definedName>
    <definedName name="BEx1WC67EH10SC38QWX3WEA5KH3A" localSheetId="2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5" hidden="1">#REF!</definedName>
    <definedName name="BEx1WDTMC6W73PJPTY0JYLKOA883" localSheetId="9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13" hidden="1">#REF!</definedName>
    <definedName name="BEx1WDTMC6W73PJPTY0JYLKOA883" localSheetId="14" hidden="1">#REF!</definedName>
    <definedName name="BEx1WDTMC6W73PJPTY0JYLKOA883" localSheetId="16" hidden="1">#REF!</definedName>
    <definedName name="BEx1WDTMC6W73PJPTY0JYLKOA883" localSheetId="15" hidden="1">#REF!</definedName>
    <definedName name="BEx1WDTMC6W73PJPTY0JYLKOA883" localSheetId="18" hidden="1">#REF!</definedName>
    <definedName name="BEx1WDTMC6W73PJPTY0JYLKOA883" localSheetId="17" hidden="1">#REF!</definedName>
    <definedName name="BEx1WDTMC6W73PJPTY0JYLKOA883" localSheetId="2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5" hidden="1">#REF!</definedName>
    <definedName name="BEx1WGYTKZZIPM1577W5FEYKFH3V" localSheetId="9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13" hidden="1">#REF!</definedName>
    <definedName name="BEx1WGYTKZZIPM1577W5FEYKFH3V" localSheetId="14" hidden="1">#REF!</definedName>
    <definedName name="BEx1WGYTKZZIPM1577W5FEYKFH3V" localSheetId="16" hidden="1">#REF!</definedName>
    <definedName name="BEx1WGYTKZZIPM1577W5FEYKFH3V" localSheetId="15" hidden="1">#REF!</definedName>
    <definedName name="BEx1WGYTKZZIPM1577W5FEYKFH3V" localSheetId="18" hidden="1">#REF!</definedName>
    <definedName name="BEx1WGYTKZZIPM1577W5FEYKFH3V" localSheetId="17" hidden="1">#REF!</definedName>
    <definedName name="BEx1WGYTKZZIPM1577W5FEYKFH3V" localSheetId="2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5" hidden="1">#REF!</definedName>
    <definedName name="BEx1WHPURIV3D3PTJJ359H1OP7ZV" localSheetId="9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13" hidden="1">#REF!</definedName>
    <definedName name="BEx1WHPURIV3D3PTJJ359H1OP7ZV" localSheetId="14" hidden="1">#REF!</definedName>
    <definedName name="BEx1WHPURIV3D3PTJJ359H1OP7ZV" localSheetId="16" hidden="1">#REF!</definedName>
    <definedName name="BEx1WHPURIV3D3PTJJ359H1OP7ZV" localSheetId="15" hidden="1">#REF!</definedName>
    <definedName name="BEx1WHPURIV3D3PTJJ359H1OP7ZV" localSheetId="18" hidden="1">#REF!</definedName>
    <definedName name="BEx1WHPURIV3D3PTJJ359H1OP7ZV" localSheetId="17" hidden="1">#REF!</definedName>
    <definedName name="BEx1WHPURIV3D3PTJJ359H1OP7ZV" localSheetId="2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5" hidden="1">#REF!</definedName>
    <definedName name="BEx1WLBBR45RLDQX9FCLJWUUQX5R" localSheetId="9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13" hidden="1">#REF!</definedName>
    <definedName name="BEx1WLBBR45RLDQX9FCLJWUUQX5R" localSheetId="14" hidden="1">#REF!</definedName>
    <definedName name="BEx1WLBBR45RLDQX9FCLJWUUQX5R" localSheetId="16" hidden="1">#REF!</definedName>
    <definedName name="BEx1WLBBR45RLDQX9FCLJWUUQX5R" localSheetId="15" hidden="1">#REF!</definedName>
    <definedName name="BEx1WLBBR45RLDQX9FCLJWUUQX5R" localSheetId="18" hidden="1">#REF!</definedName>
    <definedName name="BEx1WLBBR45RLDQX9FCLJWUUQX5R" localSheetId="17" hidden="1">#REF!</definedName>
    <definedName name="BEx1WLBBR45RLDQX9FCLJWUUQX5R" localSheetId="2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5" hidden="1">#REF!</definedName>
    <definedName name="BEx1WLWY2CR1WRD694JJSWSDFAIR" localSheetId="9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13" hidden="1">#REF!</definedName>
    <definedName name="BEx1WLWY2CR1WRD694JJSWSDFAIR" localSheetId="14" hidden="1">#REF!</definedName>
    <definedName name="BEx1WLWY2CR1WRD694JJSWSDFAIR" localSheetId="16" hidden="1">#REF!</definedName>
    <definedName name="BEx1WLWY2CR1WRD694JJSWSDFAIR" localSheetId="15" hidden="1">#REF!</definedName>
    <definedName name="BEx1WLWY2CR1WRD694JJSWSDFAIR" localSheetId="18" hidden="1">#REF!</definedName>
    <definedName name="BEx1WLWY2CR1WRD694JJSWSDFAIR" localSheetId="17" hidden="1">#REF!</definedName>
    <definedName name="BEx1WLWY2CR1WRD694JJSWSDFAIR" localSheetId="2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5" hidden="1">#REF!</definedName>
    <definedName name="BEx1WMD1LWPWRIK6GGAJRJAHJM8I" localSheetId="9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13" hidden="1">#REF!</definedName>
    <definedName name="BEx1WMD1LWPWRIK6GGAJRJAHJM8I" localSheetId="14" hidden="1">#REF!</definedName>
    <definedName name="BEx1WMD1LWPWRIK6GGAJRJAHJM8I" localSheetId="16" hidden="1">#REF!</definedName>
    <definedName name="BEx1WMD1LWPWRIK6GGAJRJAHJM8I" localSheetId="15" hidden="1">#REF!</definedName>
    <definedName name="BEx1WMD1LWPWRIK6GGAJRJAHJM8I" localSheetId="18" hidden="1">#REF!</definedName>
    <definedName name="BEx1WMD1LWPWRIK6GGAJRJAHJM8I" localSheetId="17" hidden="1">#REF!</definedName>
    <definedName name="BEx1WMD1LWPWRIK6GGAJRJAHJM8I" localSheetId="2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5" hidden="1">#REF!</definedName>
    <definedName name="BEx1WR0D41MR174LBF3P9E3K0J51" localSheetId="9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13" hidden="1">#REF!</definedName>
    <definedName name="BEx1WR0D41MR174LBF3P9E3K0J51" localSheetId="14" hidden="1">#REF!</definedName>
    <definedName name="BEx1WR0D41MR174LBF3P9E3K0J51" localSheetId="16" hidden="1">#REF!</definedName>
    <definedName name="BEx1WR0D41MR174LBF3P9E3K0J51" localSheetId="15" hidden="1">#REF!</definedName>
    <definedName name="BEx1WR0D41MR174LBF3P9E3K0J51" localSheetId="18" hidden="1">#REF!</definedName>
    <definedName name="BEx1WR0D41MR174LBF3P9E3K0J51" localSheetId="17" hidden="1">#REF!</definedName>
    <definedName name="BEx1WR0D41MR174LBF3P9E3K0J51" localSheetId="2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5" hidden="1">#REF!</definedName>
    <definedName name="BEx1WT3VU2F7OSUQZHBIV4KTTFJ4" localSheetId="9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13" hidden="1">#REF!</definedName>
    <definedName name="BEx1WT3VU2F7OSUQZHBIV4KTTFJ4" localSheetId="14" hidden="1">#REF!</definedName>
    <definedName name="BEx1WT3VU2F7OSUQZHBIV4KTTFJ4" localSheetId="16" hidden="1">#REF!</definedName>
    <definedName name="BEx1WT3VU2F7OSUQZHBIV4KTTFJ4" localSheetId="15" hidden="1">#REF!</definedName>
    <definedName name="BEx1WT3VU2F7OSUQZHBIV4KTTFJ4" localSheetId="18" hidden="1">#REF!</definedName>
    <definedName name="BEx1WT3VU2F7OSUQZHBIV4KTTFJ4" localSheetId="17" hidden="1">#REF!</definedName>
    <definedName name="BEx1WT3VU2F7OSUQZHBIV4KTTFJ4" localSheetId="2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5" hidden="1">#REF!</definedName>
    <definedName name="BEx1WUB1FAS5PHU33TJ60SUHR618" localSheetId="9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13" hidden="1">#REF!</definedName>
    <definedName name="BEx1WUB1FAS5PHU33TJ60SUHR618" localSheetId="14" hidden="1">#REF!</definedName>
    <definedName name="BEx1WUB1FAS5PHU33TJ60SUHR618" localSheetId="16" hidden="1">#REF!</definedName>
    <definedName name="BEx1WUB1FAS5PHU33TJ60SUHR618" localSheetId="15" hidden="1">#REF!</definedName>
    <definedName name="BEx1WUB1FAS5PHU33TJ60SUHR618" localSheetId="18" hidden="1">#REF!</definedName>
    <definedName name="BEx1WUB1FAS5PHU33TJ60SUHR618" localSheetId="17" hidden="1">#REF!</definedName>
    <definedName name="BEx1WUB1FAS5PHU33TJ60SUHR618" localSheetId="2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5" hidden="1">#REF!</definedName>
    <definedName name="BEx1WX04G0INSPPG9NTNR3DYR6PZ" localSheetId="9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13" hidden="1">#REF!</definedName>
    <definedName name="BEx1WX04G0INSPPG9NTNR3DYR6PZ" localSheetId="14" hidden="1">#REF!</definedName>
    <definedName name="BEx1WX04G0INSPPG9NTNR3DYR6PZ" localSheetId="16" hidden="1">#REF!</definedName>
    <definedName name="BEx1WX04G0INSPPG9NTNR3DYR6PZ" localSheetId="15" hidden="1">#REF!</definedName>
    <definedName name="BEx1WX04G0INSPPG9NTNR3DYR6PZ" localSheetId="18" hidden="1">#REF!</definedName>
    <definedName name="BEx1WX04G0INSPPG9NTNR3DYR6PZ" localSheetId="17" hidden="1">#REF!</definedName>
    <definedName name="BEx1WX04G0INSPPG9NTNR3DYR6PZ" localSheetId="2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5" hidden="1">#REF!</definedName>
    <definedName name="BEx1X3LHU9DPG01VWX2IF65TRATF" localSheetId="9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13" hidden="1">#REF!</definedName>
    <definedName name="BEx1X3LHU9DPG01VWX2IF65TRATF" localSheetId="14" hidden="1">#REF!</definedName>
    <definedName name="BEx1X3LHU9DPG01VWX2IF65TRATF" localSheetId="16" hidden="1">#REF!</definedName>
    <definedName name="BEx1X3LHU9DPG01VWX2IF65TRATF" localSheetId="15" hidden="1">#REF!</definedName>
    <definedName name="BEx1X3LHU9DPG01VWX2IF65TRATF" localSheetId="18" hidden="1">#REF!</definedName>
    <definedName name="BEx1X3LHU9DPG01VWX2IF65TRATF" localSheetId="17" hidden="1">#REF!</definedName>
    <definedName name="BEx1X3LHU9DPG01VWX2IF65TRATF" localSheetId="2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5" hidden="1">#REF!</definedName>
    <definedName name="BEx1XFL3ISYW3FU1DQ3US0DYA8NQ" localSheetId="9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13" hidden="1">#REF!</definedName>
    <definedName name="BEx1XFL3ISYW3FU1DQ3US0DYA8NQ" localSheetId="14" hidden="1">#REF!</definedName>
    <definedName name="BEx1XFL3ISYW3FU1DQ3US0DYA8NQ" localSheetId="16" hidden="1">#REF!</definedName>
    <definedName name="BEx1XFL3ISYW3FU1DQ3US0DYA8NQ" localSheetId="15" hidden="1">#REF!</definedName>
    <definedName name="BEx1XFL3ISYW3FU1DQ3US0DYA8NQ" localSheetId="18" hidden="1">#REF!</definedName>
    <definedName name="BEx1XFL3ISYW3FU1DQ3US0DYA8NQ" localSheetId="17" hidden="1">#REF!</definedName>
    <definedName name="BEx1XFL3ISYW3FU1DQ3US0DYA8NQ" localSheetId="2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5" hidden="1">#REF!</definedName>
    <definedName name="BEx1XK8AAMO0AH0Z1OUKW30CA7EQ" localSheetId="9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13" hidden="1">#REF!</definedName>
    <definedName name="BEx1XK8AAMO0AH0Z1OUKW30CA7EQ" localSheetId="14" hidden="1">#REF!</definedName>
    <definedName name="BEx1XK8AAMO0AH0Z1OUKW30CA7EQ" localSheetId="16" hidden="1">#REF!</definedName>
    <definedName name="BEx1XK8AAMO0AH0Z1OUKW30CA7EQ" localSheetId="15" hidden="1">#REF!</definedName>
    <definedName name="BEx1XK8AAMO0AH0Z1OUKW30CA7EQ" localSheetId="18" hidden="1">#REF!</definedName>
    <definedName name="BEx1XK8AAMO0AH0Z1OUKW30CA7EQ" localSheetId="17" hidden="1">#REF!</definedName>
    <definedName name="BEx1XK8AAMO0AH0Z1OUKW30CA7EQ" localSheetId="2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5" hidden="1">#REF!</definedName>
    <definedName name="BEx1XL4MZ7C80495GHQRWOBS16PQ" localSheetId="9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13" hidden="1">#REF!</definedName>
    <definedName name="BEx1XL4MZ7C80495GHQRWOBS16PQ" localSheetId="14" hidden="1">#REF!</definedName>
    <definedName name="BEx1XL4MZ7C80495GHQRWOBS16PQ" localSheetId="16" hidden="1">#REF!</definedName>
    <definedName name="BEx1XL4MZ7C80495GHQRWOBS16PQ" localSheetId="15" hidden="1">#REF!</definedName>
    <definedName name="BEx1XL4MZ7C80495GHQRWOBS16PQ" localSheetId="18" hidden="1">#REF!</definedName>
    <definedName name="BEx1XL4MZ7C80495GHQRWOBS16PQ" localSheetId="17" hidden="1">#REF!</definedName>
    <definedName name="BEx1XL4MZ7C80495GHQRWOBS16PQ" localSheetId="2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5" hidden="1">#REF!</definedName>
    <definedName name="BEx1Y2IGS2K95E1M51PEF9KJZ0KB" localSheetId="9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13" hidden="1">#REF!</definedName>
    <definedName name="BEx1Y2IGS2K95E1M51PEF9KJZ0KB" localSheetId="14" hidden="1">#REF!</definedName>
    <definedName name="BEx1Y2IGS2K95E1M51PEF9KJZ0KB" localSheetId="16" hidden="1">#REF!</definedName>
    <definedName name="BEx1Y2IGS2K95E1M51PEF9KJZ0KB" localSheetId="15" hidden="1">#REF!</definedName>
    <definedName name="BEx1Y2IGS2K95E1M51PEF9KJZ0KB" localSheetId="18" hidden="1">#REF!</definedName>
    <definedName name="BEx1Y2IGS2K95E1M51PEF9KJZ0KB" localSheetId="17" hidden="1">#REF!</definedName>
    <definedName name="BEx1Y2IGS2K95E1M51PEF9KJZ0KB" localSheetId="2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5" hidden="1">#REF!</definedName>
    <definedName name="BEx1Y3PKK83X2FN9SAALFHOWKMRQ" localSheetId="9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13" hidden="1">#REF!</definedName>
    <definedName name="BEx1Y3PKK83X2FN9SAALFHOWKMRQ" localSheetId="14" hidden="1">#REF!</definedName>
    <definedName name="BEx1Y3PKK83X2FN9SAALFHOWKMRQ" localSheetId="16" hidden="1">#REF!</definedName>
    <definedName name="BEx1Y3PKK83X2FN9SAALFHOWKMRQ" localSheetId="15" hidden="1">#REF!</definedName>
    <definedName name="BEx1Y3PKK83X2FN9SAALFHOWKMRQ" localSheetId="18" hidden="1">#REF!</definedName>
    <definedName name="BEx1Y3PKK83X2FN9SAALFHOWKMRQ" localSheetId="17" hidden="1">#REF!</definedName>
    <definedName name="BEx1Y3PKK83X2FN9SAALFHOWKMRQ" localSheetId="2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5" hidden="1">#REF!</definedName>
    <definedName name="BEx1YL3DJ7Y4AZ01ERCOGW0FJ26T" localSheetId="9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13" hidden="1">#REF!</definedName>
    <definedName name="BEx1YL3DJ7Y4AZ01ERCOGW0FJ26T" localSheetId="14" hidden="1">#REF!</definedName>
    <definedName name="BEx1YL3DJ7Y4AZ01ERCOGW0FJ26T" localSheetId="16" hidden="1">#REF!</definedName>
    <definedName name="BEx1YL3DJ7Y4AZ01ERCOGW0FJ26T" localSheetId="15" hidden="1">#REF!</definedName>
    <definedName name="BEx1YL3DJ7Y4AZ01ERCOGW0FJ26T" localSheetId="18" hidden="1">#REF!</definedName>
    <definedName name="BEx1YL3DJ7Y4AZ01ERCOGW0FJ26T" localSheetId="17" hidden="1">#REF!</definedName>
    <definedName name="BEx1YL3DJ7Y4AZ01ERCOGW0FJ26T" localSheetId="2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5" hidden="1">#REF!</definedName>
    <definedName name="BEx1Z2RYHSVD1H37817SN93VMURZ" localSheetId="9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13" hidden="1">#REF!</definedName>
    <definedName name="BEx1Z2RYHSVD1H37817SN93VMURZ" localSheetId="14" hidden="1">#REF!</definedName>
    <definedName name="BEx1Z2RYHSVD1H37817SN93VMURZ" localSheetId="16" hidden="1">#REF!</definedName>
    <definedName name="BEx1Z2RYHSVD1H37817SN93VMURZ" localSheetId="15" hidden="1">#REF!</definedName>
    <definedName name="BEx1Z2RYHSVD1H37817SN93VMURZ" localSheetId="18" hidden="1">#REF!</definedName>
    <definedName name="BEx1Z2RYHSVD1H37817SN93VMURZ" localSheetId="17" hidden="1">#REF!</definedName>
    <definedName name="BEx1Z2RYHSVD1H37817SN93VMURZ" localSheetId="2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5" hidden="1">#REF!</definedName>
    <definedName name="BEx3AMAKWI6458B67VKZO56MCNJW" localSheetId="9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13" hidden="1">#REF!</definedName>
    <definedName name="BEx3AMAKWI6458B67VKZO56MCNJW" localSheetId="14" hidden="1">#REF!</definedName>
    <definedName name="BEx3AMAKWI6458B67VKZO56MCNJW" localSheetId="16" hidden="1">#REF!</definedName>
    <definedName name="BEx3AMAKWI6458B67VKZO56MCNJW" localSheetId="15" hidden="1">#REF!</definedName>
    <definedName name="BEx3AMAKWI6458B67VKZO56MCNJW" localSheetId="18" hidden="1">#REF!</definedName>
    <definedName name="BEx3AMAKWI6458B67VKZO56MCNJW" localSheetId="17" hidden="1">#REF!</definedName>
    <definedName name="BEx3AMAKWI6458B67VKZO56MCNJW" localSheetId="2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5" hidden="1">#REF!</definedName>
    <definedName name="BEx3AOOVM42G82TNF53W0EKXLUSI" localSheetId="9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13" hidden="1">#REF!</definedName>
    <definedName name="BEx3AOOVM42G82TNF53W0EKXLUSI" localSheetId="14" hidden="1">#REF!</definedName>
    <definedName name="BEx3AOOVM42G82TNF53W0EKXLUSI" localSheetId="16" hidden="1">#REF!</definedName>
    <definedName name="BEx3AOOVM42G82TNF53W0EKXLUSI" localSheetId="15" hidden="1">#REF!</definedName>
    <definedName name="BEx3AOOVM42G82TNF53W0EKXLUSI" localSheetId="18" hidden="1">#REF!</definedName>
    <definedName name="BEx3AOOVM42G82TNF53W0EKXLUSI" localSheetId="17" hidden="1">#REF!</definedName>
    <definedName name="BEx3AOOVM42G82TNF53W0EKXLUSI" localSheetId="2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5" hidden="1">#REF!</definedName>
    <definedName name="BEx3AZH9W4SUFCAHNDOQ728R9V4L" localSheetId="9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13" hidden="1">#REF!</definedName>
    <definedName name="BEx3AZH9W4SUFCAHNDOQ728R9V4L" localSheetId="14" hidden="1">#REF!</definedName>
    <definedName name="BEx3AZH9W4SUFCAHNDOQ728R9V4L" localSheetId="16" hidden="1">#REF!</definedName>
    <definedName name="BEx3AZH9W4SUFCAHNDOQ728R9V4L" localSheetId="15" hidden="1">#REF!</definedName>
    <definedName name="BEx3AZH9W4SUFCAHNDOQ728R9V4L" localSheetId="18" hidden="1">#REF!</definedName>
    <definedName name="BEx3AZH9W4SUFCAHNDOQ728R9V4L" localSheetId="17" hidden="1">#REF!</definedName>
    <definedName name="BEx3AZH9W4SUFCAHNDOQ728R9V4L" localSheetId="2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5" hidden="1">#REF!</definedName>
    <definedName name="BEx3BNR9ES4KY7Q1DK83KC5NDGL8" localSheetId="9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13" hidden="1">#REF!</definedName>
    <definedName name="BEx3BNR9ES4KY7Q1DK83KC5NDGL8" localSheetId="14" hidden="1">#REF!</definedName>
    <definedName name="BEx3BNR9ES4KY7Q1DK83KC5NDGL8" localSheetId="16" hidden="1">#REF!</definedName>
    <definedName name="BEx3BNR9ES4KY7Q1DK83KC5NDGL8" localSheetId="15" hidden="1">#REF!</definedName>
    <definedName name="BEx3BNR9ES4KY7Q1DK83KC5NDGL8" localSheetId="18" hidden="1">#REF!</definedName>
    <definedName name="BEx3BNR9ES4KY7Q1DK83KC5NDGL8" localSheetId="17" hidden="1">#REF!</definedName>
    <definedName name="BEx3BNR9ES4KY7Q1DK83KC5NDGL8" localSheetId="2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5" hidden="1">#REF!</definedName>
    <definedName name="BEx3BQR5VZXNQ4H949ORM8ESU3B3" localSheetId="9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13" hidden="1">#REF!</definedName>
    <definedName name="BEx3BQR5VZXNQ4H949ORM8ESU3B3" localSheetId="14" hidden="1">#REF!</definedName>
    <definedName name="BEx3BQR5VZXNQ4H949ORM8ESU3B3" localSheetId="16" hidden="1">#REF!</definedName>
    <definedName name="BEx3BQR5VZXNQ4H949ORM8ESU3B3" localSheetId="15" hidden="1">#REF!</definedName>
    <definedName name="BEx3BQR5VZXNQ4H949ORM8ESU3B3" localSheetId="18" hidden="1">#REF!</definedName>
    <definedName name="BEx3BQR5VZXNQ4H949ORM8ESU3B3" localSheetId="17" hidden="1">#REF!</definedName>
    <definedName name="BEx3BQR5VZXNQ4H949ORM8ESU3B3" localSheetId="2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5" hidden="1">#REF!</definedName>
    <definedName name="BEx3BTLL3ASJN134DLEQTQM70VZM" localSheetId="9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13" hidden="1">#REF!</definedName>
    <definedName name="BEx3BTLL3ASJN134DLEQTQM70VZM" localSheetId="14" hidden="1">#REF!</definedName>
    <definedName name="BEx3BTLL3ASJN134DLEQTQM70VZM" localSheetId="16" hidden="1">#REF!</definedName>
    <definedName name="BEx3BTLL3ASJN134DLEQTQM70VZM" localSheetId="15" hidden="1">#REF!</definedName>
    <definedName name="BEx3BTLL3ASJN134DLEQTQM70VZM" localSheetId="18" hidden="1">#REF!</definedName>
    <definedName name="BEx3BTLL3ASJN134DLEQTQM70VZM" localSheetId="17" hidden="1">#REF!</definedName>
    <definedName name="BEx3BTLL3ASJN134DLEQTQM70VZM" localSheetId="2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5" hidden="1">#REF!</definedName>
    <definedName name="BEx3BW5CTV0DJU5AQS3ZQFK2VLF3" localSheetId="9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13" hidden="1">#REF!</definedName>
    <definedName name="BEx3BW5CTV0DJU5AQS3ZQFK2VLF3" localSheetId="14" hidden="1">#REF!</definedName>
    <definedName name="BEx3BW5CTV0DJU5AQS3ZQFK2VLF3" localSheetId="16" hidden="1">#REF!</definedName>
    <definedName name="BEx3BW5CTV0DJU5AQS3ZQFK2VLF3" localSheetId="15" hidden="1">#REF!</definedName>
    <definedName name="BEx3BW5CTV0DJU5AQS3ZQFK2VLF3" localSheetId="18" hidden="1">#REF!</definedName>
    <definedName name="BEx3BW5CTV0DJU5AQS3ZQFK2VLF3" localSheetId="17" hidden="1">#REF!</definedName>
    <definedName name="BEx3BW5CTV0DJU5AQS3ZQFK2VLF3" localSheetId="2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5" hidden="1">#REF!</definedName>
    <definedName name="BEx3BYP0FG369M7G3JEFLMMXAKTS" localSheetId="9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13" hidden="1">#REF!</definedName>
    <definedName name="BEx3BYP0FG369M7G3JEFLMMXAKTS" localSheetId="14" hidden="1">#REF!</definedName>
    <definedName name="BEx3BYP0FG369M7G3JEFLMMXAKTS" localSheetId="16" hidden="1">#REF!</definedName>
    <definedName name="BEx3BYP0FG369M7G3JEFLMMXAKTS" localSheetId="15" hidden="1">#REF!</definedName>
    <definedName name="BEx3BYP0FG369M7G3JEFLMMXAKTS" localSheetId="18" hidden="1">#REF!</definedName>
    <definedName name="BEx3BYP0FG369M7G3JEFLMMXAKTS" localSheetId="17" hidden="1">#REF!</definedName>
    <definedName name="BEx3BYP0FG369M7G3JEFLMMXAKTS" localSheetId="2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5" hidden="1">#REF!</definedName>
    <definedName name="BEx3C2QR0WUD19QSVO8EMIPNQJKH" localSheetId="9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13" hidden="1">#REF!</definedName>
    <definedName name="BEx3C2QR0WUD19QSVO8EMIPNQJKH" localSheetId="14" hidden="1">#REF!</definedName>
    <definedName name="BEx3C2QR0WUD19QSVO8EMIPNQJKH" localSheetId="16" hidden="1">#REF!</definedName>
    <definedName name="BEx3C2QR0WUD19QSVO8EMIPNQJKH" localSheetId="15" hidden="1">#REF!</definedName>
    <definedName name="BEx3C2QR0WUD19QSVO8EMIPNQJKH" localSheetId="18" hidden="1">#REF!</definedName>
    <definedName name="BEx3C2QR0WUD19QSVO8EMIPNQJKH" localSheetId="17" hidden="1">#REF!</definedName>
    <definedName name="BEx3C2QR0WUD19QSVO8EMIPNQJKH" localSheetId="2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5" hidden="1">#REF!</definedName>
    <definedName name="BEx3CKFCCPZZ6ROLAT5C1DZNIC1U" localSheetId="9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13" hidden="1">#REF!</definedName>
    <definedName name="BEx3CKFCCPZZ6ROLAT5C1DZNIC1U" localSheetId="14" hidden="1">#REF!</definedName>
    <definedName name="BEx3CKFCCPZZ6ROLAT5C1DZNIC1U" localSheetId="16" hidden="1">#REF!</definedName>
    <definedName name="BEx3CKFCCPZZ6ROLAT5C1DZNIC1U" localSheetId="15" hidden="1">#REF!</definedName>
    <definedName name="BEx3CKFCCPZZ6ROLAT5C1DZNIC1U" localSheetId="18" hidden="1">#REF!</definedName>
    <definedName name="BEx3CKFCCPZZ6ROLAT5C1DZNIC1U" localSheetId="17" hidden="1">#REF!</definedName>
    <definedName name="BEx3CKFCCPZZ6ROLAT5C1DZNIC1U" localSheetId="2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5" hidden="1">#REF!</definedName>
    <definedName name="BEx3CO0SVO4WLH0DO43DCHYDTH1P" localSheetId="9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13" hidden="1">#REF!</definedName>
    <definedName name="BEx3CO0SVO4WLH0DO43DCHYDTH1P" localSheetId="14" hidden="1">#REF!</definedName>
    <definedName name="BEx3CO0SVO4WLH0DO43DCHYDTH1P" localSheetId="16" hidden="1">#REF!</definedName>
    <definedName name="BEx3CO0SVO4WLH0DO43DCHYDTH1P" localSheetId="15" hidden="1">#REF!</definedName>
    <definedName name="BEx3CO0SVO4WLH0DO43DCHYDTH1P" localSheetId="18" hidden="1">#REF!</definedName>
    <definedName name="BEx3CO0SVO4WLH0DO43DCHYDTH1P" localSheetId="17" hidden="1">#REF!</definedName>
    <definedName name="BEx3CO0SVO4WLH0DO43DCHYDTH1P" localSheetId="2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5" hidden="1">#REF!</definedName>
    <definedName name="BEx3CPDAEBC12450MVHX6S78ILBS" localSheetId="9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13" hidden="1">#REF!</definedName>
    <definedName name="BEx3CPDAEBC12450MVHX6S78ILBS" localSheetId="14" hidden="1">#REF!</definedName>
    <definedName name="BEx3CPDAEBC12450MVHX6S78ILBS" localSheetId="16" hidden="1">#REF!</definedName>
    <definedName name="BEx3CPDAEBC12450MVHX6S78ILBS" localSheetId="15" hidden="1">#REF!</definedName>
    <definedName name="BEx3CPDAEBC12450MVHX6S78ILBS" localSheetId="18" hidden="1">#REF!</definedName>
    <definedName name="BEx3CPDAEBC12450MVHX6S78ILBS" localSheetId="17" hidden="1">#REF!</definedName>
    <definedName name="BEx3CPDAEBC12450MVHX6S78ILBS" localSheetId="2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5" hidden="1">#REF!</definedName>
    <definedName name="BEx3CQ9OQ7E1YH93NADGWWEH0HD5" localSheetId="9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13" hidden="1">#REF!</definedName>
    <definedName name="BEx3CQ9OQ7E1YH93NADGWWEH0HD5" localSheetId="14" hidden="1">#REF!</definedName>
    <definedName name="BEx3CQ9OQ7E1YH93NADGWWEH0HD5" localSheetId="16" hidden="1">#REF!</definedName>
    <definedName name="BEx3CQ9OQ7E1YH93NADGWWEH0HD5" localSheetId="15" hidden="1">#REF!</definedName>
    <definedName name="BEx3CQ9OQ7E1YH93NADGWWEH0HD5" localSheetId="18" hidden="1">#REF!</definedName>
    <definedName name="BEx3CQ9OQ7E1YH93NADGWWEH0HD5" localSheetId="17" hidden="1">#REF!</definedName>
    <definedName name="BEx3CQ9OQ7E1YH93NADGWWEH0HD5" localSheetId="2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5" hidden="1">#REF!</definedName>
    <definedName name="BEx3D9G6QTSPF9UYI4X0XY0VE896" localSheetId="9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13" hidden="1">#REF!</definedName>
    <definedName name="BEx3D9G6QTSPF9UYI4X0XY0VE896" localSheetId="14" hidden="1">#REF!</definedName>
    <definedName name="BEx3D9G6QTSPF9UYI4X0XY0VE896" localSheetId="16" hidden="1">#REF!</definedName>
    <definedName name="BEx3D9G6QTSPF9UYI4X0XY0VE896" localSheetId="15" hidden="1">#REF!</definedName>
    <definedName name="BEx3D9G6QTSPF9UYI4X0XY0VE896" localSheetId="18" hidden="1">#REF!</definedName>
    <definedName name="BEx3D9G6QTSPF9UYI4X0XY0VE896" localSheetId="17" hidden="1">#REF!</definedName>
    <definedName name="BEx3D9G6QTSPF9UYI4X0XY0VE896" localSheetId="2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5" hidden="1">#REF!</definedName>
    <definedName name="BEx3DCQU9PBRXIMLO62KS5RLH447" localSheetId="9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13" hidden="1">#REF!</definedName>
    <definedName name="BEx3DCQU9PBRXIMLO62KS5RLH447" localSheetId="14" hidden="1">#REF!</definedName>
    <definedName name="BEx3DCQU9PBRXIMLO62KS5RLH447" localSheetId="16" hidden="1">#REF!</definedName>
    <definedName name="BEx3DCQU9PBRXIMLO62KS5RLH447" localSheetId="15" hidden="1">#REF!</definedName>
    <definedName name="BEx3DCQU9PBRXIMLO62KS5RLH447" localSheetId="18" hidden="1">#REF!</definedName>
    <definedName name="BEx3DCQU9PBRXIMLO62KS5RLH447" localSheetId="17" hidden="1">#REF!</definedName>
    <definedName name="BEx3DCQU9PBRXIMLO62KS5RLH447" localSheetId="2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5" hidden="1">#REF!</definedName>
    <definedName name="BEx3DQ8EH7C7L4XQAOL3NRRVRRT3" localSheetId="9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13" hidden="1">#REF!</definedName>
    <definedName name="BEx3DQ8EH7C7L4XQAOL3NRRVRRT3" localSheetId="14" hidden="1">#REF!</definedName>
    <definedName name="BEx3DQ8EH7C7L4XQAOL3NRRVRRT3" localSheetId="16" hidden="1">#REF!</definedName>
    <definedName name="BEx3DQ8EH7C7L4XQAOL3NRRVRRT3" localSheetId="15" hidden="1">#REF!</definedName>
    <definedName name="BEx3DQ8EH7C7L4XQAOL3NRRVRRT3" localSheetId="18" hidden="1">#REF!</definedName>
    <definedName name="BEx3DQ8EH7C7L4XQAOL3NRRVRRT3" localSheetId="17" hidden="1">#REF!</definedName>
    <definedName name="BEx3DQ8EH7C7L4XQAOL3NRRVRRT3" localSheetId="2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5" hidden="1">#REF!</definedName>
    <definedName name="BEx3EF99FD6QNNCNOKDEE67JHTUJ" localSheetId="9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13" hidden="1">#REF!</definedName>
    <definedName name="BEx3EF99FD6QNNCNOKDEE67JHTUJ" localSheetId="14" hidden="1">#REF!</definedName>
    <definedName name="BEx3EF99FD6QNNCNOKDEE67JHTUJ" localSheetId="16" hidden="1">#REF!</definedName>
    <definedName name="BEx3EF99FD6QNNCNOKDEE67JHTUJ" localSheetId="15" hidden="1">#REF!</definedName>
    <definedName name="BEx3EF99FD6QNNCNOKDEE67JHTUJ" localSheetId="18" hidden="1">#REF!</definedName>
    <definedName name="BEx3EF99FD6QNNCNOKDEE67JHTUJ" localSheetId="17" hidden="1">#REF!</definedName>
    <definedName name="BEx3EF99FD6QNNCNOKDEE67JHTUJ" localSheetId="2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5" hidden="1">#REF!</definedName>
    <definedName name="BEx3EGLXG4AU8GXIFP26DZ61E6EP" localSheetId="9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13" hidden="1">#REF!</definedName>
    <definedName name="BEx3EGLXG4AU8GXIFP26DZ61E6EP" localSheetId="14" hidden="1">#REF!</definedName>
    <definedName name="BEx3EGLXG4AU8GXIFP26DZ61E6EP" localSheetId="16" hidden="1">#REF!</definedName>
    <definedName name="BEx3EGLXG4AU8GXIFP26DZ61E6EP" localSheetId="15" hidden="1">#REF!</definedName>
    <definedName name="BEx3EGLXG4AU8GXIFP26DZ61E6EP" localSheetId="18" hidden="1">#REF!</definedName>
    <definedName name="BEx3EGLXG4AU8GXIFP26DZ61E6EP" localSheetId="17" hidden="1">#REF!</definedName>
    <definedName name="BEx3EGLXG4AU8GXIFP26DZ61E6EP" localSheetId="2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5" hidden="1">#REF!</definedName>
    <definedName name="BEx3EHCSERZ2O2OAG8Y95UPG2IY9" localSheetId="9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13" hidden="1">#REF!</definedName>
    <definedName name="BEx3EHCSERZ2O2OAG8Y95UPG2IY9" localSheetId="14" hidden="1">#REF!</definedName>
    <definedName name="BEx3EHCSERZ2O2OAG8Y95UPG2IY9" localSheetId="16" hidden="1">#REF!</definedName>
    <definedName name="BEx3EHCSERZ2O2OAG8Y95UPG2IY9" localSheetId="15" hidden="1">#REF!</definedName>
    <definedName name="BEx3EHCSERZ2O2OAG8Y95UPG2IY9" localSheetId="18" hidden="1">#REF!</definedName>
    <definedName name="BEx3EHCSERZ2O2OAG8Y95UPG2IY9" localSheetId="17" hidden="1">#REF!</definedName>
    <definedName name="BEx3EHCSERZ2O2OAG8Y95UPG2IY9" localSheetId="2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5" hidden="1">#REF!</definedName>
    <definedName name="BEx3EJR3TCJDYS7ZXNDS5N9KTGIK" localSheetId="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13" hidden="1">#REF!</definedName>
    <definedName name="BEx3EJR3TCJDYS7ZXNDS5N9KTGIK" localSheetId="14" hidden="1">#REF!</definedName>
    <definedName name="BEx3EJR3TCJDYS7ZXNDS5N9KTGIK" localSheetId="16" hidden="1">#REF!</definedName>
    <definedName name="BEx3EJR3TCJDYS7ZXNDS5N9KTGIK" localSheetId="15" hidden="1">#REF!</definedName>
    <definedName name="BEx3EJR3TCJDYS7ZXNDS5N9KTGIK" localSheetId="18" hidden="1">#REF!</definedName>
    <definedName name="BEx3EJR3TCJDYS7ZXNDS5N9KTGIK" localSheetId="17" hidden="1">#REF!</definedName>
    <definedName name="BEx3EJR3TCJDYS7ZXNDS5N9KTGIK" localSheetId="2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5" hidden="1">#REF!</definedName>
    <definedName name="BEx3ELJTTBS6P05CNISMGOJOA60V" localSheetId="9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13" hidden="1">#REF!</definedName>
    <definedName name="BEx3ELJTTBS6P05CNISMGOJOA60V" localSheetId="14" hidden="1">#REF!</definedName>
    <definedName name="BEx3ELJTTBS6P05CNISMGOJOA60V" localSheetId="16" hidden="1">#REF!</definedName>
    <definedName name="BEx3ELJTTBS6P05CNISMGOJOA60V" localSheetId="15" hidden="1">#REF!</definedName>
    <definedName name="BEx3ELJTTBS6P05CNISMGOJOA60V" localSheetId="18" hidden="1">#REF!</definedName>
    <definedName name="BEx3ELJTTBS6P05CNISMGOJOA60V" localSheetId="17" hidden="1">#REF!</definedName>
    <definedName name="BEx3ELJTTBS6P05CNISMGOJOA60V" localSheetId="2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5" hidden="1">#REF!</definedName>
    <definedName name="BEx3EQSLJBDDJRHNX19PBFCKNY2I" localSheetId="9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13" hidden="1">#REF!</definedName>
    <definedName name="BEx3EQSLJBDDJRHNX19PBFCKNY2I" localSheetId="14" hidden="1">#REF!</definedName>
    <definedName name="BEx3EQSLJBDDJRHNX19PBFCKNY2I" localSheetId="16" hidden="1">#REF!</definedName>
    <definedName name="BEx3EQSLJBDDJRHNX19PBFCKNY2I" localSheetId="15" hidden="1">#REF!</definedName>
    <definedName name="BEx3EQSLJBDDJRHNX19PBFCKNY2I" localSheetId="18" hidden="1">#REF!</definedName>
    <definedName name="BEx3EQSLJBDDJRHNX19PBFCKNY2I" localSheetId="17" hidden="1">#REF!</definedName>
    <definedName name="BEx3EQSLJBDDJRHNX19PBFCKNY2I" localSheetId="2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5" hidden="1">#REF!</definedName>
    <definedName name="BEx3EUUAX947Q5N6MY6W0KSNY78Y" localSheetId="9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13" hidden="1">#REF!</definedName>
    <definedName name="BEx3EUUAX947Q5N6MY6W0KSNY78Y" localSheetId="14" hidden="1">#REF!</definedName>
    <definedName name="BEx3EUUAX947Q5N6MY6W0KSNY78Y" localSheetId="16" hidden="1">#REF!</definedName>
    <definedName name="BEx3EUUAX947Q5N6MY6W0KSNY78Y" localSheetId="15" hidden="1">#REF!</definedName>
    <definedName name="BEx3EUUAX947Q5N6MY6W0KSNY78Y" localSheetId="18" hidden="1">#REF!</definedName>
    <definedName name="BEx3EUUAX947Q5N6MY6W0KSNY78Y" localSheetId="17" hidden="1">#REF!</definedName>
    <definedName name="BEx3EUUAX947Q5N6MY6W0KSNY78Y" localSheetId="2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5" hidden="1">#REF!</definedName>
    <definedName name="BEx3F3OJYKFH63TY4TBS69H5CI8M" localSheetId="9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13" hidden="1">#REF!</definedName>
    <definedName name="BEx3F3OJYKFH63TY4TBS69H5CI8M" localSheetId="14" hidden="1">#REF!</definedName>
    <definedName name="BEx3F3OJYKFH63TY4TBS69H5CI8M" localSheetId="16" hidden="1">#REF!</definedName>
    <definedName name="BEx3F3OJYKFH63TY4TBS69H5CI8M" localSheetId="15" hidden="1">#REF!</definedName>
    <definedName name="BEx3F3OJYKFH63TY4TBS69H5CI8M" localSheetId="18" hidden="1">#REF!</definedName>
    <definedName name="BEx3F3OJYKFH63TY4TBS69H5CI8M" localSheetId="17" hidden="1">#REF!</definedName>
    <definedName name="BEx3F3OJYKFH63TY4TBS69H5CI8M" localSheetId="2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5" hidden="1">#REF!</definedName>
    <definedName name="BEx3FHMD1P5XBCH23ZKIFO6ZTCNB" localSheetId="9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13" hidden="1">#REF!</definedName>
    <definedName name="BEx3FHMD1P5XBCH23ZKIFO6ZTCNB" localSheetId="14" hidden="1">#REF!</definedName>
    <definedName name="BEx3FHMD1P5XBCH23ZKIFO6ZTCNB" localSheetId="16" hidden="1">#REF!</definedName>
    <definedName name="BEx3FHMD1P5XBCH23ZKIFO6ZTCNB" localSheetId="15" hidden="1">#REF!</definedName>
    <definedName name="BEx3FHMD1P5XBCH23ZKIFO6ZTCNB" localSheetId="18" hidden="1">#REF!</definedName>
    <definedName name="BEx3FHMD1P5XBCH23ZKIFO6ZTCNB" localSheetId="17" hidden="1">#REF!</definedName>
    <definedName name="BEx3FHMD1P5XBCH23ZKIFO6ZTCNB" localSheetId="2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5" hidden="1">#REF!</definedName>
    <definedName name="BEx3FI2G3YYIACQHXNXEA15M8ZK5" localSheetId="9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13" hidden="1">#REF!</definedName>
    <definedName name="BEx3FI2G3YYIACQHXNXEA15M8ZK5" localSheetId="14" hidden="1">#REF!</definedName>
    <definedName name="BEx3FI2G3YYIACQHXNXEA15M8ZK5" localSheetId="16" hidden="1">#REF!</definedName>
    <definedName name="BEx3FI2G3YYIACQHXNXEA15M8ZK5" localSheetId="15" hidden="1">#REF!</definedName>
    <definedName name="BEx3FI2G3YYIACQHXNXEA15M8ZK5" localSheetId="18" hidden="1">#REF!</definedName>
    <definedName name="BEx3FI2G3YYIACQHXNXEA15M8ZK5" localSheetId="17" hidden="1">#REF!</definedName>
    <definedName name="BEx3FI2G3YYIACQHXNXEA15M8ZK5" localSheetId="2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5" hidden="1">#REF!</definedName>
    <definedName name="BEx3FJ9MHSLDK8W91GO85FX1GX57" localSheetId="9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13" hidden="1">#REF!</definedName>
    <definedName name="BEx3FJ9MHSLDK8W91GO85FX1GX57" localSheetId="14" hidden="1">#REF!</definedName>
    <definedName name="BEx3FJ9MHSLDK8W91GO85FX1GX57" localSheetId="16" hidden="1">#REF!</definedName>
    <definedName name="BEx3FJ9MHSLDK8W91GO85FX1GX57" localSheetId="15" hidden="1">#REF!</definedName>
    <definedName name="BEx3FJ9MHSLDK8W91GO85FX1GX57" localSheetId="18" hidden="1">#REF!</definedName>
    <definedName name="BEx3FJ9MHSLDK8W91GO85FX1GX57" localSheetId="17" hidden="1">#REF!</definedName>
    <definedName name="BEx3FJ9MHSLDK8W91GO85FX1GX57" localSheetId="2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5" hidden="1">#REF!</definedName>
    <definedName name="BEx3FR251HFU7A33PU01SJUENL2B" localSheetId="9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13" hidden="1">#REF!</definedName>
    <definedName name="BEx3FR251HFU7A33PU01SJUENL2B" localSheetId="14" hidden="1">#REF!</definedName>
    <definedName name="BEx3FR251HFU7A33PU01SJUENL2B" localSheetId="16" hidden="1">#REF!</definedName>
    <definedName name="BEx3FR251HFU7A33PU01SJUENL2B" localSheetId="15" hidden="1">#REF!</definedName>
    <definedName name="BEx3FR251HFU7A33PU01SJUENL2B" localSheetId="18" hidden="1">#REF!</definedName>
    <definedName name="BEx3FR251HFU7A33PU01SJUENL2B" localSheetId="17" hidden="1">#REF!</definedName>
    <definedName name="BEx3FR251HFU7A33PU01SJUENL2B" localSheetId="2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5" hidden="1">#REF!</definedName>
    <definedName name="BEx3FX7EJL47JSLSWP3EOC265WAE" localSheetId="9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13" hidden="1">#REF!</definedName>
    <definedName name="BEx3FX7EJL47JSLSWP3EOC265WAE" localSheetId="14" hidden="1">#REF!</definedName>
    <definedName name="BEx3FX7EJL47JSLSWP3EOC265WAE" localSheetId="16" hidden="1">#REF!</definedName>
    <definedName name="BEx3FX7EJL47JSLSWP3EOC265WAE" localSheetId="15" hidden="1">#REF!</definedName>
    <definedName name="BEx3FX7EJL47JSLSWP3EOC265WAE" localSheetId="18" hidden="1">#REF!</definedName>
    <definedName name="BEx3FX7EJL47JSLSWP3EOC265WAE" localSheetId="17" hidden="1">#REF!</definedName>
    <definedName name="BEx3FX7EJL47JSLSWP3EOC265WAE" localSheetId="2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5" hidden="1">#REF!</definedName>
    <definedName name="BEx3G201R8NLJ6FIHO2QS0SW9QVV" localSheetId="9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13" hidden="1">#REF!</definedName>
    <definedName name="BEx3G201R8NLJ6FIHO2QS0SW9QVV" localSheetId="14" hidden="1">#REF!</definedName>
    <definedName name="BEx3G201R8NLJ6FIHO2QS0SW9QVV" localSheetId="16" hidden="1">#REF!</definedName>
    <definedName name="BEx3G201R8NLJ6FIHO2QS0SW9QVV" localSheetId="15" hidden="1">#REF!</definedName>
    <definedName name="BEx3G201R8NLJ6FIHO2QS0SW9QVV" localSheetId="18" hidden="1">#REF!</definedName>
    <definedName name="BEx3G201R8NLJ6FIHO2QS0SW9QVV" localSheetId="17" hidden="1">#REF!</definedName>
    <definedName name="BEx3G201R8NLJ6FIHO2QS0SW9QVV" localSheetId="2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5" hidden="1">#REF!</definedName>
    <definedName name="BEx3G2LL2II66XY5YCDPG4JE13A3" localSheetId="9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13" hidden="1">#REF!</definedName>
    <definedName name="BEx3G2LL2II66XY5YCDPG4JE13A3" localSheetId="14" hidden="1">#REF!</definedName>
    <definedName name="BEx3G2LL2II66XY5YCDPG4JE13A3" localSheetId="16" hidden="1">#REF!</definedName>
    <definedName name="BEx3G2LL2II66XY5YCDPG4JE13A3" localSheetId="15" hidden="1">#REF!</definedName>
    <definedName name="BEx3G2LL2II66XY5YCDPG4JE13A3" localSheetId="18" hidden="1">#REF!</definedName>
    <definedName name="BEx3G2LL2II66XY5YCDPG4JE13A3" localSheetId="17" hidden="1">#REF!</definedName>
    <definedName name="BEx3G2LL2II66XY5YCDPG4JE13A3" localSheetId="2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5" hidden="1">#REF!</definedName>
    <definedName name="BEx3G2WA0DTYY9D8AGHHOBTPE2B2" localSheetId="9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13" hidden="1">#REF!</definedName>
    <definedName name="BEx3G2WA0DTYY9D8AGHHOBTPE2B2" localSheetId="14" hidden="1">#REF!</definedName>
    <definedName name="BEx3G2WA0DTYY9D8AGHHOBTPE2B2" localSheetId="16" hidden="1">#REF!</definedName>
    <definedName name="BEx3G2WA0DTYY9D8AGHHOBTPE2B2" localSheetId="15" hidden="1">#REF!</definedName>
    <definedName name="BEx3G2WA0DTYY9D8AGHHOBTPE2B2" localSheetId="18" hidden="1">#REF!</definedName>
    <definedName name="BEx3G2WA0DTYY9D8AGHHOBTPE2B2" localSheetId="17" hidden="1">#REF!</definedName>
    <definedName name="BEx3G2WA0DTYY9D8AGHHOBTPE2B2" localSheetId="2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5" hidden="1">#REF!</definedName>
    <definedName name="BEx3GCXR6IAS0B6WJ03GJVH7CO52" localSheetId="9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13" hidden="1">#REF!</definedName>
    <definedName name="BEx3GCXR6IAS0B6WJ03GJVH7CO52" localSheetId="14" hidden="1">#REF!</definedName>
    <definedName name="BEx3GCXR6IAS0B6WJ03GJVH7CO52" localSheetId="16" hidden="1">#REF!</definedName>
    <definedName name="BEx3GCXR6IAS0B6WJ03GJVH7CO52" localSheetId="15" hidden="1">#REF!</definedName>
    <definedName name="BEx3GCXR6IAS0B6WJ03GJVH7CO52" localSheetId="18" hidden="1">#REF!</definedName>
    <definedName name="BEx3GCXR6IAS0B6WJ03GJVH7CO52" localSheetId="17" hidden="1">#REF!</definedName>
    <definedName name="BEx3GCXR6IAS0B6WJ03GJVH7CO52" localSheetId="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5" hidden="1">#REF!</definedName>
    <definedName name="BEx3GEVV18SEQDI1JGY7EN6D1GT1" localSheetId="9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13" hidden="1">#REF!</definedName>
    <definedName name="BEx3GEVV18SEQDI1JGY7EN6D1GT1" localSheetId="14" hidden="1">#REF!</definedName>
    <definedName name="BEx3GEVV18SEQDI1JGY7EN6D1GT1" localSheetId="16" hidden="1">#REF!</definedName>
    <definedName name="BEx3GEVV18SEQDI1JGY7EN6D1GT1" localSheetId="15" hidden="1">#REF!</definedName>
    <definedName name="BEx3GEVV18SEQDI1JGY7EN6D1GT1" localSheetId="18" hidden="1">#REF!</definedName>
    <definedName name="BEx3GEVV18SEQDI1JGY7EN6D1GT1" localSheetId="17" hidden="1">#REF!</definedName>
    <definedName name="BEx3GEVV18SEQDI1JGY7EN6D1GT1" localSheetId="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5" hidden="1">#REF!</definedName>
    <definedName name="BEx3GKFH64MKQX61S7DYTZ15JCPY" localSheetId="9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13" hidden="1">#REF!</definedName>
    <definedName name="BEx3GKFH64MKQX61S7DYTZ15JCPY" localSheetId="14" hidden="1">#REF!</definedName>
    <definedName name="BEx3GKFH64MKQX61S7DYTZ15JCPY" localSheetId="16" hidden="1">#REF!</definedName>
    <definedName name="BEx3GKFH64MKQX61S7DYTZ15JCPY" localSheetId="15" hidden="1">#REF!</definedName>
    <definedName name="BEx3GKFH64MKQX61S7DYTZ15JCPY" localSheetId="18" hidden="1">#REF!</definedName>
    <definedName name="BEx3GKFH64MKQX61S7DYTZ15JCPY" localSheetId="17" hidden="1">#REF!</definedName>
    <definedName name="BEx3GKFH64MKQX61S7DYTZ15JCPY" localSheetId="2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5" hidden="1">#REF!</definedName>
    <definedName name="BEx3GMJ1Y6UU02DLRL0QXCEKDA6C" localSheetId="9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13" hidden="1">#REF!</definedName>
    <definedName name="BEx3GMJ1Y6UU02DLRL0QXCEKDA6C" localSheetId="14" hidden="1">#REF!</definedName>
    <definedName name="BEx3GMJ1Y6UU02DLRL0QXCEKDA6C" localSheetId="16" hidden="1">#REF!</definedName>
    <definedName name="BEx3GMJ1Y6UU02DLRL0QXCEKDA6C" localSheetId="15" hidden="1">#REF!</definedName>
    <definedName name="BEx3GMJ1Y6UU02DLRL0QXCEKDA6C" localSheetId="18" hidden="1">#REF!</definedName>
    <definedName name="BEx3GMJ1Y6UU02DLRL0QXCEKDA6C" localSheetId="17" hidden="1">#REF!</definedName>
    <definedName name="BEx3GMJ1Y6UU02DLRL0QXCEKDA6C" localSheetId="2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5" hidden="1">#REF!</definedName>
    <definedName name="BEx3GN4LY0135CBDIN1TU2UEODGF" localSheetId="9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13" hidden="1">#REF!</definedName>
    <definedName name="BEx3GN4LY0135CBDIN1TU2UEODGF" localSheetId="14" hidden="1">#REF!</definedName>
    <definedName name="BEx3GN4LY0135CBDIN1TU2UEODGF" localSheetId="16" hidden="1">#REF!</definedName>
    <definedName name="BEx3GN4LY0135CBDIN1TU2UEODGF" localSheetId="15" hidden="1">#REF!</definedName>
    <definedName name="BEx3GN4LY0135CBDIN1TU2UEODGF" localSheetId="18" hidden="1">#REF!</definedName>
    <definedName name="BEx3GN4LY0135CBDIN1TU2UEODGF" localSheetId="17" hidden="1">#REF!</definedName>
    <definedName name="BEx3GN4LY0135CBDIN1TU2UEODGF" localSheetId="2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5" hidden="1">#REF!</definedName>
    <definedName name="BEx3GPDH2AH4QKT4OOSN563XUHBD" localSheetId="9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13" hidden="1">#REF!</definedName>
    <definedName name="BEx3GPDH2AH4QKT4OOSN563XUHBD" localSheetId="14" hidden="1">#REF!</definedName>
    <definedName name="BEx3GPDH2AH4QKT4OOSN563XUHBD" localSheetId="16" hidden="1">#REF!</definedName>
    <definedName name="BEx3GPDH2AH4QKT4OOSN563XUHBD" localSheetId="15" hidden="1">#REF!</definedName>
    <definedName name="BEx3GPDH2AH4QKT4OOSN563XUHBD" localSheetId="18" hidden="1">#REF!</definedName>
    <definedName name="BEx3GPDH2AH4QKT4OOSN563XUHBD" localSheetId="17" hidden="1">#REF!</definedName>
    <definedName name="BEx3GPDH2AH4QKT4OOSN563XUHBD" localSheetId="2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5" hidden="1">#REF!</definedName>
    <definedName name="BEx3GRGZOH1A62SHC133FKNN9K23" localSheetId="9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13" hidden="1">#REF!</definedName>
    <definedName name="BEx3GRGZOH1A62SHC133FKNN9K23" localSheetId="14" hidden="1">#REF!</definedName>
    <definedName name="BEx3GRGZOH1A62SHC133FKNN9K23" localSheetId="16" hidden="1">#REF!</definedName>
    <definedName name="BEx3GRGZOH1A62SHC133FKNN9K23" localSheetId="15" hidden="1">#REF!</definedName>
    <definedName name="BEx3GRGZOH1A62SHC133FKNN9K23" localSheetId="18" hidden="1">#REF!</definedName>
    <definedName name="BEx3GRGZOH1A62SHC133FKNN9K23" localSheetId="17" hidden="1">#REF!</definedName>
    <definedName name="BEx3GRGZOH1A62SHC133FKNN9K23" localSheetId="2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5" hidden="1">#REF!</definedName>
    <definedName name="BEx3GS2LABKJSRV8GPZLJZVX7NMJ" localSheetId="9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13" hidden="1">#REF!</definedName>
    <definedName name="BEx3GS2LABKJSRV8GPZLJZVX7NMJ" localSheetId="14" hidden="1">#REF!</definedName>
    <definedName name="BEx3GS2LABKJSRV8GPZLJZVX7NMJ" localSheetId="16" hidden="1">#REF!</definedName>
    <definedName name="BEx3GS2LABKJSRV8GPZLJZVX7NMJ" localSheetId="15" hidden="1">#REF!</definedName>
    <definedName name="BEx3GS2LABKJSRV8GPZLJZVX7NMJ" localSheetId="18" hidden="1">#REF!</definedName>
    <definedName name="BEx3GS2LABKJSRV8GPZLJZVX7NMJ" localSheetId="17" hidden="1">#REF!</definedName>
    <definedName name="BEx3GS2LABKJSRV8GPZLJZVX7NMJ" localSheetId="2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5" hidden="1">#REF!</definedName>
    <definedName name="BEx3H05W7OEBR6W6YJKGD6W5M3I1" localSheetId="9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13" hidden="1">#REF!</definedName>
    <definedName name="BEx3H05W7OEBR6W6YJKGD6W5M3I1" localSheetId="14" hidden="1">#REF!</definedName>
    <definedName name="BEx3H05W7OEBR6W6YJKGD6W5M3I1" localSheetId="16" hidden="1">#REF!</definedName>
    <definedName name="BEx3H05W7OEBR6W6YJKGD6W5M3I1" localSheetId="15" hidden="1">#REF!</definedName>
    <definedName name="BEx3H05W7OEBR6W6YJKGD6W5M3I1" localSheetId="18" hidden="1">#REF!</definedName>
    <definedName name="BEx3H05W7OEBR6W6YJKGD6W5M3I1" localSheetId="17" hidden="1">#REF!</definedName>
    <definedName name="BEx3H05W7OEBR6W6YJKGD6W5M3I1" localSheetId="2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5" hidden="1">#REF!</definedName>
    <definedName name="BEx3H244GCME7ZDNAXG6ZSJ64ZRE" localSheetId="9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13" hidden="1">#REF!</definedName>
    <definedName name="BEx3H244GCME7ZDNAXG6ZSJ64ZRE" localSheetId="14" hidden="1">#REF!</definedName>
    <definedName name="BEx3H244GCME7ZDNAXG6ZSJ64ZRE" localSheetId="16" hidden="1">#REF!</definedName>
    <definedName name="BEx3H244GCME7ZDNAXG6ZSJ64ZRE" localSheetId="15" hidden="1">#REF!</definedName>
    <definedName name="BEx3H244GCME7ZDNAXG6ZSJ64ZRE" localSheetId="18" hidden="1">#REF!</definedName>
    <definedName name="BEx3H244GCME7ZDNAXG6ZSJ64ZRE" localSheetId="17" hidden="1">#REF!</definedName>
    <definedName name="BEx3H244GCME7ZDNAXG6ZSJ64ZRE" localSheetId="2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5" hidden="1">#REF!</definedName>
    <definedName name="BEx3H5UX2GZFZZT657YR76RHW5I6" localSheetId="9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13" hidden="1">#REF!</definedName>
    <definedName name="BEx3H5UX2GZFZZT657YR76RHW5I6" localSheetId="14" hidden="1">#REF!</definedName>
    <definedName name="BEx3H5UX2GZFZZT657YR76RHW5I6" localSheetId="16" hidden="1">#REF!</definedName>
    <definedName name="BEx3H5UX2GZFZZT657YR76RHW5I6" localSheetId="15" hidden="1">#REF!</definedName>
    <definedName name="BEx3H5UX2GZFZZT657YR76RHW5I6" localSheetId="18" hidden="1">#REF!</definedName>
    <definedName name="BEx3H5UX2GZFZZT657YR76RHW5I6" localSheetId="17" hidden="1">#REF!</definedName>
    <definedName name="BEx3H5UX2GZFZZT657YR76RHW5I6" localSheetId="2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5" hidden="1">#REF!</definedName>
    <definedName name="BEx3HACPKDZVUOS9WBDCCFJB46DK" localSheetId="9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13" hidden="1">#REF!</definedName>
    <definedName name="BEx3HACPKDZVUOS9WBDCCFJB46DK" localSheetId="14" hidden="1">#REF!</definedName>
    <definedName name="BEx3HACPKDZVUOS9WBDCCFJB46DK" localSheetId="16" hidden="1">#REF!</definedName>
    <definedName name="BEx3HACPKDZVUOS9WBDCCFJB46DK" localSheetId="15" hidden="1">#REF!</definedName>
    <definedName name="BEx3HACPKDZVUOS9WBDCCFJB46DK" localSheetId="18" hidden="1">#REF!</definedName>
    <definedName name="BEx3HACPKDZVUOS9WBDCCFJB46DK" localSheetId="17" hidden="1">#REF!</definedName>
    <definedName name="BEx3HACPKDZVUOS9WBDCCFJB46DK" localSheetId="2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5" hidden="1">#REF!</definedName>
    <definedName name="BEx3HMSEFOP6DBM4R97XA6B7NFG6" localSheetId="9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13" hidden="1">#REF!</definedName>
    <definedName name="BEx3HMSEFOP6DBM4R97XA6B7NFG6" localSheetId="14" hidden="1">#REF!</definedName>
    <definedName name="BEx3HMSEFOP6DBM4R97XA6B7NFG6" localSheetId="16" hidden="1">#REF!</definedName>
    <definedName name="BEx3HMSEFOP6DBM4R97XA6B7NFG6" localSheetId="15" hidden="1">#REF!</definedName>
    <definedName name="BEx3HMSEFOP6DBM4R97XA6B7NFG6" localSheetId="18" hidden="1">#REF!</definedName>
    <definedName name="BEx3HMSEFOP6DBM4R97XA6B7NFG6" localSheetId="17" hidden="1">#REF!</definedName>
    <definedName name="BEx3HMSEFOP6DBM4R97XA6B7NFG6" localSheetId="2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5" hidden="1">#REF!</definedName>
    <definedName name="BEx3HWJ5SQSD2CVCQNR183X44FR8" localSheetId="9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13" hidden="1">#REF!</definedName>
    <definedName name="BEx3HWJ5SQSD2CVCQNR183X44FR8" localSheetId="14" hidden="1">#REF!</definedName>
    <definedName name="BEx3HWJ5SQSD2CVCQNR183X44FR8" localSheetId="16" hidden="1">#REF!</definedName>
    <definedName name="BEx3HWJ5SQSD2CVCQNR183X44FR8" localSheetId="15" hidden="1">#REF!</definedName>
    <definedName name="BEx3HWJ5SQSD2CVCQNR183X44FR8" localSheetId="18" hidden="1">#REF!</definedName>
    <definedName name="BEx3HWJ5SQSD2CVCQNR183X44FR8" localSheetId="17" hidden="1">#REF!</definedName>
    <definedName name="BEx3HWJ5SQSD2CVCQNR183X44FR8" localSheetId="2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5" hidden="1">#REF!</definedName>
    <definedName name="BEx3I09YVXO0G4X7KGSA4WGORM35" localSheetId="9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13" hidden="1">#REF!</definedName>
    <definedName name="BEx3I09YVXO0G4X7KGSA4WGORM35" localSheetId="14" hidden="1">#REF!</definedName>
    <definedName name="BEx3I09YVXO0G4X7KGSA4WGORM35" localSheetId="16" hidden="1">#REF!</definedName>
    <definedName name="BEx3I09YVXO0G4X7KGSA4WGORM35" localSheetId="15" hidden="1">#REF!</definedName>
    <definedName name="BEx3I09YVXO0G4X7KGSA4WGORM35" localSheetId="18" hidden="1">#REF!</definedName>
    <definedName name="BEx3I09YVXO0G4X7KGSA4WGORM35" localSheetId="17" hidden="1">#REF!</definedName>
    <definedName name="BEx3I09YVXO0G4X7KGSA4WGORM35" localSheetId="2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5" hidden="1">#REF!</definedName>
    <definedName name="BEx3I3KN8WAL54AYYACGCUM43J9W" localSheetId="9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13" hidden="1">#REF!</definedName>
    <definedName name="BEx3I3KN8WAL54AYYACGCUM43J9W" localSheetId="14" hidden="1">#REF!</definedName>
    <definedName name="BEx3I3KN8WAL54AYYACGCUM43J9W" localSheetId="16" hidden="1">#REF!</definedName>
    <definedName name="BEx3I3KN8WAL54AYYACGCUM43J9W" localSheetId="15" hidden="1">#REF!</definedName>
    <definedName name="BEx3I3KN8WAL54AYYACGCUM43J9W" localSheetId="18" hidden="1">#REF!</definedName>
    <definedName name="BEx3I3KN8WAL54AYYACGCUM43J9W" localSheetId="17" hidden="1">#REF!</definedName>
    <definedName name="BEx3I3KN8WAL54AYYACGCUM43J9W" localSheetId="2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5" hidden="1">#REF!</definedName>
    <definedName name="BEx3ICF1GY8HQEBIU9S43PDJ90BX" localSheetId="9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13" hidden="1">#REF!</definedName>
    <definedName name="BEx3ICF1GY8HQEBIU9S43PDJ90BX" localSheetId="14" hidden="1">#REF!</definedName>
    <definedName name="BEx3ICF1GY8HQEBIU9S43PDJ90BX" localSheetId="16" hidden="1">#REF!</definedName>
    <definedName name="BEx3ICF1GY8HQEBIU9S43PDJ90BX" localSheetId="15" hidden="1">#REF!</definedName>
    <definedName name="BEx3ICF1GY8HQEBIU9S43PDJ90BX" localSheetId="18" hidden="1">#REF!</definedName>
    <definedName name="BEx3ICF1GY8HQEBIU9S43PDJ90BX" localSheetId="17" hidden="1">#REF!</definedName>
    <definedName name="BEx3ICF1GY8HQEBIU9S43PDJ90BX" localSheetId="2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5" hidden="1">#REF!</definedName>
    <definedName name="BEx3IYAH2DEBFWO8F94H4MXE3RLY" localSheetId="9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13" hidden="1">#REF!</definedName>
    <definedName name="BEx3IYAH2DEBFWO8F94H4MXE3RLY" localSheetId="14" hidden="1">#REF!</definedName>
    <definedName name="BEx3IYAH2DEBFWO8F94H4MXE3RLY" localSheetId="16" hidden="1">#REF!</definedName>
    <definedName name="BEx3IYAH2DEBFWO8F94H4MXE3RLY" localSheetId="15" hidden="1">#REF!</definedName>
    <definedName name="BEx3IYAH2DEBFWO8F94H4MXE3RLY" localSheetId="18" hidden="1">#REF!</definedName>
    <definedName name="BEx3IYAH2DEBFWO8F94H4MXE3RLY" localSheetId="17" hidden="1">#REF!</definedName>
    <definedName name="BEx3IYAH2DEBFWO8F94H4MXE3RLY" localSheetId="2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5" hidden="1">#REF!</definedName>
    <definedName name="BEx3IZSG3932LSWHR5YV78IVRPCK" localSheetId="9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13" hidden="1">#REF!</definedName>
    <definedName name="BEx3IZSG3932LSWHR5YV78IVRPCK" localSheetId="14" hidden="1">#REF!</definedName>
    <definedName name="BEx3IZSG3932LSWHR5YV78IVRPCK" localSheetId="16" hidden="1">#REF!</definedName>
    <definedName name="BEx3IZSG3932LSWHR5YV78IVRPCK" localSheetId="15" hidden="1">#REF!</definedName>
    <definedName name="BEx3IZSG3932LSWHR5YV78IVRPCK" localSheetId="18" hidden="1">#REF!</definedName>
    <definedName name="BEx3IZSG3932LSWHR5YV78IVRPCK" localSheetId="17" hidden="1">#REF!</definedName>
    <definedName name="BEx3IZSG3932LSWHR5YV78IVRPCK" localSheetId="2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5" hidden="1">#REF!</definedName>
    <definedName name="BEx3IZXXSYEW50379N2EAFWO8DZV" localSheetId="9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13" hidden="1">#REF!</definedName>
    <definedName name="BEx3IZXXSYEW50379N2EAFWO8DZV" localSheetId="14" hidden="1">#REF!</definedName>
    <definedName name="BEx3IZXXSYEW50379N2EAFWO8DZV" localSheetId="16" hidden="1">#REF!</definedName>
    <definedName name="BEx3IZXXSYEW50379N2EAFWO8DZV" localSheetId="15" hidden="1">#REF!</definedName>
    <definedName name="BEx3IZXXSYEW50379N2EAFWO8DZV" localSheetId="18" hidden="1">#REF!</definedName>
    <definedName name="BEx3IZXXSYEW50379N2EAFWO8DZV" localSheetId="17" hidden="1">#REF!</definedName>
    <definedName name="BEx3IZXXSYEW50379N2EAFWO8DZV" localSheetId="2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5" hidden="1">#REF!</definedName>
    <definedName name="BEx3J1VZVGTKT4ATPO9O5JCSFTTR" localSheetId="9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13" hidden="1">#REF!</definedName>
    <definedName name="BEx3J1VZVGTKT4ATPO9O5JCSFTTR" localSheetId="14" hidden="1">#REF!</definedName>
    <definedName name="BEx3J1VZVGTKT4ATPO9O5JCSFTTR" localSheetId="16" hidden="1">#REF!</definedName>
    <definedName name="BEx3J1VZVGTKT4ATPO9O5JCSFTTR" localSheetId="15" hidden="1">#REF!</definedName>
    <definedName name="BEx3J1VZVGTKT4ATPO9O5JCSFTTR" localSheetId="18" hidden="1">#REF!</definedName>
    <definedName name="BEx3J1VZVGTKT4ATPO9O5JCSFTTR" localSheetId="17" hidden="1">#REF!</definedName>
    <definedName name="BEx3J1VZVGTKT4ATPO9O5JCSFTTR" localSheetId="2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5" hidden="1">#REF!</definedName>
    <definedName name="BEx3JC2TY7JNAAC3L7QHVPQXLGQ8" localSheetId="9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13" hidden="1">#REF!</definedName>
    <definedName name="BEx3JC2TY7JNAAC3L7QHVPQXLGQ8" localSheetId="14" hidden="1">#REF!</definedName>
    <definedName name="BEx3JC2TY7JNAAC3L7QHVPQXLGQ8" localSheetId="16" hidden="1">#REF!</definedName>
    <definedName name="BEx3JC2TY7JNAAC3L7QHVPQXLGQ8" localSheetId="15" hidden="1">#REF!</definedName>
    <definedName name="BEx3JC2TY7JNAAC3L7QHVPQXLGQ8" localSheetId="18" hidden="1">#REF!</definedName>
    <definedName name="BEx3JC2TY7JNAAC3L7QHVPQXLGQ8" localSheetId="17" hidden="1">#REF!</definedName>
    <definedName name="BEx3JC2TY7JNAAC3L7QHVPQXLGQ8" localSheetId="2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5" hidden="1">#REF!</definedName>
    <definedName name="BEx3JMF5D7ODCJ7THAJTC1GFSG95" localSheetId="9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13" hidden="1">#REF!</definedName>
    <definedName name="BEx3JMF5D7ODCJ7THAJTC1GFSG95" localSheetId="14" hidden="1">#REF!</definedName>
    <definedName name="BEx3JMF5D7ODCJ7THAJTC1GFSG95" localSheetId="16" hidden="1">#REF!</definedName>
    <definedName name="BEx3JMF5D7ODCJ7THAJTC1GFSG95" localSheetId="15" hidden="1">#REF!</definedName>
    <definedName name="BEx3JMF5D7ODCJ7THAJTC1GFSG95" localSheetId="18" hidden="1">#REF!</definedName>
    <definedName name="BEx3JMF5D7ODCJ7THAJTC1GFSG95" localSheetId="17" hidden="1">#REF!</definedName>
    <definedName name="BEx3JMF5D7ODCJ7THAJTC1GFSG95" localSheetId="2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5" hidden="1">#REF!</definedName>
    <definedName name="BEx3JX23SYDIGOGM4Y0CQFBW8ZBV" localSheetId="9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13" hidden="1">#REF!</definedName>
    <definedName name="BEx3JX23SYDIGOGM4Y0CQFBW8ZBV" localSheetId="14" hidden="1">#REF!</definedName>
    <definedName name="BEx3JX23SYDIGOGM4Y0CQFBW8ZBV" localSheetId="16" hidden="1">#REF!</definedName>
    <definedName name="BEx3JX23SYDIGOGM4Y0CQFBW8ZBV" localSheetId="15" hidden="1">#REF!</definedName>
    <definedName name="BEx3JX23SYDIGOGM4Y0CQFBW8ZBV" localSheetId="18" hidden="1">#REF!</definedName>
    <definedName name="BEx3JX23SYDIGOGM4Y0CQFBW8ZBV" localSheetId="17" hidden="1">#REF!</definedName>
    <definedName name="BEx3JX23SYDIGOGM4Y0CQFBW8ZBV" localSheetId="2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5" hidden="1">#REF!</definedName>
    <definedName name="BEx3JXCXCVBZJGV5VEG9MJEI01AL" localSheetId="9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13" hidden="1">#REF!</definedName>
    <definedName name="BEx3JXCXCVBZJGV5VEG9MJEI01AL" localSheetId="14" hidden="1">#REF!</definedName>
    <definedName name="BEx3JXCXCVBZJGV5VEG9MJEI01AL" localSheetId="16" hidden="1">#REF!</definedName>
    <definedName name="BEx3JXCXCVBZJGV5VEG9MJEI01AL" localSheetId="15" hidden="1">#REF!</definedName>
    <definedName name="BEx3JXCXCVBZJGV5VEG9MJEI01AL" localSheetId="18" hidden="1">#REF!</definedName>
    <definedName name="BEx3JXCXCVBZJGV5VEG9MJEI01AL" localSheetId="17" hidden="1">#REF!</definedName>
    <definedName name="BEx3JXCXCVBZJGV5VEG9MJEI01AL" localSheetId="2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5" hidden="1">#REF!</definedName>
    <definedName name="BEx3JYK2N7X59TPJSKYZ77ENY8SS" localSheetId="9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13" hidden="1">#REF!</definedName>
    <definedName name="BEx3JYK2N7X59TPJSKYZ77ENY8SS" localSheetId="14" hidden="1">#REF!</definedName>
    <definedName name="BEx3JYK2N7X59TPJSKYZ77ENY8SS" localSheetId="16" hidden="1">#REF!</definedName>
    <definedName name="BEx3JYK2N7X59TPJSKYZ77ENY8SS" localSheetId="15" hidden="1">#REF!</definedName>
    <definedName name="BEx3JYK2N7X59TPJSKYZ77ENY8SS" localSheetId="18" hidden="1">#REF!</definedName>
    <definedName name="BEx3JYK2N7X59TPJSKYZ77ENY8SS" localSheetId="17" hidden="1">#REF!</definedName>
    <definedName name="BEx3JYK2N7X59TPJSKYZ77ENY8SS" localSheetId="2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5" hidden="1">#REF!</definedName>
    <definedName name="BEx3K13PSDK50JLCLD0GX8L4TWAH" localSheetId="9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13" hidden="1">#REF!</definedName>
    <definedName name="BEx3K13PSDK50JLCLD0GX8L4TWAH" localSheetId="14" hidden="1">#REF!</definedName>
    <definedName name="BEx3K13PSDK50JLCLD0GX8L4TWAH" localSheetId="16" hidden="1">#REF!</definedName>
    <definedName name="BEx3K13PSDK50JLCLD0GX8L4TWAH" localSheetId="15" hidden="1">#REF!</definedName>
    <definedName name="BEx3K13PSDK50JLCLD0GX8L4TWAH" localSheetId="18" hidden="1">#REF!</definedName>
    <definedName name="BEx3K13PSDK50JLCLD0GX8L4TWAH" localSheetId="17" hidden="1">#REF!</definedName>
    <definedName name="BEx3K13PSDK50JLCLD0GX8L4TWAH" localSheetId="2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5" hidden="1">#REF!</definedName>
    <definedName name="BEx3K4EII7GU1CG0BN7UL15M6J8Z" localSheetId="9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13" hidden="1">#REF!</definedName>
    <definedName name="BEx3K4EII7GU1CG0BN7UL15M6J8Z" localSheetId="14" hidden="1">#REF!</definedName>
    <definedName name="BEx3K4EII7GU1CG0BN7UL15M6J8Z" localSheetId="16" hidden="1">#REF!</definedName>
    <definedName name="BEx3K4EII7GU1CG0BN7UL15M6J8Z" localSheetId="15" hidden="1">#REF!</definedName>
    <definedName name="BEx3K4EII7GU1CG0BN7UL15M6J8Z" localSheetId="18" hidden="1">#REF!</definedName>
    <definedName name="BEx3K4EII7GU1CG0BN7UL15M6J8Z" localSheetId="17" hidden="1">#REF!</definedName>
    <definedName name="BEx3K4EII7GU1CG0BN7UL15M6J8Z" localSheetId="2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5" hidden="1">#REF!</definedName>
    <definedName name="BEx3K4ZXQUQ2KYZF74B84SO48XMW" localSheetId="9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13" hidden="1">#REF!</definedName>
    <definedName name="BEx3K4ZXQUQ2KYZF74B84SO48XMW" localSheetId="14" hidden="1">#REF!</definedName>
    <definedName name="BEx3K4ZXQUQ2KYZF74B84SO48XMW" localSheetId="16" hidden="1">#REF!</definedName>
    <definedName name="BEx3K4ZXQUQ2KYZF74B84SO48XMW" localSheetId="15" hidden="1">#REF!</definedName>
    <definedName name="BEx3K4ZXQUQ2KYZF74B84SO48XMW" localSheetId="18" hidden="1">#REF!</definedName>
    <definedName name="BEx3K4ZXQUQ2KYZF74B84SO48XMW" localSheetId="17" hidden="1">#REF!</definedName>
    <definedName name="BEx3K4ZXQUQ2KYZF74B84SO48XMW" localSheetId="2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5" hidden="1">#REF!</definedName>
    <definedName name="BEx3KEFXUCVNVPH7KSEGAZYX13B5" localSheetId="9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13" hidden="1">#REF!</definedName>
    <definedName name="BEx3KEFXUCVNVPH7KSEGAZYX13B5" localSheetId="14" hidden="1">#REF!</definedName>
    <definedName name="BEx3KEFXUCVNVPH7KSEGAZYX13B5" localSheetId="16" hidden="1">#REF!</definedName>
    <definedName name="BEx3KEFXUCVNVPH7KSEGAZYX13B5" localSheetId="15" hidden="1">#REF!</definedName>
    <definedName name="BEx3KEFXUCVNVPH7KSEGAZYX13B5" localSheetId="18" hidden="1">#REF!</definedName>
    <definedName name="BEx3KEFXUCVNVPH7KSEGAZYX13B5" localSheetId="17" hidden="1">#REF!</definedName>
    <definedName name="BEx3KEFXUCVNVPH7KSEGAZYX13B5" localSheetId="2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5" hidden="1">#REF!</definedName>
    <definedName name="BEx3KFXUAF6YXAA47B7Q6X9B3VGB" localSheetId="9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13" hidden="1">#REF!</definedName>
    <definedName name="BEx3KFXUAF6YXAA47B7Q6X9B3VGB" localSheetId="14" hidden="1">#REF!</definedName>
    <definedName name="BEx3KFXUAF6YXAA47B7Q6X9B3VGB" localSheetId="16" hidden="1">#REF!</definedName>
    <definedName name="BEx3KFXUAF6YXAA47B7Q6X9B3VGB" localSheetId="15" hidden="1">#REF!</definedName>
    <definedName name="BEx3KFXUAF6YXAA47B7Q6X9B3VGB" localSheetId="18" hidden="1">#REF!</definedName>
    <definedName name="BEx3KFXUAF6YXAA47B7Q6X9B3VGB" localSheetId="17" hidden="1">#REF!</definedName>
    <definedName name="BEx3KFXUAF6YXAA47B7Q6X9B3VGB" localSheetId="2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5" hidden="1">#REF!</definedName>
    <definedName name="BEx3KIXQYOGMPK4WJJAVBRX4NR28" localSheetId="9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13" hidden="1">#REF!</definedName>
    <definedName name="BEx3KIXQYOGMPK4WJJAVBRX4NR28" localSheetId="14" hidden="1">#REF!</definedName>
    <definedName name="BEx3KIXQYOGMPK4WJJAVBRX4NR28" localSheetId="16" hidden="1">#REF!</definedName>
    <definedName name="BEx3KIXQYOGMPK4WJJAVBRX4NR28" localSheetId="15" hidden="1">#REF!</definedName>
    <definedName name="BEx3KIXQYOGMPK4WJJAVBRX4NR28" localSheetId="18" hidden="1">#REF!</definedName>
    <definedName name="BEx3KIXQYOGMPK4WJJAVBRX4NR28" localSheetId="17" hidden="1">#REF!</definedName>
    <definedName name="BEx3KIXQYOGMPK4WJJAVBRX4NR28" localSheetId="2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5" hidden="1">#REF!</definedName>
    <definedName name="BEx3KJOMVOSFZVJUL3GKCNP6DQDS" localSheetId="9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13" hidden="1">#REF!</definedName>
    <definedName name="BEx3KJOMVOSFZVJUL3GKCNP6DQDS" localSheetId="14" hidden="1">#REF!</definedName>
    <definedName name="BEx3KJOMVOSFZVJUL3GKCNP6DQDS" localSheetId="16" hidden="1">#REF!</definedName>
    <definedName name="BEx3KJOMVOSFZVJUL3GKCNP6DQDS" localSheetId="15" hidden="1">#REF!</definedName>
    <definedName name="BEx3KJOMVOSFZVJUL3GKCNP6DQDS" localSheetId="18" hidden="1">#REF!</definedName>
    <definedName name="BEx3KJOMVOSFZVJUL3GKCNP6DQDS" localSheetId="17" hidden="1">#REF!</definedName>
    <definedName name="BEx3KJOMVOSFZVJUL3GKCNP6DQDS" localSheetId="2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5" hidden="1">#REF!</definedName>
    <definedName name="BEx3KP2VRBMORK0QEAZUYCXL3DHJ" localSheetId="9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13" hidden="1">#REF!</definedName>
    <definedName name="BEx3KP2VRBMORK0QEAZUYCXL3DHJ" localSheetId="14" hidden="1">#REF!</definedName>
    <definedName name="BEx3KP2VRBMORK0QEAZUYCXL3DHJ" localSheetId="16" hidden="1">#REF!</definedName>
    <definedName name="BEx3KP2VRBMORK0QEAZUYCXL3DHJ" localSheetId="15" hidden="1">#REF!</definedName>
    <definedName name="BEx3KP2VRBMORK0QEAZUYCXL3DHJ" localSheetId="18" hidden="1">#REF!</definedName>
    <definedName name="BEx3KP2VRBMORK0QEAZUYCXL3DHJ" localSheetId="17" hidden="1">#REF!</definedName>
    <definedName name="BEx3KP2VRBMORK0QEAZUYCXL3DHJ" localSheetId="2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5" hidden="1">#REF!</definedName>
    <definedName name="BEx3L4IN3LI4C26SITKTGAH27CDU" localSheetId="9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13" hidden="1">#REF!</definedName>
    <definedName name="BEx3L4IN3LI4C26SITKTGAH27CDU" localSheetId="14" hidden="1">#REF!</definedName>
    <definedName name="BEx3L4IN3LI4C26SITKTGAH27CDU" localSheetId="16" hidden="1">#REF!</definedName>
    <definedName name="BEx3L4IN3LI4C26SITKTGAH27CDU" localSheetId="15" hidden="1">#REF!</definedName>
    <definedName name="BEx3L4IN3LI4C26SITKTGAH27CDU" localSheetId="18" hidden="1">#REF!</definedName>
    <definedName name="BEx3L4IN3LI4C26SITKTGAH27CDU" localSheetId="17" hidden="1">#REF!</definedName>
    <definedName name="BEx3L4IN3LI4C26SITKTGAH27CDU" localSheetId="2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5" hidden="1">#REF!</definedName>
    <definedName name="BEx3L4YQ0J7ZU0M5QM6YIPCEYC9K" localSheetId="9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13" hidden="1">#REF!</definedName>
    <definedName name="BEx3L4YQ0J7ZU0M5QM6YIPCEYC9K" localSheetId="14" hidden="1">#REF!</definedName>
    <definedName name="BEx3L4YQ0J7ZU0M5QM6YIPCEYC9K" localSheetId="16" hidden="1">#REF!</definedName>
    <definedName name="BEx3L4YQ0J7ZU0M5QM6YIPCEYC9K" localSheetId="15" hidden="1">#REF!</definedName>
    <definedName name="BEx3L4YQ0J7ZU0M5QM6YIPCEYC9K" localSheetId="18" hidden="1">#REF!</definedName>
    <definedName name="BEx3L4YQ0J7ZU0M5QM6YIPCEYC9K" localSheetId="17" hidden="1">#REF!</definedName>
    <definedName name="BEx3L4YQ0J7ZU0M5QM6YIPCEYC9K" localSheetId="2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5" hidden="1">#REF!</definedName>
    <definedName name="BEx3L60DJOR7NQN42G7YSAODP1EX" localSheetId="9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13" hidden="1">#REF!</definedName>
    <definedName name="BEx3L60DJOR7NQN42G7YSAODP1EX" localSheetId="14" hidden="1">#REF!</definedName>
    <definedName name="BEx3L60DJOR7NQN42G7YSAODP1EX" localSheetId="16" hidden="1">#REF!</definedName>
    <definedName name="BEx3L60DJOR7NQN42G7YSAODP1EX" localSheetId="15" hidden="1">#REF!</definedName>
    <definedName name="BEx3L60DJOR7NQN42G7YSAODP1EX" localSheetId="18" hidden="1">#REF!</definedName>
    <definedName name="BEx3L60DJOR7NQN42G7YSAODP1EX" localSheetId="17" hidden="1">#REF!</definedName>
    <definedName name="BEx3L60DJOR7NQN42G7YSAODP1EX" localSheetId="2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5" hidden="1">#REF!</definedName>
    <definedName name="BEx3L7D0PI38HWZ7VADU16C9E33D" localSheetId="9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13" hidden="1">#REF!</definedName>
    <definedName name="BEx3L7D0PI38HWZ7VADU16C9E33D" localSheetId="14" hidden="1">#REF!</definedName>
    <definedName name="BEx3L7D0PI38HWZ7VADU16C9E33D" localSheetId="16" hidden="1">#REF!</definedName>
    <definedName name="BEx3L7D0PI38HWZ7VADU16C9E33D" localSheetId="15" hidden="1">#REF!</definedName>
    <definedName name="BEx3L7D0PI38HWZ7VADU16C9E33D" localSheetId="18" hidden="1">#REF!</definedName>
    <definedName name="BEx3L7D0PI38HWZ7VADU16C9E33D" localSheetId="17" hidden="1">#REF!</definedName>
    <definedName name="BEx3L7D0PI38HWZ7VADU16C9E33D" localSheetId="2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5" hidden="1">#REF!</definedName>
    <definedName name="BEx3LANPY1HT49TAH98H4B9RC1D4" localSheetId="9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16" hidden="1">#REF!</definedName>
    <definedName name="BEx3LANPY1HT49TAH98H4B9RC1D4" localSheetId="15" hidden="1">#REF!</definedName>
    <definedName name="BEx3LANPY1HT49TAH98H4B9RC1D4" localSheetId="18" hidden="1">#REF!</definedName>
    <definedName name="BEx3LANPY1HT49TAH98H4B9RC1D4" localSheetId="17" hidden="1">#REF!</definedName>
    <definedName name="BEx3LANPY1HT49TAH98H4B9RC1D4" localSheetId="2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5" hidden="1">#REF!</definedName>
    <definedName name="BEx3LM1PR4Y7KINKMTMKR984GX8Q" localSheetId="9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13" hidden="1">#REF!</definedName>
    <definedName name="BEx3LM1PR4Y7KINKMTMKR984GX8Q" localSheetId="14" hidden="1">#REF!</definedName>
    <definedName name="BEx3LM1PR4Y7KINKMTMKR984GX8Q" localSheetId="16" hidden="1">#REF!</definedName>
    <definedName name="BEx3LM1PR4Y7KINKMTMKR984GX8Q" localSheetId="15" hidden="1">#REF!</definedName>
    <definedName name="BEx3LM1PR4Y7KINKMTMKR984GX8Q" localSheetId="18" hidden="1">#REF!</definedName>
    <definedName name="BEx3LM1PR4Y7KINKMTMKR984GX8Q" localSheetId="17" hidden="1">#REF!</definedName>
    <definedName name="BEx3LM1PR4Y7KINKMTMKR984GX8Q" localSheetId="2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5" hidden="1">#REF!</definedName>
    <definedName name="BEx3LM1PWWC9WH0R5TX5K06V559U" localSheetId="9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13" hidden="1">#REF!</definedName>
    <definedName name="BEx3LM1PWWC9WH0R5TX5K06V559U" localSheetId="14" hidden="1">#REF!</definedName>
    <definedName name="BEx3LM1PWWC9WH0R5TX5K06V559U" localSheetId="16" hidden="1">#REF!</definedName>
    <definedName name="BEx3LM1PWWC9WH0R5TX5K06V559U" localSheetId="15" hidden="1">#REF!</definedName>
    <definedName name="BEx3LM1PWWC9WH0R5TX5K06V559U" localSheetId="18" hidden="1">#REF!</definedName>
    <definedName name="BEx3LM1PWWC9WH0R5TX5K06V559U" localSheetId="17" hidden="1">#REF!</definedName>
    <definedName name="BEx3LM1PWWC9WH0R5TX5K06V559U" localSheetId="2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5" hidden="1">#REF!</definedName>
    <definedName name="BEx3LPCEZ1C0XEKNCM3YT09JWCUO" localSheetId="9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13" hidden="1">#REF!</definedName>
    <definedName name="BEx3LPCEZ1C0XEKNCM3YT09JWCUO" localSheetId="14" hidden="1">#REF!</definedName>
    <definedName name="BEx3LPCEZ1C0XEKNCM3YT09JWCUO" localSheetId="16" hidden="1">#REF!</definedName>
    <definedName name="BEx3LPCEZ1C0XEKNCM3YT09JWCUO" localSheetId="15" hidden="1">#REF!</definedName>
    <definedName name="BEx3LPCEZ1C0XEKNCM3YT09JWCUO" localSheetId="18" hidden="1">#REF!</definedName>
    <definedName name="BEx3LPCEZ1C0XEKNCM3YT09JWCUO" localSheetId="17" hidden="1">#REF!</definedName>
    <definedName name="BEx3LPCEZ1C0XEKNCM3YT09JWCUO" localSheetId="2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5" hidden="1">#REF!</definedName>
    <definedName name="BEx3LSXW33WR1ECIMRYUPFBJXGGH" localSheetId="9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13" hidden="1">#REF!</definedName>
    <definedName name="BEx3LSXW33WR1ECIMRYUPFBJXGGH" localSheetId="14" hidden="1">#REF!</definedName>
    <definedName name="BEx3LSXW33WR1ECIMRYUPFBJXGGH" localSheetId="16" hidden="1">#REF!</definedName>
    <definedName name="BEx3LSXW33WR1ECIMRYUPFBJXGGH" localSheetId="15" hidden="1">#REF!</definedName>
    <definedName name="BEx3LSXW33WR1ECIMRYUPFBJXGGH" localSheetId="18" hidden="1">#REF!</definedName>
    <definedName name="BEx3LSXW33WR1ECIMRYUPFBJXGGH" localSheetId="17" hidden="1">#REF!</definedName>
    <definedName name="BEx3LSXW33WR1ECIMRYUPFBJXGGH" localSheetId="2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5" hidden="1">#REF!</definedName>
    <definedName name="BEx3M1MR1K1NQD03H74BFWOK4MWQ" localSheetId="9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13" hidden="1">#REF!</definedName>
    <definedName name="BEx3M1MR1K1NQD03H74BFWOK4MWQ" localSheetId="14" hidden="1">#REF!</definedName>
    <definedName name="BEx3M1MR1K1NQD03H74BFWOK4MWQ" localSheetId="16" hidden="1">#REF!</definedName>
    <definedName name="BEx3M1MR1K1NQD03H74BFWOK4MWQ" localSheetId="15" hidden="1">#REF!</definedName>
    <definedName name="BEx3M1MR1K1NQD03H74BFWOK4MWQ" localSheetId="18" hidden="1">#REF!</definedName>
    <definedName name="BEx3M1MR1K1NQD03H74BFWOK4MWQ" localSheetId="17" hidden="1">#REF!</definedName>
    <definedName name="BEx3M1MR1K1NQD03H74BFWOK4MWQ" localSheetId="2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5" hidden="1">#REF!</definedName>
    <definedName name="BEx3M4H77MYUKOOD31H9F80NMVK8" localSheetId="9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13" hidden="1">#REF!</definedName>
    <definedName name="BEx3M4H77MYUKOOD31H9F80NMVK8" localSheetId="14" hidden="1">#REF!</definedName>
    <definedName name="BEx3M4H77MYUKOOD31H9F80NMVK8" localSheetId="16" hidden="1">#REF!</definedName>
    <definedName name="BEx3M4H77MYUKOOD31H9F80NMVK8" localSheetId="15" hidden="1">#REF!</definedName>
    <definedName name="BEx3M4H77MYUKOOD31H9F80NMVK8" localSheetId="18" hidden="1">#REF!</definedName>
    <definedName name="BEx3M4H77MYUKOOD31H9F80NMVK8" localSheetId="17" hidden="1">#REF!</definedName>
    <definedName name="BEx3M4H77MYUKOOD31H9F80NMVK8" localSheetId="2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5" hidden="1">#REF!</definedName>
    <definedName name="BEx3M9VFX329PZWYC4DMZ6P3W9R2" localSheetId="9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13" hidden="1">#REF!</definedName>
    <definedName name="BEx3M9VFX329PZWYC4DMZ6P3W9R2" localSheetId="14" hidden="1">#REF!</definedName>
    <definedName name="BEx3M9VFX329PZWYC4DMZ6P3W9R2" localSheetId="16" hidden="1">#REF!</definedName>
    <definedName name="BEx3M9VFX329PZWYC4DMZ6P3W9R2" localSheetId="15" hidden="1">#REF!</definedName>
    <definedName name="BEx3M9VFX329PZWYC4DMZ6P3W9R2" localSheetId="18" hidden="1">#REF!</definedName>
    <definedName name="BEx3M9VFX329PZWYC4DMZ6P3W9R2" localSheetId="17" hidden="1">#REF!</definedName>
    <definedName name="BEx3M9VFX329PZWYC4DMZ6P3W9R2" localSheetId="2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5" hidden="1">#REF!</definedName>
    <definedName name="BEx3MCQ0VEBV0CZXDS505L38EQ8N" localSheetId="9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13" hidden="1">#REF!</definedName>
    <definedName name="BEx3MCQ0VEBV0CZXDS505L38EQ8N" localSheetId="14" hidden="1">#REF!</definedName>
    <definedName name="BEx3MCQ0VEBV0CZXDS505L38EQ8N" localSheetId="16" hidden="1">#REF!</definedName>
    <definedName name="BEx3MCQ0VEBV0CZXDS505L38EQ8N" localSheetId="15" hidden="1">#REF!</definedName>
    <definedName name="BEx3MCQ0VEBV0CZXDS505L38EQ8N" localSheetId="18" hidden="1">#REF!</definedName>
    <definedName name="BEx3MCQ0VEBV0CZXDS505L38EQ8N" localSheetId="17" hidden="1">#REF!</definedName>
    <definedName name="BEx3MCQ0VEBV0CZXDS505L38EQ8N" localSheetId="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5" hidden="1">#REF!</definedName>
    <definedName name="BEx3MEYV5LQY0BAL7V3CFAFVOM3T" localSheetId="9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13" hidden="1">#REF!</definedName>
    <definedName name="BEx3MEYV5LQY0BAL7V3CFAFVOM3T" localSheetId="14" hidden="1">#REF!</definedName>
    <definedName name="BEx3MEYV5LQY0BAL7V3CFAFVOM3T" localSheetId="16" hidden="1">#REF!</definedName>
    <definedName name="BEx3MEYV5LQY0BAL7V3CFAFVOM3T" localSheetId="15" hidden="1">#REF!</definedName>
    <definedName name="BEx3MEYV5LQY0BAL7V3CFAFVOM3T" localSheetId="18" hidden="1">#REF!</definedName>
    <definedName name="BEx3MEYV5LQY0BAL7V3CFAFVOM3T" localSheetId="17" hidden="1">#REF!</definedName>
    <definedName name="BEx3MEYV5LQY0BAL7V3CFAFVOM3T" localSheetId="2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5" hidden="1">#REF!</definedName>
    <definedName name="BEx3MF9LX8G8DXGARRYNTDH542WG" localSheetId="9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13" hidden="1">#REF!</definedName>
    <definedName name="BEx3MF9LX8G8DXGARRYNTDH542WG" localSheetId="14" hidden="1">#REF!</definedName>
    <definedName name="BEx3MF9LX8G8DXGARRYNTDH542WG" localSheetId="16" hidden="1">#REF!</definedName>
    <definedName name="BEx3MF9LX8G8DXGARRYNTDH542WG" localSheetId="15" hidden="1">#REF!</definedName>
    <definedName name="BEx3MF9LX8G8DXGARRYNTDH542WG" localSheetId="18" hidden="1">#REF!</definedName>
    <definedName name="BEx3MF9LX8G8DXGARRYNTDH542WG" localSheetId="17" hidden="1">#REF!</definedName>
    <definedName name="BEx3MF9LX8G8DXGARRYNTDH542WG" localSheetId="2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5" hidden="1">#REF!</definedName>
    <definedName name="BEx3MREOFWJQEYMCMBL7ZE06NBN6" localSheetId="9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13" hidden="1">#REF!</definedName>
    <definedName name="BEx3MREOFWJQEYMCMBL7ZE06NBN6" localSheetId="14" hidden="1">#REF!</definedName>
    <definedName name="BEx3MREOFWJQEYMCMBL7ZE06NBN6" localSheetId="16" hidden="1">#REF!</definedName>
    <definedName name="BEx3MREOFWJQEYMCMBL7ZE06NBN6" localSheetId="15" hidden="1">#REF!</definedName>
    <definedName name="BEx3MREOFWJQEYMCMBL7ZE06NBN6" localSheetId="18" hidden="1">#REF!</definedName>
    <definedName name="BEx3MREOFWJQEYMCMBL7ZE06NBN6" localSheetId="17" hidden="1">#REF!</definedName>
    <definedName name="BEx3MREOFWJQEYMCMBL7ZE06NBN6" localSheetId="2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5" hidden="1">#REF!</definedName>
    <definedName name="BEx3MSGD8I6KBFD4XFWYGH3DKUK3" localSheetId="9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13" hidden="1">#REF!</definedName>
    <definedName name="BEx3MSGD8I6KBFD4XFWYGH3DKUK3" localSheetId="14" hidden="1">#REF!</definedName>
    <definedName name="BEx3MSGD8I6KBFD4XFWYGH3DKUK3" localSheetId="16" hidden="1">#REF!</definedName>
    <definedName name="BEx3MSGD8I6KBFD4XFWYGH3DKUK3" localSheetId="15" hidden="1">#REF!</definedName>
    <definedName name="BEx3MSGD8I6KBFD4XFWYGH3DKUK3" localSheetId="18" hidden="1">#REF!</definedName>
    <definedName name="BEx3MSGD8I6KBFD4XFWYGH3DKUK3" localSheetId="17" hidden="1">#REF!</definedName>
    <definedName name="BEx3MSGD8I6KBFD4XFWYGH3DKUK3" localSheetId="2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5" hidden="1">#REF!</definedName>
    <definedName name="BEx3NDQFYEWZAUGWFMGT2R7E7RBT" localSheetId="9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13" hidden="1">#REF!</definedName>
    <definedName name="BEx3NDQFYEWZAUGWFMGT2R7E7RBT" localSheetId="14" hidden="1">#REF!</definedName>
    <definedName name="BEx3NDQFYEWZAUGWFMGT2R7E7RBT" localSheetId="16" hidden="1">#REF!</definedName>
    <definedName name="BEx3NDQFYEWZAUGWFMGT2R7E7RBT" localSheetId="15" hidden="1">#REF!</definedName>
    <definedName name="BEx3NDQFYEWZAUGWFMGT2R7E7RBT" localSheetId="18" hidden="1">#REF!</definedName>
    <definedName name="BEx3NDQFYEWZAUGWFMGT2R7E7RBT" localSheetId="17" hidden="1">#REF!</definedName>
    <definedName name="BEx3NDQFYEWZAUGWFMGT2R7E7RBT" localSheetId="2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5" hidden="1">#REF!</definedName>
    <definedName name="BEx3NGQBX2HEDKOCDX0TX1TGBB3P" localSheetId="9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13" hidden="1">#REF!</definedName>
    <definedName name="BEx3NGQBX2HEDKOCDX0TX1TGBB3P" localSheetId="14" hidden="1">#REF!</definedName>
    <definedName name="BEx3NGQBX2HEDKOCDX0TX1TGBB3P" localSheetId="16" hidden="1">#REF!</definedName>
    <definedName name="BEx3NGQBX2HEDKOCDX0TX1TGBB3P" localSheetId="15" hidden="1">#REF!</definedName>
    <definedName name="BEx3NGQBX2HEDKOCDX0TX1TGBB3P" localSheetId="18" hidden="1">#REF!</definedName>
    <definedName name="BEx3NGQBX2HEDKOCDX0TX1TGBB3P" localSheetId="17" hidden="1">#REF!</definedName>
    <definedName name="BEx3NGQBX2HEDKOCDX0TX1TGBB3P" localSheetId="2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5" hidden="1">#REF!</definedName>
    <definedName name="BEx3NLIZ7PHF2XE59ECZ3MD04ZG1" localSheetId="9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13" hidden="1">#REF!</definedName>
    <definedName name="BEx3NLIZ7PHF2XE59ECZ3MD04ZG1" localSheetId="14" hidden="1">#REF!</definedName>
    <definedName name="BEx3NLIZ7PHF2XE59ECZ3MD04ZG1" localSheetId="16" hidden="1">#REF!</definedName>
    <definedName name="BEx3NLIZ7PHF2XE59ECZ3MD04ZG1" localSheetId="15" hidden="1">#REF!</definedName>
    <definedName name="BEx3NLIZ7PHF2XE59ECZ3MD04ZG1" localSheetId="18" hidden="1">#REF!</definedName>
    <definedName name="BEx3NLIZ7PHF2XE59ECZ3MD04ZG1" localSheetId="17" hidden="1">#REF!</definedName>
    <definedName name="BEx3NLIZ7PHF2XE59ECZ3MD04ZG1" localSheetId="2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5" hidden="1">#REF!</definedName>
    <definedName name="BEx3NMQ4BVC94728AUM7CCX7UHTU" localSheetId="9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13" hidden="1">#REF!</definedName>
    <definedName name="BEx3NMQ4BVC94728AUM7CCX7UHTU" localSheetId="14" hidden="1">#REF!</definedName>
    <definedName name="BEx3NMQ4BVC94728AUM7CCX7UHTU" localSheetId="16" hidden="1">#REF!</definedName>
    <definedName name="BEx3NMQ4BVC94728AUM7CCX7UHTU" localSheetId="15" hidden="1">#REF!</definedName>
    <definedName name="BEx3NMQ4BVC94728AUM7CCX7UHTU" localSheetId="18" hidden="1">#REF!</definedName>
    <definedName name="BEx3NMQ4BVC94728AUM7CCX7UHTU" localSheetId="17" hidden="1">#REF!</definedName>
    <definedName name="BEx3NMQ4BVC94728AUM7CCX7UHTU" localSheetId="2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5" hidden="1">#REF!</definedName>
    <definedName name="BEx3NR2I4OUFP3Z2QZEDU2PIFIDI" localSheetId="9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13" hidden="1">#REF!</definedName>
    <definedName name="BEx3NR2I4OUFP3Z2QZEDU2PIFIDI" localSheetId="14" hidden="1">#REF!</definedName>
    <definedName name="BEx3NR2I4OUFP3Z2QZEDU2PIFIDI" localSheetId="16" hidden="1">#REF!</definedName>
    <definedName name="BEx3NR2I4OUFP3Z2QZEDU2PIFIDI" localSheetId="15" hidden="1">#REF!</definedName>
    <definedName name="BEx3NR2I4OUFP3Z2QZEDU2PIFIDI" localSheetId="18" hidden="1">#REF!</definedName>
    <definedName name="BEx3NR2I4OUFP3Z2QZEDU2PIFIDI" localSheetId="17" hidden="1">#REF!</definedName>
    <definedName name="BEx3NR2I4OUFP3Z2QZEDU2PIFIDI" localSheetId="2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5" hidden="1">#REF!</definedName>
    <definedName name="BEx3O19B8FTTAPVT5DZXQGQXWFR8" localSheetId="9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13" hidden="1">#REF!</definedName>
    <definedName name="BEx3O19B8FTTAPVT5DZXQGQXWFR8" localSheetId="14" hidden="1">#REF!</definedName>
    <definedName name="BEx3O19B8FTTAPVT5DZXQGQXWFR8" localSheetId="16" hidden="1">#REF!</definedName>
    <definedName name="BEx3O19B8FTTAPVT5DZXQGQXWFR8" localSheetId="15" hidden="1">#REF!</definedName>
    <definedName name="BEx3O19B8FTTAPVT5DZXQGQXWFR8" localSheetId="18" hidden="1">#REF!</definedName>
    <definedName name="BEx3O19B8FTTAPVT5DZXQGQXWFR8" localSheetId="17" hidden="1">#REF!</definedName>
    <definedName name="BEx3O19B8FTTAPVT5DZXQGQXWFR8" localSheetId="2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9" hidden="1">[40]ZZCOOM_M03_Q004!#REF!</definedName>
    <definedName name="BEx3O85IKWARA6NCJOLRBRJFMEWW" localSheetId="6" hidden="1">[40]ZZCOOM_M03_Q004!#REF!</definedName>
    <definedName name="BEx3O85IKWARA6NCJOLRBRJFMEWW" localSheetId="10" hidden="1">#REF!</definedName>
    <definedName name="BEx3O85IKWARA6NCJOLRBRJFMEWW" localSheetId="13" hidden="1">#REF!</definedName>
    <definedName name="BEx3O85IKWARA6NCJOLRBRJFMEWW" localSheetId="14" hidden="1">#REF!</definedName>
    <definedName name="BEx3O85IKWARA6NCJOLRBRJFMEWW" localSheetId="16" hidden="1">[40]ZZCOOM_M03_Q004!#REF!</definedName>
    <definedName name="BEx3O85IKWARA6NCJOLRBRJFMEWW" localSheetId="15" hidden="1">[40]ZZCOOM_M03_Q004!#REF!</definedName>
    <definedName name="BEx3O85IKWARA6NCJOLRBRJFMEWW" localSheetId="18" hidden="1">[40]ZZCOOM_M03_Q004!#REF!</definedName>
    <definedName name="BEx3O85IKWARA6NCJOLRBRJFMEWW" localSheetId="17" hidden="1">[40]ZZCOOM_M03_Q004!#REF!</definedName>
    <definedName name="BEx3O85IKWARA6NCJOLRBRJFMEWW" localSheetId="2" hidden="1">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5" hidden="1">#REF!</definedName>
    <definedName name="BEx3OJZSCGFRW7SVGBFI0X9DNVMM" localSheetId="9" hidden="1">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13" hidden="1">#REF!</definedName>
    <definedName name="BEx3OJZSCGFRW7SVGBFI0X9DNVMM" localSheetId="14" hidden="1">#REF!</definedName>
    <definedName name="BEx3OJZSCGFRW7SVGBFI0X9DNVMM" localSheetId="16" hidden="1">#REF!</definedName>
    <definedName name="BEx3OJZSCGFRW7SVGBFI0X9DNVMM" localSheetId="15" hidden="1">#REF!</definedName>
    <definedName name="BEx3OJZSCGFRW7SVGBFI0X9DNVMM" localSheetId="18" hidden="1">#REF!</definedName>
    <definedName name="BEx3OJZSCGFRW7SVGBFI0X9DNVMM" localSheetId="17" hidden="1">#REF!</definedName>
    <definedName name="BEx3OJZSCGFRW7SVGBFI0X9DNVMM" localSheetId="2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5" hidden="1">#REF!</definedName>
    <definedName name="BEx3ORSBUXAF21MKEY90YJV9AY9A" localSheetId="9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13" hidden="1">#REF!</definedName>
    <definedName name="BEx3ORSBUXAF21MKEY90YJV9AY9A" localSheetId="14" hidden="1">#REF!</definedName>
    <definedName name="BEx3ORSBUXAF21MKEY90YJV9AY9A" localSheetId="16" hidden="1">#REF!</definedName>
    <definedName name="BEx3ORSBUXAF21MKEY90YJV9AY9A" localSheetId="15" hidden="1">#REF!</definedName>
    <definedName name="BEx3ORSBUXAF21MKEY90YJV9AY9A" localSheetId="18" hidden="1">#REF!</definedName>
    <definedName name="BEx3ORSBUXAF21MKEY90YJV9AY9A" localSheetId="17" hidden="1">#REF!</definedName>
    <definedName name="BEx3ORSBUXAF21MKEY90YJV9AY9A" localSheetId="2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5" hidden="1">#REF!</definedName>
    <definedName name="BEx3OUS0N576NJN078Y1BWUWQK6B" localSheetId="9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13" hidden="1">#REF!</definedName>
    <definedName name="BEx3OUS0N576NJN078Y1BWUWQK6B" localSheetId="14" hidden="1">#REF!</definedName>
    <definedName name="BEx3OUS0N576NJN078Y1BWUWQK6B" localSheetId="16" hidden="1">#REF!</definedName>
    <definedName name="BEx3OUS0N576NJN078Y1BWUWQK6B" localSheetId="15" hidden="1">#REF!</definedName>
    <definedName name="BEx3OUS0N576NJN078Y1BWUWQK6B" localSheetId="18" hidden="1">#REF!</definedName>
    <definedName name="BEx3OUS0N576NJN078Y1BWUWQK6B" localSheetId="17" hidden="1">#REF!</definedName>
    <definedName name="BEx3OUS0N576NJN078Y1BWUWQK6B" localSheetId="2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5" hidden="1">#REF!</definedName>
    <definedName name="BEx3OV8BH6PYNZT7C246LOAU9SVX" localSheetId="9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13" hidden="1">#REF!</definedName>
    <definedName name="BEx3OV8BH6PYNZT7C246LOAU9SVX" localSheetId="14" hidden="1">#REF!</definedName>
    <definedName name="BEx3OV8BH6PYNZT7C246LOAU9SVX" localSheetId="16" hidden="1">#REF!</definedName>
    <definedName name="BEx3OV8BH6PYNZT7C246LOAU9SVX" localSheetId="15" hidden="1">#REF!</definedName>
    <definedName name="BEx3OV8BH6PYNZT7C246LOAU9SVX" localSheetId="18" hidden="1">#REF!</definedName>
    <definedName name="BEx3OV8BH6PYNZT7C246LOAU9SVX" localSheetId="17" hidden="1">#REF!</definedName>
    <definedName name="BEx3OV8BH6PYNZT7C246LOAU9SVX" localSheetId="2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5" hidden="1">#REF!</definedName>
    <definedName name="BEx3OXRYJZUEY6E72UJU0PHLMYAR" localSheetId="9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13" hidden="1">#REF!</definedName>
    <definedName name="BEx3OXRYJZUEY6E72UJU0PHLMYAR" localSheetId="14" hidden="1">#REF!</definedName>
    <definedName name="BEx3OXRYJZUEY6E72UJU0PHLMYAR" localSheetId="16" hidden="1">#REF!</definedName>
    <definedName name="BEx3OXRYJZUEY6E72UJU0PHLMYAR" localSheetId="15" hidden="1">#REF!</definedName>
    <definedName name="BEx3OXRYJZUEY6E72UJU0PHLMYAR" localSheetId="18" hidden="1">#REF!</definedName>
    <definedName name="BEx3OXRYJZUEY6E72UJU0PHLMYAR" localSheetId="17" hidden="1">#REF!</definedName>
    <definedName name="BEx3OXRYJZUEY6E72UJU0PHLMYAR" localSheetId="2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5" hidden="1">#REF!</definedName>
    <definedName name="BEx3P3RP5PYI4BJVYGNU1V7KT5EH" localSheetId="9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13" hidden="1">#REF!</definedName>
    <definedName name="BEx3P3RP5PYI4BJVYGNU1V7KT5EH" localSheetId="14" hidden="1">#REF!</definedName>
    <definedName name="BEx3P3RP5PYI4BJVYGNU1V7KT5EH" localSheetId="16" hidden="1">#REF!</definedName>
    <definedName name="BEx3P3RP5PYI4BJVYGNU1V7KT5EH" localSheetId="15" hidden="1">#REF!</definedName>
    <definedName name="BEx3P3RP5PYI4BJVYGNU1V7KT5EH" localSheetId="18" hidden="1">#REF!</definedName>
    <definedName name="BEx3P3RP5PYI4BJVYGNU1V7KT5EH" localSheetId="17" hidden="1">#REF!</definedName>
    <definedName name="BEx3P3RP5PYI4BJVYGNU1V7KT5EH" localSheetId="2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5" hidden="1">#REF!</definedName>
    <definedName name="BEx3P59TTRSGQY888P5C1O7M2PQT" localSheetId="9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13" hidden="1">#REF!</definedName>
    <definedName name="BEx3P59TTRSGQY888P5C1O7M2PQT" localSheetId="14" hidden="1">#REF!</definedName>
    <definedName name="BEx3P59TTRSGQY888P5C1O7M2PQT" localSheetId="16" hidden="1">#REF!</definedName>
    <definedName name="BEx3P59TTRSGQY888P5C1O7M2PQT" localSheetId="15" hidden="1">#REF!</definedName>
    <definedName name="BEx3P59TTRSGQY888P5C1O7M2PQT" localSheetId="18" hidden="1">#REF!</definedName>
    <definedName name="BEx3P59TTRSGQY888P5C1O7M2PQT" localSheetId="17" hidden="1">#REF!</definedName>
    <definedName name="BEx3P59TTRSGQY888P5C1O7M2PQT" localSheetId="2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5" hidden="1">#REF!</definedName>
    <definedName name="BEx3PDNRRNKD5GOUBUQFXAHIXLD9" localSheetId="9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13" hidden="1">#REF!</definedName>
    <definedName name="BEx3PDNRRNKD5GOUBUQFXAHIXLD9" localSheetId="14" hidden="1">#REF!</definedName>
    <definedName name="BEx3PDNRRNKD5GOUBUQFXAHIXLD9" localSheetId="16" hidden="1">#REF!</definedName>
    <definedName name="BEx3PDNRRNKD5GOUBUQFXAHIXLD9" localSheetId="15" hidden="1">#REF!</definedName>
    <definedName name="BEx3PDNRRNKD5GOUBUQFXAHIXLD9" localSheetId="18" hidden="1">#REF!</definedName>
    <definedName name="BEx3PDNRRNKD5GOUBUQFXAHIXLD9" localSheetId="17" hidden="1">#REF!</definedName>
    <definedName name="BEx3PDNRRNKD5GOUBUQFXAHIXLD9" localSheetId="2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5" hidden="1">#REF!</definedName>
    <definedName name="BEx3PDT8GNPWLLN02IH1XPV90XYK" localSheetId="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13" hidden="1">#REF!</definedName>
    <definedName name="BEx3PDT8GNPWLLN02IH1XPV90XYK" localSheetId="14" hidden="1">#REF!</definedName>
    <definedName name="BEx3PDT8GNPWLLN02IH1XPV90XYK" localSheetId="16" hidden="1">#REF!</definedName>
    <definedName name="BEx3PDT8GNPWLLN02IH1XPV90XYK" localSheetId="15" hidden="1">#REF!</definedName>
    <definedName name="BEx3PDT8GNPWLLN02IH1XPV90XYK" localSheetId="18" hidden="1">#REF!</definedName>
    <definedName name="BEx3PDT8GNPWLLN02IH1XPV90XYK" localSheetId="17" hidden="1">#REF!</definedName>
    <definedName name="BEx3PDT8GNPWLLN02IH1XPV90XYK" localSheetId="2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5" hidden="1">#REF!</definedName>
    <definedName name="BEx3PKEMDW8KZEP11IL927C5O7I2" localSheetId="9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13" hidden="1">#REF!</definedName>
    <definedName name="BEx3PKEMDW8KZEP11IL927C5O7I2" localSheetId="14" hidden="1">#REF!</definedName>
    <definedName name="BEx3PKEMDW8KZEP11IL927C5O7I2" localSheetId="16" hidden="1">#REF!</definedName>
    <definedName name="BEx3PKEMDW8KZEP11IL927C5O7I2" localSheetId="15" hidden="1">#REF!</definedName>
    <definedName name="BEx3PKEMDW8KZEP11IL927C5O7I2" localSheetId="18" hidden="1">#REF!</definedName>
    <definedName name="BEx3PKEMDW8KZEP11IL927C5O7I2" localSheetId="17" hidden="1">#REF!</definedName>
    <definedName name="BEx3PKEMDW8KZEP11IL927C5O7I2" localSheetId="2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5" hidden="1">#REF!</definedName>
    <definedName name="BEx3PKJZ1Z7L9S6KV8KXVS6B2FX4" localSheetId="9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13" hidden="1">#REF!</definedName>
    <definedName name="BEx3PKJZ1Z7L9S6KV8KXVS6B2FX4" localSheetId="14" hidden="1">#REF!</definedName>
    <definedName name="BEx3PKJZ1Z7L9S6KV8KXVS6B2FX4" localSheetId="16" hidden="1">#REF!</definedName>
    <definedName name="BEx3PKJZ1Z7L9S6KV8KXVS6B2FX4" localSheetId="15" hidden="1">#REF!</definedName>
    <definedName name="BEx3PKJZ1Z7L9S6KV8KXVS6B2FX4" localSheetId="18" hidden="1">#REF!</definedName>
    <definedName name="BEx3PKJZ1Z7L9S6KV8KXVS6B2FX4" localSheetId="17" hidden="1">#REF!</definedName>
    <definedName name="BEx3PKJZ1Z7L9S6KV8KXVS6B2FX4" localSheetId="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5" hidden="1">#REF!</definedName>
    <definedName name="BEx3PMNG53Z5HY138H99QOMTX8W3" localSheetId="9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13" hidden="1">#REF!</definedName>
    <definedName name="BEx3PMNG53Z5HY138H99QOMTX8W3" localSheetId="14" hidden="1">#REF!</definedName>
    <definedName name="BEx3PMNG53Z5HY138H99QOMTX8W3" localSheetId="16" hidden="1">#REF!</definedName>
    <definedName name="BEx3PMNG53Z5HY138H99QOMTX8W3" localSheetId="15" hidden="1">#REF!</definedName>
    <definedName name="BEx3PMNG53Z5HY138H99QOMTX8W3" localSheetId="18" hidden="1">#REF!</definedName>
    <definedName name="BEx3PMNG53Z5HY138H99QOMTX8W3" localSheetId="17" hidden="1">#REF!</definedName>
    <definedName name="BEx3PMNG53Z5HY138H99QOMTX8W3" localSheetId="2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5" hidden="1">#REF!</definedName>
    <definedName name="BEx3PP1RRSFZ8UC0JC9R91W6LNKW" localSheetId="9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13" hidden="1">#REF!</definedName>
    <definedName name="BEx3PP1RRSFZ8UC0JC9R91W6LNKW" localSheetId="14" hidden="1">#REF!</definedName>
    <definedName name="BEx3PP1RRSFZ8UC0JC9R91W6LNKW" localSheetId="16" hidden="1">#REF!</definedName>
    <definedName name="BEx3PP1RRSFZ8UC0JC9R91W6LNKW" localSheetId="15" hidden="1">#REF!</definedName>
    <definedName name="BEx3PP1RRSFZ8UC0JC9R91W6LNKW" localSheetId="18" hidden="1">#REF!</definedName>
    <definedName name="BEx3PP1RRSFZ8UC0JC9R91W6LNKW" localSheetId="17" hidden="1">#REF!</definedName>
    <definedName name="BEx3PP1RRSFZ8UC0JC9R91W6LNKW" localSheetId="2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5" hidden="1">#REF!</definedName>
    <definedName name="BEx3PRQW017D7T1X732WDV7L1KP8" localSheetId="9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13" hidden="1">#REF!</definedName>
    <definedName name="BEx3PRQW017D7T1X732WDV7L1KP8" localSheetId="14" hidden="1">#REF!</definedName>
    <definedName name="BEx3PRQW017D7T1X732WDV7L1KP8" localSheetId="16" hidden="1">#REF!</definedName>
    <definedName name="BEx3PRQW017D7T1X732WDV7L1KP8" localSheetId="15" hidden="1">#REF!</definedName>
    <definedName name="BEx3PRQW017D7T1X732WDV7L1KP8" localSheetId="18" hidden="1">#REF!</definedName>
    <definedName name="BEx3PRQW017D7T1X732WDV7L1KP8" localSheetId="17" hidden="1">#REF!</definedName>
    <definedName name="BEx3PRQW017D7T1X732WDV7L1KP8" localSheetId="2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5" hidden="1">#REF!</definedName>
    <definedName name="BEx3PVXYZC8WB9ZJE7OCKUXZ46EA" localSheetId="9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13" hidden="1">#REF!</definedName>
    <definedName name="BEx3PVXYZC8WB9ZJE7OCKUXZ46EA" localSheetId="14" hidden="1">#REF!</definedName>
    <definedName name="BEx3PVXYZC8WB9ZJE7OCKUXZ46EA" localSheetId="16" hidden="1">#REF!</definedName>
    <definedName name="BEx3PVXYZC8WB9ZJE7OCKUXZ46EA" localSheetId="15" hidden="1">#REF!</definedName>
    <definedName name="BEx3PVXYZC8WB9ZJE7OCKUXZ46EA" localSheetId="18" hidden="1">#REF!</definedName>
    <definedName name="BEx3PVXYZC8WB9ZJE7OCKUXZ46EA" localSheetId="17" hidden="1">#REF!</definedName>
    <definedName name="BEx3PVXYZC8WB9ZJE7OCKUXZ46EA" localSheetId="2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5" hidden="1">#REF!</definedName>
    <definedName name="BEx3Q0VWPU5EQECK7MQ47TYJ3SWW" localSheetId="9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13" hidden="1">#REF!</definedName>
    <definedName name="BEx3Q0VWPU5EQECK7MQ47TYJ3SWW" localSheetId="14" hidden="1">#REF!</definedName>
    <definedName name="BEx3Q0VWPU5EQECK7MQ47TYJ3SWW" localSheetId="16" hidden="1">#REF!</definedName>
    <definedName name="BEx3Q0VWPU5EQECK7MQ47TYJ3SWW" localSheetId="15" hidden="1">#REF!</definedName>
    <definedName name="BEx3Q0VWPU5EQECK7MQ47TYJ3SWW" localSheetId="18" hidden="1">#REF!</definedName>
    <definedName name="BEx3Q0VWPU5EQECK7MQ47TYJ3SWW" localSheetId="17" hidden="1">#REF!</definedName>
    <definedName name="BEx3Q0VWPU5EQECK7MQ47TYJ3SWW" localSheetId="2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5" hidden="1">#REF!</definedName>
    <definedName name="BEx3Q7BZ9PUXK2RLIOFSIS9AHU1B" localSheetId="9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13" hidden="1">#REF!</definedName>
    <definedName name="BEx3Q7BZ9PUXK2RLIOFSIS9AHU1B" localSheetId="14" hidden="1">#REF!</definedName>
    <definedName name="BEx3Q7BZ9PUXK2RLIOFSIS9AHU1B" localSheetId="16" hidden="1">#REF!</definedName>
    <definedName name="BEx3Q7BZ9PUXK2RLIOFSIS9AHU1B" localSheetId="15" hidden="1">#REF!</definedName>
    <definedName name="BEx3Q7BZ9PUXK2RLIOFSIS9AHU1B" localSheetId="18" hidden="1">#REF!</definedName>
    <definedName name="BEx3Q7BZ9PUXK2RLIOFSIS9AHU1B" localSheetId="17" hidden="1">#REF!</definedName>
    <definedName name="BEx3Q7BZ9PUXK2RLIOFSIS9AHU1B" localSheetId="2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5" hidden="1">#REF!</definedName>
    <definedName name="BEx3Q8J42S9VU6EAN2Y28MR6DF88" localSheetId="9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13" hidden="1">#REF!</definedName>
    <definedName name="BEx3Q8J42S9VU6EAN2Y28MR6DF88" localSheetId="14" hidden="1">#REF!</definedName>
    <definedName name="BEx3Q8J42S9VU6EAN2Y28MR6DF88" localSheetId="16" hidden="1">#REF!</definedName>
    <definedName name="BEx3Q8J42S9VU6EAN2Y28MR6DF88" localSheetId="15" hidden="1">#REF!</definedName>
    <definedName name="BEx3Q8J42S9VU6EAN2Y28MR6DF88" localSheetId="18" hidden="1">#REF!</definedName>
    <definedName name="BEx3Q8J42S9VU6EAN2Y28MR6DF88" localSheetId="17" hidden="1">#REF!</definedName>
    <definedName name="BEx3Q8J42S9VU6EAN2Y28MR6DF88" localSheetId="2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5" hidden="1">#REF!</definedName>
    <definedName name="BEx3QCFD2TBUF95ZN83Q7JPV97FK" localSheetId="9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13" hidden="1">#REF!</definedName>
    <definedName name="BEx3QCFD2TBUF95ZN83Q7JPV97FK" localSheetId="14" hidden="1">#REF!</definedName>
    <definedName name="BEx3QCFD2TBUF95ZN83Q7JPV97FK" localSheetId="16" hidden="1">#REF!</definedName>
    <definedName name="BEx3QCFD2TBUF95ZN83Q7JPV97FK" localSheetId="15" hidden="1">#REF!</definedName>
    <definedName name="BEx3QCFD2TBUF95ZN83Q7JPV97FK" localSheetId="18" hidden="1">#REF!</definedName>
    <definedName name="BEx3QCFD2TBUF95ZN83Q7JPV97FK" localSheetId="17" hidden="1">#REF!</definedName>
    <definedName name="BEx3QCFD2TBUF95ZN83Q7JPV97FK" localSheetId="2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5" hidden="1">#REF!</definedName>
    <definedName name="BEx3QEDFOYFY5NBTININ5W4RLD4Q" localSheetId="9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13" hidden="1">#REF!</definedName>
    <definedName name="BEx3QEDFOYFY5NBTININ5W4RLD4Q" localSheetId="14" hidden="1">#REF!</definedName>
    <definedName name="BEx3QEDFOYFY5NBTININ5W4RLD4Q" localSheetId="16" hidden="1">#REF!</definedName>
    <definedName name="BEx3QEDFOYFY5NBTININ5W4RLD4Q" localSheetId="15" hidden="1">#REF!</definedName>
    <definedName name="BEx3QEDFOYFY5NBTININ5W4RLD4Q" localSheetId="18" hidden="1">#REF!</definedName>
    <definedName name="BEx3QEDFOYFY5NBTININ5W4RLD4Q" localSheetId="17" hidden="1">#REF!</definedName>
    <definedName name="BEx3QEDFOYFY5NBTININ5W4RLD4Q" localSheetId="2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5" hidden="1">#REF!</definedName>
    <definedName name="BEx3QIKJ3U962US1Q564NZDLU8LD" localSheetId="9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13" hidden="1">#REF!</definedName>
    <definedName name="BEx3QIKJ3U962US1Q564NZDLU8LD" localSheetId="14" hidden="1">#REF!</definedName>
    <definedName name="BEx3QIKJ3U962US1Q564NZDLU8LD" localSheetId="16" hidden="1">#REF!</definedName>
    <definedName name="BEx3QIKJ3U962US1Q564NZDLU8LD" localSheetId="15" hidden="1">#REF!</definedName>
    <definedName name="BEx3QIKJ3U962US1Q564NZDLU8LD" localSheetId="18" hidden="1">#REF!</definedName>
    <definedName name="BEx3QIKJ3U962US1Q564NZDLU8LD" localSheetId="17" hidden="1">#REF!</definedName>
    <definedName name="BEx3QIKJ3U962US1Q564NZDLU8LD" localSheetId="2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5" hidden="1">#REF!</definedName>
    <definedName name="BEx3QLF3RHHBNUFLUWEROBZDF1U4" localSheetId="9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13" hidden="1">#REF!</definedName>
    <definedName name="BEx3QLF3RHHBNUFLUWEROBZDF1U4" localSheetId="14" hidden="1">#REF!</definedName>
    <definedName name="BEx3QLF3RHHBNUFLUWEROBZDF1U4" localSheetId="16" hidden="1">#REF!</definedName>
    <definedName name="BEx3QLF3RHHBNUFLUWEROBZDF1U4" localSheetId="15" hidden="1">#REF!</definedName>
    <definedName name="BEx3QLF3RHHBNUFLUWEROBZDF1U4" localSheetId="18" hidden="1">#REF!</definedName>
    <definedName name="BEx3QLF3RHHBNUFLUWEROBZDF1U4" localSheetId="17" hidden="1">#REF!</definedName>
    <definedName name="BEx3QLF3RHHBNUFLUWEROBZDF1U4" localSheetId="2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5" hidden="1">#REF!</definedName>
    <definedName name="BEx3QR9D45DHW50VQ7Y3Q1AXPOB9" localSheetId="9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13" hidden="1">#REF!</definedName>
    <definedName name="BEx3QR9D45DHW50VQ7Y3Q1AXPOB9" localSheetId="14" hidden="1">#REF!</definedName>
    <definedName name="BEx3QR9D45DHW50VQ7Y3Q1AXPOB9" localSheetId="16" hidden="1">#REF!</definedName>
    <definedName name="BEx3QR9D45DHW50VQ7Y3Q1AXPOB9" localSheetId="15" hidden="1">#REF!</definedName>
    <definedName name="BEx3QR9D45DHW50VQ7Y3Q1AXPOB9" localSheetId="18" hidden="1">#REF!</definedName>
    <definedName name="BEx3QR9D45DHW50VQ7Y3Q1AXPOB9" localSheetId="17" hidden="1">#REF!</definedName>
    <definedName name="BEx3QR9D45DHW50VQ7Y3Q1AXPOB9" localSheetId="2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5" hidden="1">#REF!</definedName>
    <definedName name="BEx3QSWT2S5KWG6U2V9711IYDQBM" localSheetId="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13" hidden="1">#REF!</definedName>
    <definedName name="BEx3QSWT2S5KWG6U2V9711IYDQBM" localSheetId="14" hidden="1">#REF!</definedName>
    <definedName name="BEx3QSWT2S5KWG6U2V9711IYDQBM" localSheetId="16" hidden="1">#REF!</definedName>
    <definedName name="BEx3QSWT2S5KWG6U2V9711IYDQBM" localSheetId="15" hidden="1">#REF!</definedName>
    <definedName name="BEx3QSWT2S5KWG6U2V9711IYDQBM" localSheetId="18" hidden="1">#REF!</definedName>
    <definedName name="BEx3QSWT2S5KWG6U2V9711IYDQBM" localSheetId="17" hidden="1">#REF!</definedName>
    <definedName name="BEx3QSWT2S5KWG6U2V9711IYDQBM" localSheetId="2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5" hidden="1">#REF!</definedName>
    <definedName name="BEx3QVGG7Q2X4HZHJAM35A8T3VR7" localSheetId="9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13" hidden="1">#REF!</definedName>
    <definedName name="BEx3QVGG7Q2X4HZHJAM35A8T3VR7" localSheetId="14" hidden="1">#REF!</definedName>
    <definedName name="BEx3QVGG7Q2X4HZHJAM35A8T3VR7" localSheetId="16" hidden="1">#REF!</definedName>
    <definedName name="BEx3QVGG7Q2X4HZHJAM35A8T3VR7" localSheetId="15" hidden="1">#REF!</definedName>
    <definedName name="BEx3QVGG7Q2X4HZHJAM35A8T3VR7" localSheetId="18" hidden="1">#REF!</definedName>
    <definedName name="BEx3QVGG7Q2X4HZHJAM35A8T3VR7" localSheetId="17" hidden="1">#REF!</definedName>
    <definedName name="BEx3QVGG7Q2X4HZHJAM35A8T3VR7" localSheetId="2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5" hidden="1">#REF!</definedName>
    <definedName name="BEx3R0JUB9YN8PHPPQTAMIT1IHWK" localSheetId="9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13" hidden="1">#REF!</definedName>
    <definedName name="BEx3R0JUB9YN8PHPPQTAMIT1IHWK" localSheetId="14" hidden="1">#REF!</definedName>
    <definedName name="BEx3R0JUB9YN8PHPPQTAMIT1IHWK" localSheetId="16" hidden="1">#REF!</definedName>
    <definedName name="BEx3R0JUB9YN8PHPPQTAMIT1IHWK" localSheetId="15" hidden="1">#REF!</definedName>
    <definedName name="BEx3R0JUB9YN8PHPPQTAMIT1IHWK" localSheetId="18" hidden="1">#REF!</definedName>
    <definedName name="BEx3R0JUB9YN8PHPPQTAMIT1IHWK" localSheetId="17" hidden="1">#REF!</definedName>
    <definedName name="BEx3R0JUB9YN8PHPPQTAMIT1IHWK" localSheetId="2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5" hidden="1">#REF!</definedName>
    <definedName name="BEx3R81NFRO7M81VHVKOBFT0QBIL" localSheetId="9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13" hidden="1">#REF!</definedName>
    <definedName name="BEx3R81NFRO7M81VHVKOBFT0QBIL" localSheetId="14" hidden="1">#REF!</definedName>
    <definedName name="BEx3R81NFRO7M81VHVKOBFT0QBIL" localSheetId="16" hidden="1">#REF!</definedName>
    <definedName name="BEx3R81NFRO7M81VHVKOBFT0QBIL" localSheetId="15" hidden="1">#REF!</definedName>
    <definedName name="BEx3R81NFRO7M81VHVKOBFT0QBIL" localSheetId="18" hidden="1">#REF!</definedName>
    <definedName name="BEx3R81NFRO7M81VHVKOBFT0QBIL" localSheetId="17" hidden="1">#REF!</definedName>
    <definedName name="BEx3R81NFRO7M81VHVKOBFT0QBIL" localSheetId="2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5" hidden="1">#REF!</definedName>
    <definedName name="BEx3RHC2ZD5UFS6QD4OPFCNNMWH1" localSheetId="9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13" hidden="1">#REF!</definedName>
    <definedName name="BEx3RHC2ZD5UFS6QD4OPFCNNMWH1" localSheetId="14" hidden="1">#REF!</definedName>
    <definedName name="BEx3RHC2ZD5UFS6QD4OPFCNNMWH1" localSheetId="16" hidden="1">#REF!</definedName>
    <definedName name="BEx3RHC2ZD5UFS6QD4OPFCNNMWH1" localSheetId="15" hidden="1">#REF!</definedName>
    <definedName name="BEx3RHC2ZD5UFS6QD4OPFCNNMWH1" localSheetId="18" hidden="1">#REF!</definedName>
    <definedName name="BEx3RHC2ZD5UFS6QD4OPFCNNMWH1" localSheetId="17" hidden="1">#REF!</definedName>
    <definedName name="BEx3RHC2ZD5UFS6QD4OPFCNNMWH1" localSheetId="2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5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16" hidden="1">#REF!</definedName>
    <definedName name="BEx3RQ10QIWBAPHALAA91BUUCM2X" localSheetId="15" hidden="1">#REF!</definedName>
    <definedName name="BEx3RQ10QIWBAPHALAA91BUUCM2X" localSheetId="18" hidden="1">#REF!</definedName>
    <definedName name="BEx3RQ10QIWBAPHALAA91BUUCM2X" localSheetId="17" hidden="1">#REF!</definedName>
    <definedName name="BEx3RQ10QIWBAPHALAA91BUUCM2X" localSheetId="2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5" hidden="1">#REF!</definedName>
    <definedName name="BEx3RV4E1WT43SZBUN09RTB8EK1O" localSheetId="9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13" hidden="1">#REF!</definedName>
    <definedName name="BEx3RV4E1WT43SZBUN09RTB8EK1O" localSheetId="14" hidden="1">#REF!</definedName>
    <definedName name="BEx3RV4E1WT43SZBUN09RTB8EK1O" localSheetId="16" hidden="1">#REF!</definedName>
    <definedName name="BEx3RV4E1WT43SZBUN09RTB8EK1O" localSheetId="15" hidden="1">#REF!</definedName>
    <definedName name="BEx3RV4E1WT43SZBUN09RTB8EK1O" localSheetId="18" hidden="1">#REF!</definedName>
    <definedName name="BEx3RV4E1WT43SZBUN09RTB8EK1O" localSheetId="17" hidden="1">#REF!</definedName>
    <definedName name="BEx3RV4E1WT43SZBUN09RTB8EK1O" localSheetId="2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5" hidden="1">#REF!</definedName>
    <definedName name="BEx3RXYU0QLFXSFTM5EB20GD03W5" localSheetId="9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13" hidden="1">#REF!</definedName>
    <definedName name="BEx3RXYU0QLFXSFTM5EB20GD03W5" localSheetId="14" hidden="1">#REF!</definedName>
    <definedName name="BEx3RXYU0QLFXSFTM5EB20GD03W5" localSheetId="16" hidden="1">#REF!</definedName>
    <definedName name="BEx3RXYU0QLFXSFTM5EB20GD03W5" localSheetId="15" hidden="1">#REF!</definedName>
    <definedName name="BEx3RXYU0QLFXSFTM5EB20GD03W5" localSheetId="18" hidden="1">#REF!</definedName>
    <definedName name="BEx3RXYU0QLFXSFTM5EB20GD03W5" localSheetId="17" hidden="1">#REF!</definedName>
    <definedName name="BEx3RXYU0QLFXSFTM5EB20GD03W5" localSheetId="2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5" hidden="1">#REF!</definedName>
    <definedName name="BEx3RYKLC3QQO3XTUN7BEW2AQL98" localSheetId="9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13" hidden="1">#REF!</definedName>
    <definedName name="BEx3RYKLC3QQO3XTUN7BEW2AQL98" localSheetId="14" hidden="1">#REF!</definedName>
    <definedName name="BEx3RYKLC3QQO3XTUN7BEW2AQL98" localSheetId="16" hidden="1">#REF!</definedName>
    <definedName name="BEx3RYKLC3QQO3XTUN7BEW2AQL98" localSheetId="15" hidden="1">#REF!</definedName>
    <definedName name="BEx3RYKLC3QQO3XTUN7BEW2AQL98" localSheetId="18" hidden="1">#REF!</definedName>
    <definedName name="BEx3RYKLC3QQO3XTUN7BEW2AQL98" localSheetId="17" hidden="1">#REF!</definedName>
    <definedName name="BEx3RYKLC3QQO3XTUN7BEW2AQL98" localSheetId="2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5" hidden="1">#REF!</definedName>
    <definedName name="BEx3S37QNFSKW3DGRH5YVVEZLJI7" localSheetId="9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13" hidden="1">#REF!</definedName>
    <definedName name="BEx3S37QNFSKW3DGRH5YVVEZLJI7" localSheetId="14" hidden="1">#REF!</definedName>
    <definedName name="BEx3S37QNFSKW3DGRH5YVVEZLJI7" localSheetId="16" hidden="1">#REF!</definedName>
    <definedName name="BEx3S37QNFSKW3DGRH5YVVEZLJI7" localSheetId="15" hidden="1">#REF!</definedName>
    <definedName name="BEx3S37QNFSKW3DGRH5YVVEZLJI7" localSheetId="18" hidden="1">#REF!</definedName>
    <definedName name="BEx3S37QNFSKW3DGRH5YVVEZLJI7" localSheetId="17" hidden="1">#REF!</definedName>
    <definedName name="BEx3S37QNFSKW3DGRH5YVVEZLJI7" localSheetId="2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5" hidden="1">#REF!</definedName>
    <definedName name="BEx3SICJ45BYT6FHBER86PJT25FC" localSheetId="9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13" hidden="1">#REF!</definedName>
    <definedName name="BEx3SICJ45BYT6FHBER86PJT25FC" localSheetId="14" hidden="1">#REF!</definedName>
    <definedName name="BEx3SICJ45BYT6FHBER86PJT25FC" localSheetId="16" hidden="1">#REF!</definedName>
    <definedName name="BEx3SICJ45BYT6FHBER86PJT25FC" localSheetId="15" hidden="1">#REF!</definedName>
    <definedName name="BEx3SICJ45BYT6FHBER86PJT25FC" localSheetId="18" hidden="1">#REF!</definedName>
    <definedName name="BEx3SICJ45BYT6FHBER86PJT25FC" localSheetId="17" hidden="1">#REF!</definedName>
    <definedName name="BEx3SICJ45BYT6FHBER86PJT25FC" localSheetId="2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5" hidden="1">#REF!</definedName>
    <definedName name="BEx3SMUCMJVGQ2H4EHQI5ZFHEF0P" localSheetId="9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13" hidden="1">#REF!</definedName>
    <definedName name="BEx3SMUCMJVGQ2H4EHQI5ZFHEF0P" localSheetId="14" hidden="1">#REF!</definedName>
    <definedName name="BEx3SMUCMJVGQ2H4EHQI5ZFHEF0P" localSheetId="16" hidden="1">#REF!</definedName>
    <definedName name="BEx3SMUCMJVGQ2H4EHQI5ZFHEF0P" localSheetId="15" hidden="1">#REF!</definedName>
    <definedName name="BEx3SMUCMJVGQ2H4EHQI5ZFHEF0P" localSheetId="18" hidden="1">#REF!</definedName>
    <definedName name="BEx3SMUCMJVGQ2H4EHQI5ZFHEF0P" localSheetId="17" hidden="1">#REF!</definedName>
    <definedName name="BEx3SMUCMJVGQ2H4EHQI5ZFHEF0P" localSheetId="2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5" hidden="1">#REF!</definedName>
    <definedName name="BEx3SN56F03CPDRDA7LZ763V0N4I" localSheetId="9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13" hidden="1">#REF!</definedName>
    <definedName name="BEx3SN56F03CPDRDA7LZ763V0N4I" localSheetId="14" hidden="1">#REF!</definedName>
    <definedName name="BEx3SN56F03CPDRDA7LZ763V0N4I" localSheetId="16" hidden="1">#REF!</definedName>
    <definedName name="BEx3SN56F03CPDRDA7LZ763V0N4I" localSheetId="15" hidden="1">#REF!</definedName>
    <definedName name="BEx3SN56F03CPDRDA7LZ763V0N4I" localSheetId="18" hidden="1">#REF!</definedName>
    <definedName name="BEx3SN56F03CPDRDA7LZ763V0N4I" localSheetId="17" hidden="1">#REF!</definedName>
    <definedName name="BEx3SN56F03CPDRDA7LZ763V0N4I" localSheetId="2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5" hidden="1">#REF!</definedName>
    <definedName name="BEx3SPE6N1ORXPRCDL3JPZD73Z9F" localSheetId="9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13" hidden="1">#REF!</definedName>
    <definedName name="BEx3SPE6N1ORXPRCDL3JPZD73Z9F" localSheetId="14" hidden="1">#REF!</definedName>
    <definedName name="BEx3SPE6N1ORXPRCDL3JPZD73Z9F" localSheetId="16" hidden="1">#REF!</definedName>
    <definedName name="BEx3SPE6N1ORXPRCDL3JPZD73Z9F" localSheetId="15" hidden="1">#REF!</definedName>
    <definedName name="BEx3SPE6N1ORXPRCDL3JPZD73Z9F" localSheetId="18" hidden="1">#REF!</definedName>
    <definedName name="BEx3SPE6N1ORXPRCDL3JPZD73Z9F" localSheetId="17" hidden="1">#REF!</definedName>
    <definedName name="BEx3SPE6N1ORXPRCDL3JPZD73Z9F" localSheetId="2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5" hidden="1">#REF!</definedName>
    <definedName name="BEx3T29ZTULQE0OMSMWUMZDU9ZZ0" localSheetId="9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13" hidden="1">#REF!</definedName>
    <definedName name="BEx3T29ZTULQE0OMSMWUMZDU9ZZ0" localSheetId="14" hidden="1">#REF!</definedName>
    <definedName name="BEx3T29ZTULQE0OMSMWUMZDU9ZZ0" localSheetId="16" hidden="1">#REF!</definedName>
    <definedName name="BEx3T29ZTULQE0OMSMWUMZDU9ZZ0" localSheetId="15" hidden="1">#REF!</definedName>
    <definedName name="BEx3T29ZTULQE0OMSMWUMZDU9ZZ0" localSheetId="18" hidden="1">#REF!</definedName>
    <definedName name="BEx3T29ZTULQE0OMSMWUMZDU9ZZ0" localSheetId="17" hidden="1">#REF!</definedName>
    <definedName name="BEx3T29ZTULQE0OMSMWUMZDU9ZZ0" localSheetId="2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5" hidden="1">#REF!</definedName>
    <definedName name="BEx3T6MJ1QDJ929WMUDVZ0O3UW0Y" localSheetId="9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13" hidden="1">#REF!</definedName>
    <definedName name="BEx3T6MJ1QDJ929WMUDVZ0O3UW0Y" localSheetId="14" hidden="1">#REF!</definedName>
    <definedName name="BEx3T6MJ1QDJ929WMUDVZ0O3UW0Y" localSheetId="16" hidden="1">#REF!</definedName>
    <definedName name="BEx3T6MJ1QDJ929WMUDVZ0O3UW0Y" localSheetId="15" hidden="1">#REF!</definedName>
    <definedName name="BEx3T6MJ1QDJ929WMUDVZ0O3UW0Y" localSheetId="18" hidden="1">#REF!</definedName>
    <definedName name="BEx3T6MJ1QDJ929WMUDVZ0O3UW0Y" localSheetId="17" hidden="1">#REF!</definedName>
    <definedName name="BEx3T6MJ1QDJ929WMUDVZ0O3UW0Y" localSheetId="2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5" hidden="1">#REF!</definedName>
    <definedName name="BEx3TD7WH1NN1OH0MRS4T8ENRU32" localSheetId="9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13" hidden="1">#REF!</definedName>
    <definedName name="BEx3TD7WH1NN1OH0MRS4T8ENRU32" localSheetId="14" hidden="1">#REF!</definedName>
    <definedName name="BEx3TD7WH1NN1OH0MRS4T8ENRU32" localSheetId="16" hidden="1">#REF!</definedName>
    <definedName name="BEx3TD7WH1NN1OH0MRS4T8ENRU32" localSheetId="15" hidden="1">#REF!</definedName>
    <definedName name="BEx3TD7WH1NN1OH0MRS4T8ENRU32" localSheetId="18" hidden="1">#REF!</definedName>
    <definedName name="BEx3TD7WH1NN1OH0MRS4T8ENRU32" localSheetId="17" hidden="1">#REF!</definedName>
    <definedName name="BEx3TD7WH1NN1OH0MRS4T8ENRU32" localSheetId="2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5" hidden="1">#REF!</definedName>
    <definedName name="BEx3TPCSI16OAB2L9M9IULQMQ9J9" localSheetId="9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13" hidden="1">#REF!</definedName>
    <definedName name="BEx3TPCSI16OAB2L9M9IULQMQ9J9" localSheetId="14" hidden="1">#REF!</definedName>
    <definedName name="BEx3TPCSI16OAB2L9M9IULQMQ9J9" localSheetId="16" hidden="1">#REF!</definedName>
    <definedName name="BEx3TPCSI16OAB2L9M9IULQMQ9J9" localSheetId="15" hidden="1">#REF!</definedName>
    <definedName name="BEx3TPCSI16OAB2L9M9IULQMQ9J9" localSheetId="18" hidden="1">#REF!</definedName>
    <definedName name="BEx3TPCSI16OAB2L9M9IULQMQ9J9" localSheetId="17" hidden="1">#REF!</definedName>
    <definedName name="BEx3TPCSI16OAB2L9M9IULQMQ9J9" localSheetId="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5" hidden="1">#REF!</definedName>
    <definedName name="BEx3TQ3SFJB2WTCV0OXDE56FB46K" localSheetId="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13" hidden="1">#REF!</definedName>
    <definedName name="BEx3TQ3SFJB2WTCV0OXDE56FB46K" localSheetId="14" hidden="1">#REF!</definedName>
    <definedName name="BEx3TQ3SFJB2WTCV0OXDE56FB46K" localSheetId="16" hidden="1">#REF!</definedName>
    <definedName name="BEx3TQ3SFJB2WTCV0OXDE56FB46K" localSheetId="15" hidden="1">#REF!</definedName>
    <definedName name="BEx3TQ3SFJB2WTCV0OXDE56FB46K" localSheetId="18" hidden="1">#REF!</definedName>
    <definedName name="BEx3TQ3SFJB2WTCV0OXDE56FB46K" localSheetId="17" hidden="1">#REF!</definedName>
    <definedName name="BEx3TQ3SFJB2WTCV0OXDE56FB46K" localSheetId="2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5" hidden="1">#REF!</definedName>
    <definedName name="BEx3TX59M3456DDBXWFJ8X2TU37A" localSheetId="9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13" hidden="1">#REF!</definedName>
    <definedName name="BEx3TX59M3456DDBXWFJ8X2TU37A" localSheetId="14" hidden="1">#REF!</definedName>
    <definedName name="BEx3TX59M3456DDBXWFJ8X2TU37A" localSheetId="16" hidden="1">#REF!</definedName>
    <definedName name="BEx3TX59M3456DDBXWFJ8X2TU37A" localSheetId="15" hidden="1">#REF!</definedName>
    <definedName name="BEx3TX59M3456DDBXWFJ8X2TU37A" localSheetId="18" hidden="1">#REF!</definedName>
    <definedName name="BEx3TX59M3456DDBXWFJ8X2TU37A" localSheetId="17" hidden="1">#REF!</definedName>
    <definedName name="BEx3TX59M3456DDBXWFJ8X2TU37A" localSheetId="2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5" hidden="1">#REF!</definedName>
    <definedName name="BEx3U2UBY80GPGSTYFGI6F8TPKCV" localSheetId="9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13" hidden="1">#REF!</definedName>
    <definedName name="BEx3U2UBY80GPGSTYFGI6F8TPKCV" localSheetId="14" hidden="1">#REF!</definedName>
    <definedName name="BEx3U2UBY80GPGSTYFGI6F8TPKCV" localSheetId="16" hidden="1">#REF!</definedName>
    <definedName name="BEx3U2UBY80GPGSTYFGI6F8TPKCV" localSheetId="15" hidden="1">#REF!</definedName>
    <definedName name="BEx3U2UBY80GPGSTYFGI6F8TPKCV" localSheetId="18" hidden="1">#REF!</definedName>
    <definedName name="BEx3U2UBY80GPGSTYFGI6F8TPKCV" localSheetId="17" hidden="1">#REF!</definedName>
    <definedName name="BEx3U2UBY80GPGSTYFGI6F8TPKCV" localSheetId="2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5" hidden="1">#REF!</definedName>
    <definedName name="BEx3U64YUOZ419BAJS2W78UMATAW" localSheetId="9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13" hidden="1">#REF!</definedName>
    <definedName name="BEx3U64YUOZ419BAJS2W78UMATAW" localSheetId="14" hidden="1">#REF!</definedName>
    <definedName name="BEx3U64YUOZ419BAJS2W78UMATAW" localSheetId="16" hidden="1">#REF!</definedName>
    <definedName name="BEx3U64YUOZ419BAJS2W78UMATAW" localSheetId="15" hidden="1">#REF!</definedName>
    <definedName name="BEx3U64YUOZ419BAJS2W78UMATAW" localSheetId="18" hidden="1">#REF!</definedName>
    <definedName name="BEx3U64YUOZ419BAJS2W78UMATAW" localSheetId="17" hidden="1">#REF!</definedName>
    <definedName name="BEx3U64YUOZ419BAJS2W78UMATAW" localSheetId="2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5" hidden="1">#REF!</definedName>
    <definedName name="BEx3U94WCEA5DKMWBEX1GU0LKYG2" localSheetId="9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13" hidden="1">#REF!</definedName>
    <definedName name="BEx3U94WCEA5DKMWBEX1GU0LKYG2" localSheetId="14" hidden="1">#REF!</definedName>
    <definedName name="BEx3U94WCEA5DKMWBEX1GU0LKYG2" localSheetId="16" hidden="1">#REF!</definedName>
    <definedName name="BEx3U94WCEA5DKMWBEX1GU0LKYG2" localSheetId="15" hidden="1">#REF!</definedName>
    <definedName name="BEx3U94WCEA5DKMWBEX1GU0LKYG2" localSheetId="18" hidden="1">#REF!</definedName>
    <definedName name="BEx3U94WCEA5DKMWBEX1GU0LKYG2" localSheetId="17" hidden="1">#REF!</definedName>
    <definedName name="BEx3U94WCEA5DKMWBEX1GU0LKYG2" localSheetId="2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5" hidden="1">#REF!</definedName>
    <definedName name="BEx3U9VZ8SQVYS6ZA038J7AP7ZGW" localSheetId="9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13" hidden="1">#REF!</definedName>
    <definedName name="BEx3U9VZ8SQVYS6ZA038J7AP7ZGW" localSheetId="14" hidden="1">#REF!</definedName>
    <definedName name="BEx3U9VZ8SQVYS6ZA038J7AP7ZGW" localSheetId="16" hidden="1">#REF!</definedName>
    <definedName name="BEx3U9VZ8SQVYS6ZA038J7AP7ZGW" localSheetId="15" hidden="1">#REF!</definedName>
    <definedName name="BEx3U9VZ8SQVYS6ZA038J7AP7ZGW" localSheetId="18" hidden="1">#REF!</definedName>
    <definedName name="BEx3U9VZ8SQVYS6ZA038J7AP7ZGW" localSheetId="17" hidden="1">#REF!</definedName>
    <definedName name="BEx3U9VZ8SQVYS6ZA038J7AP7ZGW" localSheetId="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5" hidden="1">#REF!</definedName>
    <definedName name="BEx3UIQ5WRJBGNTFCCLOR4N7B1OQ" localSheetId="9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13" hidden="1">#REF!</definedName>
    <definedName name="BEx3UIQ5WRJBGNTFCCLOR4N7B1OQ" localSheetId="14" hidden="1">#REF!</definedName>
    <definedName name="BEx3UIQ5WRJBGNTFCCLOR4N7B1OQ" localSheetId="16" hidden="1">#REF!</definedName>
    <definedName name="BEx3UIQ5WRJBGNTFCCLOR4N7B1OQ" localSheetId="15" hidden="1">#REF!</definedName>
    <definedName name="BEx3UIQ5WRJBGNTFCCLOR4N7B1OQ" localSheetId="18" hidden="1">#REF!</definedName>
    <definedName name="BEx3UIQ5WRJBGNTFCCLOR4N7B1OQ" localSheetId="17" hidden="1">#REF!</definedName>
    <definedName name="BEx3UIQ5WRJBGNTFCCLOR4N7B1OQ" localSheetId="2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5" hidden="1">#REF!</definedName>
    <definedName name="BEx3UJMIX2NUSSWGMSI25A5DM4CH" localSheetId="9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13" hidden="1">#REF!</definedName>
    <definedName name="BEx3UJMIX2NUSSWGMSI25A5DM4CH" localSheetId="14" hidden="1">#REF!</definedName>
    <definedName name="BEx3UJMIX2NUSSWGMSI25A5DM4CH" localSheetId="16" hidden="1">#REF!</definedName>
    <definedName name="BEx3UJMIX2NUSSWGMSI25A5DM4CH" localSheetId="15" hidden="1">#REF!</definedName>
    <definedName name="BEx3UJMIX2NUSSWGMSI25A5DM4CH" localSheetId="18" hidden="1">#REF!</definedName>
    <definedName name="BEx3UJMIX2NUSSWGMSI25A5DM4CH" localSheetId="17" hidden="1">#REF!</definedName>
    <definedName name="BEx3UJMIX2NUSSWGMSI25A5DM4CH" localSheetId="2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5" hidden="1">#REF!</definedName>
    <definedName name="BEx3UKIX0UULWP3BZA8VT2SQ8WI7" localSheetId="9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13" hidden="1">#REF!</definedName>
    <definedName name="BEx3UKIX0UULWP3BZA8VT2SQ8WI7" localSheetId="14" hidden="1">#REF!</definedName>
    <definedName name="BEx3UKIX0UULWP3BZA8VT2SQ8WI7" localSheetId="16" hidden="1">#REF!</definedName>
    <definedName name="BEx3UKIX0UULWP3BZA8VT2SQ8WI7" localSheetId="15" hidden="1">#REF!</definedName>
    <definedName name="BEx3UKIX0UULWP3BZA8VT2SQ8WI7" localSheetId="18" hidden="1">#REF!</definedName>
    <definedName name="BEx3UKIX0UULWP3BZA8VT2SQ8WI7" localSheetId="17" hidden="1">#REF!</definedName>
    <definedName name="BEx3UKIX0UULWP3BZA8VT2SQ8WI7" localSheetId="2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5" hidden="1">#REF!</definedName>
    <definedName name="BEx3UKOCOQG7S1YQ436S997K1KWV" localSheetId="9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13" hidden="1">#REF!</definedName>
    <definedName name="BEx3UKOCOQG7S1YQ436S997K1KWV" localSheetId="14" hidden="1">#REF!</definedName>
    <definedName name="BEx3UKOCOQG7S1YQ436S997K1KWV" localSheetId="16" hidden="1">#REF!</definedName>
    <definedName name="BEx3UKOCOQG7S1YQ436S997K1KWV" localSheetId="15" hidden="1">#REF!</definedName>
    <definedName name="BEx3UKOCOQG7S1YQ436S997K1KWV" localSheetId="18" hidden="1">#REF!</definedName>
    <definedName name="BEx3UKOCOQG7S1YQ436S997K1KWV" localSheetId="17" hidden="1">#REF!</definedName>
    <definedName name="BEx3UKOCOQG7S1YQ436S997K1KWV" localSheetId="2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5" hidden="1">#REF!</definedName>
    <definedName name="BEx3UNISOEXF3OFHT2BUA6P9RBIJ" localSheetId="9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16" hidden="1">#REF!</definedName>
    <definedName name="BEx3UNISOEXF3OFHT2BUA6P9RBIJ" localSheetId="15" hidden="1">#REF!</definedName>
    <definedName name="BEx3UNISOEXF3OFHT2BUA6P9RBIJ" localSheetId="18" hidden="1">#REF!</definedName>
    <definedName name="BEx3UNISOEXF3OFHT2BUA6P9RBIJ" localSheetId="17" hidden="1">#REF!</definedName>
    <definedName name="BEx3UNISOEXF3OFHT2BUA6P9RBIJ" localSheetId="2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5" hidden="1">#REF!</definedName>
    <definedName name="BEx3UYM19VIXLA0EU7LB9NHA77PB" localSheetId="9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13" hidden="1">#REF!</definedName>
    <definedName name="BEx3UYM19VIXLA0EU7LB9NHA77PB" localSheetId="14" hidden="1">#REF!</definedName>
    <definedName name="BEx3UYM19VIXLA0EU7LB9NHA77PB" localSheetId="16" hidden="1">#REF!</definedName>
    <definedName name="BEx3UYM19VIXLA0EU7LB9NHA77PB" localSheetId="15" hidden="1">#REF!</definedName>
    <definedName name="BEx3UYM19VIXLA0EU7LB9NHA77PB" localSheetId="18" hidden="1">#REF!</definedName>
    <definedName name="BEx3UYM19VIXLA0EU7LB9NHA77PB" localSheetId="17" hidden="1">#REF!</definedName>
    <definedName name="BEx3UYM19VIXLA0EU7LB9NHA77PB" localSheetId="2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5" hidden="1">#REF!</definedName>
    <definedName name="BEx3VML7CG70HPISMVYIUEN3711Q" localSheetId="9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13" hidden="1">#REF!</definedName>
    <definedName name="BEx3VML7CG70HPISMVYIUEN3711Q" localSheetId="14" hidden="1">#REF!</definedName>
    <definedName name="BEx3VML7CG70HPISMVYIUEN3711Q" localSheetId="16" hidden="1">#REF!</definedName>
    <definedName name="BEx3VML7CG70HPISMVYIUEN3711Q" localSheetId="15" hidden="1">#REF!</definedName>
    <definedName name="BEx3VML7CG70HPISMVYIUEN3711Q" localSheetId="18" hidden="1">#REF!</definedName>
    <definedName name="BEx3VML7CG70HPISMVYIUEN3711Q" localSheetId="17" hidden="1">#REF!</definedName>
    <definedName name="BEx3VML7CG70HPISMVYIUEN3711Q" localSheetId="2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5" hidden="1">#REF!</definedName>
    <definedName name="BEx56ZID5H04P9AIYLP1OASFGV56" localSheetId="9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13" hidden="1">#REF!</definedName>
    <definedName name="BEx56ZID5H04P9AIYLP1OASFGV56" localSheetId="14" hidden="1">#REF!</definedName>
    <definedName name="BEx56ZID5H04P9AIYLP1OASFGV56" localSheetId="16" hidden="1">#REF!</definedName>
    <definedName name="BEx56ZID5H04P9AIYLP1OASFGV56" localSheetId="15" hidden="1">#REF!</definedName>
    <definedName name="BEx56ZID5H04P9AIYLP1OASFGV56" localSheetId="18" hidden="1">#REF!</definedName>
    <definedName name="BEx56ZID5H04P9AIYLP1OASFGV56" localSheetId="17" hidden="1">#REF!</definedName>
    <definedName name="BEx56ZID5H04P9AIYLP1OASFGV56" localSheetId="2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5" hidden="1">#REF!</definedName>
    <definedName name="BEx57ROM8UIFKV5C1BOZWSQQLESO" localSheetId="9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13" hidden="1">#REF!</definedName>
    <definedName name="BEx57ROM8UIFKV5C1BOZWSQQLESO" localSheetId="14" hidden="1">#REF!</definedName>
    <definedName name="BEx57ROM8UIFKV5C1BOZWSQQLESO" localSheetId="16" hidden="1">#REF!</definedName>
    <definedName name="BEx57ROM8UIFKV5C1BOZWSQQLESO" localSheetId="15" hidden="1">#REF!</definedName>
    <definedName name="BEx57ROM8UIFKV5C1BOZWSQQLESO" localSheetId="18" hidden="1">#REF!</definedName>
    <definedName name="BEx57ROM8UIFKV5C1BOZWSQQLESO" localSheetId="17" hidden="1">#REF!</definedName>
    <definedName name="BEx57ROM8UIFKV5C1BOZWSQQLESO" localSheetId="2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5" hidden="1">#REF!</definedName>
    <definedName name="BEx587EYSS57E3PI8DT973HLJM9E" localSheetId="9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13" hidden="1">#REF!</definedName>
    <definedName name="BEx587EYSS57E3PI8DT973HLJM9E" localSheetId="14" hidden="1">#REF!</definedName>
    <definedName name="BEx587EYSS57E3PI8DT973HLJM9E" localSheetId="16" hidden="1">#REF!</definedName>
    <definedName name="BEx587EYSS57E3PI8DT973HLJM9E" localSheetId="15" hidden="1">#REF!</definedName>
    <definedName name="BEx587EYSS57E3PI8DT973HLJM9E" localSheetId="18" hidden="1">#REF!</definedName>
    <definedName name="BEx587EYSS57E3PI8DT973HLJM9E" localSheetId="17" hidden="1">#REF!</definedName>
    <definedName name="BEx587EYSS57E3PI8DT973HLJM9E" localSheetId="2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5" hidden="1">#REF!</definedName>
    <definedName name="BEx587KFQ3VKCOCY1SA5F24PQGUI" localSheetId="9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13" hidden="1">#REF!</definedName>
    <definedName name="BEx587KFQ3VKCOCY1SA5F24PQGUI" localSheetId="14" hidden="1">#REF!</definedName>
    <definedName name="BEx587KFQ3VKCOCY1SA5F24PQGUI" localSheetId="16" hidden="1">#REF!</definedName>
    <definedName name="BEx587KFQ3VKCOCY1SA5F24PQGUI" localSheetId="15" hidden="1">#REF!</definedName>
    <definedName name="BEx587KFQ3VKCOCY1SA5F24PQGUI" localSheetId="18" hidden="1">#REF!</definedName>
    <definedName name="BEx587KFQ3VKCOCY1SA5F24PQGUI" localSheetId="17" hidden="1">#REF!</definedName>
    <definedName name="BEx587KFQ3VKCOCY1SA5F24PQGUI" localSheetId="2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5" hidden="1">#REF!</definedName>
    <definedName name="BEx58O780PQ05NF0Z1SKKRB3N099" localSheetId="9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13" hidden="1">#REF!</definedName>
    <definedName name="BEx58O780PQ05NF0Z1SKKRB3N099" localSheetId="14" hidden="1">#REF!</definedName>
    <definedName name="BEx58O780PQ05NF0Z1SKKRB3N099" localSheetId="16" hidden="1">#REF!</definedName>
    <definedName name="BEx58O780PQ05NF0Z1SKKRB3N099" localSheetId="15" hidden="1">#REF!</definedName>
    <definedName name="BEx58O780PQ05NF0Z1SKKRB3N099" localSheetId="18" hidden="1">#REF!</definedName>
    <definedName name="BEx58O780PQ05NF0Z1SKKRB3N099" localSheetId="17" hidden="1">#REF!</definedName>
    <definedName name="BEx58O780PQ05NF0Z1SKKRB3N099" localSheetId="2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5" hidden="1">#REF!</definedName>
    <definedName name="BEx58W57CTL8HFK3U7ZRFYZR6MXE" localSheetId="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13" hidden="1">#REF!</definedName>
    <definedName name="BEx58W57CTL8HFK3U7ZRFYZR6MXE" localSheetId="14" hidden="1">#REF!</definedName>
    <definedName name="BEx58W57CTL8HFK3U7ZRFYZR6MXE" localSheetId="16" hidden="1">#REF!</definedName>
    <definedName name="BEx58W57CTL8HFK3U7ZRFYZR6MXE" localSheetId="15" hidden="1">#REF!</definedName>
    <definedName name="BEx58W57CTL8HFK3U7ZRFYZR6MXE" localSheetId="18" hidden="1">#REF!</definedName>
    <definedName name="BEx58W57CTL8HFK3U7ZRFYZR6MXE" localSheetId="17" hidden="1">#REF!</definedName>
    <definedName name="BEx58W57CTL8HFK3U7ZRFYZR6MXE" localSheetId="2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5" hidden="1">#REF!</definedName>
    <definedName name="BEx58XHO7ZULLF2EUD7YIS0MGQJ5" localSheetId="9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13" hidden="1">#REF!</definedName>
    <definedName name="BEx58XHO7ZULLF2EUD7YIS0MGQJ5" localSheetId="14" hidden="1">#REF!</definedName>
    <definedName name="BEx58XHO7ZULLF2EUD7YIS0MGQJ5" localSheetId="16" hidden="1">#REF!</definedName>
    <definedName name="BEx58XHO7ZULLF2EUD7YIS0MGQJ5" localSheetId="15" hidden="1">#REF!</definedName>
    <definedName name="BEx58XHO7ZULLF2EUD7YIS0MGQJ5" localSheetId="18" hidden="1">#REF!</definedName>
    <definedName name="BEx58XHO7ZULLF2EUD7YIS0MGQJ5" localSheetId="17" hidden="1">#REF!</definedName>
    <definedName name="BEx58XHO7ZULLF2EUD7YIS0MGQJ5" localSheetId="2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5" hidden="1">#REF!</definedName>
    <definedName name="BEx58ZAFNTMGBNDH52VUYXLRJO7P" localSheetId="9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13" hidden="1">#REF!</definedName>
    <definedName name="BEx58ZAFNTMGBNDH52VUYXLRJO7P" localSheetId="14" hidden="1">#REF!</definedName>
    <definedName name="BEx58ZAFNTMGBNDH52VUYXLRJO7P" localSheetId="16" hidden="1">#REF!</definedName>
    <definedName name="BEx58ZAFNTMGBNDH52VUYXLRJO7P" localSheetId="15" hidden="1">#REF!</definedName>
    <definedName name="BEx58ZAFNTMGBNDH52VUYXLRJO7P" localSheetId="18" hidden="1">#REF!</definedName>
    <definedName name="BEx58ZAFNTMGBNDH52VUYXLRJO7P" localSheetId="17" hidden="1">#REF!</definedName>
    <definedName name="BEx58ZAFNTMGBNDH52VUYXLRJO7P" localSheetId="2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5" hidden="1">#REF!</definedName>
    <definedName name="BEx58ZW0HAIGIPEX9CVA1PQQTR6X" localSheetId="9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13" hidden="1">#REF!</definedName>
    <definedName name="BEx58ZW0HAIGIPEX9CVA1PQQTR6X" localSheetId="14" hidden="1">#REF!</definedName>
    <definedName name="BEx58ZW0HAIGIPEX9CVA1PQQTR6X" localSheetId="16" hidden="1">#REF!</definedName>
    <definedName name="BEx58ZW0HAIGIPEX9CVA1PQQTR6X" localSheetId="15" hidden="1">#REF!</definedName>
    <definedName name="BEx58ZW0HAIGIPEX9CVA1PQQTR6X" localSheetId="18" hidden="1">#REF!</definedName>
    <definedName name="BEx58ZW0HAIGIPEX9CVA1PQQTR6X" localSheetId="17" hidden="1">#REF!</definedName>
    <definedName name="BEx58ZW0HAIGIPEX9CVA1PQQTR6X" localSheetId="2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5" hidden="1">#REF!</definedName>
    <definedName name="BEx593SAFVYKW7V61D9COEZJXDA7" localSheetId="9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13" hidden="1">#REF!</definedName>
    <definedName name="BEx593SAFVYKW7V61D9COEZJXDA7" localSheetId="14" hidden="1">#REF!</definedName>
    <definedName name="BEx593SAFVYKW7V61D9COEZJXDA7" localSheetId="16" hidden="1">#REF!</definedName>
    <definedName name="BEx593SAFVYKW7V61D9COEZJXDA7" localSheetId="15" hidden="1">#REF!</definedName>
    <definedName name="BEx593SAFVYKW7V61D9COEZJXDA7" localSheetId="18" hidden="1">#REF!</definedName>
    <definedName name="BEx593SAFVYKW7V61D9COEZJXDA7" localSheetId="17" hidden="1">#REF!</definedName>
    <definedName name="BEx593SAFVYKW7V61D9COEZJXDA7" localSheetId="2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5" hidden="1">#REF!</definedName>
    <definedName name="BEx59BA1KH3RG6K1LHL7YS2VB79N" localSheetId="9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13" hidden="1">#REF!</definedName>
    <definedName name="BEx59BA1KH3RG6K1LHL7YS2VB79N" localSheetId="14" hidden="1">#REF!</definedName>
    <definedName name="BEx59BA1KH3RG6K1LHL7YS2VB79N" localSheetId="16" hidden="1">#REF!</definedName>
    <definedName name="BEx59BA1KH3RG6K1LHL7YS2VB79N" localSheetId="15" hidden="1">#REF!</definedName>
    <definedName name="BEx59BA1KH3RG6K1LHL7YS2VB79N" localSheetId="18" hidden="1">#REF!</definedName>
    <definedName name="BEx59BA1KH3RG6K1LHL7YS2VB79N" localSheetId="17" hidden="1">#REF!</definedName>
    <definedName name="BEx59BA1KH3RG6K1LHL7YS2VB79N" localSheetId="2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5" hidden="1">#REF!</definedName>
    <definedName name="BEx59DDIU0AMFOY94NSP1ULST8JD" localSheetId="9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13" hidden="1">#REF!</definedName>
    <definedName name="BEx59DDIU0AMFOY94NSP1ULST8JD" localSheetId="14" hidden="1">#REF!</definedName>
    <definedName name="BEx59DDIU0AMFOY94NSP1ULST8JD" localSheetId="16" hidden="1">#REF!</definedName>
    <definedName name="BEx59DDIU0AMFOY94NSP1ULST8JD" localSheetId="15" hidden="1">#REF!</definedName>
    <definedName name="BEx59DDIU0AMFOY94NSP1ULST8JD" localSheetId="18" hidden="1">#REF!</definedName>
    <definedName name="BEx59DDIU0AMFOY94NSP1ULST8JD" localSheetId="17" hidden="1">#REF!</definedName>
    <definedName name="BEx59DDIU0AMFOY94NSP1ULST8JD" localSheetId="2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5" hidden="1">#REF!</definedName>
    <definedName name="BEx59E9WABJP2TN71QAIKK79HPK9" localSheetId="9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13" hidden="1">#REF!</definedName>
    <definedName name="BEx59E9WABJP2TN71QAIKK79HPK9" localSheetId="14" hidden="1">#REF!</definedName>
    <definedName name="BEx59E9WABJP2TN71QAIKK79HPK9" localSheetId="16" hidden="1">#REF!</definedName>
    <definedName name="BEx59E9WABJP2TN71QAIKK79HPK9" localSheetId="15" hidden="1">#REF!</definedName>
    <definedName name="BEx59E9WABJP2TN71QAIKK79HPK9" localSheetId="18" hidden="1">#REF!</definedName>
    <definedName name="BEx59E9WABJP2TN71QAIKK79HPK9" localSheetId="17" hidden="1">#REF!</definedName>
    <definedName name="BEx59E9WABJP2TN71QAIKK79HPK9" localSheetId="2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5" hidden="1">#REF!</definedName>
    <definedName name="BEx59F0T17A80RNLNSZNFX8NAO8Y" localSheetId="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13" hidden="1">#REF!</definedName>
    <definedName name="BEx59F0T17A80RNLNSZNFX8NAO8Y" localSheetId="14" hidden="1">#REF!</definedName>
    <definedName name="BEx59F0T17A80RNLNSZNFX8NAO8Y" localSheetId="16" hidden="1">#REF!</definedName>
    <definedName name="BEx59F0T17A80RNLNSZNFX8NAO8Y" localSheetId="15" hidden="1">#REF!</definedName>
    <definedName name="BEx59F0T17A80RNLNSZNFX8NAO8Y" localSheetId="18" hidden="1">#REF!</definedName>
    <definedName name="BEx59F0T17A80RNLNSZNFX8NAO8Y" localSheetId="17" hidden="1">#REF!</definedName>
    <definedName name="BEx59F0T17A80RNLNSZNFX8NAO8Y" localSheetId="2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5" hidden="1">#REF!</definedName>
    <definedName name="BEx59P7MAPNU129ZTC5H3EH892G1" localSheetId="9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13" hidden="1">#REF!</definedName>
    <definedName name="BEx59P7MAPNU129ZTC5H3EH892G1" localSheetId="14" hidden="1">#REF!</definedName>
    <definedName name="BEx59P7MAPNU129ZTC5H3EH892G1" localSheetId="16" hidden="1">#REF!</definedName>
    <definedName name="BEx59P7MAPNU129ZTC5H3EH892G1" localSheetId="15" hidden="1">#REF!</definedName>
    <definedName name="BEx59P7MAPNU129ZTC5H3EH892G1" localSheetId="18" hidden="1">#REF!</definedName>
    <definedName name="BEx59P7MAPNU129ZTC5H3EH892G1" localSheetId="17" hidden="1">#REF!</definedName>
    <definedName name="BEx59P7MAPNU129ZTC5H3EH892G1" localSheetId="2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5" hidden="1">#REF!</definedName>
    <definedName name="BEx5A11WZRQSIE089QE119AOX9ZG" localSheetId="9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13" hidden="1">#REF!</definedName>
    <definedName name="BEx5A11WZRQSIE089QE119AOX9ZG" localSheetId="14" hidden="1">#REF!</definedName>
    <definedName name="BEx5A11WZRQSIE089QE119AOX9ZG" localSheetId="16" hidden="1">#REF!</definedName>
    <definedName name="BEx5A11WZRQSIE089QE119AOX9ZG" localSheetId="15" hidden="1">#REF!</definedName>
    <definedName name="BEx5A11WZRQSIE089QE119AOX9ZG" localSheetId="18" hidden="1">#REF!</definedName>
    <definedName name="BEx5A11WZRQSIE089QE119AOX9ZG" localSheetId="17" hidden="1">#REF!</definedName>
    <definedName name="BEx5A11WZRQSIE089QE119AOX9ZG" localSheetId="2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5" hidden="1">#REF!</definedName>
    <definedName name="BEx5A7CIGCOTHJKHGUBDZG91JGPZ" localSheetId="9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13" hidden="1">#REF!</definedName>
    <definedName name="BEx5A7CIGCOTHJKHGUBDZG91JGPZ" localSheetId="14" hidden="1">#REF!</definedName>
    <definedName name="BEx5A7CIGCOTHJKHGUBDZG91JGPZ" localSheetId="16" hidden="1">#REF!</definedName>
    <definedName name="BEx5A7CIGCOTHJKHGUBDZG91JGPZ" localSheetId="15" hidden="1">#REF!</definedName>
    <definedName name="BEx5A7CIGCOTHJKHGUBDZG91JGPZ" localSheetId="18" hidden="1">#REF!</definedName>
    <definedName name="BEx5A7CIGCOTHJKHGUBDZG91JGPZ" localSheetId="17" hidden="1">#REF!</definedName>
    <definedName name="BEx5A7CIGCOTHJKHGUBDZG91JGPZ" localSheetId="2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5" hidden="1">#REF!</definedName>
    <definedName name="BEx5A8UFLT2SWVSG5COFA9B8P376" localSheetId="9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13" hidden="1">#REF!</definedName>
    <definedName name="BEx5A8UFLT2SWVSG5COFA9B8P376" localSheetId="14" hidden="1">#REF!</definedName>
    <definedName name="BEx5A8UFLT2SWVSG5COFA9B8P376" localSheetId="16" hidden="1">#REF!</definedName>
    <definedName name="BEx5A8UFLT2SWVSG5COFA9B8P376" localSheetId="15" hidden="1">#REF!</definedName>
    <definedName name="BEx5A8UFLT2SWVSG5COFA9B8P376" localSheetId="18" hidden="1">#REF!</definedName>
    <definedName name="BEx5A8UFLT2SWVSG5COFA9B8P376" localSheetId="17" hidden="1">#REF!</definedName>
    <definedName name="BEx5A8UFLT2SWVSG5COFA9B8P376" localSheetId="2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5" hidden="1">#REF!</definedName>
    <definedName name="BEx5ABUBK8WJV1WILGYU9A7CO0KI" localSheetId="9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13" hidden="1">#REF!</definedName>
    <definedName name="BEx5ABUBK8WJV1WILGYU9A7CO0KI" localSheetId="14" hidden="1">#REF!</definedName>
    <definedName name="BEx5ABUBK8WJV1WILGYU9A7CO0KI" localSheetId="16" hidden="1">#REF!</definedName>
    <definedName name="BEx5ABUBK8WJV1WILGYU9A7CO0KI" localSheetId="15" hidden="1">#REF!</definedName>
    <definedName name="BEx5ABUBK8WJV1WILGYU9A7CO0KI" localSheetId="18" hidden="1">#REF!</definedName>
    <definedName name="BEx5ABUBK8WJV1WILGYU9A7CO0KI" localSheetId="17" hidden="1">#REF!</definedName>
    <definedName name="BEx5ABUBK8WJV1WILGYU9A7CO0KI" localSheetId="2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5" hidden="1">#REF!</definedName>
    <definedName name="BEx5AFFTN3IXIBHDKM0FYC4OFL1S" localSheetId="9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13" hidden="1">#REF!</definedName>
    <definedName name="BEx5AFFTN3IXIBHDKM0FYC4OFL1S" localSheetId="14" hidden="1">#REF!</definedName>
    <definedName name="BEx5AFFTN3IXIBHDKM0FYC4OFL1S" localSheetId="16" hidden="1">#REF!</definedName>
    <definedName name="BEx5AFFTN3IXIBHDKM0FYC4OFL1S" localSheetId="15" hidden="1">#REF!</definedName>
    <definedName name="BEx5AFFTN3IXIBHDKM0FYC4OFL1S" localSheetId="18" hidden="1">#REF!</definedName>
    <definedName name="BEx5AFFTN3IXIBHDKM0FYC4OFL1S" localSheetId="17" hidden="1">#REF!</definedName>
    <definedName name="BEx5AFFTN3IXIBHDKM0FYC4OFL1S" localSheetId="2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5" hidden="1">#REF!</definedName>
    <definedName name="BEx5AOFIO8KVRHIZ1RII337AA8ML" localSheetId="9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13" hidden="1">#REF!</definedName>
    <definedName name="BEx5AOFIO8KVRHIZ1RII337AA8ML" localSheetId="14" hidden="1">#REF!</definedName>
    <definedName name="BEx5AOFIO8KVRHIZ1RII337AA8ML" localSheetId="16" hidden="1">#REF!</definedName>
    <definedName name="BEx5AOFIO8KVRHIZ1RII337AA8ML" localSheetId="15" hidden="1">#REF!</definedName>
    <definedName name="BEx5AOFIO8KVRHIZ1RII337AA8ML" localSheetId="18" hidden="1">#REF!</definedName>
    <definedName name="BEx5AOFIO8KVRHIZ1RII337AA8ML" localSheetId="17" hidden="1">#REF!</definedName>
    <definedName name="BEx5AOFIO8KVRHIZ1RII337AA8ML" localSheetId="2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5" hidden="1">#REF!</definedName>
    <definedName name="BEx5APRZ66L5BWHFE8E4YYNEDTI4" localSheetId="9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13" hidden="1">#REF!</definedName>
    <definedName name="BEx5APRZ66L5BWHFE8E4YYNEDTI4" localSheetId="14" hidden="1">#REF!</definedName>
    <definedName name="BEx5APRZ66L5BWHFE8E4YYNEDTI4" localSheetId="16" hidden="1">#REF!</definedName>
    <definedName name="BEx5APRZ66L5BWHFE8E4YYNEDTI4" localSheetId="15" hidden="1">#REF!</definedName>
    <definedName name="BEx5APRZ66L5BWHFE8E4YYNEDTI4" localSheetId="18" hidden="1">#REF!</definedName>
    <definedName name="BEx5APRZ66L5BWHFE8E4YYNEDTI4" localSheetId="17" hidden="1">#REF!</definedName>
    <definedName name="BEx5APRZ66L5BWHFE8E4YYNEDTI4" localSheetId="2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5" hidden="1">#REF!</definedName>
    <definedName name="BEx5AQJ1Z64KY10P8ZF1JKJUFEGN" localSheetId="9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13" hidden="1">#REF!</definedName>
    <definedName name="BEx5AQJ1Z64KY10P8ZF1JKJUFEGN" localSheetId="14" hidden="1">#REF!</definedName>
    <definedName name="BEx5AQJ1Z64KY10P8ZF1JKJUFEGN" localSheetId="16" hidden="1">#REF!</definedName>
    <definedName name="BEx5AQJ1Z64KY10P8ZF1JKJUFEGN" localSheetId="15" hidden="1">#REF!</definedName>
    <definedName name="BEx5AQJ1Z64KY10P8ZF1JKJUFEGN" localSheetId="18" hidden="1">#REF!</definedName>
    <definedName name="BEx5AQJ1Z64KY10P8ZF1JKJUFEGN" localSheetId="17" hidden="1">#REF!</definedName>
    <definedName name="BEx5AQJ1Z64KY10P8ZF1JKJUFEGN" localSheetId="2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5" hidden="1">#REF!</definedName>
    <definedName name="BEx5AY62R0TL82VHXE37SCZCINQC" localSheetId="9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13" hidden="1">#REF!</definedName>
    <definedName name="BEx5AY62R0TL82VHXE37SCZCINQC" localSheetId="14" hidden="1">#REF!</definedName>
    <definedName name="BEx5AY62R0TL82VHXE37SCZCINQC" localSheetId="16" hidden="1">#REF!</definedName>
    <definedName name="BEx5AY62R0TL82VHXE37SCZCINQC" localSheetId="15" hidden="1">#REF!</definedName>
    <definedName name="BEx5AY62R0TL82VHXE37SCZCINQC" localSheetId="18" hidden="1">#REF!</definedName>
    <definedName name="BEx5AY62R0TL82VHXE37SCZCINQC" localSheetId="17" hidden="1">#REF!</definedName>
    <definedName name="BEx5AY62R0TL82VHXE37SCZCINQC" localSheetId="2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5" hidden="1">#REF!</definedName>
    <definedName name="BEx5B0PV1FCOUSHWQTY94AO0B8P0" localSheetId="9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13" hidden="1">#REF!</definedName>
    <definedName name="BEx5B0PV1FCOUSHWQTY94AO0B8P0" localSheetId="14" hidden="1">#REF!</definedName>
    <definedName name="BEx5B0PV1FCOUSHWQTY94AO0B8P0" localSheetId="16" hidden="1">#REF!</definedName>
    <definedName name="BEx5B0PV1FCOUSHWQTY94AO0B8P0" localSheetId="15" hidden="1">#REF!</definedName>
    <definedName name="BEx5B0PV1FCOUSHWQTY94AO0B8P0" localSheetId="18" hidden="1">#REF!</definedName>
    <definedName name="BEx5B0PV1FCOUSHWQTY94AO0B8P0" localSheetId="17" hidden="1">#REF!</definedName>
    <definedName name="BEx5B0PV1FCOUSHWQTY94AO0B8P0" localSheetId="2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5" hidden="1">#REF!</definedName>
    <definedName name="BEx5B4RHHX0J1BF2FZKEA0SPP29O" localSheetId="9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13" hidden="1">#REF!</definedName>
    <definedName name="BEx5B4RHHX0J1BF2FZKEA0SPP29O" localSheetId="14" hidden="1">#REF!</definedName>
    <definedName name="BEx5B4RHHX0J1BF2FZKEA0SPP29O" localSheetId="16" hidden="1">#REF!</definedName>
    <definedName name="BEx5B4RHHX0J1BF2FZKEA0SPP29O" localSheetId="15" hidden="1">#REF!</definedName>
    <definedName name="BEx5B4RHHX0J1BF2FZKEA0SPP29O" localSheetId="18" hidden="1">#REF!</definedName>
    <definedName name="BEx5B4RHHX0J1BF2FZKEA0SPP29O" localSheetId="17" hidden="1">#REF!</definedName>
    <definedName name="BEx5B4RHHX0J1BF2FZKEA0SPP29O" localSheetId="2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5" hidden="1">#REF!</definedName>
    <definedName name="BEx5B5YMSWP0OVI5CIQRP5V18D0C" localSheetId="9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13" hidden="1">#REF!</definedName>
    <definedName name="BEx5B5YMSWP0OVI5CIQRP5V18D0C" localSheetId="14" hidden="1">#REF!</definedName>
    <definedName name="BEx5B5YMSWP0OVI5CIQRP5V18D0C" localSheetId="16" hidden="1">#REF!</definedName>
    <definedName name="BEx5B5YMSWP0OVI5CIQRP5V18D0C" localSheetId="15" hidden="1">#REF!</definedName>
    <definedName name="BEx5B5YMSWP0OVI5CIQRP5V18D0C" localSheetId="18" hidden="1">#REF!</definedName>
    <definedName name="BEx5B5YMSWP0OVI5CIQRP5V18D0C" localSheetId="17" hidden="1">#REF!</definedName>
    <definedName name="BEx5B5YMSWP0OVI5CIQRP5V18D0C" localSheetId="2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5" hidden="1">#REF!</definedName>
    <definedName name="BEx5B825RW35M5H0UB2IZGGRS4ER" localSheetId="9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13" hidden="1">#REF!</definedName>
    <definedName name="BEx5B825RW35M5H0UB2IZGGRS4ER" localSheetId="14" hidden="1">#REF!</definedName>
    <definedName name="BEx5B825RW35M5H0UB2IZGGRS4ER" localSheetId="16" hidden="1">#REF!</definedName>
    <definedName name="BEx5B825RW35M5H0UB2IZGGRS4ER" localSheetId="15" hidden="1">#REF!</definedName>
    <definedName name="BEx5B825RW35M5H0UB2IZGGRS4ER" localSheetId="18" hidden="1">#REF!</definedName>
    <definedName name="BEx5B825RW35M5H0UB2IZGGRS4ER" localSheetId="17" hidden="1">#REF!</definedName>
    <definedName name="BEx5B825RW35M5H0UB2IZGGRS4ER" localSheetId="2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5" hidden="1">#REF!</definedName>
    <definedName name="BEx5BAWPMY0TL684WDXX6KKJLRCN" localSheetId="9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13" hidden="1">#REF!</definedName>
    <definedName name="BEx5BAWPMY0TL684WDXX6KKJLRCN" localSheetId="14" hidden="1">#REF!</definedName>
    <definedName name="BEx5BAWPMY0TL684WDXX6KKJLRCN" localSheetId="16" hidden="1">#REF!</definedName>
    <definedName name="BEx5BAWPMY0TL684WDXX6KKJLRCN" localSheetId="15" hidden="1">#REF!</definedName>
    <definedName name="BEx5BAWPMY0TL684WDXX6KKJLRCN" localSheetId="18" hidden="1">#REF!</definedName>
    <definedName name="BEx5BAWPMY0TL684WDXX6KKJLRCN" localSheetId="17" hidden="1">#REF!</definedName>
    <definedName name="BEx5BAWPMY0TL684WDXX6KKJLRCN" localSheetId="2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5" hidden="1">#REF!</definedName>
    <definedName name="BEx5BBCUOWR6J9MZS2ML5XB0X7MW" localSheetId="9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13" hidden="1">#REF!</definedName>
    <definedName name="BEx5BBCUOWR6J9MZS2ML5XB0X7MW" localSheetId="14" hidden="1">#REF!</definedName>
    <definedName name="BEx5BBCUOWR6J9MZS2ML5XB0X7MW" localSheetId="16" hidden="1">#REF!</definedName>
    <definedName name="BEx5BBCUOWR6J9MZS2ML5XB0X7MW" localSheetId="15" hidden="1">#REF!</definedName>
    <definedName name="BEx5BBCUOWR6J9MZS2ML5XB0X7MW" localSheetId="18" hidden="1">#REF!</definedName>
    <definedName name="BEx5BBCUOWR6J9MZS2ML5XB0X7MW" localSheetId="17" hidden="1">#REF!</definedName>
    <definedName name="BEx5BBCUOWR6J9MZS2ML5XB0X7MW" localSheetId="2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5" hidden="1">#REF!</definedName>
    <definedName name="BEx5BBI61U4Y65GD0ARMTALPP7SJ" localSheetId="9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13" hidden="1">#REF!</definedName>
    <definedName name="BEx5BBI61U4Y65GD0ARMTALPP7SJ" localSheetId="14" hidden="1">#REF!</definedName>
    <definedName name="BEx5BBI61U4Y65GD0ARMTALPP7SJ" localSheetId="16" hidden="1">#REF!</definedName>
    <definedName name="BEx5BBI61U4Y65GD0ARMTALPP7SJ" localSheetId="15" hidden="1">#REF!</definedName>
    <definedName name="BEx5BBI61U4Y65GD0ARMTALPP7SJ" localSheetId="18" hidden="1">#REF!</definedName>
    <definedName name="BEx5BBI61U4Y65GD0ARMTALPP7SJ" localSheetId="17" hidden="1">#REF!</definedName>
    <definedName name="BEx5BBI61U4Y65GD0ARMTALPP7SJ" localSheetId="2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5" hidden="1">#REF!</definedName>
    <definedName name="BEx5BDR56MEV4IHY6CIH2SVNG1UB" localSheetId="9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13" hidden="1">#REF!</definedName>
    <definedName name="BEx5BDR56MEV4IHY6CIH2SVNG1UB" localSheetId="14" hidden="1">#REF!</definedName>
    <definedName name="BEx5BDR56MEV4IHY6CIH2SVNG1UB" localSheetId="16" hidden="1">#REF!</definedName>
    <definedName name="BEx5BDR56MEV4IHY6CIH2SVNG1UB" localSheetId="15" hidden="1">#REF!</definedName>
    <definedName name="BEx5BDR56MEV4IHY6CIH2SVNG1UB" localSheetId="18" hidden="1">#REF!</definedName>
    <definedName name="BEx5BDR56MEV4IHY6CIH2SVNG1UB" localSheetId="17" hidden="1">#REF!</definedName>
    <definedName name="BEx5BDR56MEV4IHY6CIH2SVNG1UB" localSheetId="2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5" hidden="1">#REF!</definedName>
    <definedName name="BEx5BESZC5H329SKHGJOHZFILYJJ" localSheetId="9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13" hidden="1">#REF!</definedName>
    <definedName name="BEx5BESZC5H329SKHGJOHZFILYJJ" localSheetId="14" hidden="1">#REF!</definedName>
    <definedName name="BEx5BESZC5H329SKHGJOHZFILYJJ" localSheetId="16" hidden="1">#REF!</definedName>
    <definedName name="BEx5BESZC5H329SKHGJOHZFILYJJ" localSheetId="15" hidden="1">#REF!</definedName>
    <definedName name="BEx5BESZC5H329SKHGJOHZFILYJJ" localSheetId="18" hidden="1">#REF!</definedName>
    <definedName name="BEx5BESZC5H329SKHGJOHZFILYJJ" localSheetId="17" hidden="1">#REF!</definedName>
    <definedName name="BEx5BESZC5H329SKHGJOHZFILYJJ" localSheetId="2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5" hidden="1">#REF!</definedName>
    <definedName name="BEx5BHSQ42B50IU1TEQFUXFX9XQD" localSheetId="9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13" hidden="1">#REF!</definedName>
    <definedName name="BEx5BHSQ42B50IU1TEQFUXFX9XQD" localSheetId="14" hidden="1">#REF!</definedName>
    <definedName name="BEx5BHSQ42B50IU1TEQFUXFX9XQD" localSheetId="16" hidden="1">#REF!</definedName>
    <definedName name="BEx5BHSQ42B50IU1TEQFUXFX9XQD" localSheetId="15" hidden="1">#REF!</definedName>
    <definedName name="BEx5BHSQ42B50IU1TEQFUXFX9XQD" localSheetId="18" hidden="1">#REF!</definedName>
    <definedName name="BEx5BHSQ42B50IU1TEQFUXFX9XQD" localSheetId="17" hidden="1">#REF!</definedName>
    <definedName name="BEx5BHSQ42B50IU1TEQFUXFX9XQD" localSheetId="2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5" hidden="1">#REF!</definedName>
    <definedName name="BEx5BKSM4UN4C1DM3EYKM79MRC5K" localSheetId="9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13" hidden="1">#REF!</definedName>
    <definedName name="BEx5BKSM4UN4C1DM3EYKM79MRC5K" localSheetId="14" hidden="1">#REF!</definedName>
    <definedName name="BEx5BKSM4UN4C1DM3EYKM79MRC5K" localSheetId="16" hidden="1">#REF!</definedName>
    <definedName name="BEx5BKSM4UN4C1DM3EYKM79MRC5K" localSheetId="15" hidden="1">#REF!</definedName>
    <definedName name="BEx5BKSM4UN4C1DM3EYKM79MRC5K" localSheetId="18" hidden="1">#REF!</definedName>
    <definedName name="BEx5BKSM4UN4C1DM3EYKM79MRC5K" localSheetId="17" hidden="1">#REF!</definedName>
    <definedName name="BEx5BKSM4UN4C1DM3EYKM79MRC5K" localSheetId="2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5" hidden="1">#REF!</definedName>
    <definedName name="BEx5BNN8NPH9KVOBARB9CDD9WLB6" localSheetId="9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13" hidden="1">#REF!</definedName>
    <definedName name="BEx5BNN8NPH9KVOBARB9CDD9WLB6" localSheetId="14" hidden="1">#REF!</definedName>
    <definedName name="BEx5BNN8NPH9KVOBARB9CDD9WLB6" localSheetId="16" hidden="1">#REF!</definedName>
    <definedName name="BEx5BNN8NPH9KVOBARB9CDD9WLB6" localSheetId="15" hidden="1">#REF!</definedName>
    <definedName name="BEx5BNN8NPH9KVOBARB9CDD9WLB6" localSheetId="18" hidden="1">#REF!</definedName>
    <definedName name="BEx5BNN8NPH9KVOBARB9CDD9WLB6" localSheetId="17" hidden="1">#REF!</definedName>
    <definedName name="BEx5BNN8NPH9KVOBARB9CDD9WLB6" localSheetId="2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5" hidden="1">#REF!</definedName>
    <definedName name="BEx5BPLEZ8XY6S89R7AZQSKLT4HK" localSheetId="9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13" hidden="1">#REF!</definedName>
    <definedName name="BEx5BPLEZ8XY6S89R7AZQSKLT4HK" localSheetId="14" hidden="1">#REF!</definedName>
    <definedName name="BEx5BPLEZ8XY6S89R7AZQSKLT4HK" localSheetId="16" hidden="1">#REF!</definedName>
    <definedName name="BEx5BPLEZ8XY6S89R7AZQSKLT4HK" localSheetId="15" hidden="1">#REF!</definedName>
    <definedName name="BEx5BPLEZ8XY6S89R7AZQSKLT4HK" localSheetId="18" hidden="1">#REF!</definedName>
    <definedName name="BEx5BPLEZ8XY6S89R7AZQSKLT4HK" localSheetId="17" hidden="1">#REF!</definedName>
    <definedName name="BEx5BPLEZ8XY6S89R7AZQSKLT4HK" localSheetId="2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5" hidden="1">#REF!</definedName>
    <definedName name="BEx5BYFMZ80TDDN2EZO8CF39AIAC" localSheetId="9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13" hidden="1">#REF!</definedName>
    <definedName name="BEx5BYFMZ80TDDN2EZO8CF39AIAC" localSheetId="14" hidden="1">#REF!</definedName>
    <definedName name="BEx5BYFMZ80TDDN2EZO8CF39AIAC" localSheetId="16" hidden="1">#REF!</definedName>
    <definedName name="BEx5BYFMZ80TDDN2EZO8CF39AIAC" localSheetId="15" hidden="1">#REF!</definedName>
    <definedName name="BEx5BYFMZ80TDDN2EZO8CF39AIAC" localSheetId="18" hidden="1">#REF!</definedName>
    <definedName name="BEx5BYFMZ80TDDN2EZO8CF39AIAC" localSheetId="17" hidden="1">#REF!</definedName>
    <definedName name="BEx5BYFMZ80TDDN2EZO8CF39AIAC" localSheetId="2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5" hidden="1">#REF!</definedName>
    <definedName name="BEx5C2BWFW6SHZBFDEISKGXHZCQW" localSheetId="9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13" hidden="1">#REF!</definedName>
    <definedName name="BEx5C2BWFW6SHZBFDEISKGXHZCQW" localSheetId="14" hidden="1">#REF!</definedName>
    <definedName name="BEx5C2BWFW6SHZBFDEISKGXHZCQW" localSheetId="16" hidden="1">#REF!</definedName>
    <definedName name="BEx5C2BWFW6SHZBFDEISKGXHZCQW" localSheetId="15" hidden="1">#REF!</definedName>
    <definedName name="BEx5C2BWFW6SHZBFDEISKGXHZCQW" localSheetId="18" hidden="1">#REF!</definedName>
    <definedName name="BEx5C2BWFW6SHZBFDEISKGXHZCQW" localSheetId="17" hidden="1">#REF!</definedName>
    <definedName name="BEx5C2BWFW6SHZBFDEISKGXHZCQW" localSheetId="2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5" hidden="1">#REF!</definedName>
    <definedName name="BEx5C44NK782B81CBGQUDS6Z8MV9" localSheetId="9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13" hidden="1">#REF!</definedName>
    <definedName name="BEx5C44NK782B81CBGQUDS6Z8MV9" localSheetId="14" hidden="1">#REF!</definedName>
    <definedName name="BEx5C44NK782B81CBGQUDS6Z8MV9" localSheetId="16" hidden="1">#REF!</definedName>
    <definedName name="BEx5C44NK782B81CBGQUDS6Z8MV9" localSheetId="15" hidden="1">#REF!</definedName>
    <definedName name="BEx5C44NK782B81CBGQUDS6Z8MV9" localSheetId="18" hidden="1">#REF!</definedName>
    <definedName name="BEx5C44NK782B81CBGQUDS6Z8MV9" localSheetId="17" hidden="1">#REF!</definedName>
    <definedName name="BEx5C44NK782B81CBGQUDS6Z8MV9" localSheetId="2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5" hidden="1">#REF!</definedName>
    <definedName name="BEx5C49ZFH8TO9ZU55729C3F7XG7" localSheetId="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13" hidden="1">#REF!</definedName>
    <definedName name="BEx5C49ZFH8TO9ZU55729C3F7XG7" localSheetId="14" hidden="1">#REF!</definedName>
    <definedName name="BEx5C49ZFH8TO9ZU55729C3F7XG7" localSheetId="16" hidden="1">#REF!</definedName>
    <definedName name="BEx5C49ZFH8TO9ZU55729C3F7XG7" localSheetId="15" hidden="1">#REF!</definedName>
    <definedName name="BEx5C49ZFH8TO9ZU55729C3F7XG7" localSheetId="18" hidden="1">#REF!</definedName>
    <definedName name="BEx5C49ZFH8TO9ZU55729C3F7XG7" localSheetId="17" hidden="1">#REF!</definedName>
    <definedName name="BEx5C49ZFH8TO9ZU55729C3F7XG7" localSheetId="2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5" hidden="1">#REF!</definedName>
    <definedName name="BEx5C8GZQK13G60ZM70P63I5OS0L" localSheetId="9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13" hidden="1">#REF!</definedName>
    <definedName name="BEx5C8GZQK13G60ZM70P63I5OS0L" localSheetId="14" hidden="1">#REF!</definedName>
    <definedName name="BEx5C8GZQK13G60ZM70P63I5OS0L" localSheetId="16" hidden="1">#REF!</definedName>
    <definedName name="BEx5C8GZQK13G60ZM70P63I5OS0L" localSheetId="15" hidden="1">#REF!</definedName>
    <definedName name="BEx5C8GZQK13G60ZM70P63I5OS0L" localSheetId="18" hidden="1">#REF!</definedName>
    <definedName name="BEx5C8GZQK13G60ZM70P63I5OS0L" localSheetId="17" hidden="1">#REF!</definedName>
    <definedName name="BEx5C8GZQK13G60ZM70P63I5OS0L" localSheetId="2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5" hidden="1">#REF!</definedName>
    <definedName name="BEx5CAPTVN2NBT3UOMA1UFAL1C2R" localSheetId="9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13" hidden="1">#REF!</definedName>
    <definedName name="BEx5CAPTVN2NBT3UOMA1UFAL1C2R" localSheetId="14" hidden="1">#REF!</definedName>
    <definedName name="BEx5CAPTVN2NBT3UOMA1UFAL1C2R" localSheetId="16" hidden="1">#REF!</definedName>
    <definedName name="BEx5CAPTVN2NBT3UOMA1UFAL1C2R" localSheetId="15" hidden="1">#REF!</definedName>
    <definedName name="BEx5CAPTVN2NBT3UOMA1UFAL1C2R" localSheetId="18" hidden="1">#REF!</definedName>
    <definedName name="BEx5CAPTVN2NBT3UOMA1UFAL1C2R" localSheetId="17" hidden="1">#REF!</definedName>
    <definedName name="BEx5CAPTVN2NBT3UOMA1UFAL1C2R" localSheetId="2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5" hidden="1">#REF!</definedName>
    <definedName name="BEx5CEM3SYF9XP0ZZVE0GEPCLV3F" localSheetId="9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13" hidden="1">#REF!</definedName>
    <definedName name="BEx5CEM3SYF9XP0ZZVE0GEPCLV3F" localSheetId="14" hidden="1">#REF!</definedName>
    <definedName name="BEx5CEM3SYF9XP0ZZVE0GEPCLV3F" localSheetId="16" hidden="1">#REF!</definedName>
    <definedName name="BEx5CEM3SYF9XP0ZZVE0GEPCLV3F" localSheetId="15" hidden="1">#REF!</definedName>
    <definedName name="BEx5CEM3SYF9XP0ZZVE0GEPCLV3F" localSheetId="18" hidden="1">#REF!</definedName>
    <definedName name="BEx5CEM3SYF9XP0ZZVE0GEPCLV3F" localSheetId="17" hidden="1">#REF!</definedName>
    <definedName name="BEx5CEM3SYF9XP0ZZVE0GEPCLV3F" localSheetId="2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5" hidden="1">#REF!</definedName>
    <definedName name="BEx5CFYQ0F1Z6P8SCVJ0I3UPVFE4" localSheetId="9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13" hidden="1">#REF!</definedName>
    <definedName name="BEx5CFYQ0F1Z6P8SCVJ0I3UPVFE4" localSheetId="14" hidden="1">#REF!</definedName>
    <definedName name="BEx5CFYQ0F1Z6P8SCVJ0I3UPVFE4" localSheetId="16" hidden="1">#REF!</definedName>
    <definedName name="BEx5CFYQ0F1Z6P8SCVJ0I3UPVFE4" localSheetId="15" hidden="1">#REF!</definedName>
    <definedName name="BEx5CFYQ0F1Z6P8SCVJ0I3UPVFE4" localSheetId="18" hidden="1">#REF!</definedName>
    <definedName name="BEx5CFYQ0F1Z6P8SCVJ0I3UPVFE4" localSheetId="17" hidden="1">#REF!</definedName>
    <definedName name="BEx5CFYQ0F1Z6P8SCVJ0I3UPVFE4" localSheetId="2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5" hidden="1">#REF!</definedName>
    <definedName name="BEx5CPEKNSJORIPFQC2E1LTRYY8L" localSheetId="9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13" hidden="1">#REF!</definedName>
    <definedName name="BEx5CPEKNSJORIPFQC2E1LTRYY8L" localSheetId="14" hidden="1">#REF!</definedName>
    <definedName name="BEx5CPEKNSJORIPFQC2E1LTRYY8L" localSheetId="16" hidden="1">#REF!</definedName>
    <definedName name="BEx5CPEKNSJORIPFQC2E1LTRYY8L" localSheetId="15" hidden="1">#REF!</definedName>
    <definedName name="BEx5CPEKNSJORIPFQC2E1LTRYY8L" localSheetId="18" hidden="1">#REF!</definedName>
    <definedName name="BEx5CPEKNSJORIPFQC2E1LTRYY8L" localSheetId="17" hidden="1">#REF!</definedName>
    <definedName name="BEx5CPEKNSJORIPFQC2E1LTRYY8L" localSheetId="2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5" hidden="1">#REF!</definedName>
    <definedName name="BEx5CSUOL05D8PAM2TRDA9VRJT1O" localSheetId="9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13" hidden="1">#REF!</definedName>
    <definedName name="BEx5CSUOL05D8PAM2TRDA9VRJT1O" localSheetId="14" hidden="1">#REF!</definedName>
    <definedName name="BEx5CSUOL05D8PAM2TRDA9VRJT1O" localSheetId="16" hidden="1">#REF!</definedName>
    <definedName name="BEx5CSUOL05D8PAM2TRDA9VRJT1O" localSheetId="15" hidden="1">#REF!</definedName>
    <definedName name="BEx5CSUOL05D8PAM2TRDA9VRJT1O" localSheetId="18" hidden="1">#REF!</definedName>
    <definedName name="BEx5CSUOL05D8PAM2TRDA9VRJT1O" localSheetId="17" hidden="1">#REF!</definedName>
    <definedName name="BEx5CSUOL05D8PAM2TRDA9VRJT1O" localSheetId="2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5" hidden="1">#REF!</definedName>
    <definedName name="BEx5CUNFOO4YDFJ22HCMI2QKIGKM" localSheetId="9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13" hidden="1">#REF!</definedName>
    <definedName name="BEx5CUNFOO4YDFJ22HCMI2QKIGKM" localSheetId="14" hidden="1">#REF!</definedName>
    <definedName name="BEx5CUNFOO4YDFJ22HCMI2QKIGKM" localSheetId="16" hidden="1">#REF!</definedName>
    <definedName name="BEx5CUNFOO4YDFJ22HCMI2QKIGKM" localSheetId="15" hidden="1">#REF!</definedName>
    <definedName name="BEx5CUNFOO4YDFJ22HCMI2QKIGKM" localSheetId="18" hidden="1">#REF!</definedName>
    <definedName name="BEx5CUNFOO4YDFJ22HCMI2QKIGKM" localSheetId="17" hidden="1">#REF!</definedName>
    <definedName name="BEx5CUNFOO4YDFJ22HCMI2QKIGKM" localSheetId="2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5" hidden="1">#REF!</definedName>
    <definedName name="BEx5D01O3G6BXWXT7MZEVS1F4TE9" localSheetId="9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13" hidden="1">#REF!</definedName>
    <definedName name="BEx5D01O3G6BXWXT7MZEVS1F4TE9" localSheetId="14" hidden="1">#REF!</definedName>
    <definedName name="BEx5D01O3G6BXWXT7MZEVS1F4TE9" localSheetId="16" hidden="1">#REF!</definedName>
    <definedName name="BEx5D01O3G6BXWXT7MZEVS1F4TE9" localSheetId="15" hidden="1">#REF!</definedName>
    <definedName name="BEx5D01O3G6BXWXT7MZEVS1F4TE9" localSheetId="18" hidden="1">#REF!</definedName>
    <definedName name="BEx5D01O3G6BXWXT7MZEVS1F4TE9" localSheetId="17" hidden="1">#REF!</definedName>
    <definedName name="BEx5D01O3G6BXWXT7MZEVS1F4TE9" localSheetId="2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5" hidden="1">#REF!</definedName>
    <definedName name="BEx5D3HO5XE85AN0NGALZ4K4GE8J" localSheetId="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13" hidden="1">#REF!</definedName>
    <definedName name="BEx5D3HO5XE85AN0NGALZ4K4GE8J" localSheetId="14" hidden="1">#REF!</definedName>
    <definedName name="BEx5D3HO5XE85AN0NGALZ4K4GE8J" localSheetId="16" hidden="1">#REF!</definedName>
    <definedName name="BEx5D3HO5XE85AN0NGALZ4K4GE8J" localSheetId="15" hidden="1">#REF!</definedName>
    <definedName name="BEx5D3HO5XE85AN0NGALZ4K4GE8J" localSheetId="18" hidden="1">#REF!</definedName>
    <definedName name="BEx5D3HO5XE85AN0NGALZ4K4GE8J" localSheetId="17" hidden="1">#REF!</definedName>
    <definedName name="BEx5D3HO5XE85AN0NGALZ4K4GE8J" localSheetId="2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5" hidden="1">#REF!</definedName>
    <definedName name="BEx5D8L47OF0WHBPFWXGZINZWUBZ" localSheetId="9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13" hidden="1">#REF!</definedName>
    <definedName name="BEx5D8L47OF0WHBPFWXGZINZWUBZ" localSheetId="14" hidden="1">#REF!</definedName>
    <definedName name="BEx5D8L47OF0WHBPFWXGZINZWUBZ" localSheetId="16" hidden="1">#REF!</definedName>
    <definedName name="BEx5D8L47OF0WHBPFWXGZINZWUBZ" localSheetId="15" hidden="1">#REF!</definedName>
    <definedName name="BEx5D8L47OF0WHBPFWXGZINZWUBZ" localSheetId="18" hidden="1">#REF!</definedName>
    <definedName name="BEx5D8L47OF0WHBPFWXGZINZWUBZ" localSheetId="17" hidden="1">#REF!</definedName>
    <definedName name="BEx5D8L47OF0WHBPFWXGZINZWUBZ" localSheetId="2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5" hidden="1">#REF!</definedName>
    <definedName name="BEx5DAJAHQ2SKUPCKSCR3PYML67L" localSheetId="9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13" hidden="1">#REF!</definedName>
    <definedName name="BEx5DAJAHQ2SKUPCKSCR3PYML67L" localSheetId="14" hidden="1">#REF!</definedName>
    <definedName name="BEx5DAJAHQ2SKUPCKSCR3PYML67L" localSheetId="16" hidden="1">#REF!</definedName>
    <definedName name="BEx5DAJAHQ2SKUPCKSCR3PYML67L" localSheetId="15" hidden="1">#REF!</definedName>
    <definedName name="BEx5DAJAHQ2SKUPCKSCR3PYML67L" localSheetId="18" hidden="1">#REF!</definedName>
    <definedName name="BEx5DAJAHQ2SKUPCKSCR3PYML67L" localSheetId="17" hidden="1">#REF!</definedName>
    <definedName name="BEx5DAJAHQ2SKUPCKSCR3PYML67L" localSheetId="2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5" hidden="1">#REF!</definedName>
    <definedName name="BEx5DC18JM1KJCV44PF18E0LNRKA" localSheetId="9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13" hidden="1">#REF!</definedName>
    <definedName name="BEx5DC18JM1KJCV44PF18E0LNRKA" localSheetId="14" hidden="1">#REF!</definedName>
    <definedName name="BEx5DC18JM1KJCV44PF18E0LNRKA" localSheetId="16" hidden="1">#REF!</definedName>
    <definedName name="BEx5DC18JM1KJCV44PF18E0LNRKA" localSheetId="15" hidden="1">#REF!</definedName>
    <definedName name="BEx5DC18JM1KJCV44PF18E0LNRKA" localSheetId="18" hidden="1">#REF!</definedName>
    <definedName name="BEx5DC18JM1KJCV44PF18E0LNRKA" localSheetId="17" hidden="1">#REF!</definedName>
    <definedName name="BEx5DC18JM1KJCV44PF18E0LNRKA" localSheetId="2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5" hidden="1">#REF!</definedName>
    <definedName name="BEx5DFH8EU3RCPUOTFY8S9G8SBCG" localSheetId="9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13" hidden="1">#REF!</definedName>
    <definedName name="BEx5DFH8EU3RCPUOTFY8S9G8SBCG" localSheetId="14" hidden="1">#REF!</definedName>
    <definedName name="BEx5DFH8EU3RCPUOTFY8S9G8SBCG" localSheetId="16" hidden="1">#REF!</definedName>
    <definedName name="BEx5DFH8EU3RCPUOTFY8S9G8SBCG" localSheetId="15" hidden="1">#REF!</definedName>
    <definedName name="BEx5DFH8EU3RCPUOTFY8S9G8SBCG" localSheetId="18" hidden="1">#REF!</definedName>
    <definedName name="BEx5DFH8EU3RCPUOTFY8S9G8SBCG" localSheetId="17" hidden="1">#REF!</definedName>
    <definedName name="BEx5DFH8EU3RCPUOTFY8S9G8SBCG" localSheetId="2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5" hidden="1">#REF!</definedName>
    <definedName name="BEx5DJIZBTNS011R9IIG2OQ2L6ZX" localSheetId="9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13" hidden="1">#REF!</definedName>
    <definedName name="BEx5DJIZBTNS011R9IIG2OQ2L6ZX" localSheetId="14" hidden="1">#REF!</definedName>
    <definedName name="BEx5DJIZBTNS011R9IIG2OQ2L6ZX" localSheetId="16" hidden="1">#REF!</definedName>
    <definedName name="BEx5DJIZBTNS011R9IIG2OQ2L6ZX" localSheetId="15" hidden="1">#REF!</definedName>
    <definedName name="BEx5DJIZBTNS011R9IIG2OQ2L6ZX" localSheetId="18" hidden="1">#REF!</definedName>
    <definedName name="BEx5DJIZBTNS011R9IIG2OQ2L6ZX" localSheetId="17" hidden="1">#REF!</definedName>
    <definedName name="BEx5DJIZBTNS011R9IIG2OQ2L6ZX" localSheetId="2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5" hidden="1">#REF!</definedName>
    <definedName name="BEx5DS2EKWFPC2UWI1W1QESX9QP5" localSheetId="9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13" hidden="1">#REF!</definedName>
    <definedName name="BEx5DS2EKWFPC2UWI1W1QESX9QP5" localSheetId="14" hidden="1">#REF!</definedName>
    <definedName name="BEx5DS2EKWFPC2UWI1W1QESX9QP5" localSheetId="16" hidden="1">#REF!</definedName>
    <definedName name="BEx5DS2EKWFPC2UWI1W1QESX9QP5" localSheetId="15" hidden="1">#REF!</definedName>
    <definedName name="BEx5DS2EKWFPC2UWI1W1QESX9QP5" localSheetId="18" hidden="1">#REF!</definedName>
    <definedName name="BEx5DS2EKWFPC2UWI1W1QESX9QP5" localSheetId="17" hidden="1">#REF!</definedName>
    <definedName name="BEx5DS2EKWFPC2UWI1W1QESX9QP5" localSheetId="2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5" hidden="1">#REF!</definedName>
    <definedName name="BEx5E123OLO9WQUOIRIDJ967KAGK" localSheetId="9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13" hidden="1">#REF!</definedName>
    <definedName name="BEx5E123OLO9WQUOIRIDJ967KAGK" localSheetId="14" hidden="1">#REF!</definedName>
    <definedName name="BEx5E123OLO9WQUOIRIDJ967KAGK" localSheetId="16" hidden="1">#REF!</definedName>
    <definedName name="BEx5E123OLO9WQUOIRIDJ967KAGK" localSheetId="15" hidden="1">#REF!</definedName>
    <definedName name="BEx5E123OLO9WQUOIRIDJ967KAGK" localSheetId="18" hidden="1">#REF!</definedName>
    <definedName name="BEx5E123OLO9WQUOIRIDJ967KAGK" localSheetId="17" hidden="1">#REF!</definedName>
    <definedName name="BEx5E123OLO9WQUOIRIDJ967KAGK" localSheetId="2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5" hidden="1">#REF!</definedName>
    <definedName name="BEx5E2UU5NES6W779W2OZTZOB4O7" localSheetId="9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13" hidden="1">#REF!</definedName>
    <definedName name="BEx5E2UU5NES6W779W2OZTZOB4O7" localSheetId="14" hidden="1">#REF!</definedName>
    <definedName name="BEx5E2UU5NES6W779W2OZTZOB4O7" localSheetId="16" hidden="1">#REF!</definedName>
    <definedName name="BEx5E2UU5NES6W779W2OZTZOB4O7" localSheetId="15" hidden="1">#REF!</definedName>
    <definedName name="BEx5E2UU5NES6W779W2OZTZOB4O7" localSheetId="18" hidden="1">#REF!</definedName>
    <definedName name="BEx5E2UU5NES6W779W2OZTZOB4O7" localSheetId="17" hidden="1">#REF!</definedName>
    <definedName name="BEx5E2UU5NES6W779W2OZTZOB4O7" localSheetId="2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5" hidden="1">#REF!</definedName>
    <definedName name="BEx5ELFT92WAQN3NW8COIMQHUL91" localSheetId="9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13" hidden="1">#REF!</definedName>
    <definedName name="BEx5ELFT92WAQN3NW8COIMQHUL91" localSheetId="14" hidden="1">#REF!</definedName>
    <definedName name="BEx5ELFT92WAQN3NW8COIMQHUL91" localSheetId="16" hidden="1">#REF!</definedName>
    <definedName name="BEx5ELFT92WAQN3NW8COIMQHUL91" localSheetId="15" hidden="1">#REF!</definedName>
    <definedName name="BEx5ELFT92WAQN3NW8COIMQHUL91" localSheetId="18" hidden="1">#REF!</definedName>
    <definedName name="BEx5ELFT92WAQN3NW8COIMQHUL91" localSheetId="17" hidden="1">#REF!</definedName>
    <definedName name="BEx5ELFT92WAQN3NW8COIMQHUL91" localSheetId="2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5" hidden="1">#REF!</definedName>
    <definedName name="BEx5ELQL9B0VR6UT18KP11DHOTFX" localSheetId="9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13" hidden="1">#REF!</definedName>
    <definedName name="BEx5ELQL9B0VR6UT18KP11DHOTFX" localSheetId="14" hidden="1">#REF!</definedName>
    <definedName name="BEx5ELQL9B0VR6UT18KP11DHOTFX" localSheetId="16" hidden="1">#REF!</definedName>
    <definedName name="BEx5ELQL9B0VR6UT18KP11DHOTFX" localSheetId="15" hidden="1">#REF!</definedName>
    <definedName name="BEx5ELQL9B0VR6UT18KP11DHOTFX" localSheetId="18" hidden="1">#REF!</definedName>
    <definedName name="BEx5ELQL9B0VR6UT18KP11DHOTFX" localSheetId="17" hidden="1">#REF!</definedName>
    <definedName name="BEx5ELQL9B0VR6UT18KP11DHOTFX" localSheetId="2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5" hidden="1">#REF!</definedName>
    <definedName name="BEx5ER4TJTFPN7IB1MNEB1ZFR5M6" localSheetId="9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13" hidden="1">#REF!</definedName>
    <definedName name="BEx5ER4TJTFPN7IB1MNEB1ZFR5M6" localSheetId="14" hidden="1">#REF!</definedName>
    <definedName name="BEx5ER4TJTFPN7IB1MNEB1ZFR5M6" localSheetId="16" hidden="1">#REF!</definedName>
    <definedName name="BEx5ER4TJTFPN7IB1MNEB1ZFR5M6" localSheetId="15" hidden="1">#REF!</definedName>
    <definedName name="BEx5ER4TJTFPN7IB1MNEB1ZFR5M6" localSheetId="18" hidden="1">#REF!</definedName>
    <definedName name="BEx5ER4TJTFPN7IB1MNEB1ZFR5M6" localSheetId="17" hidden="1">#REF!</definedName>
    <definedName name="BEx5ER4TJTFPN7IB1MNEB1ZFR5M6" localSheetId="2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5" hidden="1">#REF!</definedName>
    <definedName name="BEx5EYXB2LDMI4FLC3QFAOXC0FZ3" localSheetId="9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13" hidden="1">#REF!</definedName>
    <definedName name="BEx5EYXB2LDMI4FLC3QFAOXC0FZ3" localSheetId="14" hidden="1">#REF!</definedName>
    <definedName name="BEx5EYXB2LDMI4FLC3QFAOXC0FZ3" localSheetId="16" hidden="1">#REF!</definedName>
    <definedName name="BEx5EYXB2LDMI4FLC3QFAOXC0FZ3" localSheetId="15" hidden="1">#REF!</definedName>
    <definedName name="BEx5EYXB2LDMI4FLC3QFAOXC0FZ3" localSheetId="18" hidden="1">#REF!</definedName>
    <definedName name="BEx5EYXB2LDMI4FLC3QFAOXC0FZ3" localSheetId="17" hidden="1">#REF!</definedName>
    <definedName name="BEx5EYXB2LDMI4FLC3QFAOXC0FZ3" localSheetId="2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5" hidden="1">#REF!</definedName>
    <definedName name="BEx5F6V72QTCK7O39Y59R0EVM6CW" localSheetId="9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13" hidden="1">#REF!</definedName>
    <definedName name="BEx5F6V72QTCK7O39Y59R0EVM6CW" localSheetId="14" hidden="1">#REF!</definedName>
    <definedName name="BEx5F6V72QTCK7O39Y59R0EVM6CW" localSheetId="16" hidden="1">#REF!</definedName>
    <definedName name="BEx5F6V72QTCK7O39Y59R0EVM6CW" localSheetId="15" hidden="1">#REF!</definedName>
    <definedName name="BEx5F6V72QTCK7O39Y59R0EVM6CW" localSheetId="18" hidden="1">#REF!</definedName>
    <definedName name="BEx5F6V72QTCK7O39Y59R0EVM6CW" localSheetId="17" hidden="1">#REF!</definedName>
    <definedName name="BEx5F6V72QTCK7O39Y59R0EVM6CW" localSheetId="2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5" hidden="1">#REF!</definedName>
    <definedName name="BEx5FGLQVACD5F5YZG4DGSCHCGO2" localSheetId="9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13" hidden="1">#REF!</definedName>
    <definedName name="BEx5FGLQVACD5F5YZG4DGSCHCGO2" localSheetId="14" hidden="1">#REF!</definedName>
    <definedName name="BEx5FGLQVACD5F5YZG4DGSCHCGO2" localSheetId="16" hidden="1">#REF!</definedName>
    <definedName name="BEx5FGLQVACD5F5YZG4DGSCHCGO2" localSheetId="15" hidden="1">#REF!</definedName>
    <definedName name="BEx5FGLQVACD5F5YZG4DGSCHCGO2" localSheetId="18" hidden="1">#REF!</definedName>
    <definedName name="BEx5FGLQVACD5F5YZG4DGSCHCGO2" localSheetId="17" hidden="1">#REF!</definedName>
    <definedName name="BEx5FGLQVACD5F5YZG4DGSCHCGO2" localSheetId="2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5" hidden="1">#REF!</definedName>
    <definedName name="BEx5FHCTE8VTJEF7IK189AVLNYSY" localSheetId="9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13" hidden="1">#REF!</definedName>
    <definedName name="BEx5FHCTE8VTJEF7IK189AVLNYSY" localSheetId="14" hidden="1">#REF!</definedName>
    <definedName name="BEx5FHCTE8VTJEF7IK189AVLNYSY" localSheetId="16" hidden="1">#REF!</definedName>
    <definedName name="BEx5FHCTE8VTJEF7IK189AVLNYSY" localSheetId="15" hidden="1">#REF!</definedName>
    <definedName name="BEx5FHCTE8VTJEF7IK189AVLNYSY" localSheetId="18" hidden="1">#REF!</definedName>
    <definedName name="BEx5FHCTE8VTJEF7IK189AVLNYSY" localSheetId="17" hidden="1">#REF!</definedName>
    <definedName name="BEx5FHCTE8VTJEF7IK189AVLNYSY" localSheetId="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5" hidden="1">#REF!</definedName>
    <definedName name="BEx5FLJWHLW3BTZILDPN5NMA449V" localSheetId="9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13" hidden="1">#REF!</definedName>
    <definedName name="BEx5FLJWHLW3BTZILDPN5NMA449V" localSheetId="14" hidden="1">#REF!</definedName>
    <definedName name="BEx5FLJWHLW3BTZILDPN5NMA449V" localSheetId="16" hidden="1">#REF!</definedName>
    <definedName name="BEx5FLJWHLW3BTZILDPN5NMA449V" localSheetId="15" hidden="1">#REF!</definedName>
    <definedName name="BEx5FLJWHLW3BTZILDPN5NMA449V" localSheetId="18" hidden="1">#REF!</definedName>
    <definedName name="BEx5FLJWHLW3BTZILDPN5NMA449V" localSheetId="17" hidden="1">#REF!</definedName>
    <definedName name="BEx5FLJWHLW3BTZILDPN5NMA449V" localSheetId="2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5" hidden="1">#REF!</definedName>
    <definedName name="BEx5FNI2O10YN2SI1NO4X5GP3GTF" localSheetId="9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13" hidden="1">#REF!</definedName>
    <definedName name="BEx5FNI2O10YN2SI1NO4X5GP3GTF" localSheetId="14" hidden="1">#REF!</definedName>
    <definedName name="BEx5FNI2O10YN2SI1NO4X5GP3GTF" localSheetId="16" hidden="1">#REF!</definedName>
    <definedName name="BEx5FNI2O10YN2SI1NO4X5GP3GTF" localSheetId="15" hidden="1">#REF!</definedName>
    <definedName name="BEx5FNI2O10YN2SI1NO4X5GP3GTF" localSheetId="18" hidden="1">#REF!</definedName>
    <definedName name="BEx5FNI2O10YN2SI1NO4X5GP3GTF" localSheetId="17" hidden="1">#REF!</definedName>
    <definedName name="BEx5FNI2O10YN2SI1NO4X5GP3GTF" localSheetId="2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5" hidden="1">#REF!</definedName>
    <definedName name="BEx5FO8YRFSZCG3L608EHIHIHFY4" localSheetId="9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13" hidden="1">#REF!</definedName>
    <definedName name="BEx5FO8YRFSZCG3L608EHIHIHFY4" localSheetId="14" hidden="1">#REF!</definedName>
    <definedName name="BEx5FO8YRFSZCG3L608EHIHIHFY4" localSheetId="16" hidden="1">#REF!</definedName>
    <definedName name="BEx5FO8YRFSZCG3L608EHIHIHFY4" localSheetId="15" hidden="1">#REF!</definedName>
    <definedName name="BEx5FO8YRFSZCG3L608EHIHIHFY4" localSheetId="18" hidden="1">#REF!</definedName>
    <definedName name="BEx5FO8YRFSZCG3L608EHIHIHFY4" localSheetId="17" hidden="1">#REF!</definedName>
    <definedName name="BEx5FO8YRFSZCG3L608EHIHIHFY4" localSheetId="2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5" hidden="1">#REF!</definedName>
    <definedName name="BEx5FQNA6V4CNYSH013K45RI4BCV" localSheetId="9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13" hidden="1">#REF!</definedName>
    <definedName name="BEx5FQNA6V4CNYSH013K45RI4BCV" localSheetId="14" hidden="1">#REF!</definedName>
    <definedName name="BEx5FQNA6V4CNYSH013K45RI4BCV" localSheetId="16" hidden="1">#REF!</definedName>
    <definedName name="BEx5FQNA6V4CNYSH013K45RI4BCV" localSheetId="15" hidden="1">#REF!</definedName>
    <definedName name="BEx5FQNA6V4CNYSH013K45RI4BCV" localSheetId="18" hidden="1">#REF!</definedName>
    <definedName name="BEx5FQNA6V4CNYSH013K45RI4BCV" localSheetId="17" hidden="1">#REF!</definedName>
    <definedName name="BEx5FQNA6V4CNYSH013K45RI4BCV" localSheetId="2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5" hidden="1">#REF!</definedName>
    <definedName name="BEx5FVQPPEU32CPNV9RRQ9MNLLVE" localSheetId="9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13" hidden="1">#REF!</definedName>
    <definedName name="BEx5FVQPPEU32CPNV9RRQ9MNLLVE" localSheetId="14" hidden="1">#REF!</definedName>
    <definedName name="BEx5FVQPPEU32CPNV9RRQ9MNLLVE" localSheetId="16" hidden="1">#REF!</definedName>
    <definedName name="BEx5FVQPPEU32CPNV9RRQ9MNLLVE" localSheetId="15" hidden="1">#REF!</definedName>
    <definedName name="BEx5FVQPPEU32CPNV9RRQ9MNLLVE" localSheetId="18" hidden="1">#REF!</definedName>
    <definedName name="BEx5FVQPPEU32CPNV9RRQ9MNLLVE" localSheetId="17" hidden="1">#REF!</definedName>
    <definedName name="BEx5FVQPPEU32CPNV9RRQ9MNLLVE" localSheetId="2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5" hidden="1">#REF!</definedName>
    <definedName name="BEx5G08KGMG5X2AQKDGPFYG5GH94" localSheetId="9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13" hidden="1">#REF!</definedName>
    <definedName name="BEx5G08KGMG5X2AQKDGPFYG5GH94" localSheetId="14" hidden="1">#REF!</definedName>
    <definedName name="BEx5G08KGMG5X2AQKDGPFYG5GH94" localSheetId="16" hidden="1">#REF!</definedName>
    <definedName name="BEx5G08KGMG5X2AQKDGPFYG5GH94" localSheetId="15" hidden="1">#REF!</definedName>
    <definedName name="BEx5G08KGMG5X2AQKDGPFYG5GH94" localSheetId="18" hidden="1">#REF!</definedName>
    <definedName name="BEx5G08KGMG5X2AQKDGPFYG5GH94" localSheetId="17" hidden="1">#REF!</definedName>
    <definedName name="BEx5G08KGMG5X2AQKDGPFYG5GH94" localSheetId="2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5" hidden="1">#REF!</definedName>
    <definedName name="BEx5G1A8TFN4C4QII35U9DKYNIS8" localSheetId="9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13" hidden="1">#REF!</definedName>
    <definedName name="BEx5G1A8TFN4C4QII35U9DKYNIS8" localSheetId="14" hidden="1">#REF!</definedName>
    <definedName name="BEx5G1A8TFN4C4QII35U9DKYNIS8" localSheetId="16" hidden="1">#REF!</definedName>
    <definedName name="BEx5G1A8TFN4C4QII35U9DKYNIS8" localSheetId="15" hidden="1">#REF!</definedName>
    <definedName name="BEx5G1A8TFN4C4QII35U9DKYNIS8" localSheetId="18" hidden="1">#REF!</definedName>
    <definedName name="BEx5G1A8TFN4C4QII35U9DKYNIS8" localSheetId="17" hidden="1">#REF!</definedName>
    <definedName name="BEx5G1A8TFN4C4QII35U9DKYNIS8" localSheetId="2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5" hidden="1">#REF!</definedName>
    <definedName name="BEx5G1L0QO91KEPDMV1D8OT4BT73" localSheetId="9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13" hidden="1">#REF!</definedName>
    <definedName name="BEx5G1L0QO91KEPDMV1D8OT4BT73" localSheetId="14" hidden="1">#REF!</definedName>
    <definedName name="BEx5G1L0QO91KEPDMV1D8OT4BT73" localSheetId="16" hidden="1">#REF!</definedName>
    <definedName name="BEx5G1L0QO91KEPDMV1D8OT4BT73" localSheetId="15" hidden="1">#REF!</definedName>
    <definedName name="BEx5G1L0QO91KEPDMV1D8OT4BT73" localSheetId="18" hidden="1">#REF!</definedName>
    <definedName name="BEx5G1L0QO91KEPDMV1D8OT4BT73" localSheetId="17" hidden="1">#REF!</definedName>
    <definedName name="BEx5G1L0QO91KEPDMV1D8OT4BT73" localSheetId="2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5" hidden="1">#REF!</definedName>
    <definedName name="BEx5G1QHX69GFUYHUZA5X74MTDMR" localSheetId="9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13" hidden="1">#REF!</definedName>
    <definedName name="BEx5G1QHX69GFUYHUZA5X74MTDMR" localSheetId="14" hidden="1">#REF!</definedName>
    <definedName name="BEx5G1QHX69GFUYHUZA5X74MTDMR" localSheetId="16" hidden="1">#REF!</definedName>
    <definedName name="BEx5G1QHX69GFUYHUZA5X74MTDMR" localSheetId="15" hidden="1">#REF!</definedName>
    <definedName name="BEx5G1QHX69GFUYHUZA5X74MTDMR" localSheetId="18" hidden="1">#REF!</definedName>
    <definedName name="BEx5G1QHX69GFUYHUZA5X74MTDMR" localSheetId="17" hidden="1">#REF!</definedName>
    <definedName name="BEx5G1QHX69GFUYHUZA5X74MTDMR" localSheetId="2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5" hidden="1">#REF!</definedName>
    <definedName name="BEx5G5S2C9JRD28ZQMMQLCBHWOHB" localSheetId="9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13" hidden="1">#REF!</definedName>
    <definedName name="BEx5G5S2C9JRD28ZQMMQLCBHWOHB" localSheetId="14" hidden="1">#REF!</definedName>
    <definedName name="BEx5G5S2C9JRD28ZQMMQLCBHWOHB" localSheetId="16" hidden="1">#REF!</definedName>
    <definedName name="BEx5G5S2C9JRD28ZQMMQLCBHWOHB" localSheetId="15" hidden="1">#REF!</definedName>
    <definedName name="BEx5G5S2C9JRD28ZQMMQLCBHWOHB" localSheetId="18" hidden="1">#REF!</definedName>
    <definedName name="BEx5G5S2C9JRD28ZQMMQLCBHWOHB" localSheetId="17" hidden="1">#REF!</definedName>
    <definedName name="BEx5G5S2C9JRD28ZQMMQLCBHWOHB" localSheetId="2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5" hidden="1">#REF!</definedName>
    <definedName name="BEx5G7KU3EGZQSYN2YNML8EW8NDC" localSheetId="9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13" hidden="1">#REF!</definedName>
    <definedName name="BEx5G7KU3EGZQSYN2YNML8EW8NDC" localSheetId="14" hidden="1">#REF!</definedName>
    <definedName name="BEx5G7KU3EGZQSYN2YNML8EW8NDC" localSheetId="16" hidden="1">#REF!</definedName>
    <definedName name="BEx5G7KU3EGZQSYN2YNML8EW8NDC" localSheetId="15" hidden="1">#REF!</definedName>
    <definedName name="BEx5G7KU3EGZQSYN2YNML8EW8NDC" localSheetId="18" hidden="1">#REF!</definedName>
    <definedName name="BEx5G7KU3EGZQSYN2YNML8EW8NDC" localSheetId="17" hidden="1">#REF!</definedName>
    <definedName name="BEx5G7KU3EGZQSYN2YNML8EW8NDC" localSheetId="2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5" hidden="1">#REF!</definedName>
    <definedName name="BEx5G86DZL1VYUX6KWODAP3WFAWP" localSheetId="9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13" hidden="1">#REF!</definedName>
    <definedName name="BEx5G86DZL1VYUX6KWODAP3WFAWP" localSheetId="14" hidden="1">#REF!</definedName>
    <definedName name="BEx5G86DZL1VYUX6KWODAP3WFAWP" localSheetId="16" hidden="1">#REF!</definedName>
    <definedName name="BEx5G86DZL1VYUX6KWODAP3WFAWP" localSheetId="15" hidden="1">#REF!</definedName>
    <definedName name="BEx5G86DZL1VYUX6KWODAP3WFAWP" localSheetId="18" hidden="1">#REF!</definedName>
    <definedName name="BEx5G86DZL1VYUX6KWODAP3WFAWP" localSheetId="17" hidden="1">#REF!</definedName>
    <definedName name="BEx5G86DZL1VYUX6KWODAP3WFAWP" localSheetId="2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5" hidden="1">#REF!</definedName>
    <definedName name="BEx5G8BV2GIOCM3C7IUFK8L04A6M" localSheetId="9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13" hidden="1">#REF!</definedName>
    <definedName name="BEx5G8BV2GIOCM3C7IUFK8L04A6M" localSheetId="14" hidden="1">#REF!</definedName>
    <definedName name="BEx5G8BV2GIOCM3C7IUFK8L04A6M" localSheetId="16" hidden="1">#REF!</definedName>
    <definedName name="BEx5G8BV2GIOCM3C7IUFK8L04A6M" localSheetId="15" hidden="1">#REF!</definedName>
    <definedName name="BEx5G8BV2GIOCM3C7IUFK8L04A6M" localSheetId="18" hidden="1">#REF!</definedName>
    <definedName name="BEx5G8BV2GIOCM3C7IUFK8L04A6M" localSheetId="17" hidden="1">#REF!</definedName>
    <definedName name="BEx5G8BV2GIOCM3C7IUFK8L04A6M" localSheetId="2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5" hidden="1">#REF!</definedName>
    <definedName name="BEx5GID9MVBUPFFT9M8K8B5MO9NV" localSheetId="9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13" hidden="1">#REF!</definedName>
    <definedName name="BEx5GID9MVBUPFFT9M8K8B5MO9NV" localSheetId="14" hidden="1">#REF!</definedName>
    <definedName name="BEx5GID9MVBUPFFT9M8K8B5MO9NV" localSheetId="16" hidden="1">#REF!</definedName>
    <definedName name="BEx5GID9MVBUPFFT9M8K8B5MO9NV" localSheetId="15" hidden="1">#REF!</definedName>
    <definedName name="BEx5GID9MVBUPFFT9M8K8B5MO9NV" localSheetId="18" hidden="1">#REF!</definedName>
    <definedName name="BEx5GID9MVBUPFFT9M8K8B5MO9NV" localSheetId="17" hidden="1">#REF!</definedName>
    <definedName name="BEx5GID9MVBUPFFT9M8K8B5MO9NV" localSheetId="2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5" hidden="1">#REF!</definedName>
    <definedName name="BEx5GN0EWA9SCQDPQ7NTUQH82QVK" localSheetId="9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13" hidden="1">#REF!</definedName>
    <definedName name="BEx5GN0EWA9SCQDPQ7NTUQH82QVK" localSheetId="14" hidden="1">#REF!</definedName>
    <definedName name="BEx5GN0EWA9SCQDPQ7NTUQH82QVK" localSheetId="16" hidden="1">#REF!</definedName>
    <definedName name="BEx5GN0EWA9SCQDPQ7NTUQH82QVK" localSheetId="15" hidden="1">#REF!</definedName>
    <definedName name="BEx5GN0EWA9SCQDPQ7NTUQH82QVK" localSheetId="18" hidden="1">#REF!</definedName>
    <definedName name="BEx5GN0EWA9SCQDPQ7NTUQH82QVK" localSheetId="17" hidden="1">#REF!</definedName>
    <definedName name="BEx5GN0EWA9SCQDPQ7NTUQH82QVK" localSheetId="2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5" hidden="1">#REF!</definedName>
    <definedName name="BEx5GNBCU4WZ74I0UXFL9ZG2XSGJ" localSheetId="9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13" hidden="1">#REF!</definedName>
    <definedName name="BEx5GNBCU4WZ74I0UXFL9ZG2XSGJ" localSheetId="14" hidden="1">#REF!</definedName>
    <definedName name="BEx5GNBCU4WZ74I0UXFL9ZG2XSGJ" localSheetId="16" hidden="1">#REF!</definedName>
    <definedName name="BEx5GNBCU4WZ74I0UXFL9ZG2XSGJ" localSheetId="15" hidden="1">#REF!</definedName>
    <definedName name="BEx5GNBCU4WZ74I0UXFL9ZG2XSGJ" localSheetId="18" hidden="1">#REF!</definedName>
    <definedName name="BEx5GNBCU4WZ74I0UXFL9ZG2XSGJ" localSheetId="17" hidden="1">#REF!</definedName>
    <definedName name="BEx5GNBCU4WZ74I0UXFL9ZG2XSGJ" localSheetId="2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5" hidden="1">#REF!</definedName>
    <definedName name="BEx5GUCTYC7QCWGWU5BTO7Y7HDZX" localSheetId="9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13" hidden="1">#REF!</definedName>
    <definedName name="BEx5GUCTYC7QCWGWU5BTO7Y7HDZX" localSheetId="14" hidden="1">#REF!</definedName>
    <definedName name="BEx5GUCTYC7QCWGWU5BTO7Y7HDZX" localSheetId="16" hidden="1">#REF!</definedName>
    <definedName name="BEx5GUCTYC7QCWGWU5BTO7Y7HDZX" localSheetId="15" hidden="1">#REF!</definedName>
    <definedName name="BEx5GUCTYC7QCWGWU5BTO7Y7HDZX" localSheetId="18" hidden="1">#REF!</definedName>
    <definedName name="BEx5GUCTYC7QCWGWU5BTO7Y7HDZX" localSheetId="17" hidden="1">#REF!</definedName>
    <definedName name="BEx5GUCTYC7QCWGWU5BTO7Y7HDZX" localSheetId="2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5" hidden="1">#REF!</definedName>
    <definedName name="BEx5GYUPJULJQ624TEESYFG1NFOH" localSheetId="9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13" hidden="1">#REF!</definedName>
    <definedName name="BEx5GYUPJULJQ624TEESYFG1NFOH" localSheetId="14" hidden="1">#REF!</definedName>
    <definedName name="BEx5GYUPJULJQ624TEESYFG1NFOH" localSheetId="16" hidden="1">#REF!</definedName>
    <definedName name="BEx5GYUPJULJQ624TEESYFG1NFOH" localSheetId="15" hidden="1">#REF!</definedName>
    <definedName name="BEx5GYUPJULJQ624TEESYFG1NFOH" localSheetId="18" hidden="1">#REF!</definedName>
    <definedName name="BEx5GYUPJULJQ624TEESYFG1NFOH" localSheetId="17" hidden="1">#REF!</definedName>
    <definedName name="BEx5GYUPJULJQ624TEESYFG1NFOH" localSheetId="2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5" hidden="1">#REF!</definedName>
    <definedName name="BEx5H0NEE0AIN5E2UHJ9J9ISU9N1" localSheetId="9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13" hidden="1">#REF!</definedName>
    <definedName name="BEx5H0NEE0AIN5E2UHJ9J9ISU9N1" localSheetId="14" hidden="1">#REF!</definedName>
    <definedName name="BEx5H0NEE0AIN5E2UHJ9J9ISU9N1" localSheetId="16" hidden="1">#REF!</definedName>
    <definedName name="BEx5H0NEE0AIN5E2UHJ9J9ISU9N1" localSheetId="15" hidden="1">#REF!</definedName>
    <definedName name="BEx5H0NEE0AIN5E2UHJ9J9ISU9N1" localSheetId="18" hidden="1">#REF!</definedName>
    <definedName name="BEx5H0NEE0AIN5E2UHJ9J9ISU9N1" localSheetId="17" hidden="1">#REF!</definedName>
    <definedName name="BEx5H0NEE0AIN5E2UHJ9J9ISU9N1" localSheetId="2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5" hidden="1">#REF!</definedName>
    <definedName name="BEx5H1UJSEUQM2K8QHQXO5THVHSO" localSheetId="9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13" hidden="1">#REF!</definedName>
    <definedName name="BEx5H1UJSEUQM2K8QHQXO5THVHSO" localSheetId="14" hidden="1">#REF!</definedName>
    <definedName name="BEx5H1UJSEUQM2K8QHQXO5THVHSO" localSheetId="16" hidden="1">#REF!</definedName>
    <definedName name="BEx5H1UJSEUQM2K8QHQXO5THVHSO" localSheetId="15" hidden="1">#REF!</definedName>
    <definedName name="BEx5H1UJSEUQM2K8QHQXO5THVHSO" localSheetId="18" hidden="1">#REF!</definedName>
    <definedName name="BEx5H1UJSEUQM2K8QHQXO5THVHSO" localSheetId="17" hidden="1">#REF!</definedName>
    <definedName name="BEx5H1UJSEUQM2K8QHQXO5THVHSO" localSheetId="2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5" hidden="1">#REF!</definedName>
    <definedName name="BEx5HAOT9XWUF7XIFRZZS8B9F5TZ" localSheetId="9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13" hidden="1">#REF!</definedName>
    <definedName name="BEx5HAOT9XWUF7XIFRZZS8B9F5TZ" localSheetId="14" hidden="1">#REF!</definedName>
    <definedName name="BEx5HAOT9XWUF7XIFRZZS8B9F5TZ" localSheetId="16" hidden="1">#REF!</definedName>
    <definedName name="BEx5HAOT9XWUF7XIFRZZS8B9F5TZ" localSheetId="15" hidden="1">#REF!</definedName>
    <definedName name="BEx5HAOT9XWUF7XIFRZZS8B9F5TZ" localSheetId="18" hidden="1">#REF!</definedName>
    <definedName name="BEx5HAOT9XWUF7XIFRZZS8B9F5TZ" localSheetId="17" hidden="1">#REF!</definedName>
    <definedName name="BEx5HAOT9XWUF7XIFRZZS8B9F5TZ" localSheetId="2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5" hidden="1">#REF!</definedName>
    <definedName name="BEx5HB534CO7TBSALKMD27WHMAQJ" localSheetId="9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13" hidden="1">#REF!</definedName>
    <definedName name="BEx5HB534CO7TBSALKMD27WHMAQJ" localSheetId="14" hidden="1">#REF!</definedName>
    <definedName name="BEx5HB534CO7TBSALKMD27WHMAQJ" localSheetId="16" hidden="1">#REF!</definedName>
    <definedName name="BEx5HB534CO7TBSALKMD27WHMAQJ" localSheetId="15" hidden="1">#REF!</definedName>
    <definedName name="BEx5HB534CO7TBSALKMD27WHMAQJ" localSheetId="18" hidden="1">#REF!</definedName>
    <definedName name="BEx5HB534CO7TBSALKMD27WHMAQJ" localSheetId="17" hidden="1">#REF!</definedName>
    <definedName name="BEx5HB534CO7TBSALKMD27WHMAQJ" localSheetId="2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5" hidden="1">#REF!</definedName>
    <definedName name="BEx5HE4XRF9BUY04MENWY9CHHN5H" localSheetId="9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13" hidden="1">#REF!</definedName>
    <definedName name="BEx5HE4XRF9BUY04MENWY9CHHN5H" localSheetId="14" hidden="1">#REF!</definedName>
    <definedName name="BEx5HE4XRF9BUY04MENWY9CHHN5H" localSheetId="16" hidden="1">#REF!</definedName>
    <definedName name="BEx5HE4XRF9BUY04MENWY9CHHN5H" localSheetId="15" hidden="1">#REF!</definedName>
    <definedName name="BEx5HE4XRF9BUY04MENWY9CHHN5H" localSheetId="18" hidden="1">#REF!</definedName>
    <definedName name="BEx5HE4XRF9BUY04MENWY9CHHN5H" localSheetId="17" hidden="1">#REF!</definedName>
    <definedName name="BEx5HE4XRF9BUY04MENWY9CHHN5H" localSheetId="2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5" hidden="1">#REF!</definedName>
    <definedName name="BEx5HFHMABAT0H9KKS754X4T304E" localSheetId="9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13" hidden="1">#REF!</definedName>
    <definedName name="BEx5HFHMABAT0H9KKS754X4T304E" localSheetId="14" hidden="1">#REF!</definedName>
    <definedName name="BEx5HFHMABAT0H9KKS754X4T304E" localSheetId="16" hidden="1">#REF!</definedName>
    <definedName name="BEx5HFHMABAT0H9KKS754X4T304E" localSheetId="15" hidden="1">#REF!</definedName>
    <definedName name="BEx5HFHMABAT0H9KKS754X4T304E" localSheetId="18" hidden="1">#REF!</definedName>
    <definedName name="BEx5HFHMABAT0H9KKS754X4T304E" localSheetId="17" hidden="1">#REF!</definedName>
    <definedName name="BEx5HFHMABAT0H9KKS754X4T304E" localSheetId="2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5" hidden="1">#REF!</definedName>
    <definedName name="BEx5HGDZ7MX1S3KNXLRL9WU565V4" localSheetId="9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13" hidden="1">#REF!</definedName>
    <definedName name="BEx5HGDZ7MX1S3KNXLRL9WU565V4" localSheetId="14" hidden="1">#REF!</definedName>
    <definedName name="BEx5HGDZ7MX1S3KNXLRL9WU565V4" localSheetId="16" hidden="1">#REF!</definedName>
    <definedName name="BEx5HGDZ7MX1S3KNXLRL9WU565V4" localSheetId="15" hidden="1">#REF!</definedName>
    <definedName name="BEx5HGDZ7MX1S3KNXLRL9WU565V4" localSheetId="18" hidden="1">#REF!</definedName>
    <definedName name="BEx5HGDZ7MX1S3KNXLRL9WU565V4" localSheetId="17" hidden="1">#REF!</definedName>
    <definedName name="BEx5HGDZ7MX1S3KNXLRL9WU565V4" localSheetId="2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5" hidden="1">#REF!</definedName>
    <definedName name="BEx5HJZ9FAVNZSSBTAYRPZDYM9NU" localSheetId="9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13" hidden="1">#REF!</definedName>
    <definedName name="BEx5HJZ9FAVNZSSBTAYRPZDYM9NU" localSheetId="14" hidden="1">#REF!</definedName>
    <definedName name="BEx5HJZ9FAVNZSSBTAYRPZDYM9NU" localSheetId="16" hidden="1">#REF!</definedName>
    <definedName name="BEx5HJZ9FAVNZSSBTAYRPZDYM9NU" localSheetId="15" hidden="1">#REF!</definedName>
    <definedName name="BEx5HJZ9FAVNZSSBTAYRPZDYM9NU" localSheetId="18" hidden="1">#REF!</definedName>
    <definedName name="BEx5HJZ9FAVNZSSBTAYRPZDYM9NU" localSheetId="17" hidden="1">#REF!</definedName>
    <definedName name="BEx5HJZ9FAVNZSSBTAYRPZDYM9NU" localSheetId="2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5" hidden="1">#REF!</definedName>
    <definedName name="BEx5HZ9JMKHNLFWLVUB1WP5B39BL" localSheetId="9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13" hidden="1">#REF!</definedName>
    <definedName name="BEx5HZ9JMKHNLFWLVUB1WP5B39BL" localSheetId="14" hidden="1">#REF!</definedName>
    <definedName name="BEx5HZ9JMKHNLFWLVUB1WP5B39BL" localSheetId="16" hidden="1">#REF!</definedName>
    <definedName name="BEx5HZ9JMKHNLFWLVUB1WP5B39BL" localSheetId="15" hidden="1">#REF!</definedName>
    <definedName name="BEx5HZ9JMKHNLFWLVUB1WP5B39BL" localSheetId="18" hidden="1">#REF!</definedName>
    <definedName name="BEx5HZ9JMKHNLFWLVUB1WP5B39BL" localSheetId="17" hidden="1">#REF!</definedName>
    <definedName name="BEx5HZ9JMKHNLFWLVUB1WP5B39BL" localSheetId="2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5" hidden="1">#REF!</definedName>
    <definedName name="BEx5I17QJ0PQ1OG1IMH69HMQWNEA" localSheetId="9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13" hidden="1">#REF!</definedName>
    <definedName name="BEx5I17QJ0PQ1OG1IMH69HMQWNEA" localSheetId="14" hidden="1">#REF!</definedName>
    <definedName name="BEx5I17QJ0PQ1OG1IMH69HMQWNEA" localSheetId="16" hidden="1">#REF!</definedName>
    <definedName name="BEx5I17QJ0PQ1OG1IMH69HMQWNEA" localSheetId="15" hidden="1">#REF!</definedName>
    <definedName name="BEx5I17QJ0PQ1OG1IMH69HMQWNEA" localSheetId="18" hidden="1">#REF!</definedName>
    <definedName name="BEx5I17QJ0PQ1OG1IMH69HMQWNEA" localSheetId="17" hidden="1">#REF!</definedName>
    <definedName name="BEx5I17QJ0PQ1OG1IMH69HMQWNEA" localSheetId="2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5" hidden="1">#REF!</definedName>
    <definedName name="BEx5I244LQHZTF3XI66J8705R9XX" localSheetId="9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13" hidden="1">#REF!</definedName>
    <definedName name="BEx5I244LQHZTF3XI66J8705R9XX" localSheetId="14" hidden="1">#REF!</definedName>
    <definedName name="BEx5I244LQHZTF3XI66J8705R9XX" localSheetId="16" hidden="1">#REF!</definedName>
    <definedName name="BEx5I244LQHZTF3XI66J8705R9XX" localSheetId="15" hidden="1">#REF!</definedName>
    <definedName name="BEx5I244LQHZTF3XI66J8705R9XX" localSheetId="18" hidden="1">#REF!</definedName>
    <definedName name="BEx5I244LQHZTF3XI66J8705R9XX" localSheetId="17" hidden="1">#REF!</definedName>
    <definedName name="BEx5I244LQHZTF3XI66J8705R9XX" localSheetId="2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5" hidden="1">#REF!</definedName>
    <definedName name="BEx5I8PBP4LIXDGID5BP0THLO0AQ" localSheetId="9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13" hidden="1">#REF!</definedName>
    <definedName name="BEx5I8PBP4LIXDGID5BP0THLO0AQ" localSheetId="14" hidden="1">#REF!</definedName>
    <definedName name="BEx5I8PBP4LIXDGID5BP0THLO0AQ" localSheetId="16" hidden="1">#REF!</definedName>
    <definedName name="BEx5I8PBP4LIXDGID5BP0THLO0AQ" localSheetId="15" hidden="1">#REF!</definedName>
    <definedName name="BEx5I8PBP4LIXDGID5BP0THLO0AQ" localSheetId="18" hidden="1">#REF!</definedName>
    <definedName name="BEx5I8PBP4LIXDGID5BP0THLO0AQ" localSheetId="17" hidden="1">#REF!</definedName>
    <definedName name="BEx5I8PBP4LIXDGID5BP0THLO0AQ" localSheetId="2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5" hidden="1">#REF!</definedName>
    <definedName name="BEx5I8USVUB3JP4S9OXGMZVMOQXR" localSheetId="9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13" hidden="1">#REF!</definedName>
    <definedName name="BEx5I8USVUB3JP4S9OXGMZVMOQXR" localSheetId="14" hidden="1">#REF!</definedName>
    <definedName name="BEx5I8USVUB3JP4S9OXGMZVMOQXR" localSheetId="16" hidden="1">#REF!</definedName>
    <definedName name="BEx5I8USVUB3JP4S9OXGMZVMOQXR" localSheetId="15" hidden="1">#REF!</definedName>
    <definedName name="BEx5I8USVUB3JP4S9OXGMZVMOQXR" localSheetId="18" hidden="1">#REF!</definedName>
    <definedName name="BEx5I8USVUB3JP4S9OXGMZVMOQXR" localSheetId="17" hidden="1">#REF!</definedName>
    <definedName name="BEx5I8USVUB3JP4S9OXGMZVMOQXR" localSheetId="2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5" hidden="1">#REF!</definedName>
    <definedName name="BEx5I9GDQSYIAL65UQNDMNFQCS9Y" localSheetId="9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13" hidden="1">#REF!</definedName>
    <definedName name="BEx5I9GDQSYIAL65UQNDMNFQCS9Y" localSheetId="14" hidden="1">#REF!</definedName>
    <definedName name="BEx5I9GDQSYIAL65UQNDMNFQCS9Y" localSheetId="16" hidden="1">#REF!</definedName>
    <definedName name="BEx5I9GDQSYIAL65UQNDMNFQCS9Y" localSheetId="15" hidden="1">#REF!</definedName>
    <definedName name="BEx5I9GDQSYIAL65UQNDMNFQCS9Y" localSheetId="18" hidden="1">#REF!</definedName>
    <definedName name="BEx5I9GDQSYIAL65UQNDMNFQCS9Y" localSheetId="17" hidden="1">#REF!</definedName>
    <definedName name="BEx5I9GDQSYIAL65UQNDMNFQCS9Y" localSheetId="2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5" hidden="1">#REF!</definedName>
    <definedName name="BEx5IBUPG9AWNW5PK7JGRGEJ4OLM" localSheetId="9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13" hidden="1">#REF!</definedName>
    <definedName name="BEx5IBUPG9AWNW5PK7JGRGEJ4OLM" localSheetId="14" hidden="1">#REF!</definedName>
    <definedName name="BEx5IBUPG9AWNW5PK7JGRGEJ4OLM" localSheetId="16" hidden="1">#REF!</definedName>
    <definedName name="BEx5IBUPG9AWNW5PK7JGRGEJ4OLM" localSheetId="15" hidden="1">#REF!</definedName>
    <definedName name="BEx5IBUPG9AWNW5PK7JGRGEJ4OLM" localSheetId="18" hidden="1">#REF!</definedName>
    <definedName name="BEx5IBUPG9AWNW5PK7JGRGEJ4OLM" localSheetId="17" hidden="1">#REF!</definedName>
    <definedName name="BEx5IBUPG9AWNW5PK7JGRGEJ4OLM" localSheetId="2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5" hidden="1">#REF!</definedName>
    <definedName name="BEx5IC06RVN8BSAEPREVKHKLCJ2L" localSheetId="9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13" hidden="1">#REF!</definedName>
    <definedName name="BEx5IC06RVN8BSAEPREVKHKLCJ2L" localSheetId="14" hidden="1">#REF!</definedName>
    <definedName name="BEx5IC06RVN8BSAEPREVKHKLCJ2L" localSheetId="16" hidden="1">#REF!</definedName>
    <definedName name="BEx5IC06RVN8BSAEPREVKHKLCJ2L" localSheetId="15" hidden="1">#REF!</definedName>
    <definedName name="BEx5IC06RVN8BSAEPREVKHKLCJ2L" localSheetId="18" hidden="1">#REF!</definedName>
    <definedName name="BEx5IC06RVN8BSAEPREVKHKLCJ2L" localSheetId="17" hidden="1">#REF!</definedName>
    <definedName name="BEx5IC06RVN8BSAEPREVKHKLCJ2L" localSheetId="2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5" hidden="1">#REF!</definedName>
    <definedName name="BEx5IGY4M04BPXSQF2J4GQYXF85O" localSheetId="9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13" hidden="1">#REF!</definedName>
    <definedName name="BEx5IGY4M04BPXSQF2J4GQYXF85O" localSheetId="14" hidden="1">#REF!</definedName>
    <definedName name="BEx5IGY4M04BPXSQF2J4GQYXF85O" localSheetId="16" hidden="1">#REF!</definedName>
    <definedName name="BEx5IGY4M04BPXSQF2J4GQYXF85O" localSheetId="15" hidden="1">#REF!</definedName>
    <definedName name="BEx5IGY4M04BPXSQF2J4GQYXF85O" localSheetId="18" hidden="1">#REF!</definedName>
    <definedName name="BEx5IGY4M04BPXSQF2J4GQYXF85O" localSheetId="17" hidden="1">#REF!</definedName>
    <definedName name="BEx5IGY4M04BPXSQF2J4GQYXF85O" localSheetId="2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5" hidden="1">#REF!</definedName>
    <definedName name="BEx5IWTZDCLZ5CCDG108STY04SAJ" localSheetId="9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13" hidden="1">#REF!</definedName>
    <definedName name="BEx5IWTZDCLZ5CCDG108STY04SAJ" localSheetId="14" hidden="1">#REF!</definedName>
    <definedName name="BEx5IWTZDCLZ5CCDG108STY04SAJ" localSheetId="16" hidden="1">#REF!</definedName>
    <definedName name="BEx5IWTZDCLZ5CCDG108STY04SAJ" localSheetId="15" hidden="1">#REF!</definedName>
    <definedName name="BEx5IWTZDCLZ5CCDG108STY04SAJ" localSheetId="18" hidden="1">#REF!</definedName>
    <definedName name="BEx5IWTZDCLZ5CCDG108STY04SAJ" localSheetId="17" hidden="1">#REF!</definedName>
    <definedName name="BEx5IWTZDCLZ5CCDG108STY04SAJ" localSheetId="2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5" hidden="1">#REF!</definedName>
    <definedName name="BEx5J0FFP1KS4NGY20AEJI8VREEA" localSheetId="9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13" hidden="1">#REF!</definedName>
    <definedName name="BEx5J0FFP1KS4NGY20AEJI8VREEA" localSheetId="14" hidden="1">#REF!</definedName>
    <definedName name="BEx5J0FFP1KS4NGY20AEJI8VREEA" localSheetId="16" hidden="1">#REF!</definedName>
    <definedName name="BEx5J0FFP1KS4NGY20AEJI8VREEA" localSheetId="15" hidden="1">#REF!</definedName>
    <definedName name="BEx5J0FFP1KS4NGY20AEJI8VREEA" localSheetId="18" hidden="1">#REF!</definedName>
    <definedName name="BEx5J0FFP1KS4NGY20AEJI8VREEA" localSheetId="17" hidden="1">#REF!</definedName>
    <definedName name="BEx5J0FFP1KS4NGY20AEJI8VREEA" localSheetId="2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5" hidden="1">#REF!</definedName>
    <definedName name="BEx5J1XE5FVWL6IJV6CWKPN24UBK" localSheetId="9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13" hidden="1">#REF!</definedName>
    <definedName name="BEx5J1XE5FVWL6IJV6CWKPN24UBK" localSheetId="14" hidden="1">#REF!</definedName>
    <definedName name="BEx5J1XE5FVWL6IJV6CWKPN24UBK" localSheetId="16" hidden="1">#REF!</definedName>
    <definedName name="BEx5J1XE5FVWL6IJV6CWKPN24UBK" localSheetId="15" hidden="1">#REF!</definedName>
    <definedName name="BEx5J1XE5FVWL6IJV6CWKPN24UBK" localSheetId="18" hidden="1">#REF!</definedName>
    <definedName name="BEx5J1XE5FVWL6IJV6CWKPN24UBK" localSheetId="17" hidden="1">#REF!</definedName>
    <definedName name="BEx5J1XE5FVWL6IJV6CWKPN24UBK" localSheetId="2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5" hidden="1">#REF!</definedName>
    <definedName name="BEx5JF3ZXLDIS8VNKDCY7ZI7H1CI" localSheetId="9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13" hidden="1">#REF!</definedName>
    <definedName name="BEx5JF3ZXLDIS8VNKDCY7ZI7H1CI" localSheetId="14" hidden="1">#REF!</definedName>
    <definedName name="BEx5JF3ZXLDIS8VNKDCY7ZI7H1CI" localSheetId="16" hidden="1">#REF!</definedName>
    <definedName name="BEx5JF3ZXLDIS8VNKDCY7ZI7H1CI" localSheetId="15" hidden="1">#REF!</definedName>
    <definedName name="BEx5JF3ZXLDIS8VNKDCY7ZI7H1CI" localSheetId="18" hidden="1">#REF!</definedName>
    <definedName name="BEx5JF3ZXLDIS8VNKDCY7ZI7H1CI" localSheetId="17" hidden="1">#REF!</definedName>
    <definedName name="BEx5JF3ZXLDIS8VNKDCY7ZI7H1CI" localSheetId="2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5" hidden="1">#REF!</definedName>
    <definedName name="BEx5JHCZJ8G6OOOW6EF3GABXKH6F" localSheetId="9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13" hidden="1">#REF!</definedName>
    <definedName name="BEx5JHCZJ8G6OOOW6EF3GABXKH6F" localSheetId="14" hidden="1">#REF!</definedName>
    <definedName name="BEx5JHCZJ8G6OOOW6EF3GABXKH6F" localSheetId="16" hidden="1">#REF!</definedName>
    <definedName name="BEx5JHCZJ8G6OOOW6EF3GABXKH6F" localSheetId="15" hidden="1">#REF!</definedName>
    <definedName name="BEx5JHCZJ8G6OOOW6EF3GABXKH6F" localSheetId="18" hidden="1">#REF!</definedName>
    <definedName name="BEx5JHCZJ8G6OOOW6EF3GABXKH6F" localSheetId="17" hidden="1">#REF!</definedName>
    <definedName name="BEx5JHCZJ8G6OOOW6EF3GABXKH6F" localSheetId="2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5" hidden="1">#REF!</definedName>
    <definedName name="BEx5JJB6W446THXQCRUKD3I7RKLP" localSheetId="9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13" hidden="1">#REF!</definedName>
    <definedName name="BEx5JJB6W446THXQCRUKD3I7RKLP" localSheetId="14" hidden="1">#REF!</definedName>
    <definedName name="BEx5JJB6W446THXQCRUKD3I7RKLP" localSheetId="16" hidden="1">#REF!</definedName>
    <definedName name="BEx5JJB6W446THXQCRUKD3I7RKLP" localSheetId="15" hidden="1">#REF!</definedName>
    <definedName name="BEx5JJB6W446THXQCRUKD3I7RKLP" localSheetId="18" hidden="1">#REF!</definedName>
    <definedName name="BEx5JJB6W446THXQCRUKD3I7RKLP" localSheetId="17" hidden="1">#REF!</definedName>
    <definedName name="BEx5JJB6W446THXQCRUKD3I7RKLP" localSheetId="2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5" hidden="1">#REF!</definedName>
    <definedName name="BEx5JNCT8Z7XSSPD5EMNAJELCU2V" localSheetId="9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13" hidden="1">#REF!</definedName>
    <definedName name="BEx5JNCT8Z7XSSPD5EMNAJELCU2V" localSheetId="14" hidden="1">#REF!</definedName>
    <definedName name="BEx5JNCT8Z7XSSPD5EMNAJELCU2V" localSheetId="16" hidden="1">#REF!</definedName>
    <definedName name="BEx5JNCT8Z7XSSPD5EMNAJELCU2V" localSheetId="15" hidden="1">#REF!</definedName>
    <definedName name="BEx5JNCT8Z7XSSPD5EMNAJELCU2V" localSheetId="18" hidden="1">#REF!</definedName>
    <definedName name="BEx5JNCT8Z7XSSPD5EMNAJELCU2V" localSheetId="17" hidden="1">#REF!</definedName>
    <definedName name="BEx5JNCT8Z7XSSPD5EMNAJELCU2V" localSheetId="2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5" hidden="1">#REF!</definedName>
    <definedName name="BEx5JQCNT9Y4RM306CHC8IPY3HBZ" localSheetId="9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13" hidden="1">#REF!</definedName>
    <definedName name="BEx5JQCNT9Y4RM306CHC8IPY3HBZ" localSheetId="14" hidden="1">#REF!</definedName>
    <definedName name="BEx5JQCNT9Y4RM306CHC8IPY3HBZ" localSheetId="16" hidden="1">#REF!</definedName>
    <definedName name="BEx5JQCNT9Y4RM306CHC8IPY3HBZ" localSheetId="15" hidden="1">#REF!</definedName>
    <definedName name="BEx5JQCNT9Y4RM306CHC8IPY3HBZ" localSheetId="18" hidden="1">#REF!</definedName>
    <definedName name="BEx5JQCNT9Y4RM306CHC8IPY3HBZ" localSheetId="17" hidden="1">#REF!</definedName>
    <definedName name="BEx5JQCNT9Y4RM306CHC8IPY3HBZ" localSheetId="2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5" hidden="1">#REF!</definedName>
    <definedName name="BEx5K08PYKE6JOKBYIB006TX619P" localSheetId="9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13" hidden="1">#REF!</definedName>
    <definedName name="BEx5K08PYKE6JOKBYIB006TX619P" localSheetId="14" hidden="1">#REF!</definedName>
    <definedName name="BEx5K08PYKE6JOKBYIB006TX619P" localSheetId="16" hidden="1">#REF!</definedName>
    <definedName name="BEx5K08PYKE6JOKBYIB006TX619P" localSheetId="15" hidden="1">#REF!</definedName>
    <definedName name="BEx5K08PYKE6JOKBYIB006TX619P" localSheetId="18" hidden="1">#REF!</definedName>
    <definedName name="BEx5K08PYKE6JOKBYIB006TX619P" localSheetId="17" hidden="1">#REF!</definedName>
    <definedName name="BEx5K08PYKE6JOKBYIB006TX619P" localSheetId="2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5" hidden="1">#REF!</definedName>
    <definedName name="BEx5K4W2S2K7M9V2M304KW93LK8Q" localSheetId="9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13" hidden="1">#REF!</definedName>
    <definedName name="BEx5K4W2S2K7M9V2M304KW93LK8Q" localSheetId="14" hidden="1">#REF!</definedName>
    <definedName name="BEx5K4W2S2K7M9V2M304KW93LK8Q" localSheetId="16" hidden="1">#REF!</definedName>
    <definedName name="BEx5K4W2S2K7M9V2M304KW93LK8Q" localSheetId="15" hidden="1">#REF!</definedName>
    <definedName name="BEx5K4W2S2K7M9V2M304KW93LK8Q" localSheetId="18" hidden="1">#REF!</definedName>
    <definedName name="BEx5K4W2S2K7M9V2M304KW93LK8Q" localSheetId="17" hidden="1">#REF!</definedName>
    <definedName name="BEx5K4W2S2K7M9V2M304KW93LK8Q" localSheetId="2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5" hidden="1">#REF!</definedName>
    <definedName name="BEx5K51DSERT1TR7B4A29R41W4NX" localSheetId="9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13" hidden="1">#REF!</definedName>
    <definedName name="BEx5K51DSERT1TR7B4A29R41W4NX" localSheetId="14" hidden="1">#REF!</definedName>
    <definedName name="BEx5K51DSERT1TR7B4A29R41W4NX" localSheetId="16" hidden="1">#REF!</definedName>
    <definedName name="BEx5K51DSERT1TR7B4A29R41W4NX" localSheetId="15" hidden="1">#REF!</definedName>
    <definedName name="BEx5K51DSERT1TR7B4A29R41W4NX" localSheetId="18" hidden="1">#REF!</definedName>
    <definedName name="BEx5K51DSERT1TR7B4A29R41W4NX" localSheetId="17" hidden="1">#REF!</definedName>
    <definedName name="BEx5K51DSERT1TR7B4A29R41W4NX" localSheetId="2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5" hidden="1">#REF!</definedName>
    <definedName name="BEx5KBBZ8KCEQK36ARG4ERYOFD4G" localSheetId="9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13" hidden="1">#REF!</definedName>
    <definedName name="BEx5KBBZ8KCEQK36ARG4ERYOFD4G" localSheetId="14" hidden="1">#REF!</definedName>
    <definedName name="BEx5KBBZ8KCEQK36ARG4ERYOFD4G" localSheetId="16" hidden="1">#REF!</definedName>
    <definedName name="BEx5KBBZ8KCEQK36ARG4ERYOFD4G" localSheetId="15" hidden="1">#REF!</definedName>
    <definedName name="BEx5KBBZ8KCEQK36ARG4ERYOFD4G" localSheetId="18" hidden="1">#REF!</definedName>
    <definedName name="BEx5KBBZ8KCEQK36ARG4ERYOFD4G" localSheetId="17" hidden="1">#REF!</definedName>
    <definedName name="BEx5KBBZ8KCEQK36ARG4ERYOFD4G" localSheetId="2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5" hidden="1">#REF!</definedName>
    <definedName name="BEx5KCOET0DYMY4VILOLGVBX7E3C" localSheetId="9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13" hidden="1">#REF!</definedName>
    <definedName name="BEx5KCOET0DYMY4VILOLGVBX7E3C" localSheetId="14" hidden="1">#REF!</definedName>
    <definedName name="BEx5KCOET0DYMY4VILOLGVBX7E3C" localSheetId="16" hidden="1">#REF!</definedName>
    <definedName name="BEx5KCOET0DYMY4VILOLGVBX7E3C" localSheetId="15" hidden="1">#REF!</definedName>
    <definedName name="BEx5KCOET0DYMY4VILOLGVBX7E3C" localSheetId="18" hidden="1">#REF!</definedName>
    <definedName name="BEx5KCOET0DYMY4VILOLGVBX7E3C" localSheetId="17" hidden="1">#REF!</definedName>
    <definedName name="BEx5KCOET0DYMY4VILOLGVBX7E3C" localSheetId="2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5" hidden="1">#REF!</definedName>
    <definedName name="BEx5KYER580I4T7WTLMUN7NLNP5K" localSheetId="9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13" hidden="1">#REF!</definedName>
    <definedName name="BEx5KYER580I4T7WTLMUN7NLNP5K" localSheetId="14" hidden="1">#REF!</definedName>
    <definedName name="BEx5KYER580I4T7WTLMUN7NLNP5K" localSheetId="16" hidden="1">#REF!</definedName>
    <definedName name="BEx5KYER580I4T7WTLMUN7NLNP5K" localSheetId="15" hidden="1">#REF!</definedName>
    <definedName name="BEx5KYER580I4T7WTLMUN7NLNP5K" localSheetId="18" hidden="1">#REF!</definedName>
    <definedName name="BEx5KYER580I4T7WTLMUN7NLNP5K" localSheetId="17" hidden="1">#REF!</definedName>
    <definedName name="BEx5KYER580I4T7WTLMUN7NLNP5K" localSheetId="2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5" hidden="1">#REF!</definedName>
    <definedName name="BEx5LHLB3M6K4ZKY2F42QBZT30ZH" localSheetId="9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13" hidden="1">#REF!</definedName>
    <definedName name="BEx5LHLB3M6K4ZKY2F42QBZT30ZH" localSheetId="14" hidden="1">#REF!</definedName>
    <definedName name="BEx5LHLB3M6K4ZKY2F42QBZT30ZH" localSheetId="16" hidden="1">#REF!</definedName>
    <definedName name="BEx5LHLB3M6K4ZKY2F42QBZT30ZH" localSheetId="15" hidden="1">#REF!</definedName>
    <definedName name="BEx5LHLB3M6K4ZKY2F42QBZT30ZH" localSheetId="18" hidden="1">#REF!</definedName>
    <definedName name="BEx5LHLB3M6K4ZKY2F42QBZT30ZH" localSheetId="17" hidden="1">#REF!</definedName>
    <definedName name="BEx5LHLB3M6K4ZKY2F42QBZT30ZH" localSheetId="2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5" hidden="1">#REF!</definedName>
    <definedName name="BEx5LKQJG40DO2JR1ZF6KD3PON9K" localSheetId="9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13" hidden="1">#REF!</definedName>
    <definedName name="BEx5LKQJG40DO2JR1ZF6KD3PON9K" localSheetId="14" hidden="1">#REF!</definedName>
    <definedName name="BEx5LKQJG40DO2JR1ZF6KD3PON9K" localSheetId="16" hidden="1">#REF!</definedName>
    <definedName name="BEx5LKQJG40DO2JR1ZF6KD3PON9K" localSheetId="15" hidden="1">#REF!</definedName>
    <definedName name="BEx5LKQJG40DO2JR1ZF6KD3PON9K" localSheetId="18" hidden="1">#REF!</definedName>
    <definedName name="BEx5LKQJG40DO2JR1ZF6KD3PON9K" localSheetId="17" hidden="1">#REF!</definedName>
    <definedName name="BEx5LKQJG40DO2JR1ZF6KD3PON9K" localSheetId="2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5" hidden="1">#REF!</definedName>
    <definedName name="BEx5LQA84QRPGAR4FLC7MCT3H9EN" localSheetId="9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13" hidden="1">#REF!</definedName>
    <definedName name="BEx5LQA84QRPGAR4FLC7MCT3H9EN" localSheetId="14" hidden="1">#REF!</definedName>
    <definedName name="BEx5LQA84QRPGAR4FLC7MCT3H9EN" localSheetId="16" hidden="1">#REF!</definedName>
    <definedName name="BEx5LQA84QRPGAR4FLC7MCT3H9EN" localSheetId="15" hidden="1">#REF!</definedName>
    <definedName name="BEx5LQA84QRPGAR4FLC7MCT3H9EN" localSheetId="18" hidden="1">#REF!</definedName>
    <definedName name="BEx5LQA84QRPGAR4FLC7MCT3H9EN" localSheetId="17" hidden="1">#REF!</definedName>
    <definedName name="BEx5LQA84QRPGAR4FLC7MCT3H9EN" localSheetId="2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5" hidden="1">#REF!</definedName>
    <definedName name="BEx5LRMNU3HXIE1BUMDHRU31F7JJ" localSheetId="9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13" hidden="1">#REF!</definedName>
    <definedName name="BEx5LRMNU3HXIE1BUMDHRU31F7JJ" localSheetId="14" hidden="1">#REF!</definedName>
    <definedName name="BEx5LRMNU3HXIE1BUMDHRU31F7JJ" localSheetId="16" hidden="1">#REF!</definedName>
    <definedName name="BEx5LRMNU3HXIE1BUMDHRU31F7JJ" localSheetId="15" hidden="1">#REF!</definedName>
    <definedName name="BEx5LRMNU3HXIE1BUMDHRU31F7JJ" localSheetId="18" hidden="1">#REF!</definedName>
    <definedName name="BEx5LRMNU3HXIE1BUMDHRU31F7JJ" localSheetId="17" hidden="1">#REF!</definedName>
    <definedName name="BEx5LRMNU3HXIE1BUMDHRU31F7JJ" localSheetId="2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5" hidden="1">#REF!</definedName>
    <definedName name="BEx5LSJ1LPUAX3ENSPECWPG4J7D1" localSheetId="9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13" hidden="1">#REF!</definedName>
    <definedName name="BEx5LSJ1LPUAX3ENSPECWPG4J7D1" localSheetId="14" hidden="1">#REF!</definedName>
    <definedName name="BEx5LSJ1LPUAX3ENSPECWPG4J7D1" localSheetId="16" hidden="1">#REF!</definedName>
    <definedName name="BEx5LSJ1LPUAX3ENSPECWPG4J7D1" localSheetId="15" hidden="1">#REF!</definedName>
    <definedName name="BEx5LSJ1LPUAX3ENSPECWPG4J7D1" localSheetId="18" hidden="1">#REF!</definedName>
    <definedName name="BEx5LSJ1LPUAX3ENSPECWPG4J7D1" localSheetId="17" hidden="1">#REF!</definedName>
    <definedName name="BEx5LSJ1LPUAX3ENSPECWPG4J7D1" localSheetId="2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5" hidden="1">#REF!</definedName>
    <definedName name="BEx5LTKQ8RQWJE4BC88OP928893U" localSheetId="9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13" hidden="1">#REF!</definedName>
    <definedName name="BEx5LTKQ8RQWJE4BC88OP928893U" localSheetId="14" hidden="1">#REF!</definedName>
    <definedName name="BEx5LTKQ8RQWJE4BC88OP928893U" localSheetId="16" hidden="1">#REF!</definedName>
    <definedName name="BEx5LTKQ8RQWJE4BC88OP928893U" localSheetId="15" hidden="1">#REF!</definedName>
    <definedName name="BEx5LTKQ8RQWJE4BC88OP928893U" localSheetId="18" hidden="1">#REF!</definedName>
    <definedName name="BEx5LTKQ8RQWJE4BC88OP928893U" localSheetId="17" hidden="1">#REF!</definedName>
    <definedName name="BEx5LTKQ8RQWJE4BC88OP928893U" localSheetId="2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5" hidden="1">#REF!</definedName>
    <definedName name="BEx5M4D4KHXU4JXKDEHZZNRG7NRA" localSheetId="9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13" hidden="1">#REF!</definedName>
    <definedName name="BEx5M4D4KHXU4JXKDEHZZNRG7NRA" localSheetId="14" hidden="1">#REF!</definedName>
    <definedName name="BEx5M4D4KHXU4JXKDEHZZNRG7NRA" localSheetId="16" hidden="1">#REF!</definedName>
    <definedName name="BEx5M4D4KHXU4JXKDEHZZNRG7NRA" localSheetId="15" hidden="1">#REF!</definedName>
    <definedName name="BEx5M4D4KHXU4JXKDEHZZNRG7NRA" localSheetId="18" hidden="1">#REF!</definedName>
    <definedName name="BEx5M4D4KHXU4JXKDEHZZNRG7NRA" localSheetId="17" hidden="1">#REF!</definedName>
    <definedName name="BEx5M4D4KHXU4JXKDEHZZNRG7NRA" localSheetId="2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5" hidden="1">#REF!</definedName>
    <definedName name="BEx5MB9BR71LZDG7XXQ2EO58JC5F" localSheetId="9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13" hidden="1">#REF!</definedName>
    <definedName name="BEx5MB9BR71LZDG7XXQ2EO58JC5F" localSheetId="14" hidden="1">#REF!</definedName>
    <definedName name="BEx5MB9BR71LZDG7XXQ2EO58JC5F" localSheetId="16" hidden="1">#REF!</definedName>
    <definedName name="BEx5MB9BR71LZDG7XXQ2EO58JC5F" localSheetId="15" hidden="1">#REF!</definedName>
    <definedName name="BEx5MB9BR71LZDG7XXQ2EO58JC5F" localSheetId="18" hidden="1">#REF!</definedName>
    <definedName name="BEx5MB9BR71LZDG7XXQ2EO58JC5F" localSheetId="17" hidden="1">#REF!</definedName>
    <definedName name="BEx5MB9BR71LZDG7XXQ2EO58JC5F" localSheetId="2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5" hidden="1">#REF!</definedName>
    <definedName name="BEx5MHEF05EVRV5DPTG4KMPWZSUS" localSheetId="9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13" hidden="1">#REF!</definedName>
    <definedName name="BEx5MHEF05EVRV5DPTG4KMPWZSUS" localSheetId="14" hidden="1">#REF!</definedName>
    <definedName name="BEx5MHEF05EVRV5DPTG4KMPWZSUS" localSheetId="16" hidden="1">#REF!</definedName>
    <definedName name="BEx5MHEF05EVRV5DPTG4KMPWZSUS" localSheetId="15" hidden="1">#REF!</definedName>
    <definedName name="BEx5MHEF05EVRV5DPTG4KMPWZSUS" localSheetId="18" hidden="1">#REF!</definedName>
    <definedName name="BEx5MHEF05EVRV5DPTG4KMPWZSUS" localSheetId="17" hidden="1">#REF!</definedName>
    <definedName name="BEx5MHEF05EVRV5DPTG4KMPWZSUS" localSheetId="2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9" hidden="1">[40]ZZCOOM_M03_Q004!#REF!</definedName>
    <definedName name="BEx5MLQZM68YQSKARVWTTPINFQ2C" localSheetId="6" hidden="1">[40]ZZCOOM_M03_Q004!#REF!</definedName>
    <definedName name="BEx5MLQZM68YQSKARVWTTPINFQ2C" localSheetId="10" hidden="1">#REF!</definedName>
    <definedName name="BEx5MLQZM68YQSKARVWTTPINFQ2C" localSheetId="13" hidden="1">#REF!</definedName>
    <definedName name="BEx5MLQZM68YQSKARVWTTPINFQ2C" localSheetId="14" hidden="1">#REF!</definedName>
    <definedName name="BEx5MLQZM68YQSKARVWTTPINFQ2C" localSheetId="16" hidden="1">[40]ZZCOOM_M03_Q004!#REF!</definedName>
    <definedName name="BEx5MLQZM68YQSKARVWTTPINFQ2C" localSheetId="15" hidden="1">[40]ZZCOOM_M03_Q004!#REF!</definedName>
    <definedName name="BEx5MLQZM68YQSKARVWTTPINFQ2C" localSheetId="18" hidden="1">[40]ZZCOOM_M03_Q004!#REF!</definedName>
    <definedName name="BEx5MLQZM68YQSKARVWTTPINFQ2C" localSheetId="17" hidden="1">[40]ZZCOOM_M03_Q004!#REF!</definedName>
    <definedName name="BEx5MLQZM68YQSKARVWTTPINFQ2C" localSheetId="2" hidden="1">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5" hidden="1">#REF!</definedName>
    <definedName name="BEx5MMCJMU7FOOWUCW9EA13B7V5F" localSheetId="9" hidden="1">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13" hidden="1">#REF!</definedName>
    <definedName name="BEx5MMCJMU7FOOWUCW9EA13B7V5F" localSheetId="14" hidden="1">#REF!</definedName>
    <definedName name="BEx5MMCJMU7FOOWUCW9EA13B7V5F" localSheetId="16" hidden="1">#REF!</definedName>
    <definedName name="BEx5MMCJMU7FOOWUCW9EA13B7V5F" localSheetId="15" hidden="1">#REF!</definedName>
    <definedName name="BEx5MMCJMU7FOOWUCW9EA13B7V5F" localSheetId="18" hidden="1">#REF!</definedName>
    <definedName name="BEx5MMCJMU7FOOWUCW9EA13B7V5F" localSheetId="17" hidden="1">#REF!</definedName>
    <definedName name="BEx5MMCJMU7FOOWUCW9EA13B7V5F" localSheetId="2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5" hidden="1">#REF!</definedName>
    <definedName name="BEx5MVXTKNBXHNWTL43C670E4KXC" localSheetId="9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13" hidden="1">#REF!</definedName>
    <definedName name="BEx5MVXTKNBXHNWTL43C670E4KXC" localSheetId="14" hidden="1">#REF!</definedName>
    <definedName name="BEx5MVXTKNBXHNWTL43C670E4KXC" localSheetId="16" hidden="1">#REF!</definedName>
    <definedName name="BEx5MVXTKNBXHNWTL43C670E4KXC" localSheetId="15" hidden="1">#REF!</definedName>
    <definedName name="BEx5MVXTKNBXHNWTL43C670E4KXC" localSheetId="18" hidden="1">#REF!</definedName>
    <definedName name="BEx5MVXTKNBXHNWTL43C670E4KXC" localSheetId="17" hidden="1">#REF!</definedName>
    <definedName name="BEx5MVXTKNBXHNWTL43C670E4KXC" localSheetId="2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5" hidden="1">#REF!</definedName>
    <definedName name="BEx5MWZGZ3VRB5418C2RNF9H17BQ" localSheetId="9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13" hidden="1">#REF!</definedName>
    <definedName name="BEx5MWZGZ3VRB5418C2RNF9H17BQ" localSheetId="14" hidden="1">#REF!</definedName>
    <definedName name="BEx5MWZGZ3VRB5418C2RNF9H17BQ" localSheetId="16" hidden="1">#REF!</definedName>
    <definedName name="BEx5MWZGZ3VRB5418C2RNF9H17BQ" localSheetId="15" hidden="1">#REF!</definedName>
    <definedName name="BEx5MWZGZ3VRB5418C2RNF9H17BQ" localSheetId="18" hidden="1">#REF!</definedName>
    <definedName name="BEx5MWZGZ3VRB5418C2RNF9H17BQ" localSheetId="17" hidden="1">#REF!</definedName>
    <definedName name="BEx5MWZGZ3VRB5418C2RNF9H17BQ" localSheetId="2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5" hidden="1">#REF!</definedName>
    <definedName name="BEx5MX4YD2QV39W04QH9C6AOA0FB" localSheetId="9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13" hidden="1">#REF!</definedName>
    <definedName name="BEx5MX4YD2QV39W04QH9C6AOA0FB" localSheetId="14" hidden="1">#REF!</definedName>
    <definedName name="BEx5MX4YD2QV39W04QH9C6AOA0FB" localSheetId="16" hidden="1">#REF!</definedName>
    <definedName name="BEx5MX4YD2QV39W04QH9C6AOA0FB" localSheetId="15" hidden="1">#REF!</definedName>
    <definedName name="BEx5MX4YD2QV39W04QH9C6AOA0FB" localSheetId="18" hidden="1">#REF!</definedName>
    <definedName name="BEx5MX4YD2QV39W04QH9C6AOA0FB" localSheetId="17" hidden="1">#REF!</definedName>
    <definedName name="BEx5MX4YD2QV39W04QH9C6AOA0FB" localSheetId="2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5" hidden="1">#REF!</definedName>
    <definedName name="BEx5N3A8LULD7YBJH5J83X27PZSW" localSheetId="9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13" hidden="1">#REF!</definedName>
    <definedName name="BEx5N3A8LULD7YBJH5J83X27PZSW" localSheetId="14" hidden="1">#REF!</definedName>
    <definedName name="BEx5N3A8LULD7YBJH5J83X27PZSW" localSheetId="16" hidden="1">#REF!</definedName>
    <definedName name="BEx5N3A8LULD7YBJH5J83X27PZSW" localSheetId="15" hidden="1">#REF!</definedName>
    <definedName name="BEx5N3A8LULD7YBJH5J83X27PZSW" localSheetId="18" hidden="1">#REF!</definedName>
    <definedName name="BEx5N3A8LULD7YBJH5J83X27PZSW" localSheetId="17" hidden="1">#REF!</definedName>
    <definedName name="BEx5N3A8LULD7YBJH5J83X27PZSW" localSheetId="2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5" hidden="1">#REF!</definedName>
    <definedName name="BEx5N4XI4PWB1W9PMZ4O5R0HWTYD" localSheetId="9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13" hidden="1">#REF!</definedName>
    <definedName name="BEx5N4XI4PWB1W9PMZ4O5R0HWTYD" localSheetId="14" hidden="1">#REF!</definedName>
    <definedName name="BEx5N4XI4PWB1W9PMZ4O5R0HWTYD" localSheetId="16" hidden="1">#REF!</definedName>
    <definedName name="BEx5N4XI4PWB1W9PMZ4O5R0HWTYD" localSheetId="15" hidden="1">#REF!</definedName>
    <definedName name="BEx5N4XI4PWB1W9PMZ4O5R0HWTYD" localSheetId="18" hidden="1">#REF!</definedName>
    <definedName name="BEx5N4XI4PWB1W9PMZ4O5R0HWTYD" localSheetId="17" hidden="1">#REF!</definedName>
    <definedName name="BEx5N4XI4PWB1W9PMZ4O5R0HWTYD" localSheetId="2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5" hidden="1">#REF!</definedName>
    <definedName name="BEx5N8DH1SY888WI2GZ2D6E9XCXB" localSheetId="9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13" hidden="1">#REF!</definedName>
    <definedName name="BEx5N8DH1SY888WI2GZ2D6E9XCXB" localSheetId="14" hidden="1">#REF!</definedName>
    <definedName name="BEx5N8DH1SY888WI2GZ2D6E9XCXB" localSheetId="16" hidden="1">#REF!</definedName>
    <definedName name="BEx5N8DH1SY888WI2GZ2D6E9XCXB" localSheetId="15" hidden="1">#REF!</definedName>
    <definedName name="BEx5N8DH1SY888WI2GZ2D6E9XCXB" localSheetId="18" hidden="1">#REF!</definedName>
    <definedName name="BEx5N8DH1SY888WI2GZ2D6E9XCXB" localSheetId="17" hidden="1">#REF!</definedName>
    <definedName name="BEx5N8DH1SY888WI2GZ2D6E9XCXB" localSheetId="2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5" hidden="1">#REF!</definedName>
    <definedName name="BEx5NA68N6FJFX9UJXK4M14U487F" localSheetId="9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13" hidden="1">#REF!</definedName>
    <definedName name="BEx5NA68N6FJFX9UJXK4M14U487F" localSheetId="14" hidden="1">#REF!</definedName>
    <definedName name="BEx5NA68N6FJFX9UJXK4M14U487F" localSheetId="16" hidden="1">#REF!</definedName>
    <definedName name="BEx5NA68N6FJFX9UJXK4M14U487F" localSheetId="15" hidden="1">#REF!</definedName>
    <definedName name="BEx5NA68N6FJFX9UJXK4M14U487F" localSheetId="18" hidden="1">#REF!</definedName>
    <definedName name="BEx5NA68N6FJFX9UJXK4M14U487F" localSheetId="17" hidden="1">#REF!</definedName>
    <definedName name="BEx5NA68N6FJFX9UJXK4M14U487F" localSheetId="2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5" hidden="1">#REF!</definedName>
    <definedName name="BEx5NIKBG2GDJOYGE3WCXKU7YY51" localSheetId="9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13" hidden="1">#REF!</definedName>
    <definedName name="BEx5NIKBG2GDJOYGE3WCXKU7YY51" localSheetId="14" hidden="1">#REF!</definedName>
    <definedName name="BEx5NIKBG2GDJOYGE3WCXKU7YY51" localSheetId="16" hidden="1">#REF!</definedName>
    <definedName name="BEx5NIKBG2GDJOYGE3WCXKU7YY51" localSheetId="15" hidden="1">#REF!</definedName>
    <definedName name="BEx5NIKBG2GDJOYGE3WCXKU7YY51" localSheetId="18" hidden="1">#REF!</definedName>
    <definedName name="BEx5NIKBG2GDJOYGE3WCXKU7YY51" localSheetId="17" hidden="1">#REF!</definedName>
    <definedName name="BEx5NIKBG2GDJOYGE3WCXKU7YY51" localSheetId="2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5" hidden="1">#REF!</definedName>
    <definedName name="BEx5NV06L5J5IMKGOMGKGJ4PBZCD" localSheetId="9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13" hidden="1">#REF!</definedName>
    <definedName name="BEx5NV06L5J5IMKGOMGKGJ4PBZCD" localSheetId="14" hidden="1">#REF!</definedName>
    <definedName name="BEx5NV06L5J5IMKGOMGKGJ4PBZCD" localSheetId="16" hidden="1">#REF!</definedName>
    <definedName name="BEx5NV06L5J5IMKGOMGKGJ4PBZCD" localSheetId="15" hidden="1">#REF!</definedName>
    <definedName name="BEx5NV06L5J5IMKGOMGKGJ4PBZCD" localSheetId="18" hidden="1">#REF!</definedName>
    <definedName name="BEx5NV06L5J5IMKGOMGKGJ4PBZCD" localSheetId="17" hidden="1">#REF!</definedName>
    <definedName name="BEx5NV06L5J5IMKGOMGKGJ4PBZCD" localSheetId="2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5" hidden="1">#REF!</definedName>
    <definedName name="BEx5NW1V6AB25NEEX9VPHRXWJDSS" localSheetId="9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13" hidden="1">#REF!</definedName>
    <definedName name="BEx5NW1V6AB25NEEX9VPHRXWJDSS" localSheetId="14" hidden="1">#REF!</definedName>
    <definedName name="BEx5NW1V6AB25NEEX9VPHRXWJDSS" localSheetId="16" hidden="1">#REF!</definedName>
    <definedName name="BEx5NW1V6AB25NEEX9VPHRXWJDSS" localSheetId="15" hidden="1">#REF!</definedName>
    <definedName name="BEx5NW1V6AB25NEEX9VPHRXWJDSS" localSheetId="18" hidden="1">#REF!</definedName>
    <definedName name="BEx5NW1V6AB25NEEX9VPHRXWJDSS" localSheetId="17" hidden="1">#REF!</definedName>
    <definedName name="BEx5NW1V6AB25NEEX9VPHRXWJDSS" localSheetId="2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5" hidden="1">#REF!</definedName>
    <definedName name="BEx5NWSXWACAUHWVZAI57DGZ8OCQ" localSheetId="9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13" hidden="1">#REF!</definedName>
    <definedName name="BEx5NWSXWACAUHWVZAI57DGZ8OCQ" localSheetId="14" hidden="1">#REF!</definedName>
    <definedName name="BEx5NWSXWACAUHWVZAI57DGZ8OCQ" localSheetId="16" hidden="1">#REF!</definedName>
    <definedName name="BEx5NWSXWACAUHWVZAI57DGZ8OCQ" localSheetId="15" hidden="1">#REF!</definedName>
    <definedName name="BEx5NWSXWACAUHWVZAI57DGZ8OCQ" localSheetId="18" hidden="1">#REF!</definedName>
    <definedName name="BEx5NWSXWACAUHWVZAI57DGZ8OCQ" localSheetId="17" hidden="1">#REF!</definedName>
    <definedName name="BEx5NWSXWACAUHWVZAI57DGZ8OCQ" localSheetId="2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5" hidden="1">#REF!</definedName>
    <definedName name="BEx5NZSSQ6PY99ZX2D7Q9IGOR34W" localSheetId="9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13" hidden="1">#REF!</definedName>
    <definedName name="BEx5NZSSQ6PY99ZX2D7Q9IGOR34W" localSheetId="14" hidden="1">#REF!</definedName>
    <definedName name="BEx5NZSSQ6PY99ZX2D7Q9IGOR34W" localSheetId="16" hidden="1">#REF!</definedName>
    <definedName name="BEx5NZSSQ6PY99ZX2D7Q9IGOR34W" localSheetId="15" hidden="1">#REF!</definedName>
    <definedName name="BEx5NZSSQ6PY99ZX2D7Q9IGOR34W" localSheetId="18" hidden="1">#REF!</definedName>
    <definedName name="BEx5NZSSQ6PY99ZX2D7Q9IGOR34W" localSheetId="17" hidden="1">#REF!</definedName>
    <definedName name="BEx5NZSSQ6PY99ZX2D7Q9IGOR34W" localSheetId="2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5" hidden="1">#REF!</definedName>
    <definedName name="BEx5O2N9HTGG4OJHR62PKFMNZTTW" localSheetId="9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13" hidden="1">#REF!</definedName>
    <definedName name="BEx5O2N9HTGG4OJHR62PKFMNZTTW" localSheetId="14" hidden="1">#REF!</definedName>
    <definedName name="BEx5O2N9HTGG4OJHR62PKFMNZTTW" localSheetId="16" hidden="1">#REF!</definedName>
    <definedName name="BEx5O2N9HTGG4OJHR62PKFMNZTTW" localSheetId="15" hidden="1">#REF!</definedName>
    <definedName name="BEx5O2N9HTGG4OJHR62PKFMNZTTW" localSheetId="18" hidden="1">#REF!</definedName>
    <definedName name="BEx5O2N9HTGG4OJHR62PKFMNZTTW" localSheetId="17" hidden="1">#REF!</definedName>
    <definedName name="BEx5O2N9HTGG4OJHR62PKFMNZTTW" localSheetId="2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5" hidden="1">#REF!</definedName>
    <definedName name="BEx5O3ZUQ2OARA1CDOZ3NC4UE5AA" localSheetId="9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13" hidden="1">#REF!</definedName>
    <definedName name="BEx5O3ZUQ2OARA1CDOZ3NC4UE5AA" localSheetId="14" hidden="1">#REF!</definedName>
    <definedName name="BEx5O3ZUQ2OARA1CDOZ3NC4UE5AA" localSheetId="16" hidden="1">#REF!</definedName>
    <definedName name="BEx5O3ZUQ2OARA1CDOZ3NC4UE5AA" localSheetId="15" hidden="1">#REF!</definedName>
    <definedName name="BEx5O3ZUQ2OARA1CDOZ3NC4UE5AA" localSheetId="18" hidden="1">#REF!</definedName>
    <definedName name="BEx5O3ZUQ2OARA1CDOZ3NC4UE5AA" localSheetId="17" hidden="1">#REF!</definedName>
    <definedName name="BEx5O3ZUQ2OARA1CDOZ3NC4UE5AA" localSheetId="2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5" hidden="1">#REF!</definedName>
    <definedName name="BEx5OAFS0NJ2CB86A02E1JYHMLQ1" localSheetId="9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13" hidden="1">#REF!</definedName>
    <definedName name="BEx5OAFS0NJ2CB86A02E1JYHMLQ1" localSheetId="14" hidden="1">#REF!</definedName>
    <definedName name="BEx5OAFS0NJ2CB86A02E1JYHMLQ1" localSheetId="16" hidden="1">#REF!</definedName>
    <definedName name="BEx5OAFS0NJ2CB86A02E1JYHMLQ1" localSheetId="15" hidden="1">#REF!</definedName>
    <definedName name="BEx5OAFS0NJ2CB86A02E1JYHMLQ1" localSheetId="18" hidden="1">#REF!</definedName>
    <definedName name="BEx5OAFS0NJ2CB86A02E1JYHMLQ1" localSheetId="17" hidden="1">#REF!</definedName>
    <definedName name="BEx5OAFS0NJ2CB86A02E1JYHMLQ1" localSheetId="2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5" hidden="1">#REF!</definedName>
    <definedName name="BEx5OG4RPU8W1ETWDWM234NYYYEN" localSheetId="9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13" hidden="1">#REF!</definedName>
    <definedName name="BEx5OG4RPU8W1ETWDWM234NYYYEN" localSheetId="14" hidden="1">#REF!</definedName>
    <definedName name="BEx5OG4RPU8W1ETWDWM234NYYYEN" localSheetId="16" hidden="1">#REF!</definedName>
    <definedName name="BEx5OG4RPU8W1ETWDWM234NYYYEN" localSheetId="15" hidden="1">#REF!</definedName>
    <definedName name="BEx5OG4RPU8W1ETWDWM234NYYYEN" localSheetId="18" hidden="1">#REF!</definedName>
    <definedName name="BEx5OG4RPU8W1ETWDWM234NYYYEN" localSheetId="17" hidden="1">#REF!</definedName>
    <definedName name="BEx5OG4RPU8W1ETWDWM234NYYYEN" localSheetId="2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5" hidden="1">#REF!</definedName>
    <definedName name="BEx5OP9Y43F99O2IT69MKCCXGL61" localSheetId="9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13" hidden="1">#REF!</definedName>
    <definedName name="BEx5OP9Y43F99O2IT69MKCCXGL61" localSheetId="14" hidden="1">#REF!</definedName>
    <definedName name="BEx5OP9Y43F99O2IT69MKCCXGL61" localSheetId="16" hidden="1">#REF!</definedName>
    <definedName name="BEx5OP9Y43F99O2IT69MKCCXGL61" localSheetId="15" hidden="1">#REF!</definedName>
    <definedName name="BEx5OP9Y43F99O2IT69MKCCXGL61" localSheetId="18" hidden="1">#REF!</definedName>
    <definedName name="BEx5OP9Y43F99O2IT69MKCCXGL61" localSheetId="17" hidden="1">#REF!</definedName>
    <definedName name="BEx5OP9Y43F99O2IT69MKCCXGL61" localSheetId="2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5" hidden="1">#REF!</definedName>
    <definedName name="BEx5P9Y9RDXNUAJ6CZ2LHMM8IM7T" localSheetId="9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13" hidden="1">#REF!</definedName>
    <definedName name="BEx5P9Y9RDXNUAJ6CZ2LHMM8IM7T" localSheetId="14" hidden="1">#REF!</definedName>
    <definedName name="BEx5P9Y9RDXNUAJ6CZ2LHMM8IM7T" localSheetId="16" hidden="1">#REF!</definedName>
    <definedName name="BEx5P9Y9RDXNUAJ6CZ2LHMM8IM7T" localSheetId="15" hidden="1">#REF!</definedName>
    <definedName name="BEx5P9Y9RDXNUAJ6CZ2LHMM8IM7T" localSheetId="18" hidden="1">#REF!</definedName>
    <definedName name="BEx5P9Y9RDXNUAJ6CZ2LHMM8IM7T" localSheetId="17" hidden="1">#REF!</definedName>
    <definedName name="BEx5P9Y9RDXNUAJ6CZ2LHMM8IM7T" localSheetId="2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5" hidden="1">#REF!</definedName>
    <definedName name="BEx5PHWB2C0D5QLP3BZIP3UO7DIZ" localSheetId="9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13" hidden="1">#REF!</definedName>
    <definedName name="BEx5PHWB2C0D5QLP3BZIP3UO7DIZ" localSheetId="14" hidden="1">#REF!</definedName>
    <definedName name="BEx5PHWB2C0D5QLP3BZIP3UO7DIZ" localSheetId="16" hidden="1">#REF!</definedName>
    <definedName name="BEx5PHWB2C0D5QLP3BZIP3UO7DIZ" localSheetId="15" hidden="1">#REF!</definedName>
    <definedName name="BEx5PHWB2C0D5QLP3BZIP3UO7DIZ" localSheetId="18" hidden="1">#REF!</definedName>
    <definedName name="BEx5PHWB2C0D5QLP3BZIP3UO7DIZ" localSheetId="17" hidden="1">#REF!</definedName>
    <definedName name="BEx5PHWB2C0D5QLP3BZIP3UO7DIZ" localSheetId="2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5" hidden="1">#REF!</definedName>
    <definedName name="BEx5PJP02W68K2E46L5C5YBSNU6T" localSheetId="9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13" hidden="1">#REF!</definedName>
    <definedName name="BEx5PJP02W68K2E46L5C5YBSNU6T" localSheetId="14" hidden="1">#REF!</definedName>
    <definedName name="BEx5PJP02W68K2E46L5C5YBSNU6T" localSheetId="16" hidden="1">#REF!</definedName>
    <definedName name="BEx5PJP02W68K2E46L5C5YBSNU6T" localSheetId="15" hidden="1">#REF!</definedName>
    <definedName name="BEx5PJP02W68K2E46L5C5YBSNU6T" localSheetId="18" hidden="1">#REF!</definedName>
    <definedName name="BEx5PJP02W68K2E46L5C5YBSNU6T" localSheetId="17" hidden="1">#REF!</definedName>
    <definedName name="BEx5PJP02W68K2E46L5C5YBSNU6T" localSheetId="2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5" hidden="1">#REF!</definedName>
    <definedName name="BEx5PLCA8DOMAU315YCS5275L2HS" localSheetId="9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13" hidden="1">#REF!</definedName>
    <definedName name="BEx5PLCA8DOMAU315YCS5275L2HS" localSheetId="14" hidden="1">#REF!</definedName>
    <definedName name="BEx5PLCA8DOMAU315YCS5275L2HS" localSheetId="16" hidden="1">#REF!</definedName>
    <definedName name="BEx5PLCA8DOMAU315YCS5275L2HS" localSheetId="15" hidden="1">#REF!</definedName>
    <definedName name="BEx5PLCA8DOMAU315YCS5275L2HS" localSheetId="18" hidden="1">#REF!</definedName>
    <definedName name="BEx5PLCA8DOMAU315YCS5275L2HS" localSheetId="17" hidden="1">#REF!</definedName>
    <definedName name="BEx5PLCA8DOMAU315YCS5275L2HS" localSheetId="2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5" hidden="1">#REF!</definedName>
    <definedName name="BEx5PRXMZ5M65Z732WNNGV564C2J" localSheetId="9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13" hidden="1">#REF!</definedName>
    <definedName name="BEx5PRXMZ5M65Z732WNNGV564C2J" localSheetId="14" hidden="1">#REF!</definedName>
    <definedName name="BEx5PRXMZ5M65Z732WNNGV564C2J" localSheetId="16" hidden="1">#REF!</definedName>
    <definedName name="BEx5PRXMZ5M65Z732WNNGV564C2J" localSheetId="15" hidden="1">#REF!</definedName>
    <definedName name="BEx5PRXMZ5M65Z732WNNGV564C2J" localSheetId="18" hidden="1">#REF!</definedName>
    <definedName name="BEx5PRXMZ5M65Z732WNNGV564C2J" localSheetId="17" hidden="1">#REF!</definedName>
    <definedName name="BEx5PRXMZ5M65Z732WNNGV564C2J" localSheetId="2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5" hidden="1">#REF!</definedName>
    <definedName name="BEx5Q29Y91E64DPE0YY53A6YHF3Y" localSheetId="9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13" hidden="1">#REF!</definedName>
    <definedName name="BEx5Q29Y91E64DPE0YY53A6YHF3Y" localSheetId="14" hidden="1">#REF!</definedName>
    <definedName name="BEx5Q29Y91E64DPE0YY53A6YHF3Y" localSheetId="16" hidden="1">#REF!</definedName>
    <definedName name="BEx5Q29Y91E64DPE0YY53A6YHF3Y" localSheetId="15" hidden="1">#REF!</definedName>
    <definedName name="BEx5Q29Y91E64DPE0YY53A6YHF3Y" localSheetId="18" hidden="1">#REF!</definedName>
    <definedName name="BEx5Q29Y91E64DPE0YY53A6YHF3Y" localSheetId="17" hidden="1">#REF!</definedName>
    <definedName name="BEx5Q29Y91E64DPE0YY53A6YHF3Y" localSheetId="2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5" hidden="1">#REF!</definedName>
    <definedName name="BEx5QPSW4IPLH50WSR87HRER05RF" localSheetId="9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13" hidden="1">#REF!</definedName>
    <definedName name="BEx5QPSW4IPLH50WSR87HRER05RF" localSheetId="14" hidden="1">#REF!</definedName>
    <definedName name="BEx5QPSW4IPLH50WSR87HRER05RF" localSheetId="16" hidden="1">#REF!</definedName>
    <definedName name="BEx5QPSW4IPLH50WSR87HRER05RF" localSheetId="15" hidden="1">#REF!</definedName>
    <definedName name="BEx5QPSW4IPLH50WSR87HRER05RF" localSheetId="18" hidden="1">#REF!</definedName>
    <definedName name="BEx5QPSW4IPLH50WSR87HRER05RF" localSheetId="17" hidden="1">#REF!</definedName>
    <definedName name="BEx5QPSW4IPLH50WSR87HRER05RF" localSheetId="2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5" hidden="1">#REF!</definedName>
    <definedName name="BEx73V0EP8EMNRC3EZJJKKVKWQVB" localSheetId="9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13" hidden="1">#REF!</definedName>
    <definedName name="BEx73V0EP8EMNRC3EZJJKKVKWQVB" localSheetId="14" hidden="1">#REF!</definedName>
    <definedName name="BEx73V0EP8EMNRC3EZJJKKVKWQVB" localSheetId="16" hidden="1">#REF!</definedName>
    <definedName name="BEx73V0EP8EMNRC3EZJJKKVKWQVB" localSheetId="15" hidden="1">#REF!</definedName>
    <definedName name="BEx73V0EP8EMNRC3EZJJKKVKWQVB" localSheetId="18" hidden="1">#REF!</definedName>
    <definedName name="BEx73V0EP8EMNRC3EZJJKKVKWQVB" localSheetId="17" hidden="1">#REF!</definedName>
    <definedName name="BEx73V0EP8EMNRC3EZJJKKVKWQVB" localSheetId="2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5" hidden="1">#REF!</definedName>
    <definedName name="BEx741WJHIJVXUX131SBXTVW8D71" localSheetId="9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13" hidden="1">#REF!</definedName>
    <definedName name="BEx741WJHIJVXUX131SBXTVW8D71" localSheetId="14" hidden="1">#REF!</definedName>
    <definedName name="BEx741WJHIJVXUX131SBXTVW8D71" localSheetId="16" hidden="1">#REF!</definedName>
    <definedName name="BEx741WJHIJVXUX131SBXTVW8D71" localSheetId="15" hidden="1">#REF!</definedName>
    <definedName name="BEx741WJHIJVXUX131SBXTVW8D71" localSheetId="18" hidden="1">#REF!</definedName>
    <definedName name="BEx741WJHIJVXUX131SBXTVW8D71" localSheetId="17" hidden="1">#REF!</definedName>
    <definedName name="BEx741WJHIJVXUX131SBXTVW8D71" localSheetId="2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5" hidden="1">#REF!</definedName>
    <definedName name="BEx74Q6H3O7133AWQXWC21MI2UFT" localSheetId="9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13" hidden="1">#REF!</definedName>
    <definedName name="BEx74Q6H3O7133AWQXWC21MI2UFT" localSheetId="14" hidden="1">#REF!</definedName>
    <definedName name="BEx74Q6H3O7133AWQXWC21MI2UFT" localSheetId="16" hidden="1">#REF!</definedName>
    <definedName name="BEx74Q6H3O7133AWQXWC21MI2UFT" localSheetId="15" hidden="1">#REF!</definedName>
    <definedName name="BEx74Q6H3O7133AWQXWC21MI2UFT" localSheetId="18" hidden="1">#REF!</definedName>
    <definedName name="BEx74Q6H3O7133AWQXWC21MI2UFT" localSheetId="17" hidden="1">#REF!</definedName>
    <definedName name="BEx74Q6H3O7133AWQXWC21MI2UFT" localSheetId="2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5" hidden="1">#REF!</definedName>
    <definedName name="BEx74R2VQ8BSMKPX25262AU3VZF7" localSheetId="9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13" hidden="1">#REF!</definedName>
    <definedName name="BEx74R2VQ8BSMKPX25262AU3VZF7" localSheetId="14" hidden="1">#REF!</definedName>
    <definedName name="BEx74R2VQ8BSMKPX25262AU3VZF7" localSheetId="16" hidden="1">#REF!</definedName>
    <definedName name="BEx74R2VQ8BSMKPX25262AU3VZF7" localSheetId="15" hidden="1">#REF!</definedName>
    <definedName name="BEx74R2VQ8BSMKPX25262AU3VZF7" localSheetId="18" hidden="1">#REF!</definedName>
    <definedName name="BEx74R2VQ8BSMKPX25262AU3VZF7" localSheetId="17" hidden="1">#REF!</definedName>
    <definedName name="BEx74R2VQ8BSMKPX25262AU3VZF7" localSheetId="2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5" hidden="1">#REF!</definedName>
    <definedName name="BEx74W6BJ8ENO3J25WNM5H5APKA3" localSheetId="9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13" hidden="1">#REF!</definedName>
    <definedName name="BEx74W6BJ8ENO3J25WNM5H5APKA3" localSheetId="14" hidden="1">#REF!</definedName>
    <definedName name="BEx74W6BJ8ENO3J25WNM5H5APKA3" localSheetId="16" hidden="1">#REF!</definedName>
    <definedName name="BEx74W6BJ8ENO3J25WNM5H5APKA3" localSheetId="15" hidden="1">#REF!</definedName>
    <definedName name="BEx74W6BJ8ENO3J25WNM5H5APKA3" localSheetId="18" hidden="1">#REF!</definedName>
    <definedName name="BEx74W6BJ8ENO3J25WNM5H5APKA3" localSheetId="17" hidden="1">#REF!</definedName>
    <definedName name="BEx74W6BJ8ENO3J25WNM5H5APKA3" localSheetId="2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5" hidden="1">#REF!</definedName>
    <definedName name="BEx74YKLW1FKLWC3DJ2ELZBZBY1M" localSheetId="9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13" hidden="1">#REF!</definedName>
    <definedName name="BEx74YKLW1FKLWC3DJ2ELZBZBY1M" localSheetId="14" hidden="1">#REF!</definedName>
    <definedName name="BEx74YKLW1FKLWC3DJ2ELZBZBY1M" localSheetId="16" hidden="1">#REF!</definedName>
    <definedName name="BEx74YKLW1FKLWC3DJ2ELZBZBY1M" localSheetId="15" hidden="1">#REF!</definedName>
    <definedName name="BEx74YKLW1FKLWC3DJ2ELZBZBY1M" localSheetId="18" hidden="1">#REF!</definedName>
    <definedName name="BEx74YKLW1FKLWC3DJ2ELZBZBY1M" localSheetId="17" hidden="1">#REF!</definedName>
    <definedName name="BEx74YKLW1FKLWC3DJ2ELZBZBY1M" localSheetId="2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5" hidden="1">#REF!</definedName>
    <definedName name="BEx755GRRD9BL27YHLH5QWIYLWB7" localSheetId="9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13" hidden="1">#REF!</definedName>
    <definedName name="BEx755GRRD9BL27YHLH5QWIYLWB7" localSheetId="14" hidden="1">#REF!</definedName>
    <definedName name="BEx755GRRD9BL27YHLH5QWIYLWB7" localSheetId="16" hidden="1">#REF!</definedName>
    <definedName name="BEx755GRRD9BL27YHLH5QWIYLWB7" localSheetId="15" hidden="1">#REF!</definedName>
    <definedName name="BEx755GRRD9BL27YHLH5QWIYLWB7" localSheetId="18" hidden="1">#REF!</definedName>
    <definedName name="BEx755GRRD9BL27YHLH5QWIYLWB7" localSheetId="17" hidden="1">#REF!</definedName>
    <definedName name="BEx755GRRD9BL27YHLH5QWIYLWB7" localSheetId="2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5" hidden="1">#REF!</definedName>
    <definedName name="BEx759D1D5SXS5ELLZVBI0SXYUNF" localSheetId="9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13" hidden="1">#REF!</definedName>
    <definedName name="BEx759D1D5SXS5ELLZVBI0SXYUNF" localSheetId="14" hidden="1">#REF!</definedName>
    <definedName name="BEx759D1D5SXS5ELLZVBI0SXYUNF" localSheetId="16" hidden="1">#REF!</definedName>
    <definedName name="BEx759D1D5SXS5ELLZVBI0SXYUNF" localSheetId="15" hidden="1">#REF!</definedName>
    <definedName name="BEx759D1D5SXS5ELLZVBI0SXYUNF" localSheetId="18" hidden="1">#REF!</definedName>
    <definedName name="BEx759D1D5SXS5ELLZVBI0SXYUNF" localSheetId="17" hidden="1">#REF!</definedName>
    <definedName name="BEx759D1D5SXS5ELLZVBI0SXYUNF" localSheetId="2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5" hidden="1">#REF!</definedName>
    <definedName name="BEx75DPEQTX055IZ2L8UVLJOT1DD" localSheetId="9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13" hidden="1">#REF!</definedName>
    <definedName name="BEx75DPEQTX055IZ2L8UVLJOT1DD" localSheetId="14" hidden="1">#REF!</definedName>
    <definedName name="BEx75DPEQTX055IZ2L8UVLJOT1DD" localSheetId="16" hidden="1">#REF!</definedName>
    <definedName name="BEx75DPEQTX055IZ2L8UVLJOT1DD" localSheetId="15" hidden="1">#REF!</definedName>
    <definedName name="BEx75DPEQTX055IZ2L8UVLJOT1DD" localSheetId="18" hidden="1">#REF!</definedName>
    <definedName name="BEx75DPEQTX055IZ2L8UVLJOT1DD" localSheetId="17" hidden="1">#REF!</definedName>
    <definedName name="BEx75DPEQTX055IZ2L8UVLJOT1DD" localSheetId="2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5" hidden="1">#REF!</definedName>
    <definedName name="BEx75GJZSZHUDN6OOAGQYFUDA2LP" localSheetId="9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13" hidden="1">#REF!</definedName>
    <definedName name="BEx75GJZSZHUDN6OOAGQYFUDA2LP" localSheetId="14" hidden="1">#REF!</definedName>
    <definedName name="BEx75GJZSZHUDN6OOAGQYFUDA2LP" localSheetId="16" hidden="1">#REF!</definedName>
    <definedName name="BEx75GJZSZHUDN6OOAGQYFUDA2LP" localSheetId="15" hidden="1">#REF!</definedName>
    <definedName name="BEx75GJZSZHUDN6OOAGQYFUDA2LP" localSheetId="18" hidden="1">#REF!</definedName>
    <definedName name="BEx75GJZSZHUDN6OOAGQYFUDA2LP" localSheetId="17" hidden="1">#REF!</definedName>
    <definedName name="BEx75GJZSZHUDN6OOAGQYFUDA2LP" localSheetId="2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5" hidden="1">#REF!</definedName>
    <definedName name="BEx75HGCCV5K4UCJWYV8EV9AG5YT" localSheetId="9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13" hidden="1">#REF!</definedName>
    <definedName name="BEx75HGCCV5K4UCJWYV8EV9AG5YT" localSheetId="14" hidden="1">#REF!</definedName>
    <definedName name="BEx75HGCCV5K4UCJWYV8EV9AG5YT" localSheetId="16" hidden="1">#REF!</definedName>
    <definedName name="BEx75HGCCV5K4UCJWYV8EV9AG5YT" localSheetId="15" hidden="1">#REF!</definedName>
    <definedName name="BEx75HGCCV5K4UCJWYV8EV9AG5YT" localSheetId="18" hidden="1">#REF!</definedName>
    <definedName name="BEx75HGCCV5K4UCJWYV8EV9AG5YT" localSheetId="17" hidden="1">#REF!</definedName>
    <definedName name="BEx75HGCCV5K4UCJWYV8EV9AG5YT" localSheetId="2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5" hidden="1">#REF!</definedName>
    <definedName name="BEx75PZT8TY5P13U978NVBUXKHT4" localSheetId="9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13" hidden="1">#REF!</definedName>
    <definedName name="BEx75PZT8TY5P13U978NVBUXKHT4" localSheetId="14" hidden="1">#REF!</definedName>
    <definedName name="BEx75PZT8TY5P13U978NVBUXKHT4" localSheetId="16" hidden="1">#REF!</definedName>
    <definedName name="BEx75PZT8TY5P13U978NVBUXKHT4" localSheetId="15" hidden="1">#REF!</definedName>
    <definedName name="BEx75PZT8TY5P13U978NVBUXKHT4" localSheetId="18" hidden="1">#REF!</definedName>
    <definedName name="BEx75PZT8TY5P13U978NVBUXKHT4" localSheetId="17" hidden="1">#REF!</definedName>
    <definedName name="BEx75PZT8TY5P13U978NVBUXKHT4" localSheetId="2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5" hidden="1">#REF!</definedName>
    <definedName name="BEx75T55F7GML8V1DMWL26WRT006" localSheetId="9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13" hidden="1">#REF!</definedName>
    <definedName name="BEx75T55F7GML8V1DMWL26WRT006" localSheetId="14" hidden="1">#REF!</definedName>
    <definedName name="BEx75T55F7GML8V1DMWL26WRT006" localSheetId="16" hidden="1">#REF!</definedName>
    <definedName name="BEx75T55F7GML8V1DMWL26WRT006" localSheetId="15" hidden="1">#REF!</definedName>
    <definedName name="BEx75T55F7GML8V1DMWL26WRT006" localSheetId="18" hidden="1">#REF!</definedName>
    <definedName name="BEx75T55F7GML8V1DMWL26WRT006" localSheetId="17" hidden="1">#REF!</definedName>
    <definedName name="BEx75T55F7GML8V1DMWL26WRT006" localSheetId="2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5" hidden="1">#REF!</definedName>
    <definedName name="BEx75VJGR07JY6UUWURQ4PJ29UKC" localSheetId="9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13" hidden="1">#REF!</definedName>
    <definedName name="BEx75VJGR07JY6UUWURQ4PJ29UKC" localSheetId="14" hidden="1">#REF!</definedName>
    <definedName name="BEx75VJGR07JY6UUWURQ4PJ29UKC" localSheetId="16" hidden="1">#REF!</definedName>
    <definedName name="BEx75VJGR07JY6UUWURQ4PJ29UKC" localSheetId="15" hidden="1">#REF!</definedName>
    <definedName name="BEx75VJGR07JY6UUWURQ4PJ29UKC" localSheetId="18" hidden="1">#REF!</definedName>
    <definedName name="BEx75VJGR07JY6UUWURQ4PJ29UKC" localSheetId="17" hidden="1">#REF!</definedName>
    <definedName name="BEx75VJGR07JY6UUWURQ4PJ29UKC" localSheetId="2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5" hidden="1">#REF!</definedName>
    <definedName name="BEx7696AZUPB1PK30JJQUWUELQPJ" localSheetId="9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13" hidden="1">#REF!</definedName>
    <definedName name="BEx7696AZUPB1PK30JJQUWUELQPJ" localSheetId="14" hidden="1">#REF!</definedName>
    <definedName name="BEx7696AZUPB1PK30JJQUWUELQPJ" localSheetId="16" hidden="1">#REF!</definedName>
    <definedName name="BEx7696AZUPB1PK30JJQUWUELQPJ" localSheetId="15" hidden="1">#REF!</definedName>
    <definedName name="BEx7696AZUPB1PK30JJQUWUELQPJ" localSheetId="18" hidden="1">#REF!</definedName>
    <definedName name="BEx7696AZUPB1PK30JJQUWUELQPJ" localSheetId="17" hidden="1">#REF!</definedName>
    <definedName name="BEx7696AZUPB1PK30JJQUWUELQPJ" localSheetId="2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5" hidden="1">#REF!</definedName>
    <definedName name="BEx76PNR8S4T4VUQS0KU58SEX0VN" localSheetId="9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13" hidden="1">#REF!</definedName>
    <definedName name="BEx76PNR8S4T4VUQS0KU58SEX0VN" localSheetId="14" hidden="1">#REF!</definedName>
    <definedName name="BEx76PNR8S4T4VUQS0KU58SEX0VN" localSheetId="16" hidden="1">#REF!</definedName>
    <definedName name="BEx76PNR8S4T4VUQS0KU58SEX0VN" localSheetId="15" hidden="1">#REF!</definedName>
    <definedName name="BEx76PNR8S4T4VUQS0KU58SEX0VN" localSheetId="18" hidden="1">#REF!</definedName>
    <definedName name="BEx76PNR8S4T4VUQS0KU58SEX0VN" localSheetId="17" hidden="1">#REF!</definedName>
    <definedName name="BEx76PNR8S4T4VUQS0KU58SEX0VN" localSheetId="2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5" hidden="1">#REF!</definedName>
    <definedName name="BEx76YY7ODSIKDD9VDF9TLTDM18I" localSheetId="9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13" hidden="1">#REF!</definedName>
    <definedName name="BEx76YY7ODSIKDD9VDF9TLTDM18I" localSheetId="14" hidden="1">#REF!</definedName>
    <definedName name="BEx76YY7ODSIKDD9VDF9TLTDM18I" localSheetId="16" hidden="1">#REF!</definedName>
    <definedName name="BEx76YY7ODSIKDD9VDF9TLTDM18I" localSheetId="15" hidden="1">#REF!</definedName>
    <definedName name="BEx76YY7ODSIKDD9VDF9TLTDM18I" localSheetId="18" hidden="1">#REF!</definedName>
    <definedName name="BEx76YY7ODSIKDD9VDF9TLTDM18I" localSheetId="17" hidden="1">#REF!</definedName>
    <definedName name="BEx76YY7ODSIKDD9VDF9TLTDM18I" localSheetId="2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5" hidden="1">#REF!</definedName>
    <definedName name="BEx7705E86I9B7DTKMMJMAFSYMUL" localSheetId="9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13" hidden="1">#REF!</definedName>
    <definedName name="BEx7705E86I9B7DTKMMJMAFSYMUL" localSheetId="14" hidden="1">#REF!</definedName>
    <definedName name="BEx7705E86I9B7DTKMMJMAFSYMUL" localSheetId="16" hidden="1">#REF!</definedName>
    <definedName name="BEx7705E86I9B7DTKMMJMAFSYMUL" localSheetId="15" hidden="1">#REF!</definedName>
    <definedName name="BEx7705E86I9B7DTKMMJMAFSYMUL" localSheetId="18" hidden="1">#REF!</definedName>
    <definedName name="BEx7705E86I9B7DTKMMJMAFSYMUL" localSheetId="17" hidden="1">#REF!</definedName>
    <definedName name="BEx7705E86I9B7DTKMMJMAFSYMUL" localSheetId="2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5" hidden="1">#REF!</definedName>
    <definedName name="BEx7741OUGLA0WJQLQRUJSL4DE00" localSheetId="9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13" hidden="1">#REF!</definedName>
    <definedName name="BEx7741OUGLA0WJQLQRUJSL4DE00" localSheetId="14" hidden="1">#REF!</definedName>
    <definedName name="BEx7741OUGLA0WJQLQRUJSL4DE00" localSheetId="16" hidden="1">#REF!</definedName>
    <definedName name="BEx7741OUGLA0WJQLQRUJSL4DE00" localSheetId="15" hidden="1">#REF!</definedName>
    <definedName name="BEx7741OUGLA0WJQLQRUJSL4DE00" localSheetId="18" hidden="1">#REF!</definedName>
    <definedName name="BEx7741OUGLA0WJQLQRUJSL4DE00" localSheetId="17" hidden="1">#REF!</definedName>
    <definedName name="BEx7741OUGLA0WJQLQRUJSL4DE00" localSheetId="2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5" hidden="1">#REF!</definedName>
    <definedName name="BEx774N83DXLJZ54Q42PWIJZ2DN1" localSheetId="9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13" hidden="1">#REF!</definedName>
    <definedName name="BEx774N83DXLJZ54Q42PWIJZ2DN1" localSheetId="14" hidden="1">#REF!</definedName>
    <definedName name="BEx774N83DXLJZ54Q42PWIJZ2DN1" localSheetId="16" hidden="1">#REF!</definedName>
    <definedName name="BEx774N83DXLJZ54Q42PWIJZ2DN1" localSheetId="15" hidden="1">#REF!</definedName>
    <definedName name="BEx774N83DXLJZ54Q42PWIJZ2DN1" localSheetId="18" hidden="1">#REF!</definedName>
    <definedName name="BEx774N83DXLJZ54Q42PWIJZ2DN1" localSheetId="17" hidden="1">#REF!</definedName>
    <definedName name="BEx774N83DXLJZ54Q42PWIJZ2DN1" localSheetId="2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5" hidden="1">#REF!</definedName>
    <definedName name="BEx779QNIY3061ZV9BR462WKEGRW" localSheetId="9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13" hidden="1">#REF!</definedName>
    <definedName name="BEx779QNIY3061ZV9BR462WKEGRW" localSheetId="14" hidden="1">#REF!</definedName>
    <definedName name="BEx779QNIY3061ZV9BR462WKEGRW" localSheetId="16" hidden="1">#REF!</definedName>
    <definedName name="BEx779QNIY3061ZV9BR462WKEGRW" localSheetId="15" hidden="1">#REF!</definedName>
    <definedName name="BEx779QNIY3061ZV9BR462WKEGRW" localSheetId="18" hidden="1">#REF!</definedName>
    <definedName name="BEx779QNIY3061ZV9BR462WKEGRW" localSheetId="17" hidden="1">#REF!</definedName>
    <definedName name="BEx779QNIY3061ZV9BR462WKEGRW" localSheetId="2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5" hidden="1">#REF!</definedName>
    <definedName name="BEx77G19QU9A95CNHE6QMVSQR2T3" localSheetId="9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13" hidden="1">#REF!</definedName>
    <definedName name="BEx77G19QU9A95CNHE6QMVSQR2T3" localSheetId="14" hidden="1">#REF!</definedName>
    <definedName name="BEx77G19QU9A95CNHE6QMVSQR2T3" localSheetId="16" hidden="1">#REF!</definedName>
    <definedName name="BEx77G19QU9A95CNHE6QMVSQR2T3" localSheetId="15" hidden="1">#REF!</definedName>
    <definedName name="BEx77G19QU9A95CNHE6QMVSQR2T3" localSheetId="18" hidden="1">#REF!</definedName>
    <definedName name="BEx77G19QU9A95CNHE6QMVSQR2T3" localSheetId="17" hidden="1">#REF!</definedName>
    <definedName name="BEx77G19QU9A95CNHE6QMVSQR2T3" localSheetId="2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5" hidden="1">#REF!</definedName>
    <definedName name="BEx77P0S3GVMS7BJUL9OWUGJ1B02" localSheetId="9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13" hidden="1">#REF!</definedName>
    <definedName name="BEx77P0S3GVMS7BJUL9OWUGJ1B02" localSheetId="14" hidden="1">#REF!</definedName>
    <definedName name="BEx77P0S3GVMS7BJUL9OWUGJ1B02" localSheetId="16" hidden="1">#REF!</definedName>
    <definedName name="BEx77P0S3GVMS7BJUL9OWUGJ1B02" localSheetId="15" hidden="1">#REF!</definedName>
    <definedName name="BEx77P0S3GVMS7BJUL9OWUGJ1B02" localSheetId="18" hidden="1">#REF!</definedName>
    <definedName name="BEx77P0S3GVMS7BJUL9OWUGJ1B02" localSheetId="17" hidden="1">#REF!</definedName>
    <definedName name="BEx77P0S3GVMS7BJUL9OWUGJ1B02" localSheetId="2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5" hidden="1">#REF!</definedName>
    <definedName name="BEx77QDESURI6WW5582YXSK3A972" localSheetId="9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13" hidden="1">#REF!</definedName>
    <definedName name="BEx77QDESURI6WW5582YXSK3A972" localSheetId="14" hidden="1">#REF!</definedName>
    <definedName name="BEx77QDESURI6WW5582YXSK3A972" localSheetId="16" hidden="1">#REF!</definedName>
    <definedName name="BEx77QDESURI6WW5582YXSK3A972" localSheetId="15" hidden="1">#REF!</definedName>
    <definedName name="BEx77QDESURI6WW5582YXSK3A972" localSheetId="18" hidden="1">#REF!</definedName>
    <definedName name="BEx77QDESURI6WW5582YXSK3A972" localSheetId="17" hidden="1">#REF!</definedName>
    <definedName name="BEx77QDESURI6WW5582YXSK3A972" localSheetId="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5" hidden="1">#REF!</definedName>
    <definedName name="BEx77VBI9XOPFHKEWU5EHQ9J675Y" localSheetId="9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13" hidden="1">#REF!</definedName>
    <definedName name="BEx77VBI9XOPFHKEWU5EHQ9J675Y" localSheetId="14" hidden="1">#REF!</definedName>
    <definedName name="BEx77VBI9XOPFHKEWU5EHQ9J675Y" localSheetId="16" hidden="1">#REF!</definedName>
    <definedName name="BEx77VBI9XOPFHKEWU5EHQ9J675Y" localSheetId="15" hidden="1">#REF!</definedName>
    <definedName name="BEx77VBI9XOPFHKEWU5EHQ9J675Y" localSheetId="18" hidden="1">#REF!</definedName>
    <definedName name="BEx77VBI9XOPFHKEWU5EHQ9J675Y" localSheetId="17" hidden="1">#REF!</definedName>
    <definedName name="BEx77VBI9XOPFHKEWU5EHQ9J675Y" localSheetId="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5" hidden="1">#REF!</definedName>
    <definedName name="BEx7809GQOCLHSNH95VOYIX7P1TV" localSheetId="9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13" hidden="1">#REF!</definedName>
    <definedName name="BEx7809GQOCLHSNH95VOYIX7P1TV" localSheetId="14" hidden="1">#REF!</definedName>
    <definedName name="BEx7809GQOCLHSNH95VOYIX7P1TV" localSheetId="16" hidden="1">#REF!</definedName>
    <definedName name="BEx7809GQOCLHSNH95VOYIX7P1TV" localSheetId="15" hidden="1">#REF!</definedName>
    <definedName name="BEx7809GQOCLHSNH95VOYIX7P1TV" localSheetId="18" hidden="1">#REF!</definedName>
    <definedName name="BEx7809GQOCLHSNH95VOYIX7P1TV" localSheetId="17" hidden="1">#REF!</definedName>
    <definedName name="BEx7809GQOCLHSNH95VOYIX7P1TV" localSheetId="2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5" hidden="1">#REF!</definedName>
    <definedName name="BEx780K8XAXUHGVZGZWQ74DK4CI3" localSheetId="9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13" hidden="1">#REF!</definedName>
    <definedName name="BEx780K8XAXUHGVZGZWQ74DK4CI3" localSheetId="14" hidden="1">#REF!</definedName>
    <definedName name="BEx780K8XAXUHGVZGZWQ74DK4CI3" localSheetId="16" hidden="1">#REF!</definedName>
    <definedName name="BEx780K8XAXUHGVZGZWQ74DK4CI3" localSheetId="15" hidden="1">#REF!</definedName>
    <definedName name="BEx780K8XAXUHGVZGZWQ74DK4CI3" localSheetId="18" hidden="1">#REF!</definedName>
    <definedName name="BEx780K8XAXUHGVZGZWQ74DK4CI3" localSheetId="17" hidden="1">#REF!</definedName>
    <definedName name="BEx780K8XAXUHGVZGZWQ74DK4CI3" localSheetId="2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5" hidden="1">#REF!</definedName>
    <definedName name="BEx78226TN58UE0CTY98YEDU0LSL" localSheetId="9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13" hidden="1">#REF!</definedName>
    <definedName name="BEx78226TN58UE0CTY98YEDU0LSL" localSheetId="14" hidden="1">#REF!</definedName>
    <definedName name="BEx78226TN58UE0CTY98YEDU0LSL" localSheetId="16" hidden="1">#REF!</definedName>
    <definedName name="BEx78226TN58UE0CTY98YEDU0LSL" localSheetId="15" hidden="1">#REF!</definedName>
    <definedName name="BEx78226TN58UE0CTY98YEDU0LSL" localSheetId="18" hidden="1">#REF!</definedName>
    <definedName name="BEx78226TN58UE0CTY98YEDU0LSL" localSheetId="17" hidden="1">#REF!</definedName>
    <definedName name="BEx78226TN58UE0CTY98YEDU0LSL" localSheetId="2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5" hidden="1">#REF!</definedName>
    <definedName name="BEx7881ZZBWHRAX6W2GY19J8MGEQ" localSheetId="9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13" hidden="1">#REF!</definedName>
    <definedName name="BEx7881ZZBWHRAX6W2GY19J8MGEQ" localSheetId="14" hidden="1">#REF!</definedName>
    <definedName name="BEx7881ZZBWHRAX6W2GY19J8MGEQ" localSheetId="16" hidden="1">#REF!</definedName>
    <definedName name="BEx7881ZZBWHRAX6W2GY19J8MGEQ" localSheetId="15" hidden="1">#REF!</definedName>
    <definedName name="BEx7881ZZBWHRAX6W2GY19J8MGEQ" localSheetId="18" hidden="1">#REF!</definedName>
    <definedName name="BEx7881ZZBWHRAX6W2GY19J8MGEQ" localSheetId="17" hidden="1">#REF!</definedName>
    <definedName name="BEx7881ZZBWHRAX6W2GY19J8MGEQ" localSheetId="2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5" hidden="1">#REF!</definedName>
    <definedName name="BEx78BSYINF85GYNSCIRD95PH86Q" localSheetId="9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13" hidden="1">#REF!</definedName>
    <definedName name="BEx78BSYINF85GYNSCIRD95PH86Q" localSheetId="14" hidden="1">#REF!</definedName>
    <definedName name="BEx78BSYINF85GYNSCIRD95PH86Q" localSheetId="16" hidden="1">#REF!</definedName>
    <definedName name="BEx78BSYINF85GYNSCIRD95PH86Q" localSheetId="15" hidden="1">#REF!</definedName>
    <definedName name="BEx78BSYINF85GYNSCIRD95PH86Q" localSheetId="18" hidden="1">#REF!</definedName>
    <definedName name="BEx78BSYINF85GYNSCIRD95PH86Q" localSheetId="17" hidden="1">#REF!</definedName>
    <definedName name="BEx78BSYINF85GYNSCIRD95PH86Q" localSheetId="2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5" hidden="1">#REF!</definedName>
    <definedName name="BEx78HHRIWDLHQX2LG0HWFRYEL1T" localSheetId="9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13" hidden="1">#REF!</definedName>
    <definedName name="BEx78HHRIWDLHQX2LG0HWFRYEL1T" localSheetId="14" hidden="1">#REF!</definedName>
    <definedName name="BEx78HHRIWDLHQX2LG0HWFRYEL1T" localSheetId="16" hidden="1">#REF!</definedName>
    <definedName name="BEx78HHRIWDLHQX2LG0HWFRYEL1T" localSheetId="15" hidden="1">#REF!</definedName>
    <definedName name="BEx78HHRIWDLHQX2LG0HWFRYEL1T" localSheetId="18" hidden="1">#REF!</definedName>
    <definedName name="BEx78HHRIWDLHQX2LG0HWFRYEL1T" localSheetId="17" hidden="1">#REF!</definedName>
    <definedName name="BEx78HHRIWDLHQX2LG0HWFRYEL1T" localSheetId="2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5" hidden="1">#REF!</definedName>
    <definedName name="BEx78QC4X2YVM9K6MQRB2WJG36N3" localSheetId="9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13" hidden="1">#REF!</definedName>
    <definedName name="BEx78QC4X2YVM9K6MQRB2WJG36N3" localSheetId="14" hidden="1">#REF!</definedName>
    <definedName name="BEx78QC4X2YVM9K6MQRB2WJG36N3" localSheetId="16" hidden="1">#REF!</definedName>
    <definedName name="BEx78QC4X2YVM9K6MQRB2WJG36N3" localSheetId="15" hidden="1">#REF!</definedName>
    <definedName name="BEx78QC4X2YVM9K6MQRB2WJG36N3" localSheetId="18" hidden="1">#REF!</definedName>
    <definedName name="BEx78QC4X2YVM9K6MQRB2WJG36N3" localSheetId="17" hidden="1">#REF!</definedName>
    <definedName name="BEx78QC4X2YVM9K6MQRB2WJG36N3" localSheetId="2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5" hidden="1">#REF!</definedName>
    <definedName name="BEx78QMXZ2P1ZB3HJ9O50DWHCMXR" localSheetId="9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13" hidden="1">#REF!</definedName>
    <definedName name="BEx78QMXZ2P1ZB3HJ9O50DWHCMXR" localSheetId="14" hidden="1">#REF!</definedName>
    <definedName name="BEx78QMXZ2P1ZB3HJ9O50DWHCMXR" localSheetId="16" hidden="1">#REF!</definedName>
    <definedName name="BEx78QMXZ2P1ZB3HJ9O50DWHCMXR" localSheetId="15" hidden="1">#REF!</definedName>
    <definedName name="BEx78QMXZ2P1ZB3HJ9O50DWHCMXR" localSheetId="18" hidden="1">#REF!</definedName>
    <definedName name="BEx78QMXZ2P1ZB3HJ9O50DWHCMXR" localSheetId="17" hidden="1">#REF!</definedName>
    <definedName name="BEx78QMXZ2P1ZB3HJ9O50DWHCMXR" localSheetId="2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5" hidden="1">#REF!</definedName>
    <definedName name="BEx78SFO5VR28677DWZEMDN7G86X" localSheetId="9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13" hidden="1">#REF!</definedName>
    <definedName name="BEx78SFO5VR28677DWZEMDN7G86X" localSheetId="14" hidden="1">#REF!</definedName>
    <definedName name="BEx78SFO5VR28677DWZEMDN7G86X" localSheetId="16" hidden="1">#REF!</definedName>
    <definedName name="BEx78SFO5VR28677DWZEMDN7G86X" localSheetId="15" hidden="1">#REF!</definedName>
    <definedName name="BEx78SFO5VR28677DWZEMDN7G86X" localSheetId="18" hidden="1">#REF!</definedName>
    <definedName name="BEx78SFO5VR28677DWZEMDN7G86X" localSheetId="17" hidden="1">#REF!</definedName>
    <definedName name="BEx78SFO5VR28677DWZEMDN7G86X" localSheetId="2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5" hidden="1">#REF!</definedName>
    <definedName name="BEx78SFOYH1Z0ZDTO47W2M60TW6K" localSheetId="9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13" hidden="1">#REF!</definedName>
    <definedName name="BEx78SFOYH1Z0ZDTO47W2M60TW6K" localSheetId="14" hidden="1">#REF!</definedName>
    <definedName name="BEx78SFOYH1Z0ZDTO47W2M60TW6K" localSheetId="16" hidden="1">#REF!</definedName>
    <definedName name="BEx78SFOYH1Z0ZDTO47W2M60TW6K" localSheetId="15" hidden="1">#REF!</definedName>
    <definedName name="BEx78SFOYH1Z0ZDTO47W2M60TW6K" localSheetId="18" hidden="1">#REF!</definedName>
    <definedName name="BEx78SFOYH1Z0ZDTO47W2M60TW6K" localSheetId="17" hidden="1">#REF!</definedName>
    <definedName name="BEx78SFOYH1Z0ZDTO47W2M60TW6K" localSheetId="2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5" hidden="1">#REF!</definedName>
    <definedName name="BEx7974EARYYX2ICWU0YC50VO5D8" localSheetId="9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13" hidden="1">#REF!</definedName>
    <definedName name="BEx7974EARYYX2ICWU0YC50VO5D8" localSheetId="14" hidden="1">#REF!</definedName>
    <definedName name="BEx7974EARYYX2ICWU0YC50VO5D8" localSheetId="16" hidden="1">#REF!</definedName>
    <definedName name="BEx7974EARYYX2ICWU0YC50VO5D8" localSheetId="15" hidden="1">#REF!</definedName>
    <definedName name="BEx7974EARYYX2ICWU0YC50VO5D8" localSheetId="18" hidden="1">#REF!</definedName>
    <definedName name="BEx7974EARYYX2ICWU0YC50VO5D8" localSheetId="17" hidden="1">#REF!</definedName>
    <definedName name="BEx7974EARYYX2ICWU0YC50VO5D8" localSheetId="2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5" hidden="1">#REF!</definedName>
    <definedName name="BEx79JK3E6JO8MX4O35A5G8NZCC8" localSheetId="9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13" hidden="1">#REF!</definedName>
    <definedName name="BEx79JK3E6JO8MX4O35A5G8NZCC8" localSheetId="14" hidden="1">#REF!</definedName>
    <definedName name="BEx79JK3E6JO8MX4O35A5G8NZCC8" localSheetId="16" hidden="1">#REF!</definedName>
    <definedName name="BEx79JK3E6JO8MX4O35A5G8NZCC8" localSheetId="15" hidden="1">#REF!</definedName>
    <definedName name="BEx79JK3E6JO8MX4O35A5G8NZCC8" localSheetId="18" hidden="1">#REF!</definedName>
    <definedName name="BEx79JK3E6JO8MX4O35A5G8NZCC8" localSheetId="17" hidden="1">#REF!</definedName>
    <definedName name="BEx79JK3E6JO8MX4O35A5G8NZCC8" localSheetId="2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5" hidden="1">#REF!</definedName>
    <definedName name="BEx79OCP4HQ6XP8EWNGEUDLOZBBS" localSheetId="9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13" hidden="1">#REF!</definedName>
    <definedName name="BEx79OCP4HQ6XP8EWNGEUDLOZBBS" localSheetId="14" hidden="1">#REF!</definedName>
    <definedName name="BEx79OCP4HQ6XP8EWNGEUDLOZBBS" localSheetId="16" hidden="1">#REF!</definedName>
    <definedName name="BEx79OCP4HQ6XP8EWNGEUDLOZBBS" localSheetId="15" hidden="1">#REF!</definedName>
    <definedName name="BEx79OCP4HQ6XP8EWNGEUDLOZBBS" localSheetId="18" hidden="1">#REF!</definedName>
    <definedName name="BEx79OCP4HQ6XP8EWNGEUDLOZBBS" localSheetId="17" hidden="1">#REF!</definedName>
    <definedName name="BEx79OCP4HQ6XP8EWNGEUDLOZBBS" localSheetId="2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5" hidden="1">#REF!</definedName>
    <definedName name="BEx79SEAYKUZB0H4LYBCD6WWJBG2" localSheetId="9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13" hidden="1">#REF!</definedName>
    <definedName name="BEx79SEAYKUZB0H4LYBCD6WWJBG2" localSheetId="14" hidden="1">#REF!</definedName>
    <definedName name="BEx79SEAYKUZB0H4LYBCD6WWJBG2" localSheetId="16" hidden="1">#REF!</definedName>
    <definedName name="BEx79SEAYKUZB0H4LYBCD6WWJBG2" localSheetId="15" hidden="1">#REF!</definedName>
    <definedName name="BEx79SEAYKUZB0H4LYBCD6WWJBG2" localSheetId="18" hidden="1">#REF!</definedName>
    <definedName name="BEx79SEAYKUZB0H4LYBCD6WWJBG2" localSheetId="17" hidden="1">#REF!</definedName>
    <definedName name="BEx79SEAYKUZB0H4LYBCD6WWJBG2" localSheetId="2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5" hidden="1">#REF!</definedName>
    <definedName name="BEx79SJRHTLS9PYM69O9BWW1FMJK" localSheetId="9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13" hidden="1">#REF!</definedName>
    <definedName name="BEx79SJRHTLS9PYM69O9BWW1FMJK" localSheetId="14" hidden="1">#REF!</definedName>
    <definedName name="BEx79SJRHTLS9PYM69O9BWW1FMJK" localSheetId="16" hidden="1">#REF!</definedName>
    <definedName name="BEx79SJRHTLS9PYM69O9BWW1FMJK" localSheetId="15" hidden="1">#REF!</definedName>
    <definedName name="BEx79SJRHTLS9PYM69O9BWW1FMJK" localSheetId="18" hidden="1">#REF!</definedName>
    <definedName name="BEx79SJRHTLS9PYM69O9BWW1FMJK" localSheetId="17" hidden="1">#REF!</definedName>
    <definedName name="BEx79SJRHTLS9PYM69O9BWW1FMJK" localSheetId="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5" hidden="1">#REF!</definedName>
    <definedName name="BEx79YJJLBELICW9F9FRYSCQ101L" localSheetId="9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13" hidden="1">#REF!</definedName>
    <definedName name="BEx79YJJLBELICW9F9FRYSCQ101L" localSheetId="14" hidden="1">#REF!</definedName>
    <definedName name="BEx79YJJLBELICW9F9FRYSCQ101L" localSheetId="16" hidden="1">#REF!</definedName>
    <definedName name="BEx79YJJLBELICW9F9FRYSCQ101L" localSheetId="15" hidden="1">#REF!</definedName>
    <definedName name="BEx79YJJLBELICW9F9FRYSCQ101L" localSheetId="18" hidden="1">#REF!</definedName>
    <definedName name="BEx79YJJLBELICW9F9FRYSCQ101L" localSheetId="17" hidden="1">#REF!</definedName>
    <definedName name="BEx79YJJLBELICW9F9FRYSCQ101L" localSheetId="2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5" hidden="1">#REF!</definedName>
    <definedName name="BEx79YUC7B0V77FSBGIRCY1BR4VK" localSheetId="9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13" hidden="1">#REF!</definedName>
    <definedName name="BEx79YUC7B0V77FSBGIRCY1BR4VK" localSheetId="14" hidden="1">#REF!</definedName>
    <definedName name="BEx79YUC7B0V77FSBGIRCY1BR4VK" localSheetId="16" hidden="1">#REF!</definedName>
    <definedName name="BEx79YUC7B0V77FSBGIRCY1BR4VK" localSheetId="15" hidden="1">#REF!</definedName>
    <definedName name="BEx79YUC7B0V77FSBGIRCY1BR4VK" localSheetId="18" hidden="1">#REF!</definedName>
    <definedName name="BEx79YUC7B0V77FSBGIRCY1BR4VK" localSheetId="17" hidden="1">#REF!</definedName>
    <definedName name="BEx79YUC7B0V77FSBGIRCY1BR4VK" localSheetId="2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5" hidden="1">#REF!</definedName>
    <definedName name="BEx7A06T3RC2891FUX05G3QPRAUE" localSheetId="9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13" hidden="1">#REF!</definedName>
    <definedName name="BEx7A06T3RC2891FUX05G3QPRAUE" localSheetId="14" hidden="1">#REF!</definedName>
    <definedName name="BEx7A06T3RC2891FUX05G3QPRAUE" localSheetId="16" hidden="1">#REF!</definedName>
    <definedName name="BEx7A06T3RC2891FUX05G3QPRAUE" localSheetId="15" hidden="1">#REF!</definedName>
    <definedName name="BEx7A06T3RC2891FUX05G3QPRAUE" localSheetId="18" hidden="1">#REF!</definedName>
    <definedName name="BEx7A06T3RC2891FUX05G3QPRAUE" localSheetId="17" hidden="1">#REF!</definedName>
    <definedName name="BEx7A06T3RC2891FUX05G3QPRAUE" localSheetId="2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5" hidden="1">#REF!</definedName>
    <definedName name="BEx7A9S3JA1X7FH4CFSQLTZC4691" localSheetId="9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13" hidden="1">#REF!</definedName>
    <definedName name="BEx7A9S3JA1X7FH4CFSQLTZC4691" localSheetId="14" hidden="1">#REF!</definedName>
    <definedName name="BEx7A9S3JA1X7FH4CFSQLTZC4691" localSheetId="16" hidden="1">#REF!</definedName>
    <definedName name="BEx7A9S3JA1X7FH4CFSQLTZC4691" localSheetId="15" hidden="1">#REF!</definedName>
    <definedName name="BEx7A9S3JA1X7FH4CFSQLTZC4691" localSheetId="18" hidden="1">#REF!</definedName>
    <definedName name="BEx7A9S3JA1X7FH4CFSQLTZC4691" localSheetId="17" hidden="1">#REF!</definedName>
    <definedName name="BEx7A9S3JA1X7FH4CFSQLTZC4691" localSheetId="2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5" hidden="1">#REF!</definedName>
    <definedName name="BEx7ABA2C9IWH5VSLVLLLCY62161" localSheetId="9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13" hidden="1">#REF!</definedName>
    <definedName name="BEx7ABA2C9IWH5VSLVLLLCY62161" localSheetId="14" hidden="1">#REF!</definedName>
    <definedName name="BEx7ABA2C9IWH5VSLVLLLCY62161" localSheetId="16" hidden="1">#REF!</definedName>
    <definedName name="BEx7ABA2C9IWH5VSLVLLLCY62161" localSheetId="15" hidden="1">#REF!</definedName>
    <definedName name="BEx7ABA2C9IWH5VSLVLLLCY62161" localSheetId="18" hidden="1">#REF!</definedName>
    <definedName name="BEx7ABA2C9IWH5VSLVLLLCY62161" localSheetId="17" hidden="1">#REF!</definedName>
    <definedName name="BEx7ABA2C9IWH5VSLVLLLCY62161" localSheetId="2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5" hidden="1">#REF!</definedName>
    <definedName name="BEx7AE4LPLX8N85BYB0WCO5S7ZPV" localSheetId="9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13" hidden="1">#REF!</definedName>
    <definedName name="BEx7AE4LPLX8N85BYB0WCO5S7ZPV" localSheetId="14" hidden="1">#REF!</definedName>
    <definedName name="BEx7AE4LPLX8N85BYB0WCO5S7ZPV" localSheetId="16" hidden="1">#REF!</definedName>
    <definedName name="BEx7AE4LPLX8N85BYB0WCO5S7ZPV" localSheetId="15" hidden="1">#REF!</definedName>
    <definedName name="BEx7AE4LPLX8N85BYB0WCO5S7ZPV" localSheetId="18" hidden="1">#REF!</definedName>
    <definedName name="BEx7AE4LPLX8N85BYB0WCO5S7ZPV" localSheetId="17" hidden="1">#REF!</definedName>
    <definedName name="BEx7AE4LPLX8N85BYB0WCO5S7ZPV" localSheetId="2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5" hidden="1">#REF!</definedName>
    <definedName name="BEx7AR0EEP9O5JPPEKQWG1TC860T" localSheetId="9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13" hidden="1">#REF!</definedName>
    <definedName name="BEx7AR0EEP9O5JPPEKQWG1TC860T" localSheetId="14" hidden="1">#REF!</definedName>
    <definedName name="BEx7AR0EEP9O5JPPEKQWG1TC860T" localSheetId="16" hidden="1">#REF!</definedName>
    <definedName name="BEx7AR0EEP9O5JPPEKQWG1TC860T" localSheetId="15" hidden="1">#REF!</definedName>
    <definedName name="BEx7AR0EEP9O5JPPEKQWG1TC860T" localSheetId="18" hidden="1">#REF!</definedName>
    <definedName name="BEx7AR0EEP9O5JPPEKQWG1TC860T" localSheetId="17" hidden="1">#REF!</definedName>
    <definedName name="BEx7AR0EEP9O5JPPEKQWG1TC860T" localSheetId="2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5" hidden="1">#REF!</definedName>
    <definedName name="BEx7ASD1I654MEDCO6GGWA95PXSC" localSheetId="9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13" hidden="1">#REF!</definedName>
    <definedName name="BEx7ASD1I654MEDCO6GGWA95PXSC" localSheetId="14" hidden="1">#REF!</definedName>
    <definedName name="BEx7ASD1I654MEDCO6GGWA95PXSC" localSheetId="16" hidden="1">#REF!</definedName>
    <definedName name="BEx7ASD1I654MEDCO6GGWA95PXSC" localSheetId="15" hidden="1">#REF!</definedName>
    <definedName name="BEx7ASD1I654MEDCO6GGWA95PXSC" localSheetId="18" hidden="1">#REF!</definedName>
    <definedName name="BEx7ASD1I654MEDCO6GGWA95PXSC" localSheetId="17" hidden="1">#REF!</definedName>
    <definedName name="BEx7ASD1I654MEDCO6GGWA95PXSC" localSheetId="2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5" hidden="1">#REF!</definedName>
    <definedName name="BEx7AURD3S7JGN4D3YK1QAG6TAFA" localSheetId="9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13" hidden="1">#REF!</definedName>
    <definedName name="BEx7AURD3S7JGN4D3YK1QAG6TAFA" localSheetId="14" hidden="1">#REF!</definedName>
    <definedName name="BEx7AURD3S7JGN4D3YK1QAG6TAFA" localSheetId="16" hidden="1">#REF!</definedName>
    <definedName name="BEx7AURD3S7JGN4D3YK1QAG6TAFA" localSheetId="15" hidden="1">#REF!</definedName>
    <definedName name="BEx7AURD3S7JGN4D3YK1QAG6TAFA" localSheetId="18" hidden="1">#REF!</definedName>
    <definedName name="BEx7AURD3S7JGN4D3YK1QAG6TAFA" localSheetId="17" hidden="1">#REF!</definedName>
    <definedName name="BEx7AURD3S7JGN4D3YK1QAG6TAFA" localSheetId="2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5" hidden="1">#REF!</definedName>
    <definedName name="BEx7AVCX9S5RJP3NSZ4QM4E6ERDT" localSheetId="9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13" hidden="1">#REF!</definedName>
    <definedName name="BEx7AVCX9S5RJP3NSZ4QM4E6ERDT" localSheetId="14" hidden="1">#REF!</definedName>
    <definedName name="BEx7AVCX9S5RJP3NSZ4QM4E6ERDT" localSheetId="16" hidden="1">#REF!</definedName>
    <definedName name="BEx7AVCX9S5RJP3NSZ4QM4E6ERDT" localSheetId="15" hidden="1">#REF!</definedName>
    <definedName name="BEx7AVCX9S5RJP3NSZ4QM4E6ERDT" localSheetId="18" hidden="1">#REF!</definedName>
    <definedName name="BEx7AVCX9S5RJP3NSZ4QM4E6ERDT" localSheetId="17" hidden="1">#REF!</definedName>
    <definedName name="BEx7AVCX9S5RJP3NSZ4QM4E6ERDT" localSheetId="2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5" hidden="1">#REF!</definedName>
    <definedName name="BEx7AVYIGP0930MV5JEBWRYCJN68" localSheetId="9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13" hidden="1">#REF!</definedName>
    <definedName name="BEx7AVYIGP0930MV5JEBWRYCJN68" localSheetId="14" hidden="1">#REF!</definedName>
    <definedName name="BEx7AVYIGP0930MV5JEBWRYCJN68" localSheetId="16" hidden="1">#REF!</definedName>
    <definedName name="BEx7AVYIGP0930MV5JEBWRYCJN68" localSheetId="15" hidden="1">#REF!</definedName>
    <definedName name="BEx7AVYIGP0930MV5JEBWRYCJN68" localSheetId="18" hidden="1">#REF!</definedName>
    <definedName name="BEx7AVYIGP0930MV5JEBWRYCJN68" localSheetId="17" hidden="1">#REF!</definedName>
    <definedName name="BEx7AVYIGP0930MV5JEBWRYCJN68" localSheetId="2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5" hidden="1">#REF!</definedName>
    <definedName name="BEx7B6LH6917TXOSAAQ6U7HVF018" localSheetId="9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13" hidden="1">#REF!</definedName>
    <definedName name="BEx7B6LH6917TXOSAAQ6U7HVF018" localSheetId="14" hidden="1">#REF!</definedName>
    <definedName name="BEx7B6LH6917TXOSAAQ6U7HVF018" localSheetId="16" hidden="1">#REF!</definedName>
    <definedName name="BEx7B6LH6917TXOSAAQ6U7HVF018" localSheetId="15" hidden="1">#REF!</definedName>
    <definedName name="BEx7B6LH6917TXOSAAQ6U7HVF018" localSheetId="18" hidden="1">#REF!</definedName>
    <definedName name="BEx7B6LH6917TXOSAAQ6U7HVF018" localSheetId="17" hidden="1">#REF!</definedName>
    <definedName name="BEx7B6LH6917TXOSAAQ6U7HVF018" localSheetId="2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5" hidden="1">#REF!</definedName>
    <definedName name="BEx7BN8E88JR3K1BSLAZRPSFPQ9L" localSheetId="9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13" hidden="1">#REF!</definedName>
    <definedName name="BEx7BN8E88JR3K1BSLAZRPSFPQ9L" localSheetId="14" hidden="1">#REF!</definedName>
    <definedName name="BEx7BN8E88JR3K1BSLAZRPSFPQ9L" localSheetId="16" hidden="1">#REF!</definedName>
    <definedName name="BEx7BN8E88JR3K1BSLAZRPSFPQ9L" localSheetId="15" hidden="1">#REF!</definedName>
    <definedName name="BEx7BN8E88JR3K1BSLAZRPSFPQ9L" localSheetId="18" hidden="1">#REF!</definedName>
    <definedName name="BEx7BN8E88JR3K1BSLAZRPSFPQ9L" localSheetId="17" hidden="1">#REF!</definedName>
    <definedName name="BEx7BN8E88JR3K1BSLAZRPSFPQ9L" localSheetId="2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5" hidden="1">#REF!</definedName>
    <definedName name="BEx7BP14RMS3638K85OM4NCYLRHG" localSheetId="9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13" hidden="1">#REF!</definedName>
    <definedName name="BEx7BP14RMS3638K85OM4NCYLRHG" localSheetId="14" hidden="1">#REF!</definedName>
    <definedName name="BEx7BP14RMS3638K85OM4NCYLRHG" localSheetId="16" hidden="1">#REF!</definedName>
    <definedName name="BEx7BP14RMS3638K85OM4NCYLRHG" localSheetId="15" hidden="1">#REF!</definedName>
    <definedName name="BEx7BP14RMS3638K85OM4NCYLRHG" localSheetId="18" hidden="1">#REF!</definedName>
    <definedName name="BEx7BP14RMS3638K85OM4NCYLRHG" localSheetId="17" hidden="1">#REF!</definedName>
    <definedName name="BEx7BP14RMS3638K85OM4NCYLRHG" localSheetId="2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5" hidden="1">#REF!</definedName>
    <definedName name="BEx7BPXFZXJ79FQ0E8AQE21PGVHA" localSheetId="9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13" hidden="1">#REF!</definedName>
    <definedName name="BEx7BPXFZXJ79FQ0E8AQE21PGVHA" localSheetId="14" hidden="1">#REF!</definedName>
    <definedName name="BEx7BPXFZXJ79FQ0E8AQE21PGVHA" localSheetId="16" hidden="1">#REF!</definedName>
    <definedName name="BEx7BPXFZXJ79FQ0E8AQE21PGVHA" localSheetId="15" hidden="1">#REF!</definedName>
    <definedName name="BEx7BPXFZXJ79FQ0E8AQE21PGVHA" localSheetId="18" hidden="1">#REF!</definedName>
    <definedName name="BEx7BPXFZXJ79FQ0E8AQE21PGVHA" localSheetId="17" hidden="1">#REF!</definedName>
    <definedName name="BEx7BPXFZXJ79FQ0E8AQE21PGVHA" localSheetId="2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5" hidden="1">#REF!</definedName>
    <definedName name="BEx7C04AM39DQMC1TIX7CFZ2ADHX" localSheetId="9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13" hidden="1">#REF!</definedName>
    <definedName name="BEx7C04AM39DQMC1TIX7CFZ2ADHX" localSheetId="14" hidden="1">#REF!</definedName>
    <definedName name="BEx7C04AM39DQMC1TIX7CFZ2ADHX" localSheetId="16" hidden="1">#REF!</definedName>
    <definedName name="BEx7C04AM39DQMC1TIX7CFZ2ADHX" localSheetId="15" hidden="1">#REF!</definedName>
    <definedName name="BEx7C04AM39DQMC1TIX7CFZ2ADHX" localSheetId="18" hidden="1">#REF!</definedName>
    <definedName name="BEx7C04AM39DQMC1TIX7CFZ2ADHX" localSheetId="17" hidden="1">#REF!</definedName>
    <definedName name="BEx7C04AM39DQMC1TIX7CFZ2ADHX" localSheetId="2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5" hidden="1">#REF!</definedName>
    <definedName name="BEx7C346X4AX2J1QPM4NBC7JL5W9" localSheetId="9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13" hidden="1">#REF!</definedName>
    <definedName name="BEx7C346X4AX2J1QPM4NBC7JL5W9" localSheetId="14" hidden="1">#REF!</definedName>
    <definedName name="BEx7C346X4AX2J1QPM4NBC7JL5W9" localSheetId="16" hidden="1">#REF!</definedName>
    <definedName name="BEx7C346X4AX2J1QPM4NBC7JL5W9" localSheetId="15" hidden="1">#REF!</definedName>
    <definedName name="BEx7C346X4AX2J1QPM4NBC7JL5W9" localSheetId="18" hidden="1">#REF!</definedName>
    <definedName name="BEx7C346X4AX2J1QPM4NBC7JL5W9" localSheetId="17" hidden="1">#REF!</definedName>
    <definedName name="BEx7C346X4AX2J1QPM4NBC7JL5W9" localSheetId="2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5" hidden="1">#REF!</definedName>
    <definedName name="BEx7C40F0PQURHPI6YQ39NFIR86Z" localSheetId="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13" hidden="1">#REF!</definedName>
    <definedName name="BEx7C40F0PQURHPI6YQ39NFIR86Z" localSheetId="14" hidden="1">#REF!</definedName>
    <definedName name="BEx7C40F0PQURHPI6YQ39NFIR86Z" localSheetId="16" hidden="1">#REF!</definedName>
    <definedName name="BEx7C40F0PQURHPI6YQ39NFIR86Z" localSheetId="15" hidden="1">#REF!</definedName>
    <definedName name="BEx7C40F0PQURHPI6YQ39NFIR86Z" localSheetId="18" hidden="1">#REF!</definedName>
    <definedName name="BEx7C40F0PQURHPI6YQ39NFIR86Z" localSheetId="17" hidden="1">#REF!</definedName>
    <definedName name="BEx7C40F0PQURHPI6YQ39NFIR86Z" localSheetId="2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5" hidden="1">#REF!</definedName>
    <definedName name="BEx7C7B9VCY7N0H7N1NH6HNNH724" localSheetId="9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13" hidden="1">#REF!</definedName>
    <definedName name="BEx7C7B9VCY7N0H7N1NH6HNNH724" localSheetId="14" hidden="1">#REF!</definedName>
    <definedName name="BEx7C7B9VCY7N0H7N1NH6HNNH724" localSheetId="16" hidden="1">#REF!</definedName>
    <definedName name="BEx7C7B9VCY7N0H7N1NH6HNNH724" localSheetId="15" hidden="1">#REF!</definedName>
    <definedName name="BEx7C7B9VCY7N0H7N1NH6HNNH724" localSheetId="18" hidden="1">#REF!</definedName>
    <definedName name="BEx7C7B9VCY7N0H7N1NH6HNNH724" localSheetId="17" hidden="1">#REF!</definedName>
    <definedName name="BEx7C7B9VCY7N0H7N1NH6HNNH724" localSheetId="2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5" hidden="1">#REF!</definedName>
    <definedName name="BEx7C93VR7SYRIJS1JO8YZKSFAW9" localSheetId="9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13" hidden="1">#REF!</definedName>
    <definedName name="BEx7C93VR7SYRIJS1JO8YZKSFAW9" localSheetId="14" hidden="1">#REF!</definedName>
    <definedName name="BEx7C93VR7SYRIJS1JO8YZKSFAW9" localSheetId="16" hidden="1">#REF!</definedName>
    <definedName name="BEx7C93VR7SYRIJS1JO8YZKSFAW9" localSheetId="15" hidden="1">#REF!</definedName>
    <definedName name="BEx7C93VR7SYRIJS1JO8YZKSFAW9" localSheetId="18" hidden="1">#REF!</definedName>
    <definedName name="BEx7C93VR7SYRIJS1JO8YZKSFAW9" localSheetId="17" hidden="1">#REF!</definedName>
    <definedName name="BEx7C93VR7SYRIJS1JO8YZKSFAW9" localSheetId="2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5" hidden="1">#REF!</definedName>
    <definedName name="BEx7CCPC6R1KQQZ2JQU6EFI1G0RM" localSheetId="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13" hidden="1">#REF!</definedName>
    <definedName name="BEx7CCPC6R1KQQZ2JQU6EFI1G0RM" localSheetId="14" hidden="1">#REF!</definedName>
    <definedName name="BEx7CCPC6R1KQQZ2JQU6EFI1G0RM" localSheetId="16" hidden="1">#REF!</definedName>
    <definedName name="BEx7CCPC6R1KQQZ2JQU6EFI1G0RM" localSheetId="15" hidden="1">#REF!</definedName>
    <definedName name="BEx7CCPC6R1KQQZ2JQU6EFI1G0RM" localSheetId="18" hidden="1">#REF!</definedName>
    <definedName name="BEx7CCPC6R1KQQZ2JQU6EFI1G0RM" localSheetId="17" hidden="1">#REF!</definedName>
    <definedName name="BEx7CCPC6R1KQQZ2JQU6EFI1G0RM" localSheetId="2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5" hidden="1">#REF!</definedName>
    <definedName name="BEx7CIJST9GLS2QD383UK7VUDTGL" localSheetId="9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13" hidden="1">#REF!</definedName>
    <definedName name="BEx7CIJST9GLS2QD383UK7VUDTGL" localSheetId="14" hidden="1">#REF!</definedName>
    <definedName name="BEx7CIJST9GLS2QD383UK7VUDTGL" localSheetId="16" hidden="1">#REF!</definedName>
    <definedName name="BEx7CIJST9GLS2QD383UK7VUDTGL" localSheetId="15" hidden="1">#REF!</definedName>
    <definedName name="BEx7CIJST9GLS2QD383UK7VUDTGL" localSheetId="18" hidden="1">#REF!</definedName>
    <definedName name="BEx7CIJST9GLS2QD383UK7VUDTGL" localSheetId="17" hidden="1">#REF!</definedName>
    <definedName name="BEx7CIJST9GLS2QD383UK7VUDTGL" localSheetId="2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5" hidden="1">#REF!</definedName>
    <definedName name="BEx7CO8T2XKC7GHDSYNAWTZ9L7YR" localSheetId="9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13" hidden="1">#REF!</definedName>
    <definedName name="BEx7CO8T2XKC7GHDSYNAWTZ9L7YR" localSheetId="14" hidden="1">#REF!</definedName>
    <definedName name="BEx7CO8T2XKC7GHDSYNAWTZ9L7YR" localSheetId="16" hidden="1">#REF!</definedName>
    <definedName name="BEx7CO8T2XKC7GHDSYNAWTZ9L7YR" localSheetId="15" hidden="1">#REF!</definedName>
    <definedName name="BEx7CO8T2XKC7GHDSYNAWTZ9L7YR" localSheetId="18" hidden="1">#REF!</definedName>
    <definedName name="BEx7CO8T2XKC7GHDSYNAWTZ9L7YR" localSheetId="17" hidden="1">#REF!</definedName>
    <definedName name="BEx7CO8T2XKC7GHDSYNAWTZ9L7YR" localSheetId="2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5" hidden="1">#REF!</definedName>
    <definedName name="BEx7CW1CF00DO8A36UNC2X7K65C2" localSheetId="9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13" hidden="1">#REF!</definedName>
    <definedName name="BEx7CW1CF00DO8A36UNC2X7K65C2" localSheetId="14" hidden="1">#REF!</definedName>
    <definedName name="BEx7CW1CF00DO8A36UNC2X7K65C2" localSheetId="16" hidden="1">#REF!</definedName>
    <definedName name="BEx7CW1CF00DO8A36UNC2X7K65C2" localSheetId="15" hidden="1">#REF!</definedName>
    <definedName name="BEx7CW1CF00DO8A36UNC2X7K65C2" localSheetId="18" hidden="1">#REF!</definedName>
    <definedName name="BEx7CW1CF00DO8A36UNC2X7K65C2" localSheetId="17" hidden="1">#REF!</definedName>
    <definedName name="BEx7CW1CF00DO8A36UNC2X7K65C2" localSheetId="2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5" hidden="1">#REF!</definedName>
    <definedName name="BEx7CW6NFRL2P4XWP0MWHIYA97KF" localSheetId="9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13" hidden="1">#REF!</definedName>
    <definedName name="BEx7CW6NFRL2P4XWP0MWHIYA97KF" localSheetId="14" hidden="1">#REF!</definedName>
    <definedName name="BEx7CW6NFRL2P4XWP0MWHIYA97KF" localSheetId="16" hidden="1">#REF!</definedName>
    <definedName name="BEx7CW6NFRL2P4XWP0MWHIYA97KF" localSheetId="15" hidden="1">#REF!</definedName>
    <definedName name="BEx7CW6NFRL2P4XWP0MWHIYA97KF" localSheetId="18" hidden="1">#REF!</definedName>
    <definedName name="BEx7CW6NFRL2P4XWP0MWHIYA97KF" localSheetId="17" hidden="1">#REF!</definedName>
    <definedName name="BEx7CW6NFRL2P4XWP0MWHIYA97KF" localSheetId="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5" hidden="1">#REF!</definedName>
    <definedName name="BEx7CZXN83U7XFVGG1P1N6ZCQK7U" localSheetId="9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13" hidden="1">#REF!</definedName>
    <definedName name="BEx7CZXN83U7XFVGG1P1N6ZCQK7U" localSheetId="14" hidden="1">#REF!</definedName>
    <definedName name="BEx7CZXN83U7XFVGG1P1N6ZCQK7U" localSheetId="16" hidden="1">#REF!</definedName>
    <definedName name="BEx7CZXN83U7XFVGG1P1N6ZCQK7U" localSheetId="15" hidden="1">#REF!</definedName>
    <definedName name="BEx7CZXN83U7XFVGG1P1N6ZCQK7U" localSheetId="18" hidden="1">#REF!</definedName>
    <definedName name="BEx7CZXN83U7XFVGG1P1N6ZCQK7U" localSheetId="17" hidden="1">#REF!</definedName>
    <definedName name="BEx7CZXN83U7XFVGG1P1N6ZCQK7U" localSheetId="2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5" hidden="1">#REF!</definedName>
    <definedName name="BEx7D14R4J25CLH301NHMGU8FSWM" localSheetId="9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13" hidden="1">#REF!</definedName>
    <definedName name="BEx7D14R4J25CLH301NHMGU8FSWM" localSheetId="14" hidden="1">#REF!</definedName>
    <definedName name="BEx7D14R4J25CLH301NHMGU8FSWM" localSheetId="16" hidden="1">#REF!</definedName>
    <definedName name="BEx7D14R4J25CLH301NHMGU8FSWM" localSheetId="15" hidden="1">#REF!</definedName>
    <definedName name="BEx7D14R4J25CLH301NHMGU8FSWM" localSheetId="18" hidden="1">#REF!</definedName>
    <definedName name="BEx7D14R4J25CLH301NHMGU8FSWM" localSheetId="17" hidden="1">#REF!</definedName>
    <definedName name="BEx7D14R4J25CLH301NHMGU8FSWM" localSheetId="2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5" hidden="1">#REF!</definedName>
    <definedName name="BEx7D38BE0Z9QLQBDMGARM9USFPM" localSheetId="9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13" hidden="1">#REF!</definedName>
    <definedName name="BEx7D38BE0Z9QLQBDMGARM9USFPM" localSheetId="14" hidden="1">#REF!</definedName>
    <definedName name="BEx7D38BE0Z9QLQBDMGARM9USFPM" localSheetId="16" hidden="1">#REF!</definedName>
    <definedName name="BEx7D38BE0Z9QLQBDMGARM9USFPM" localSheetId="15" hidden="1">#REF!</definedName>
    <definedName name="BEx7D38BE0Z9QLQBDMGARM9USFPM" localSheetId="18" hidden="1">#REF!</definedName>
    <definedName name="BEx7D38BE0Z9QLQBDMGARM9USFPM" localSheetId="17" hidden="1">#REF!</definedName>
    <definedName name="BEx7D38BE0Z9QLQBDMGARM9USFPM" localSheetId="2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5" hidden="1">#REF!</definedName>
    <definedName name="BEx7D5RWKRS4W71J4NZ6ZSFHPKFT" localSheetId="9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13" hidden="1">#REF!</definedName>
    <definedName name="BEx7D5RWKRS4W71J4NZ6ZSFHPKFT" localSheetId="14" hidden="1">#REF!</definedName>
    <definedName name="BEx7D5RWKRS4W71J4NZ6ZSFHPKFT" localSheetId="16" hidden="1">#REF!</definedName>
    <definedName name="BEx7D5RWKRS4W71J4NZ6ZSFHPKFT" localSheetId="15" hidden="1">#REF!</definedName>
    <definedName name="BEx7D5RWKRS4W71J4NZ6ZSFHPKFT" localSheetId="18" hidden="1">#REF!</definedName>
    <definedName name="BEx7D5RWKRS4W71J4NZ6ZSFHPKFT" localSheetId="17" hidden="1">#REF!</definedName>
    <definedName name="BEx7D5RWKRS4W71J4NZ6ZSFHPKFT" localSheetId="2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5" hidden="1">#REF!</definedName>
    <definedName name="BEx7D8H1TPOX1UN17QZYEV7Q58GA" localSheetId="9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13" hidden="1">#REF!</definedName>
    <definedName name="BEx7D8H1TPOX1UN17QZYEV7Q58GA" localSheetId="14" hidden="1">#REF!</definedName>
    <definedName name="BEx7D8H1TPOX1UN17QZYEV7Q58GA" localSheetId="16" hidden="1">#REF!</definedName>
    <definedName name="BEx7D8H1TPOX1UN17QZYEV7Q58GA" localSheetId="15" hidden="1">#REF!</definedName>
    <definedName name="BEx7D8H1TPOX1UN17QZYEV7Q58GA" localSheetId="18" hidden="1">#REF!</definedName>
    <definedName name="BEx7D8H1TPOX1UN17QZYEV7Q58GA" localSheetId="17" hidden="1">#REF!</definedName>
    <definedName name="BEx7D8H1TPOX1UN17QZYEV7Q58GA" localSheetId="2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5" hidden="1">#REF!</definedName>
    <definedName name="BEx7DGF13H2074LRWFZQ45PZ6JPX" localSheetId="9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13" hidden="1">#REF!</definedName>
    <definedName name="BEx7DGF13H2074LRWFZQ45PZ6JPX" localSheetId="14" hidden="1">#REF!</definedName>
    <definedName name="BEx7DGF13H2074LRWFZQ45PZ6JPX" localSheetId="16" hidden="1">#REF!</definedName>
    <definedName name="BEx7DGF13H2074LRWFZQ45PZ6JPX" localSheetId="15" hidden="1">#REF!</definedName>
    <definedName name="BEx7DGF13H2074LRWFZQ45PZ6JPX" localSheetId="18" hidden="1">#REF!</definedName>
    <definedName name="BEx7DGF13H2074LRWFZQ45PZ6JPX" localSheetId="17" hidden="1">#REF!</definedName>
    <definedName name="BEx7DGF13H2074LRWFZQ45PZ6JPX" localSheetId="2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5" hidden="1">#REF!</definedName>
    <definedName name="BEx7DHBE0SOC5KXWWQ73WUDBRX8J" localSheetId="9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13" hidden="1">#REF!</definedName>
    <definedName name="BEx7DHBE0SOC5KXWWQ73WUDBRX8J" localSheetId="14" hidden="1">#REF!</definedName>
    <definedName name="BEx7DHBE0SOC5KXWWQ73WUDBRX8J" localSheetId="16" hidden="1">#REF!</definedName>
    <definedName name="BEx7DHBE0SOC5KXWWQ73WUDBRX8J" localSheetId="15" hidden="1">#REF!</definedName>
    <definedName name="BEx7DHBE0SOC5KXWWQ73WUDBRX8J" localSheetId="18" hidden="1">#REF!</definedName>
    <definedName name="BEx7DHBE0SOC5KXWWQ73WUDBRX8J" localSheetId="17" hidden="1">#REF!</definedName>
    <definedName name="BEx7DHBE0SOC5KXWWQ73WUDBRX8J" localSheetId="2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5" hidden="1">#REF!</definedName>
    <definedName name="BEx7DKWUXEDIISSX4GDD4YYT887F" localSheetId="9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13" hidden="1">#REF!</definedName>
    <definedName name="BEx7DKWUXEDIISSX4GDD4YYT887F" localSheetId="14" hidden="1">#REF!</definedName>
    <definedName name="BEx7DKWUXEDIISSX4GDD4YYT887F" localSheetId="16" hidden="1">#REF!</definedName>
    <definedName name="BEx7DKWUXEDIISSX4GDD4YYT887F" localSheetId="15" hidden="1">#REF!</definedName>
    <definedName name="BEx7DKWUXEDIISSX4GDD4YYT887F" localSheetId="18" hidden="1">#REF!</definedName>
    <definedName name="BEx7DKWUXEDIISSX4GDD4YYT887F" localSheetId="17" hidden="1">#REF!</definedName>
    <definedName name="BEx7DKWUXEDIISSX4GDD4YYT887F" localSheetId="2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5" hidden="1">#REF!</definedName>
    <definedName name="BEx7DMUYR2HC26WW7AOB1TULERMB" localSheetId="9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13" hidden="1">#REF!</definedName>
    <definedName name="BEx7DMUYR2HC26WW7AOB1TULERMB" localSheetId="14" hidden="1">#REF!</definedName>
    <definedName name="BEx7DMUYR2HC26WW7AOB1TULERMB" localSheetId="16" hidden="1">#REF!</definedName>
    <definedName name="BEx7DMUYR2HC26WW7AOB1TULERMB" localSheetId="15" hidden="1">#REF!</definedName>
    <definedName name="BEx7DMUYR2HC26WW7AOB1TULERMB" localSheetId="18" hidden="1">#REF!</definedName>
    <definedName name="BEx7DMUYR2HC26WW7AOB1TULERMB" localSheetId="17" hidden="1">#REF!</definedName>
    <definedName name="BEx7DMUYR2HC26WW7AOB1TULERMB" localSheetId="2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5" hidden="1">#REF!</definedName>
    <definedName name="BEx7DVJTRV44IMJIBFXELE67SZ7S" localSheetId="9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13" hidden="1">#REF!</definedName>
    <definedName name="BEx7DVJTRV44IMJIBFXELE67SZ7S" localSheetId="14" hidden="1">#REF!</definedName>
    <definedName name="BEx7DVJTRV44IMJIBFXELE67SZ7S" localSheetId="16" hidden="1">#REF!</definedName>
    <definedName name="BEx7DVJTRV44IMJIBFXELE67SZ7S" localSheetId="15" hidden="1">#REF!</definedName>
    <definedName name="BEx7DVJTRV44IMJIBFXELE67SZ7S" localSheetId="18" hidden="1">#REF!</definedName>
    <definedName name="BEx7DVJTRV44IMJIBFXELE67SZ7S" localSheetId="17" hidden="1">#REF!</definedName>
    <definedName name="BEx7DVJTRV44IMJIBFXELE67SZ7S" localSheetId="2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5" hidden="1">#REF!</definedName>
    <definedName name="BEx7DVUMFCI5INHMVFIJ44RTTSTT" localSheetId="9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13" hidden="1">#REF!</definedName>
    <definedName name="BEx7DVUMFCI5INHMVFIJ44RTTSTT" localSheetId="14" hidden="1">#REF!</definedName>
    <definedName name="BEx7DVUMFCI5INHMVFIJ44RTTSTT" localSheetId="16" hidden="1">#REF!</definedName>
    <definedName name="BEx7DVUMFCI5INHMVFIJ44RTTSTT" localSheetId="15" hidden="1">#REF!</definedName>
    <definedName name="BEx7DVUMFCI5INHMVFIJ44RTTSTT" localSheetId="18" hidden="1">#REF!</definedName>
    <definedName name="BEx7DVUMFCI5INHMVFIJ44RTTSTT" localSheetId="17" hidden="1">#REF!</definedName>
    <definedName name="BEx7DVUMFCI5INHMVFIJ44RTTSTT" localSheetId="2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5" hidden="1">#REF!</definedName>
    <definedName name="BEx7E2QT2U8THYOKBPXONB1B47WH" localSheetId="9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13" hidden="1">#REF!</definedName>
    <definedName name="BEx7E2QT2U8THYOKBPXONB1B47WH" localSheetId="14" hidden="1">#REF!</definedName>
    <definedName name="BEx7E2QT2U8THYOKBPXONB1B47WH" localSheetId="16" hidden="1">#REF!</definedName>
    <definedName name="BEx7E2QT2U8THYOKBPXONB1B47WH" localSheetId="15" hidden="1">#REF!</definedName>
    <definedName name="BEx7E2QT2U8THYOKBPXONB1B47WH" localSheetId="18" hidden="1">#REF!</definedName>
    <definedName name="BEx7E2QT2U8THYOKBPXONB1B47WH" localSheetId="17" hidden="1">#REF!</definedName>
    <definedName name="BEx7E2QT2U8THYOKBPXONB1B47WH" localSheetId="2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5" hidden="1">#REF!</definedName>
    <definedName name="BEx7E5QP7W6UKO74F5Y0VJ741HS5" localSheetId="9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13" hidden="1">#REF!</definedName>
    <definedName name="BEx7E5QP7W6UKO74F5Y0VJ741HS5" localSheetId="14" hidden="1">#REF!</definedName>
    <definedName name="BEx7E5QP7W6UKO74F5Y0VJ741HS5" localSheetId="16" hidden="1">#REF!</definedName>
    <definedName name="BEx7E5QP7W6UKO74F5Y0VJ741HS5" localSheetId="15" hidden="1">#REF!</definedName>
    <definedName name="BEx7E5QP7W6UKO74F5Y0VJ741HS5" localSheetId="18" hidden="1">#REF!</definedName>
    <definedName name="BEx7E5QP7W6UKO74F5Y0VJ741HS5" localSheetId="17" hidden="1">#REF!</definedName>
    <definedName name="BEx7E5QP7W6UKO74F5Y0VJ741HS5" localSheetId="2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5" hidden="1">#REF!</definedName>
    <definedName name="BEx7E6N29HGH3I47AFB2DCS6MVS6" localSheetId="9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13" hidden="1">#REF!</definedName>
    <definedName name="BEx7E6N29HGH3I47AFB2DCS6MVS6" localSheetId="14" hidden="1">#REF!</definedName>
    <definedName name="BEx7E6N29HGH3I47AFB2DCS6MVS6" localSheetId="16" hidden="1">#REF!</definedName>
    <definedName name="BEx7E6N29HGH3I47AFB2DCS6MVS6" localSheetId="15" hidden="1">#REF!</definedName>
    <definedName name="BEx7E6N29HGH3I47AFB2DCS6MVS6" localSheetId="18" hidden="1">#REF!</definedName>
    <definedName name="BEx7E6N29HGH3I47AFB2DCS6MVS6" localSheetId="17" hidden="1">#REF!</definedName>
    <definedName name="BEx7E6N29HGH3I47AFB2DCS6MVS6" localSheetId="2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5" hidden="1">#REF!</definedName>
    <definedName name="BEx7EBA8IYHQKT7IQAOAML660SYA" localSheetId="9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13" hidden="1">#REF!</definedName>
    <definedName name="BEx7EBA8IYHQKT7IQAOAML660SYA" localSheetId="14" hidden="1">#REF!</definedName>
    <definedName name="BEx7EBA8IYHQKT7IQAOAML660SYA" localSheetId="16" hidden="1">#REF!</definedName>
    <definedName name="BEx7EBA8IYHQKT7IQAOAML660SYA" localSheetId="15" hidden="1">#REF!</definedName>
    <definedName name="BEx7EBA8IYHQKT7IQAOAML660SYA" localSheetId="18" hidden="1">#REF!</definedName>
    <definedName name="BEx7EBA8IYHQKT7IQAOAML660SYA" localSheetId="17" hidden="1">#REF!</definedName>
    <definedName name="BEx7EBA8IYHQKT7IQAOAML660SYA" localSheetId="2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5" hidden="1">#REF!</definedName>
    <definedName name="BEx7EI6C8MCRZFEQYUBE5FSUTIHK" localSheetId="9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13" hidden="1">#REF!</definedName>
    <definedName name="BEx7EI6C8MCRZFEQYUBE5FSUTIHK" localSheetId="14" hidden="1">#REF!</definedName>
    <definedName name="BEx7EI6C8MCRZFEQYUBE5FSUTIHK" localSheetId="16" hidden="1">#REF!</definedName>
    <definedName name="BEx7EI6C8MCRZFEQYUBE5FSUTIHK" localSheetId="15" hidden="1">#REF!</definedName>
    <definedName name="BEx7EI6C8MCRZFEQYUBE5FSUTIHK" localSheetId="18" hidden="1">#REF!</definedName>
    <definedName name="BEx7EI6C8MCRZFEQYUBE5FSUTIHK" localSheetId="17" hidden="1">#REF!</definedName>
    <definedName name="BEx7EI6C8MCRZFEQYUBE5FSUTIHK" localSheetId="2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5" hidden="1">#REF!</definedName>
    <definedName name="BEx7EI6DL1Z6UWLFBXAKVGZTKHWJ" localSheetId="9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13" hidden="1">#REF!</definedName>
    <definedName name="BEx7EI6DL1Z6UWLFBXAKVGZTKHWJ" localSheetId="14" hidden="1">#REF!</definedName>
    <definedName name="BEx7EI6DL1Z6UWLFBXAKVGZTKHWJ" localSheetId="16" hidden="1">#REF!</definedName>
    <definedName name="BEx7EI6DL1Z6UWLFBXAKVGZTKHWJ" localSheetId="15" hidden="1">#REF!</definedName>
    <definedName name="BEx7EI6DL1Z6UWLFBXAKVGZTKHWJ" localSheetId="18" hidden="1">#REF!</definedName>
    <definedName name="BEx7EI6DL1Z6UWLFBXAKVGZTKHWJ" localSheetId="17" hidden="1">#REF!</definedName>
    <definedName name="BEx7EI6DL1Z6UWLFBXAKVGZTKHWJ" localSheetId="2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5" hidden="1">#REF!</definedName>
    <definedName name="BEx7EQKHX7GZYOLXRDU534TT4H64" localSheetId="9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13" hidden="1">#REF!</definedName>
    <definedName name="BEx7EQKHX7GZYOLXRDU534TT4H64" localSheetId="14" hidden="1">#REF!</definedName>
    <definedName name="BEx7EQKHX7GZYOLXRDU534TT4H64" localSheetId="16" hidden="1">#REF!</definedName>
    <definedName name="BEx7EQKHX7GZYOLXRDU534TT4H64" localSheetId="15" hidden="1">#REF!</definedName>
    <definedName name="BEx7EQKHX7GZYOLXRDU534TT4H64" localSheetId="18" hidden="1">#REF!</definedName>
    <definedName name="BEx7EQKHX7GZYOLXRDU534TT4H64" localSheetId="17" hidden="1">#REF!</definedName>
    <definedName name="BEx7EQKHX7GZYOLXRDU534TT4H64" localSheetId="2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5" hidden="1">#REF!</definedName>
    <definedName name="BEx7ETV6L1TM7JSXJIGK3FC6RVZW" localSheetId="9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13" hidden="1">#REF!</definedName>
    <definedName name="BEx7ETV6L1TM7JSXJIGK3FC6RVZW" localSheetId="14" hidden="1">#REF!</definedName>
    <definedName name="BEx7ETV6L1TM7JSXJIGK3FC6RVZW" localSheetId="16" hidden="1">#REF!</definedName>
    <definedName name="BEx7ETV6L1TM7JSXJIGK3FC6RVZW" localSheetId="15" hidden="1">#REF!</definedName>
    <definedName name="BEx7ETV6L1TM7JSXJIGK3FC6RVZW" localSheetId="18" hidden="1">#REF!</definedName>
    <definedName name="BEx7ETV6L1TM7JSXJIGK3FC6RVZW" localSheetId="17" hidden="1">#REF!</definedName>
    <definedName name="BEx7ETV6L1TM7JSXJIGK3FC6RVZW" localSheetId="2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5" hidden="1">#REF!</definedName>
    <definedName name="BEx7EYYLHMBYQTH6I377FCQS7CSX" localSheetId="9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13" hidden="1">#REF!</definedName>
    <definedName name="BEx7EYYLHMBYQTH6I377FCQS7CSX" localSheetId="14" hidden="1">#REF!</definedName>
    <definedName name="BEx7EYYLHMBYQTH6I377FCQS7CSX" localSheetId="16" hidden="1">#REF!</definedName>
    <definedName name="BEx7EYYLHMBYQTH6I377FCQS7CSX" localSheetId="15" hidden="1">#REF!</definedName>
    <definedName name="BEx7EYYLHMBYQTH6I377FCQS7CSX" localSheetId="18" hidden="1">#REF!</definedName>
    <definedName name="BEx7EYYLHMBYQTH6I377FCQS7CSX" localSheetId="17" hidden="1">#REF!</definedName>
    <definedName name="BEx7EYYLHMBYQTH6I377FCQS7CSX" localSheetId="2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5" hidden="1">#REF!</definedName>
    <definedName name="BEx7FCLG1RYI2SNOU1Y2GQZNZSWA" localSheetId="9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13" hidden="1">#REF!</definedName>
    <definedName name="BEx7FCLG1RYI2SNOU1Y2GQZNZSWA" localSheetId="14" hidden="1">#REF!</definedName>
    <definedName name="BEx7FCLG1RYI2SNOU1Y2GQZNZSWA" localSheetId="16" hidden="1">#REF!</definedName>
    <definedName name="BEx7FCLG1RYI2SNOU1Y2GQZNZSWA" localSheetId="15" hidden="1">#REF!</definedName>
    <definedName name="BEx7FCLG1RYI2SNOU1Y2GQZNZSWA" localSheetId="18" hidden="1">#REF!</definedName>
    <definedName name="BEx7FCLG1RYI2SNOU1Y2GQZNZSWA" localSheetId="17" hidden="1">#REF!</definedName>
    <definedName name="BEx7FCLG1RYI2SNOU1Y2GQZNZSWA" localSheetId="2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5" hidden="1">#REF!</definedName>
    <definedName name="BEx7FN32ZGWOAA4TTH79KINTDWR9" localSheetId="9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13" hidden="1">#REF!</definedName>
    <definedName name="BEx7FN32ZGWOAA4TTH79KINTDWR9" localSheetId="14" hidden="1">#REF!</definedName>
    <definedName name="BEx7FN32ZGWOAA4TTH79KINTDWR9" localSheetId="16" hidden="1">#REF!</definedName>
    <definedName name="BEx7FN32ZGWOAA4TTH79KINTDWR9" localSheetId="15" hidden="1">#REF!</definedName>
    <definedName name="BEx7FN32ZGWOAA4TTH79KINTDWR9" localSheetId="18" hidden="1">#REF!</definedName>
    <definedName name="BEx7FN32ZGWOAA4TTH79KINTDWR9" localSheetId="17" hidden="1">#REF!</definedName>
    <definedName name="BEx7FN32ZGWOAA4TTH79KINTDWR9" localSheetId="2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5" hidden="1">#REF!</definedName>
    <definedName name="BEx7FV0WJHXL6X5JNQ2ZX45PX49P" localSheetId="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13" hidden="1">#REF!</definedName>
    <definedName name="BEx7FV0WJHXL6X5JNQ2ZX45PX49P" localSheetId="14" hidden="1">#REF!</definedName>
    <definedName name="BEx7FV0WJHXL6X5JNQ2ZX45PX49P" localSheetId="16" hidden="1">#REF!</definedName>
    <definedName name="BEx7FV0WJHXL6X5JNQ2ZX45PX49P" localSheetId="15" hidden="1">#REF!</definedName>
    <definedName name="BEx7FV0WJHXL6X5JNQ2ZX45PX49P" localSheetId="18" hidden="1">#REF!</definedName>
    <definedName name="BEx7FV0WJHXL6X5JNQ2ZX45PX49P" localSheetId="17" hidden="1">#REF!</definedName>
    <definedName name="BEx7FV0WJHXL6X5JNQ2ZX45PX49P" localSheetId="2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5" hidden="1">#REF!</definedName>
    <definedName name="BEx7G82CKM3NIY1PHNFK28M09PCH" localSheetId="9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13" hidden="1">#REF!</definedName>
    <definedName name="BEx7G82CKM3NIY1PHNFK28M09PCH" localSheetId="14" hidden="1">#REF!</definedName>
    <definedName name="BEx7G82CKM3NIY1PHNFK28M09PCH" localSheetId="16" hidden="1">#REF!</definedName>
    <definedName name="BEx7G82CKM3NIY1PHNFK28M09PCH" localSheetId="15" hidden="1">#REF!</definedName>
    <definedName name="BEx7G82CKM3NIY1PHNFK28M09PCH" localSheetId="18" hidden="1">#REF!</definedName>
    <definedName name="BEx7G82CKM3NIY1PHNFK28M09PCH" localSheetId="17" hidden="1">#REF!</definedName>
    <definedName name="BEx7G82CKM3NIY1PHNFK28M09PCH" localSheetId="2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5" hidden="1">#REF!</definedName>
    <definedName name="BEx7GR3ENYWRXXS5IT0UMEGOLGUH" localSheetId="9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13" hidden="1">#REF!</definedName>
    <definedName name="BEx7GR3ENYWRXXS5IT0UMEGOLGUH" localSheetId="14" hidden="1">#REF!</definedName>
    <definedName name="BEx7GR3ENYWRXXS5IT0UMEGOLGUH" localSheetId="16" hidden="1">#REF!</definedName>
    <definedName name="BEx7GR3ENYWRXXS5IT0UMEGOLGUH" localSheetId="15" hidden="1">#REF!</definedName>
    <definedName name="BEx7GR3ENYWRXXS5IT0UMEGOLGUH" localSheetId="18" hidden="1">#REF!</definedName>
    <definedName name="BEx7GR3ENYWRXXS5IT0UMEGOLGUH" localSheetId="17" hidden="1">#REF!</definedName>
    <definedName name="BEx7GR3ENYWRXXS5IT0UMEGOLGUH" localSheetId="2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5" hidden="1">#REF!</definedName>
    <definedName name="BEx7GSAL6P7TASL8MB63RFST1LJL" localSheetId="9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13" hidden="1">#REF!</definedName>
    <definedName name="BEx7GSAL6P7TASL8MB63RFST1LJL" localSheetId="14" hidden="1">#REF!</definedName>
    <definedName name="BEx7GSAL6P7TASL8MB63RFST1LJL" localSheetId="16" hidden="1">#REF!</definedName>
    <definedName name="BEx7GSAL6P7TASL8MB63RFST1LJL" localSheetId="15" hidden="1">#REF!</definedName>
    <definedName name="BEx7GSAL6P7TASL8MB63RFST1LJL" localSheetId="18" hidden="1">#REF!</definedName>
    <definedName name="BEx7GSAL6P7TASL8MB63RFST1LJL" localSheetId="17" hidden="1">#REF!</definedName>
    <definedName name="BEx7GSAL6P7TASL8MB63RFST1LJL" localSheetId="2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5" hidden="1">#REF!</definedName>
    <definedName name="BEx7H0JD6I5I8WQLLWOYWY5YWPQE" localSheetId="9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13" hidden="1">#REF!</definedName>
    <definedName name="BEx7H0JD6I5I8WQLLWOYWY5YWPQE" localSheetId="14" hidden="1">#REF!</definedName>
    <definedName name="BEx7H0JD6I5I8WQLLWOYWY5YWPQE" localSheetId="16" hidden="1">#REF!</definedName>
    <definedName name="BEx7H0JD6I5I8WQLLWOYWY5YWPQE" localSheetId="15" hidden="1">#REF!</definedName>
    <definedName name="BEx7H0JD6I5I8WQLLWOYWY5YWPQE" localSheetId="18" hidden="1">#REF!</definedName>
    <definedName name="BEx7H0JD6I5I8WQLLWOYWY5YWPQE" localSheetId="17" hidden="1">#REF!</definedName>
    <definedName name="BEx7H0JD6I5I8WQLLWOYWY5YWPQE" localSheetId="2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5" hidden="1">#REF!</definedName>
    <definedName name="BEx7H14XCXH7WEXEY1HVO53A6AGH" localSheetId="9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13" hidden="1">#REF!</definedName>
    <definedName name="BEx7H14XCXH7WEXEY1HVO53A6AGH" localSheetId="14" hidden="1">#REF!</definedName>
    <definedName name="BEx7H14XCXH7WEXEY1HVO53A6AGH" localSheetId="16" hidden="1">#REF!</definedName>
    <definedName name="BEx7H14XCXH7WEXEY1HVO53A6AGH" localSheetId="15" hidden="1">#REF!</definedName>
    <definedName name="BEx7H14XCXH7WEXEY1HVO53A6AGH" localSheetId="18" hidden="1">#REF!</definedName>
    <definedName name="BEx7H14XCXH7WEXEY1HVO53A6AGH" localSheetId="17" hidden="1">#REF!</definedName>
    <definedName name="BEx7H14XCXH7WEXEY1HVO53A6AGH" localSheetId="2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5" hidden="1">#REF!</definedName>
    <definedName name="BEx7HGVBEF4LEIF6RC14N3PSU461" localSheetId="9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13" hidden="1">#REF!</definedName>
    <definedName name="BEx7HGVBEF4LEIF6RC14N3PSU461" localSheetId="14" hidden="1">#REF!</definedName>
    <definedName name="BEx7HGVBEF4LEIF6RC14N3PSU461" localSheetId="16" hidden="1">#REF!</definedName>
    <definedName name="BEx7HGVBEF4LEIF6RC14N3PSU461" localSheetId="15" hidden="1">#REF!</definedName>
    <definedName name="BEx7HGVBEF4LEIF6RC14N3PSU461" localSheetId="18" hidden="1">#REF!</definedName>
    <definedName name="BEx7HGVBEF4LEIF6RC14N3PSU461" localSheetId="17" hidden="1">#REF!</definedName>
    <definedName name="BEx7HGVBEF4LEIF6RC14N3PSU461" localSheetId="2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5" hidden="1">#REF!</definedName>
    <definedName name="BEx7HQ5T9FZ42QWS09UO4DT42Y0R" localSheetId="9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13" hidden="1">#REF!</definedName>
    <definedName name="BEx7HQ5T9FZ42QWS09UO4DT42Y0R" localSheetId="14" hidden="1">#REF!</definedName>
    <definedName name="BEx7HQ5T9FZ42QWS09UO4DT42Y0R" localSheetId="16" hidden="1">#REF!</definedName>
    <definedName name="BEx7HQ5T9FZ42QWS09UO4DT42Y0R" localSheetId="15" hidden="1">#REF!</definedName>
    <definedName name="BEx7HQ5T9FZ42QWS09UO4DT42Y0R" localSheetId="18" hidden="1">#REF!</definedName>
    <definedName name="BEx7HQ5T9FZ42QWS09UO4DT42Y0R" localSheetId="17" hidden="1">#REF!</definedName>
    <definedName name="BEx7HQ5T9FZ42QWS09UO4DT42Y0R" localSheetId="2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5" hidden="1">#REF!</definedName>
    <definedName name="BEx7HRCZE3CVGON1HV07MT5MNDZ3" localSheetId="9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13" hidden="1">#REF!</definedName>
    <definedName name="BEx7HRCZE3CVGON1HV07MT5MNDZ3" localSheetId="14" hidden="1">#REF!</definedName>
    <definedName name="BEx7HRCZE3CVGON1HV07MT5MNDZ3" localSheetId="16" hidden="1">#REF!</definedName>
    <definedName name="BEx7HRCZE3CVGON1HV07MT5MNDZ3" localSheetId="15" hidden="1">#REF!</definedName>
    <definedName name="BEx7HRCZE3CVGON1HV07MT5MNDZ3" localSheetId="18" hidden="1">#REF!</definedName>
    <definedName name="BEx7HRCZE3CVGON1HV07MT5MNDZ3" localSheetId="17" hidden="1">#REF!</definedName>
    <definedName name="BEx7HRCZE3CVGON1HV07MT5MNDZ3" localSheetId="2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5" hidden="1">#REF!</definedName>
    <definedName name="BEx7HWGE2CANG5M17X4C8YNC3N8F" localSheetId="9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13" hidden="1">#REF!</definedName>
    <definedName name="BEx7HWGE2CANG5M17X4C8YNC3N8F" localSheetId="14" hidden="1">#REF!</definedName>
    <definedName name="BEx7HWGE2CANG5M17X4C8YNC3N8F" localSheetId="16" hidden="1">#REF!</definedName>
    <definedName name="BEx7HWGE2CANG5M17X4C8YNC3N8F" localSheetId="15" hidden="1">#REF!</definedName>
    <definedName name="BEx7HWGE2CANG5M17X4C8YNC3N8F" localSheetId="18" hidden="1">#REF!</definedName>
    <definedName name="BEx7HWGE2CANG5M17X4C8YNC3N8F" localSheetId="17" hidden="1">#REF!</definedName>
    <definedName name="BEx7HWGE2CANG5M17X4C8YNC3N8F" localSheetId="2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5" hidden="1">#REF!</definedName>
    <definedName name="BEx7IB54GU5UCTJS549UBDW43EJL" localSheetId="9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13" hidden="1">#REF!</definedName>
    <definedName name="BEx7IB54GU5UCTJS549UBDW43EJL" localSheetId="14" hidden="1">#REF!</definedName>
    <definedName name="BEx7IB54GU5UCTJS549UBDW43EJL" localSheetId="16" hidden="1">#REF!</definedName>
    <definedName name="BEx7IB54GU5UCTJS549UBDW43EJL" localSheetId="15" hidden="1">#REF!</definedName>
    <definedName name="BEx7IB54GU5UCTJS549UBDW43EJL" localSheetId="18" hidden="1">#REF!</definedName>
    <definedName name="BEx7IB54GU5UCTJS549UBDW43EJL" localSheetId="17" hidden="1">#REF!</definedName>
    <definedName name="BEx7IB54GU5UCTJS549UBDW43EJL" localSheetId="2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5" hidden="1">#REF!</definedName>
    <definedName name="BEx7IBVYN47SFZIA0K4MDKQZNN9V" localSheetId="9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13" hidden="1">#REF!</definedName>
    <definedName name="BEx7IBVYN47SFZIA0K4MDKQZNN9V" localSheetId="14" hidden="1">#REF!</definedName>
    <definedName name="BEx7IBVYN47SFZIA0K4MDKQZNN9V" localSheetId="16" hidden="1">#REF!</definedName>
    <definedName name="BEx7IBVYN47SFZIA0K4MDKQZNN9V" localSheetId="15" hidden="1">#REF!</definedName>
    <definedName name="BEx7IBVYN47SFZIA0K4MDKQZNN9V" localSheetId="18" hidden="1">#REF!</definedName>
    <definedName name="BEx7IBVYN47SFZIA0K4MDKQZNN9V" localSheetId="17" hidden="1">#REF!</definedName>
    <definedName name="BEx7IBVYN47SFZIA0K4MDKQZNN9V" localSheetId="2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5" hidden="1">#REF!</definedName>
    <definedName name="BEx7IGOMJB39HUONENRXTK1MFHGE" localSheetId="9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13" hidden="1">#REF!</definedName>
    <definedName name="BEx7IGOMJB39HUONENRXTK1MFHGE" localSheetId="14" hidden="1">#REF!</definedName>
    <definedName name="BEx7IGOMJB39HUONENRXTK1MFHGE" localSheetId="16" hidden="1">#REF!</definedName>
    <definedName name="BEx7IGOMJB39HUONENRXTK1MFHGE" localSheetId="15" hidden="1">#REF!</definedName>
    <definedName name="BEx7IGOMJB39HUONENRXTK1MFHGE" localSheetId="18" hidden="1">#REF!</definedName>
    <definedName name="BEx7IGOMJB39HUONENRXTK1MFHGE" localSheetId="17" hidden="1">#REF!</definedName>
    <definedName name="BEx7IGOMJB39HUONENRXTK1MFHGE" localSheetId="2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5" hidden="1">#REF!</definedName>
    <definedName name="BEx7ISO6LTCYYDK0J6IN4PG2P6SW" localSheetId="9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13" hidden="1">#REF!</definedName>
    <definedName name="BEx7ISO6LTCYYDK0J6IN4PG2P6SW" localSheetId="14" hidden="1">#REF!</definedName>
    <definedName name="BEx7ISO6LTCYYDK0J6IN4PG2P6SW" localSheetId="16" hidden="1">#REF!</definedName>
    <definedName name="BEx7ISO6LTCYYDK0J6IN4PG2P6SW" localSheetId="15" hidden="1">#REF!</definedName>
    <definedName name="BEx7ISO6LTCYYDK0J6IN4PG2P6SW" localSheetId="18" hidden="1">#REF!</definedName>
    <definedName name="BEx7ISO6LTCYYDK0J6IN4PG2P6SW" localSheetId="17" hidden="1">#REF!</definedName>
    <definedName name="BEx7ISO6LTCYYDK0J6IN4PG2P6SW" localSheetId="2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5" hidden="1">#REF!</definedName>
    <definedName name="BEx7IV2IJ5WT7UC0UG7WP0WF2JZI" localSheetId="9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13" hidden="1">#REF!</definedName>
    <definedName name="BEx7IV2IJ5WT7UC0UG7WP0WF2JZI" localSheetId="14" hidden="1">#REF!</definedName>
    <definedName name="BEx7IV2IJ5WT7UC0UG7WP0WF2JZI" localSheetId="16" hidden="1">#REF!</definedName>
    <definedName name="BEx7IV2IJ5WT7UC0UG7WP0WF2JZI" localSheetId="15" hidden="1">#REF!</definedName>
    <definedName name="BEx7IV2IJ5WT7UC0UG7WP0WF2JZI" localSheetId="18" hidden="1">#REF!</definedName>
    <definedName name="BEx7IV2IJ5WT7UC0UG7WP0WF2JZI" localSheetId="17" hidden="1">#REF!</definedName>
    <definedName name="BEx7IV2IJ5WT7UC0UG7WP0WF2JZI" localSheetId="2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5" hidden="1">#REF!</definedName>
    <definedName name="BEx7IXGU74GE5E4S6W4Z13AR092Y" localSheetId="9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13" hidden="1">#REF!</definedName>
    <definedName name="BEx7IXGU74GE5E4S6W4Z13AR092Y" localSheetId="14" hidden="1">#REF!</definedName>
    <definedName name="BEx7IXGU74GE5E4S6W4Z13AR092Y" localSheetId="16" hidden="1">#REF!</definedName>
    <definedName name="BEx7IXGU74GE5E4S6W4Z13AR092Y" localSheetId="15" hidden="1">#REF!</definedName>
    <definedName name="BEx7IXGU74GE5E4S6W4Z13AR092Y" localSheetId="18" hidden="1">#REF!</definedName>
    <definedName name="BEx7IXGU74GE5E4S6W4Z13AR092Y" localSheetId="17" hidden="1">#REF!</definedName>
    <definedName name="BEx7IXGU74GE5E4S6W4Z13AR092Y" localSheetId="2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5" hidden="1">#REF!</definedName>
    <definedName name="BEx7J4YL8Q3BI1MLH16YYQ18IJRD" localSheetId="9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13" hidden="1">#REF!</definedName>
    <definedName name="BEx7J4YL8Q3BI1MLH16YYQ18IJRD" localSheetId="14" hidden="1">#REF!</definedName>
    <definedName name="BEx7J4YL8Q3BI1MLH16YYQ18IJRD" localSheetId="16" hidden="1">#REF!</definedName>
    <definedName name="BEx7J4YL8Q3BI1MLH16YYQ18IJRD" localSheetId="15" hidden="1">#REF!</definedName>
    <definedName name="BEx7J4YL8Q3BI1MLH16YYQ18IJRD" localSheetId="18" hidden="1">#REF!</definedName>
    <definedName name="BEx7J4YL8Q3BI1MLH16YYQ18IJRD" localSheetId="17" hidden="1">#REF!</definedName>
    <definedName name="BEx7J4YL8Q3BI1MLH16YYQ18IJRD" localSheetId="2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5" hidden="1">#REF!</definedName>
    <definedName name="BEx7J5K5QVUOXI6A663KUWL6PO3O" localSheetId="9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13" hidden="1">#REF!</definedName>
    <definedName name="BEx7J5K5QVUOXI6A663KUWL6PO3O" localSheetId="14" hidden="1">#REF!</definedName>
    <definedName name="BEx7J5K5QVUOXI6A663KUWL6PO3O" localSheetId="16" hidden="1">#REF!</definedName>
    <definedName name="BEx7J5K5QVUOXI6A663KUWL6PO3O" localSheetId="15" hidden="1">#REF!</definedName>
    <definedName name="BEx7J5K5QVUOXI6A663KUWL6PO3O" localSheetId="18" hidden="1">#REF!</definedName>
    <definedName name="BEx7J5K5QVUOXI6A663KUWL6PO3O" localSheetId="17" hidden="1">#REF!</definedName>
    <definedName name="BEx7J5K5QVUOXI6A663KUWL6PO3O" localSheetId="2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5" hidden="1">#REF!</definedName>
    <definedName name="BEx7JH3HGBPI07OHZ5LFYK0UFZQR" localSheetId="9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13" hidden="1">#REF!</definedName>
    <definedName name="BEx7JH3HGBPI07OHZ5LFYK0UFZQR" localSheetId="14" hidden="1">#REF!</definedName>
    <definedName name="BEx7JH3HGBPI07OHZ5LFYK0UFZQR" localSheetId="16" hidden="1">#REF!</definedName>
    <definedName name="BEx7JH3HGBPI07OHZ5LFYK0UFZQR" localSheetId="15" hidden="1">#REF!</definedName>
    <definedName name="BEx7JH3HGBPI07OHZ5LFYK0UFZQR" localSheetId="18" hidden="1">#REF!</definedName>
    <definedName name="BEx7JH3HGBPI07OHZ5LFYK0UFZQR" localSheetId="17" hidden="1">#REF!</definedName>
    <definedName name="BEx7JH3HGBPI07OHZ5LFYK0UFZQR" localSheetId="2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5" hidden="1">#REF!</definedName>
    <definedName name="BEx7JRL3MHRMVLQF3EN15MXRPN68" localSheetId="9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13" hidden="1">#REF!</definedName>
    <definedName name="BEx7JRL3MHRMVLQF3EN15MXRPN68" localSheetId="14" hidden="1">#REF!</definedName>
    <definedName name="BEx7JRL3MHRMVLQF3EN15MXRPN68" localSheetId="16" hidden="1">#REF!</definedName>
    <definedName name="BEx7JRL3MHRMVLQF3EN15MXRPN68" localSheetId="15" hidden="1">#REF!</definedName>
    <definedName name="BEx7JRL3MHRMVLQF3EN15MXRPN68" localSheetId="18" hidden="1">#REF!</definedName>
    <definedName name="BEx7JRL3MHRMVLQF3EN15MXRPN68" localSheetId="17" hidden="1">#REF!</definedName>
    <definedName name="BEx7JRL3MHRMVLQF3EN15MXRPN68" localSheetId="2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5" hidden="1">#REF!</definedName>
    <definedName name="BEx7JV194190CNM6WWGQ3UBJ3CHH" localSheetId="9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13" hidden="1">#REF!</definedName>
    <definedName name="BEx7JV194190CNM6WWGQ3UBJ3CHH" localSheetId="14" hidden="1">#REF!</definedName>
    <definedName name="BEx7JV194190CNM6WWGQ3UBJ3CHH" localSheetId="16" hidden="1">#REF!</definedName>
    <definedName name="BEx7JV194190CNM6WWGQ3UBJ3CHH" localSheetId="15" hidden="1">#REF!</definedName>
    <definedName name="BEx7JV194190CNM6WWGQ3UBJ3CHH" localSheetId="18" hidden="1">#REF!</definedName>
    <definedName name="BEx7JV194190CNM6WWGQ3UBJ3CHH" localSheetId="17" hidden="1">#REF!</definedName>
    <definedName name="BEx7JV194190CNM6WWGQ3UBJ3CHH" localSheetId="2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5" hidden="1">#REF!</definedName>
    <definedName name="BEx7JZJ4AE8AGMWPK3XPBTBUBZ48" localSheetId="9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13" hidden="1">#REF!</definedName>
    <definedName name="BEx7JZJ4AE8AGMWPK3XPBTBUBZ48" localSheetId="14" hidden="1">#REF!</definedName>
    <definedName name="BEx7JZJ4AE8AGMWPK3XPBTBUBZ48" localSheetId="16" hidden="1">#REF!</definedName>
    <definedName name="BEx7JZJ4AE8AGMWPK3XPBTBUBZ48" localSheetId="15" hidden="1">#REF!</definedName>
    <definedName name="BEx7JZJ4AE8AGMWPK3XPBTBUBZ48" localSheetId="18" hidden="1">#REF!</definedName>
    <definedName name="BEx7JZJ4AE8AGMWPK3XPBTBUBZ48" localSheetId="17" hidden="1">#REF!</definedName>
    <definedName name="BEx7JZJ4AE8AGMWPK3XPBTBUBZ48" localSheetId="2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5" hidden="1">#REF!</definedName>
    <definedName name="BEx7K7GZ607XQOGB81A1HINBTGOZ" localSheetId="9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13" hidden="1">#REF!</definedName>
    <definedName name="BEx7K7GZ607XQOGB81A1HINBTGOZ" localSheetId="14" hidden="1">#REF!</definedName>
    <definedName name="BEx7K7GZ607XQOGB81A1HINBTGOZ" localSheetId="16" hidden="1">#REF!</definedName>
    <definedName name="BEx7K7GZ607XQOGB81A1HINBTGOZ" localSheetId="15" hidden="1">#REF!</definedName>
    <definedName name="BEx7K7GZ607XQOGB81A1HINBTGOZ" localSheetId="18" hidden="1">#REF!</definedName>
    <definedName name="BEx7K7GZ607XQOGB81A1HINBTGOZ" localSheetId="17" hidden="1">#REF!</definedName>
    <definedName name="BEx7K7GZ607XQOGB81A1HINBTGOZ" localSheetId="2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5" hidden="1">#REF!</definedName>
    <definedName name="BEx7KEYPBDXSNROH8M6CDCBN6B50" localSheetId="9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13" hidden="1">#REF!</definedName>
    <definedName name="BEx7KEYPBDXSNROH8M6CDCBN6B50" localSheetId="14" hidden="1">#REF!</definedName>
    <definedName name="BEx7KEYPBDXSNROH8M6CDCBN6B50" localSheetId="16" hidden="1">#REF!</definedName>
    <definedName name="BEx7KEYPBDXSNROH8M6CDCBN6B50" localSheetId="15" hidden="1">#REF!</definedName>
    <definedName name="BEx7KEYPBDXSNROH8M6CDCBN6B50" localSheetId="18" hidden="1">#REF!</definedName>
    <definedName name="BEx7KEYPBDXSNROH8M6CDCBN6B50" localSheetId="17" hidden="1">#REF!</definedName>
    <definedName name="BEx7KEYPBDXSNROH8M6CDCBN6B50" localSheetId="2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5" hidden="1">#REF!</definedName>
    <definedName name="BEx7KH7PZ0A6FSWA4LAN2CMZ0WSF" localSheetId="9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13" hidden="1">#REF!</definedName>
    <definedName name="BEx7KH7PZ0A6FSWA4LAN2CMZ0WSF" localSheetId="14" hidden="1">#REF!</definedName>
    <definedName name="BEx7KH7PZ0A6FSWA4LAN2CMZ0WSF" localSheetId="16" hidden="1">#REF!</definedName>
    <definedName name="BEx7KH7PZ0A6FSWA4LAN2CMZ0WSF" localSheetId="15" hidden="1">#REF!</definedName>
    <definedName name="BEx7KH7PZ0A6FSWA4LAN2CMZ0WSF" localSheetId="18" hidden="1">#REF!</definedName>
    <definedName name="BEx7KH7PZ0A6FSWA4LAN2CMZ0WSF" localSheetId="17" hidden="1">#REF!</definedName>
    <definedName name="BEx7KH7PZ0A6FSWA4LAN2CMZ0WSF" localSheetId="2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5" hidden="1">#REF!</definedName>
    <definedName name="BEx7KNCTL6VMNQP4MFMHOMV1WI1Y" localSheetId="9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13" hidden="1">#REF!</definedName>
    <definedName name="BEx7KNCTL6VMNQP4MFMHOMV1WI1Y" localSheetId="14" hidden="1">#REF!</definedName>
    <definedName name="BEx7KNCTL6VMNQP4MFMHOMV1WI1Y" localSheetId="16" hidden="1">#REF!</definedName>
    <definedName name="BEx7KNCTL6VMNQP4MFMHOMV1WI1Y" localSheetId="15" hidden="1">#REF!</definedName>
    <definedName name="BEx7KNCTL6VMNQP4MFMHOMV1WI1Y" localSheetId="18" hidden="1">#REF!</definedName>
    <definedName name="BEx7KNCTL6VMNQP4MFMHOMV1WI1Y" localSheetId="17" hidden="1">#REF!</definedName>
    <definedName name="BEx7KNCTL6VMNQP4MFMHOMV1WI1Y" localSheetId="2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5" hidden="1">#REF!</definedName>
    <definedName name="BEx7KSAS8BZT6H8OQCZ5DNSTMO07" localSheetId="9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13" hidden="1">#REF!</definedName>
    <definedName name="BEx7KSAS8BZT6H8OQCZ5DNSTMO07" localSheetId="14" hidden="1">#REF!</definedName>
    <definedName name="BEx7KSAS8BZT6H8OQCZ5DNSTMO07" localSheetId="16" hidden="1">#REF!</definedName>
    <definedName name="BEx7KSAS8BZT6H8OQCZ5DNSTMO07" localSheetId="15" hidden="1">#REF!</definedName>
    <definedName name="BEx7KSAS8BZT6H8OQCZ5DNSTMO07" localSheetId="18" hidden="1">#REF!</definedName>
    <definedName name="BEx7KSAS8BZT6H8OQCZ5DNSTMO07" localSheetId="17" hidden="1">#REF!</definedName>
    <definedName name="BEx7KSAS8BZT6H8OQCZ5DNSTMO07" localSheetId="2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5" hidden="1">#REF!</definedName>
    <definedName name="BEx7KWHTBD21COXVI4HNEQH0Z3L8" localSheetId="9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13" hidden="1">#REF!</definedName>
    <definedName name="BEx7KWHTBD21COXVI4HNEQH0Z3L8" localSheetId="14" hidden="1">#REF!</definedName>
    <definedName name="BEx7KWHTBD21COXVI4HNEQH0Z3L8" localSheetId="16" hidden="1">#REF!</definedName>
    <definedName name="BEx7KWHTBD21COXVI4HNEQH0Z3L8" localSheetId="15" hidden="1">#REF!</definedName>
    <definedName name="BEx7KWHTBD21COXVI4HNEQH0Z3L8" localSheetId="18" hidden="1">#REF!</definedName>
    <definedName name="BEx7KWHTBD21COXVI4HNEQH0Z3L8" localSheetId="17" hidden="1">#REF!</definedName>
    <definedName name="BEx7KWHTBD21COXVI4HNEQH0Z3L8" localSheetId="2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5" hidden="1">#REF!</definedName>
    <definedName name="BEx7KXUGRMRSUXCM97Z7VRZQ9JH2" localSheetId="9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13" hidden="1">#REF!</definedName>
    <definedName name="BEx7KXUGRMRSUXCM97Z7VRZQ9JH2" localSheetId="14" hidden="1">#REF!</definedName>
    <definedName name="BEx7KXUGRMRSUXCM97Z7VRZQ9JH2" localSheetId="16" hidden="1">#REF!</definedName>
    <definedName name="BEx7KXUGRMRSUXCM97Z7VRZQ9JH2" localSheetId="15" hidden="1">#REF!</definedName>
    <definedName name="BEx7KXUGRMRSUXCM97Z7VRZQ9JH2" localSheetId="18" hidden="1">#REF!</definedName>
    <definedName name="BEx7KXUGRMRSUXCM97Z7VRZQ9JH2" localSheetId="17" hidden="1">#REF!</definedName>
    <definedName name="BEx7KXUGRMRSUXCM97Z7VRZQ9JH2" localSheetId="2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5" hidden="1">#REF!</definedName>
    <definedName name="BEx7L5C6U8MP6IZ67BD649WQYJEK" localSheetId="9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13" hidden="1">#REF!</definedName>
    <definedName name="BEx7L5C6U8MP6IZ67BD649WQYJEK" localSheetId="14" hidden="1">#REF!</definedName>
    <definedName name="BEx7L5C6U8MP6IZ67BD649WQYJEK" localSheetId="16" hidden="1">#REF!</definedName>
    <definedName name="BEx7L5C6U8MP6IZ67BD649WQYJEK" localSheetId="15" hidden="1">#REF!</definedName>
    <definedName name="BEx7L5C6U8MP6IZ67BD649WQYJEK" localSheetId="18" hidden="1">#REF!</definedName>
    <definedName name="BEx7L5C6U8MP6IZ67BD649WQYJEK" localSheetId="17" hidden="1">#REF!</definedName>
    <definedName name="BEx7L5C6U8MP6IZ67BD649WQYJEK" localSheetId="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5" hidden="1">#REF!</definedName>
    <definedName name="BEx7L8HEYEVTATR0OG5JJO647KNI" localSheetId="9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13" hidden="1">#REF!</definedName>
    <definedName name="BEx7L8HEYEVTATR0OG5JJO647KNI" localSheetId="14" hidden="1">#REF!</definedName>
    <definedName name="BEx7L8HEYEVTATR0OG5JJO647KNI" localSheetId="16" hidden="1">#REF!</definedName>
    <definedName name="BEx7L8HEYEVTATR0OG5JJO647KNI" localSheetId="15" hidden="1">#REF!</definedName>
    <definedName name="BEx7L8HEYEVTATR0OG5JJO647KNI" localSheetId="18" hidden="1">#REF!</definedName>
    <definedName name="BEx7L8HEYEVTATR0OG5JJO647KNI" localSheetId="17" hidden="1">#REF!</definedName>
    <definedName name="BEx7L8HEYEVTATR0OG5JJO647KNI" localSheetId="2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5" hidden="1">#REF!</definedName>
    <definedName name="BEx7L8XOV64OMS15ZFURFEUXLMWF" localSheetId="9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13" hidden="1">#REF!</definedName>
    <definedName name="BEx7L8XOV64OMS15ZFURFEUXLMWF" localSheetId="14" hidden="1">#REF!</definedName>
    <definedName name="BEx7L8XOV64OMS15ZFURFEUXLMWF" localSheetId="16" hidden="1">#REF!</definedName>
    <definedName name="BEx7L8XOV64OMS15ZFURFEUXLMWF" localSheetId="15" hidden="1">#REF!</definedName>
    <definedName name="BEx7L8XOV64OMS15ZFURFEUXLMWF" localSheetId="18" hidden="1">#REF!</definedName>
    <definedName name="BEx7L8XOV64OMS15ZFURFEUXLMWF" localSheetId="17" hidden="1">#REF!</definedName>
    <definedName name="BEx7L8XOV64OMS15ZFURFEUXLMWF" localSheetId="2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5" hidden="1">#REF!</definedName>
    <definedName name="BEx7LPF478MRAYB9TQ6LDML6O3BY" localSheetId="9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13" hidden="1">#REF!</definedName>
    <definedName name="BEx7LPF478MRAYB9TQ6LDML6O3BY" localSheetId="14" hidden="1">#REF!</definedName>
    <definedName name="BEx7LPF478MRAYB9TQ6LDML6O3BY" localSheetId="16" hidden="1">#REF!</definedName>
    <definedName name="BEx7LPF478MRAYB9TQ6LDML6O3BY" localSheetId="15" hidden="1">#REF!</definedName>
    <definedName name="BEx7LPF478MRAYB9TQ6LDML6O3BY" localSheetId="18" hidden="1">#REF!</definedName>
    <definedName name="BEx7LPF478MRAYB9TQ6LDML6O3BY" localSheetId="17" hidden="1">#REF!</definedName>
    <definedName name="BEx7LPF478MRAYB9TQ6LDML6O3BY" localSheetId="2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5" hidden="1">#REF!</definedName>
    <definedName name="BEx7LPV780NFCG1VX4EKJ29YXOLZ" localSheetId="9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13" hidden="1">#REF!</definedName>
    <definedName name="BEx7LPV780NFCG1VX4EKJ29YXOLZ" localSheetId="14" hidden="1">#REF!</definedName>
    <definedName name="BEx7LPV780NFCG1VX4EKJ29YXOLZ" localSheetId="16" hidden="1">#REF!</definedName>
    <definedName name="BEx7LPV780NFCG1VX4EKJ29YXOLZ" localSheetId="15" hidden="1">#REF!</definedName>
    <definedName name="BEx7LPV780NFCG1VX4EKJ29YXOLZ" localSheetId="18" hidden="1">#REF!</definedName>
    <definedName name="BEx7LPV780NFCG1VX4EKJ29YXOLZ" localSheetId="17" hidden="1">#REF!</definedName>
    <definedName name="BEx7LPV780NFCG1VX4EKJ29YXOLZ" localSheetId="2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5" hidden="1">#REF!</definedName>
    <definedName name="BEx7LQ0PD30NJWOAYKPEYHM9J83B" localSheetId="9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13" hidden="1">#REF!</definedName>
    <definedName name="BEx7LQ0PD30NJWOAYKPEYHM9J83B" localSheetId="14" hidden="1">#REF!</definedName>
    <definedName name="BEx7LQ0PD30NJWOAYKPEYHM9J83B" localSheetId="16" hidden="1">#REF!</definedName>
    <definedName name="BEx7LQ0PD30NJWOAYKPEYHM9J83B" localSheetId="15" hidden="1">#REF!</definedName>
    <definedName name="BEx7LQ0PD30NJWOAYKPEYHM9J83B" localSheetId="18" hidden="1">#REF!</definedName>
    <definedName name="BEx7LQ0PD30NJWOAYKPEYHM9J83B" localSheetId="17" hidden="1">#REF!</definedName>
    <definedName name="BEx7LQ0PD30NJWOAYKPEYHM9J83B" localSheetId="2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5" hidden="1">#REF!</definedName>
    <definedName name="BEx7M4EKEDHZ1ZZ91NDLSUNPUFPZ" localSheetId="9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13" hidden="1">#REF!</definedName>
    <definedName name="BEx7M4EKEDHZ1ZZ91NDLSUNPUFPZ" localSheetId="14" hidden="1">#REF!</definedName>
    <definedName name="BEx7M4EKEDHZ1ZZ91NDLSUNPUFPZ" localSheetId="16" hidden="1">#REF!</definedName>
    <definedName name="BEx7M4EKEDHZ1ZZ91NDLSUNPUFPZ" localSheetId="15" hidden="1">#REF!</definedName>
    <definedName name="BEx7M4EKEDHZ1ZZ91NDLSUNPUFPZ" localSheetId="18" hidden="1">#REF!</definedName>
    <definedName name="BEx7M4EKEDHZ1ZZ91NDLSUNPUFPZ" localSheetId="17" hidden="1">#REF!</definedName>
    <definedName name="BEx7M4EKEDHZ1ZZ91NDLSUNPUFPZ" localSheetId="2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5" hidden="1">#REF!</definedName>
    <definedName name="BEx7MAUI1JJFDIJGDW4RWY5384LY" localSheetId="9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13" hidden="1">#REF!</definedName>
    <definedName name="BEx7MAUI1JJFDIJGDW4RWY5384LY" localSheetId="14" hidden="1">#REF!</definedName>
    <definedName name="BEx7MAUI1JJFDIJGDW4RWY5384LY" localSheetId="16" hidden="1">#REF!</definedName>
    <definedName name="BEx7MAUI1JJFDIJGDW4RWY5384LY" localSheetId="15" hidden="1">#REF!</definedName>
    <definedName name="BEx7MAUI1JJFDIJGDW4RWY5384LY" localSheetId="18" hidden="1">#REF!</definedName>
    <definedName name="BEx7MAUI1JJFDIJGDW4RWY5384LY" localSheetId="17" hidden="1">#REF!</definedName>
    <definedName name="BEx7MAUI1JJFDIJGDW4RWY5384LY" localSheetId="2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5" hidden="1">#REF!</definedName>
    <definedName name="BEx7MI1EW6N7FOBHWJLYC02TZSKR" localSheetId="9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13" hidden="1">#REF!</definedName>
    <definedName name="BEx7MI1EW6N7FOBHWJLYC02TZSKR" localSheetId="14" hidden="1">#REF!</definedName>
    <definedName name="BEx7MI1EW6N7FOBHWJLYC02TZSKR" localSheetId="16" hidden="1">#REF!</definedName>
    <definedName name="BEx7MI1EW6N7FOBHWJLYC02TZSKR" localSheetId="15" hidden="1">#REF!</definedName>
    <definedName name="BEx7MI1EW6N7FOBHWJLYC02TZSKR" localSheetId="18" hidden="1">#REF!</definedName>
    <definedName name="BEx7MI1EW6N7FOBHWJLYC02TZSKR" localSheetId="17" hidden="1">#REF!</definedName>
    <definedName name="BEx7MI1EW6N7FOBHWJLYC02TZSKR" localSheetId="2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5" hidden="1">#REF!</definedName>
    <definedName name="BEx7MJZO3UKAMJ53UWOJ5ZD4GGMQ" localSheetId="9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13" hidden="1">#REF!</definedName>
    <definedName name="BEx7MJZO3UKAMJ53UWOJ5ZD4GGMQ" localSheetId="14" hidden="1">#REF!</definedName>
    <definedName name="BEx7MJZO3UKAMJ53UWOJ5ZD4GGMQ" localSheetId="16" hidden="1">#REF!</definedName>
    <definedName name="BEx7MJZO3UKAMJ53UWOJ5ZD4GGMQ" localSheetId="15" hidden="1">#REF!</definedName>
    <definedName name="BEx7MJZO3UKAMJ53UWOJ5ZD4GGMQ" localSheetId="18" hidden="1">#REF!</definedName>
    <definedName name="BEx7MJZO3UKAMJ53UWOJ5ZD4GGMQ" localSheetId="17" hidden="1">#REF!</definedName>
    <definedName name="BEx7MJZO3UKAMJ53UWOJ5ZD4GGMQ" localSheetId="2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5" hidden="1">#REF!</definedName>
    <definedName name="BEx7MO17TZ6L4457Q12FYYLUUZAZ" localSheetId="9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13" hidden="1">#REF!</definedName>
    <definedName name="BEx7MO17TZ6L4457Q12FYYLUUZAZ" localSheetId="14" hidden="1">#REF!</definedName>
    <definedName name="BEx7MO17TZ6L4457Q12FYYLUUZAZ" localSheetId="16" hidden="1">#REF!</definedName>
    <definedName name="BEx7MO17TZ6L4457Q12FYYLUUZAZ" localSheetId="15" hidden="1">#REF!</definedName>
    <definedName name="BEx7MO17TZ6L4457Q12FYYLUUZAZ" localSheetId="18" hidden="1">#REF!</definedName>
    <definedName name="BEx7MO17TZ6L4457Q12FYYLUUZAZ" localSheetId="17" hidden="1">#REF!</definedName>
    <definedName name="BEx7MO17TZ6L4457Q12FYYLUUZAZ" localSheetId="2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5" hidden="1">#REF!</definedName>
    <definedName name="BEx7MT4MFNXIVQGAT6D971GZW7CA" localSheetId="9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13" hidden="1">#REF!</definedName>
    <definedName name="BEx7MT4MFNXIVQGAT6D971GZW7CA" localSheetId="14" hidden="1">#REF!</definedName>
    <definedName name="BEx7MT4MFNXIVQGAT6D971GZW7CA" localSheetId="16" hidden="1">#REF!</definedName>
    <definedName name="BEx7MT4MFNXIVQGAT6D971GZW7CA" localSheetId="15" hidden="1">#REF!</definedName>
    <definedName name="BEx7MT4MFNXIVQGAT6D971GZW7CA" localSheetId="18" hidden="1">#REF!</definedName>
    <definedName name="BEx7MT4MFNXIVQGAT6D971GZW7CA" localSheetId="17" hidden="1">#REF!</definedName>
    <definedName name="BEx7MT4MFNXIVQGAT6D971GZW7CA" localSheetId="2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5" hidden="1">#REF!</definedName>
    <definedName name="BEx7MUMLPPX92MX7SA8S1PLONDL8" localSheetId="9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13" hidden="1">#REF!</definedName>
    <definedName name="BEx7MUMLPPX92MX7SA8S1PLONDL8" localSheetId="14" hidden="1">#REF!</definedName>
    <definedName name="BEx7MUMLPPX92MX7SA8S1PLONDL8" localSheetId="16" hidden="1">#REF!</definedName>
    <definedName name="BEx7MUMLPPX92MX7SA8S1PLONDL8" localSheetId="15" hidden="1">#REF!</definedName>
    <definedName name="BEx7MUMLPPX92MX7SA8S1PLONDL8" localSheetId="18" hidden="1">#REF!</definedName>
    <definedName name="BEx7MUMLPPX92MX7SA8S1PLONDL8" localSheetId="17" hidden="1">#REF!</definedName>
    <definedName name="BEx7MUMLPPX92MX7SA8S1PLONDL8" localSheetId="2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5" hidden="1">#REF!</definedName>
    <definedName name="BEx7MX0W532Q7CB4V6KFVC9WAOUI" localSheetId="9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13" hidden="1">#REF!</definedName>
    <definedName name="BEx7MX0W532Q7CB4V6KFVC9WAOUI" localSheetId="14" hidden="1">#REF!</definedName>
    <definedName name="BEx7MX0W532Q7CB4V6KFVC9WAOUI" localSheetId="16" hidden="1">#REF!</definedName>
    <definedName name="BEx7MX0W532Q7CB4V6KFVC9WAOUI" localSheetId="15" hidden="1">#REF!</definedName>
    <definedName name="BEx7MX0W532Q7CB4V6KFVC9WAOUI" localSheetId="18" hidden="1">#REF!</definedName>
    <definedName name="BEx7MX0W532Q7CB4V6KFVC9WAOUI" localSheetId="17" hidden="1">#REF!</definedName>
    <definedName name="BEx7MX0W532Q7CB4V6KFVC9WAOUI" localSheetId="2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5" hidden="1">#REF!</definedName>
    <definedName name="BEx7NB403NE748IF75RXMWOFQ986" localSheetId="9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13" hidden="1">#REF!</definedName>
    <definedName name="BEx7NB403NE748IF75RXMWOFQ986" localSheetId="14" hidden="1">#REF!</definedName>
    <definedName name="BEx7NB403NE748IF75RXMWOFQ986" localSheetId="16" hidden="1">#REF!</definedName>
    <definedName name="BEx7NB403NE748IF75RXMWOFQ986" localSheetId="15" hidden="1">#REF!</definedName>
    <definedName name="BEx7NB403NE748IF75RXMWOFQ986" localSheetId="18" hidden="1">#REF!</definedName>
    <definedName name="BEx7NB403NE748IF75RXMWOFQ986" localSheetId="17" hidden="1">#REF!</definedName>
    <definedName name="BEx7NB403NE748IF75RXMWOFQ986" localSheetId="2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5" hidden="1">#REF!</definedName>
    <definedName name="BEx7NI062THZAM6I8AJWTFJL91CS" localSheetId="9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13" hidden="1">#REF!</definedName>
    <definedName name="BEx7NI062THZAM6I8AJWTFJL91CS" localSheetId="14" hidden="1">#REF!</definedName>
    <definedName name="BEx7NI062THZAM6I8AJWTFJL91CS" localSheetId="16" hidden="1">#REF!</definedName>
    <definedName name="BEx7NI062THZAM6I8AJWTFJL91CS" localSheetId="15" hidden="1">#REF!</definedName>
    <definedName name="BEx7NI062THZAM6I8AJWTFJL91CS" localSheetId="18" hidden="1">#REF!</definedName>
    <definedName name="BEx7NI062THZAM6I8AJWTFJL91CS" localSheetId="17" hidden="1">#REF!</definedName>
    <definedName name="BEx7NI062THZAM6I8AJWTFJL91CS" localSheetId="2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5" hidden="1">#REF!</definedName>
    <definedName name="BEx904S75BPRYMHF0083JF7ES4NG" localSheetId="9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13" hidden="1">#REF!</definedName>
    <definedName name="BEx904S75BPRYMHF0083JF7ES4NG" localSheetId="14" hidden="1">#REF!</definedName>
    <definedName name="BEx904S75BPRYMHF0083JF7ES4NG" localSheetId="16" hidden="1">#REF!</definedName>
    <definedName name="BEx904S75BPRYMHF0083JF7ES4NG" localSheetId="15" hidden="1">#REF!</definedName>
    <definedName name="BEx904S75BPRYMHF0083JF7ES4NG" localSheetId="18" hidden="1">#REF!</definedName>
    <definedName name="BEx904S75BPRYMHF0083JF7ES4NG" localSheetId="17" hidden="1">#REF!</definedName>
    <definedName name="BEx904S75BPRYMHF0083JF7ES4NG" localSheetId="2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5" hidden="1">#REF!</definedName>
    <definedName name="BEx90HDD4RWF7JZGA8GCGG7D63MG" localSheetId="9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13" hidden="1">#REF!</definedName>
    <definedName name="BEx90HDD4RWF7JZGA8GCGG7D63MG" localSheetId="14" hidden="1">#REF!</definedName>
    <definedName name="BEx90HDD4RWF7JZGA8GCGG7D63MG" localSheetId="16" hidden="1">#REF!</definedName>
    <definedName name="BEx90HDD4RWF7JZGA8GCGG7D63MG" localSheetId="15" hidden="1">#REF!</definedName>
    <definedName name="BEx90HDD4RWF7JZGA8GCGG7D63MG" localSheetId="18" hidden="1">#REF!</definedName>
    <definedName name="BEx90HDD4RWF7JZGA8GCGG7D63MG" localSheetId="17" hidden="1">#REF!</definedName>
    <definedName name="BEx90HDD4RWF7JZGA8GCGG7D63MG" localSheetId="2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5" hidden="1">#REF!</definedName>
    <definedName name="BEx90HO6UVMFVSV8U0YBZFHNCL38" localSheetId="9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13" hidden="1">#REF!</definedName>
    <definedName name="BEx90HO6UVMFVSV8U0YBZFHNCL38" localSheetId="14" hidden="1">#REF!</definedName>
    <definedName name="BEx90HO6UVMFVSV8U0YBZFHNCL38" localSheetId="16" hidden="1">#REF!</definedName>
    <definedName name="BEx90HO6UVMFVSV8U0YBZFHNCL38" localSheetId="15" hidden="1">#REF!</definedName>
    <definedName name="BEx90HO6UVMFVSV8U0YBZFHNCL38" localSheetId="18" hidden="1">#REF!</definedName>
    <definedName name="BEx90HO6UVMFVSV8U0YBZFHNCL38" localSheetId="17" hidden="1">#REF!</definedName>
    <definedName name="BEx90HO6UVMFVSV8U0YBZFHNCL38" localSheetId="2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5" hidden="1">#REF!</definedName>
    <definedName name="BEx90VGH5H09ON2QXYC9WIIEU98T" localSheetId="9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13" hidden="1">#REF!</definedName>
    <definedName name="BEx90VGH5H09ON2QXYC9WIIEU98T" localSheetId="14" hidden="1">#REF!</definedName>
    <definedName name="BEx90VGH5H09ON2QXYC9WIIEU98T" localSheetId="16" hidden="1">#REF!</definedName>
    <definedName name="BEx90VGH5H09ON2QXYC9WIIEU98T" localSheetId="15" hidden="1">#REF!</definedName>
    <definedName name="BEx90VGH5H09ON2QXYC9WIIEU98T" localSheetId="18" hidden="1">#REF!</definedName>
    <definedName name="BEx90VGH5H09ON2QXYC9WIIEU98T" localSheetId="17" hidden="1">#REF!</definedName>
    <definedName name="BEx90VGH5H09ON2QXYC9WIIEU98T" localSheetId="2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5" hidden="1">#REF!</definedName>
    <definedName name="BEx9157279000SVN5XNWQ99JY0WU" localSheetId="9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13" hidden="1">#REF!</definedName>
    <definedName name="BEx9157279000SVN5XNWQ99JY0WU" localSheetId="14" hidden="1">#REF!</definedName>
    <definedName name="BEx9157279000SVN5XNWQ99JY0WU" localSheetId="16" hidden="1">#REF!</definedName>
    <definedName name="BEx9157279000SVN5XNWQ99JY0WU" localSheetId="15" hidden="1">#REF!</definedName>
    <definedName name="BEx9157279000SVN5XNWQ99JY0WU" localSheetId="18" hidden="1">#REF!</definedName>
    <definedName name="BEx9157279000SVN5XNWQ99JY0WU" localSheetId="17" hidden="1">#REF!</definedName>
    <definedName name="BEx9157279000SVN5XNWQ99JY0WU" localSheetId="2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5" hidden="1">#REF!</definedName>
    <definedName name="BEx9175B70QXYAU5A8DJPGZQ46L9" localSheetId="9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13" hidden="1">#REF!</definedName>
    <definedName name="BEx9175B70QXYAU5A8DJPGZQ46L9" localSheetId="14" hidden="1">#REF!</definedName>
    <definedName name="BEx9175B70QXYAU5A8DJPGZQ46L9" localSheetId="16" hidden="1">#REF!</definedName>
    <definedName name="BEx9175B70QXYAU5A8DJPGZQ46L9" localSheetId="15" hidden="1">#REF!</definedName>
    <definedName name="BEx9175B70QXYAU5A8DJPGZQ46L9" localSheetId="18" hidden="1">#REF!</definedName>
    <definedName name="BEx9175B70QXYAU5A8DJPGZQ46L9" localSheetId="17" hidden="1">#REF!</definedName>
    <definedName name="BEx9175B70QXYAU5A8DJPGZQ46L9" localSheetId="2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5" hidden="1">#REF!</definedName>
    <definedName name="BEx91AQQRTV87AO27VWHSFZAD4ZR" localSheetId="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13" hidden="1">#REF!</definedName>
    <definedName name="BEx91AQQRTV87AO27VWHSFZAD4ZR" localSheetId="14" hidden="1">#REF!</definedName>
    <definedName name="BEx91AQQRTV87AO27VWHSFZAD4ZR" localSheetId="16" hidden="1">#REF!</definedName>
    <definedName name="BEx91AQQRTV87AO27VWHSFZAD4ZR" localSheetId="15" hidden="1">#REF!</definedName>
    <definedName name="BEx91AQQRTV87AO27VWHSFZAD4ZR" localSheetId="18" hidden="1">#REF!</definedName>
    <definedName name="BEx91AQQRTV87AO27VWHSFZAD4ZR" localSheetId="17" hidden="1">#REF!</definedName>
    <definedName name="BEx91AQQRTV87AO27VWHSFZAD4ZR" localSheetId="2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5" hidden="1">#REF!</definedName>
    <definedName name="BEx91L8FLL5CWLA2CDHKCOMGVDZN" localSheetId="9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13" hidden="1">#REF!</definedName>
    <definedName name="BEx91L8FLL5CWLA2CDHKCOMGVDZN" localSheetId="14" hidden="1">#REF!</definedName>
    <definedName name="BEx91L8FLL5CWLA2CDHKCOMGVDZN" localSheetId="16" hidden="1">#REF!</definedName>
    <definedName name="BEx91L8FLL5CWLA2CDHKCOMGVDZN" localSheetId="15" hidden="1">#REF!</definedName>
    <definedName name="BEx91L8FLL5CWLA2CDHKCOMGVDZN" localSheetId="18" hidden="1">#REF!</definedName>
    <definedName name="BEx91L8FLL5CWLA2CDHKCOMGVDZN" localSheetId="17" hidden="1">#REF!</definedName>
    <definedName name="BEx91L8FLL5CWLA2CDHKCOMGVDZN" localSheetId="2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5" hidden="1">#REF!</definedName>
    <definedName name="BEx91OTVH9ZDBC3QTORU8RZX4EOC" localSheetId="9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13" hidden="1">#REF!</definedName>
    <definedName name="BEx91OTVH9ZDBC3QTORU8RZX4EOC" localSheetId="14" hidden="1">#REF!</definedName>
    <definedName name="BEx91OTVH9ZDBC3QTORU8RZX4EOC" localSheetId="16" hidden="1">#REF!</definedName>
    <definedName name="BEx91OTVH9ZDBC3QTORU8RZX4EOC" localSheetId="15" hidden="1">#REF!</definedName>
    <definedName name="BEx91OTVH9ZDBC3QTORU8RZX4EOC" localSheetId="18" hidden="1">#REF!</definedName>
    <definedName name="BEx91OTVH9ZDBC3QTORU8RZX4EOC" localSheetId="17" hidden="1">#REF!</definedName>
    <definedName name="BEx91OTVH9ZDBC3QTORU8RZX4EOC" localSheetId="2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5" hidden="1">#REF!</definedName>
    <definedName name="BEx91QH5JRZKQP1GPN2SQMR3CKAG" localSheetId="9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13" hidden="1">#REF!</definedName>
    <definedName name="BEx91QH5JRZKQP1GPN2SQMR3CKAG" localSheetId="14" hidden="1">#REF!</definedName>
    <definedName name="BEx91QH5JRZKQP1GPN2SQMR3CKAG" localSheetId="16" hidden="1">#REF!</definedName>
    <definedName name="BEx91QH5JRZKQP1GPN2SQMR3CKAG" localSheetId="15" hidden="1">#REF!</definedName>
    <definedName name="BEx91QH5JRZKQP1GPN2SQMR3CKAG" localSheetId="18" hidden="1">#REF!</definedName>
    <definedName name="BEx91QH5JRZKQP1GPN2SQMR3CKAG" localSheetId="17" hidden="1">#REF!</definedName>
    <definedName name="BEx91QH5JRZKQP1GPN2SQMR3CKAG" localSheetId="2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5" hidden="1">#REF!</definedName>
    <definedName name="BEx91ROALDNHO7FI4X8L61RH4UJE" localSheetId="9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13" hidden="1">#REF!</definedName>
    <definedName name="BEx91ROALDNHO7FI4X8L61RH4UJE" localSheetId="14" hidden="1">#REF!</definedName>
    <definedName name="BEx91ROALDNHO7FI4X8L61RH4UJE" localSheetId="16" hidden="1">#REF!</definedName>
    <definedName name="BEx91ROALDNHO7FI4X8L61RH4UJE" localSheetId="15" hidden="1">#REF!</definedName>
    <definedName name="BEx91ROALDNHO7FI4X8L61RH4UJE" localSheetId="18" hidden="1">#REF!</definedName>
    <definedName name="BEx91ROALDNHO7FI4X8L61RH4UJE" localSheetId="17" hidden="1">#REF!</definedName>
    <definedName name="BEx91ROALDNHO7FI4X8L61RH4UJE" localSheetId="2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5" hidden="1">#REF!</definedName>
    <definedName name="BEx91TMID71GVYH0U16QM1RV3PX0" localSheetId="9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13" hidden="1">#REF!</definedName>
    <definedName name="BEx91TMID71GVYH0U16QM1RV3PX0" localSheetId="14" hidden="1">#REF!</definedName>
    <definedName name="BEx91TMID71GVYH0U16QM1RV3PX0" localSheetId="16" hidden="1">#REF!</definedName>
    <definedName name="BEx91TMID71GVYH0U16QM1RV3PX0" localSheetId="15" hidden="1">#REF!</definedName>
    <definedName name="BEx91TMID71GVYH0U16QM1RV3PX0" localSheetId="18" hidden="1">#REF!</definedName>
    <definedName name="BEx91TMID71GVYH0U16QM1RV3PX0" localSheetId="17" hidden="1">#REF!</definedName>
    <definedName name="BEx91TMID71GVYH0U16QM1RV3PX0" localSheetId="2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5" hidden="1">#REF!</definedName>
    <definedName name="BEx91VF2D78PAF337E3L2L81K9W2" localSheetId="9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13" hidden="1">#REF!</definedName>
    <definedName name="BEx91VF2D78PAF337E3L2L81K9W2" localSheetId="14" hidden="1">#REF!</definedName>
    <definedName name="BEx91VF2D78PAF337E3L2L81K9W2" localSheetId="16" hidden="1">#REF!</definedName>
    <definedName name="BEx91VF2D78PAF337E3L2L81K9W2" localSheetId="15" hidden="1">#REF!</definedName>
    <definedName name="BEx91VF2D78PAF337E3L2L81K9W2" localSheetId="18" hidden="1">#REF!</definedName>
    <definedName name="BEx91VF2D78PAF337E3L2L81K9W2" localSheetId="17" hidden="1">#REF!</definedName>
    <definedName name="BEx91VF2D78PAF337E3L2L81K9W2" localSheetId="2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5" hidden="1">#REF!</definedName>
    <definedName name="BEx921PNZ46VORG2VRMWREWIC0SE" localSheetId="9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13" hidden="1">#REF!</definedName>
    <definedName name="BEx921PNZ46VORG2VRMWREWIC0SE" localSheetId="14" hidden="1">#REF!</definedName>
    <definedName name="BEx921PNZ46VORG2VRMWREWIC0SE" localSheetId="16" hidden="1">#REF!</definedName>
    <definedName name="BEx921PNZ46VORG2VRMWREWIC0SE" localSheetId="15" hidden="1">#REF!</definedName>
    <definedName name="BEx921PNZ46VORG2VRMWREWIC0SE" localSheetId="18" hidden="1">#REF!</definedName>
    <definedName name="BEx921PNZ46VORG2VRMWREWIC0SE" localSheetId="17" hidden="1">#REF!</definedName>
    <definedName name="BEx921PNZ46VORG2VRMWREWIC0SE" localSheetId="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5" hidden="1">#REF!</definedName>
    <definedName name="BEx929CVDCG5CFUQWNDLOSNRQ1FN" localSheetId="9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13" hidden="1">#REF!</definedName>
    <definedName name="BEx929CVDCG5CFUQWNDLOSNRQ1FN" localSheetId="14" hidden="1">#REF!</definedName>
    <definedName name="BEx929CVDCG5CFUQWNDLOSNRQ1FN" localSheetId="16" hidden="1">#REF!</definedName>
    <definedName name="BEx929CVDCG5CFUQWNDLOSNRQ1FN" localSheetId="15" hidden="1">#REF!</definedName>
    <definedName name="BEx929CVDCG5CFUQWNDLOSNRQ1FN" localSheetId="18" hidden="1">#REF!</definedName>
    <definedName name="BEx929CVDCG5CFUQWNDLOSNRQ1FN" localSheetId="17" hidden="1">#REF!</definedName>
    <definedName name="BEx929CVDCG5CFUQWNDLOSNRQ1FN" localSheetId="2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5" hidden="1">#REF!</definedName>
    <definedName name="BEx92DPEKL5WM5A3CN8674JI0PR3" localSheetId="9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13" hidden="1">#REF!</definedName>
    <definedName name="BEx92DPEKL5WM5A3CN8674JI0PR3" localSheetId="14" hidden="1">#REF!</definedName>
    <definedName name="BEx92DPEKL5WM5A3CN8674JI0PR3" localSheetId="16" hidden="1">#REF!</definedName>
    <definedName name="BEx92DPEKL5WM5A3CN8674JI0PR3" localSheetId="15" hidden="1">#REF!</definedName>
    <definedName name="BEx92DPEKL5WM5A3CN8674JI0PR3" localSheetId="18" hidden="1">#REF!</definedName>
    <definedName name="BEx92DPEKL5WM5A3CN8674JI0PR3" localSheetId="17" hidden="1">#REF!</definedName>
    <definedName name="BEx92DPEKL5WM5A3CN8674JI0PR3" localSheetId="2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5" hidden="1">#REF!</definedName>
    <definedName name="BEx92ER2RMY93TZK0D9L9T3H0GI5" localSheetId="9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13" hidden="1">#REF!</definedName>
    <definedName name="BEx92ER2RMY93TZK0D9L9T3H0GI5" localSheetId="14" hidden="1">#REF!</definedName>
    <definedName name="BEx92ER2RMY93TZK0D9L9T3H0GI5" localSheetId="16" hidden="1">#REF!</definedName>
    <definedName name="BEx92ER2RMY93TZK0D9L9T3H0GI5" localSheetId="15" hidden="1">#REF!</definedName>
    <definedName name="BEx92ER2RMY93TZK0D9L9T3H0GI5" localSheetId="18" hidden="1">#REF!</definedName>
    <definedName name="BEx92ER2RMY93TZK0D9L9T3H0GI5" localSheetId="17" hidden="1">#REF!</definedName>
    <definedName name="BEx92ER2RMY93TZK0D9L9T3H0GI5" localSheetId="2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5" hidden="1">#REF!</definedName>
    <definedName name="BEx92FI04PJT4LI23KKIHRXWJDTT" localSheetId="9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13" hidden="1">#REF!</definedName>
    <definedName name="BEx92FI04PJT4LI23KKIHRXWJDTT" localSheetId="14" hidden="1">#REF!</definedName>
    <definedName name="BEx92FI04PJT4LI23KKIHRXWJDTT" localSheetId="16" hidden="1">#REF!</definedName>
    <definedName name="BEx92FI04PJT4LI23KKIHRXWJDTT" localSheetId="15" hidden="1">#REF!</definedName>
    <definedName name="BEx92FI04PJT4LI23KKIHRXWJDTT" localSheetId="18" hidden="1">#REF!</definedName>
    <definedName name="BEx92FI04PJT4LI23KKIHRXWJDTT" localSheetId="17" hidden="1">#REF!</definedName>
    <definedName name="BEx92FI04PJT4LI23KKIHRXWJDTT" localSheetId="2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5" hidden="1">#REF!</definedName>
    <definedName name="BEx92HR14HQ9D5JXCSPA4SS4RT62" localSheetId="9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13" hidden="1">#REF!</definedName>
    <definedName name="BEx92HR14HQ9D5JXCSPA4SS4RT62" localSheetId="14" hidden="1">#REF!</definedName>
    <definedName name="BEx92HR14HQ9D5JXCSPA4SS4RT62" localSheetId="16" hidden="1">#REF!</definedName>
    <definedName name="BEx92HR14HQ9D5JXCSPA4SS4RT62" localSheetId="15" hidden="1">#REF!</definedName>
    <definedName name="BEx92HR14HQ9D5JXCSPA4SS4RT62" localSheetId="18" hidden="1">#REF!</definedName>
    <definedName name="BEx92HR14HQ9D5JXCSPA4SS4RT62" localSheetId="17" hidden="1">#REF!</definedName>
    <definedName name="BEx92HR14HQ9D5JXCSPA4SS4RT62" localSheetId="2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5" hidden="1">#REF!</definedName>
    <definedName name="BEx92HWA2D6A5EX9MFG68G0NOMSN" localSheetId="9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13" hidden="1">#REF!</definedName>
    <definedName name="BEx92HWA2D6A5EX9MFG68G0NOMSN" localSheetId="14" hidden="1">#REF!</definedName>
    <definedName name="BEx92HWA2D6A5EX9MFG68G0NOMSN" localSheetId="16" hidden="1">#REF!</definedName>
    <definedName name="BEx92HWA2D6A5EX9MFG68G0NOMSN" localSheetId="15" hidden="1">#REF!</definedName>
    <definedName name="BEx92HWA2D6A5EX9MFG68G0NOMSN" localSheetId="18" hidden="1">#REF!</definedName>
    <definedName name="BEx92HWA2D6A5EX9MFG68G0NOMSN" localSheetId="17" hidden="1">#REF!</definedName>
    <definedName name="BEx92HWA2D6A5EX9MFG68G0NOMSN" localSheetId="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5" hidden="1">#REF!</definedName>
    <definedName name="BEx92I1SQUKW2W7S22E82HLJXRGK" localSheetId="9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13" hidden="1">#REF!</definedName>
    <definedName name="BEx92I1SQUKW2W7S22E82HLJXRGK" localSheetId="14" hidden="1">#REF!</definedName>
    <definedName name="BEx92I1SQUKW2W7S22E82HLJXRGK" localSheetId="16" hidden="1">#REF!</definedName>
    <definedName name="BEx92I1SQUKW2W7S22E82HLJXRGK" localSheetId="15" hidden="1">#REF!</definedName>
    <definedName name="BEx92I1SQUKW2W7S22E82HLJXRGK" localSheetId="18" hidden="1">#REF!</definedName>
    <definedName name="BEx92I1SQUKW2W7S22E82HLJXRGK" localSheetId="17" hidden="1">#REF!</definedName>
    <definedName name="BEx92I1SQUKW2W7S22E82HLJXRGK" localSheetId="2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5" hidden="1">#REF!</definedName>
    <definedName name="BEx92PUBDIXAU1FW5ZAXECMAU0LN" localSheetId="9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13" hidden="1">#REF!</definedName>
    <definedName name="BEx92PUBDIXAU1FW5ZAXECMAU0LN" localSheetId="14" hidden="1">#REF!</definedName>
    <definedName name="BEx92PUBDIXAU1FW5ZAXECMAU0LN" localSheetId="16" hidden="1">#REF!</definedName>
    <definedName name="BEx92PUBDIXAU1FW5ZAXECMAU0LN" localSheetId="15" hidden="1">#REF!</definedName>
    <definedName name="BEx92PUBDIXAU1FW5ZAXECMAU0LN" localSheetId="18" hidden="1">#REF!</definedName>
    <definedName name="BEx92PUBDIXAU1FW5ZAXECMAU0LN" localSheetId="17" hidden="1">#REF!</definedName>
    <definedName name="BEx92PUBDIXAU1FW5ZAXECMAU0LN" localSheetId="2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5" hidden="1">#REF!</definedName>
    <definedName name="BEx92S8MHFFIVRQ2YSHZNQGOFUHD" localSheetId="9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13" hidden="1">#REF!</definedName>
    <definedName name="BEx92S8MHFFIVRQ2YSHZNQGOFUHD" localSheetId="14" hidden="1">#REF!</definedName>
    <definedName name="BEx92S8MHFFIVRQ2YSHZNQGOFUHD" localSheetId="16" hidden="1">#REF!</definedName>
    <definedName name="BEx92S8MHFFIVRQ2YSHZNQGOFUHD" localSheetId="15" hidden="1">#REF!</definedName>
    <definedName name="BEx92S8MHFFIVRQ2YSHZNQGOFUHD" localSheetId="18" hidden="1">#REF!</definedName>
    <definedName name="BEx92S8MHFFIVRQ2YSHZNQGOFUHD" localSheetId="17" hidden="1">#REF!</definedName>
    <definedName name="BEx92S8MHFFIVRQ2YSHZNQGOFUHD" localSheetId="2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5" hidden="1">#REF!</definedName>
    <definedName name="BEx92VJ5FJGXISSSMOUAESCSIWFV" localSheetId="9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13" hidden="1">#REF!</definedName>
    <definedName name="BEx92VJ5FJGXISSSMOUAESCSIWFV" localSheetId="14" hidden="1">#REF!</definedName>
    <definedName name="BEx92VJ5FJGXISSSMOUAESCSIWFV" localSheetId="16" hidden="1">#REF!</definedName>
    <definedName name="BEx92VJ5FJGXISSSMOUAESCSIWFV" localSheetId="15" hidden="1">#REF!</definedName>
    <definedName name="BEx92VJ5FJGXISSSMOUAESCSIWFV" localSheetId="18" hidden="1">#REF!</definedName>
    <definedName name="BEx92VJ5FJGXISSSMOUAESCSIWFV" localSheetId="17" hidden="1">#REF!</definedName>
    <definedName name="BEx92VJ5FJGXISSSMOUAESCSIWFV" localSheetId="2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5" hidden="1">#REF!</definedName>
    <definedName name="BEx93B9OULL2YGC896XXYAAJSTRK" localSheetId="9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13" hidden="1">#REF!</definedName>
    <definedName name="BEx93B9OULL2YGC896XXYAAJSTRK" localSheetId="14" hidden="1">#REF!</definedName>
    <definedName name="BEx93B9OULL2YGC896XXYAAJSTRK" localSheetId="16" hidden="1">#REF!</definedName>
    <definedName name="BEx93B9OULL2YGC896XXYAAJSTRK" localSheetId="15" hidden="1">#REF!</definedName>
    <definedName name="BEx93B9OULL2YGC896XXYAAJSTRK" localSheetId="18" hidden="1">#REF!</definedName>
    <definedName name="BEx93B9OULL2YGC896XXYAAJSTRK" localSheetId="17" hidden="1">#REF!</definedName>
    <definedName name="BEx93B9OULL2YGC896XXYAAJSTRK" localSheetId="2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5" hidden="1">#REF!</definedName>
    <definedName name="BEx93FRKF99NRT3LH99UTIH7AAYF" localSheetId="9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13" hidden="1">#REF!</definedName>
    <definedName name="BEx93FRKF99NRT3LH99UTIH7AAYF" localSheetId="14" hidden="1">#REF!</definedName>
    <definedName name="BEx93FRKF99NRT3LH99UTIH7AAYF" localSheetId="16" hidden="1">#REF!</definedName>
    <definedName name="BEx93FRKF99NRT3LH99UTIH7AAYF" localSheetId="15" hidden="1">#REF!</definedName>
    <definedName name="BEx93FRKF99NRT3LH99UTIH7AAYF" localSheetId="18" hidden="1">#REF!</definedName>
    <definedName name="BEx93FRKF99NRT3LH99UTIH7AAYF" localSheetId="17" hidden="1">#REF!</definedName>
    <definedName name="BEx93FRKF99NRT3LH99UTIH7AAYF" localSheetId="2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5" hidden="1">#REF!</definedName>
    <definedName name="BEx93M7FSHP50OG34A4W8W8DF12U" localSheetId="9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13" hidden="1">#REF!</definedName>
    <definedName name="BEx93M7FSHP50OG34A4W8W8DF12U" localSheetId="14" hidden="1">#REF!</definedName>
    <definedName name="BEx93M7FSHP50OG34A4W8W8DF12U" localSheetId="16" hidden="1">#REF!</definedName>
    <definedName name="BEx93M7FSHP50OG34A4W8W8DF12U" localSheetId="15" hidden="1">#REF!</definedName>
    <definedName name="BEx93M7FSHP50OG34A4W8W8DF12U" localSheetId="18" hidden="1">#REF!</definedName>
    <definedName name="BEx93M7FSHP50OG34A4W8W8DF12U" localSheetId="17" hidden="1">#REF!</definedName>
    <definedName name="BEx93M7FSHP50OG34A4W8W8DF12U" localSheetId="2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5" hidden="1">#REF!</definedName>
    <definedName name="BEx93OLWY2O3PRA74U41VG5RXT4Q" localSheetId="9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13" hidden="1">#REF!</definedName>
    <definedName name="BEx93OLWY2O3PRA74U41VG5RXT4Q" localSheetId="14" hidden="1">#REF!</definedName>
    <definedName name="BEx93OLWY2O3PRA74U41VG5RXT4Q" localSheetId="16" hidden="1">#REF!</definedName>
    <definedName name="BEx93OLWY2O3PRA74U41VG5RXT4Q" localSheetId="15" hidden="1">#REF!</definedName>
    <definedName name="BEx93OLWY2O3PRA74U41VG5RXT4Q" localSheetId="18" hidden="1">#REF!</definedName>
    <definedName name="BEx93OLWY2O3PRA74U41VG5RXT4Q" localSheetId="17" hidden="1">#REF!</definedName>
    <definedName name="BEx93OLWY2O3PRA74U41VG5RXT4Q" localSheetId="2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5" hidden="1">#REF!</definedName>
    <definedName name="BEx93RWFAF6YJGYUTITVM445C02U" localSheetId="9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13" hidden="1">#REF!</definedName>
    <definedName name="BEx93RWFAF6YJGYUTITVM445C02U" localSheetId="14" hidden="1">#REF!</definedName>
    <definedName name="BEx93RWFAF6YJGYUTITVM445C02U" localSheetId="16" hidden="1">#REF!</definedName>
    <definedName name="BEx93RWFAF6YJGYUTITVM445C02U" localSheetId="15" hidden="1">#REF!</definedName>
    <definedName name="BEx93RWFAF6YJGYUTITVM445C02U" localSheetId="18" hidden="1">#REF!</definedName>
    <definedName name="BEx93RWFAF6YJGYUTITVM445C02U" localSheetId="17" hidden="1">#REF!</definedName>
    <definedName name="BEx93RWFAF6YJGYUTITVM445C02U" localSheetId="2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5" hidden="1">#REF!</definedName>
    <definedName name="BEx93SY9RWG3HUV4YXQKXJH9FH14" localSheetId="9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13" hidden="1">#REF!</definedName>
    <definedName name="BEx93SY9RWG3HUV4YXQKXJH9FH14" localSheetId="14" hidden="1">#REF!</definedName>
    <definedName name="BEx93SY9RWG3HUV4YXQKXJH9FH14" localSheetId="16" hidden="1">#REF!</definedName>
    <definedName name="BEx93SY9RWG3HUV4YXQKXJH9FH14" localSheetId="15" hidden="1">#REF!</definedName>
    <definedName name="BEx93SY9RWG3HUV4YXQKXJH9FH14" localSheetId="18" hidden="1">#REF!</definedName>
    <definedName name="BEx93SY9RWG3HUV4YXQKXJH9FH14" localSheetId="17" hidden="1">#REF!</definedName>
    <definedName name="BEx93SY9RWG3HUV4YXQKXJH9FH14" localSheetId="2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5" hidden="1">#REF!</definedName>
    <definedName name="BEx93TJUX3U0FJDBG6DDSNQ91R5J" localSheetId="9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13" hidden="1">#REF!</definedName>
    <definedName name="BEx93TJUX3U0FJDBG6DDSNQ91R5J" localSheetId="14" hidden="1">#REF!</definedName>
    <definedName name="BEx93TJUX3U0FJDBG6DDSNQ91R5J" localSheetId="16" hidden="1">#REF!</definedName>
    <definedName name="BEx93TJUX3U0FJDBG6DDSNQ91R5J" localSheetId="15" hidden="1">#REF!</definedName>
    <definedName name="BEx93TJUX3U0FJDBG6DDSNQ91R5J" localSheetId="18" hidden="1">#REF!</definedName>
    <definedName name="BEx93TJUX3U0FJDBG6DDSNQ91R5J" localSheetId="17" hidden="1">#REF!</definedName>
    <definedName name="BEx93TJUX3U0FJDBG6DDSNQ91R5J" localSheetId="2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5" hidden="1">#REF!</definedName>
    <definedName name="BEx942UCRHMI4B0US31HO95GSC2X" localSheetId="9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13" hidden="1">#REF!</definedName>
    <definedName name="BEx942UCRHMI4B0US31HO95GSC2X" localSheetId="14" hidden="1">#REF!</definedName>
    <definedName name="BEx942UCRHMI4B0US31HO95GSC2X" localSheetId="16" hidden="1">#REF!</definedName>
    <definedName name="BEx942UCRHMI4B0US31HO95GSC2X" localSheetId="15" hidden="1">#REF!</definedName>
    <definedName name="BEx942UCRHMI4B0US31HO95GSC2X" localSheetId="18" hidden="1">#REF!</definedName>
    <definedName name="BEx942UCRHMI4B0US31HO95GSC2X" localSheetId="17" hidden="1">#REF!</definedName>
    <definedName name="BEx942UCRHMI4B0US31HO95GSC2X" localSheetId="2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5" hidden="1">#REF!</definedName>
    <definedName name="BEx942ZND3V7XSHKTD0UH9X85N5E" localSheetId="9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13" hidden="1">#REF!</definedName>
    <definedName name="BEx942ZND3V7XSHKTD0UH9X85N5E" localSheetId="14" hidden="1">#REF!</definedName>
    <definedName name="BEx942ZND3V7XSHKTD0UH9X85N5E" localSheetId="16" hidden="1">#REF!</definedName>
    <definedName name="BEx942ZND3V7XSHKTD0UH9X85N5E" localSheetId="15" hidden="1">#REF!</definedName>
    <definedName name="BEx942ZND3V7XSHKTD0UH9X85N5E" localSheetId="18" hidden="1">#REF!</definedName>
    <definedName name="BEx942ZND3V7XSHKTD0UH9X85N5E" localSheetId="17" hidden="1">#REF!</definedName>
    <definedName name="BEx942ZND3V7XSHKTD0UH9X85N5E" localSheetId="2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5" hidden="1">#REF!</definedName>
    <definedName name="BEx947HHLR6UU6NYPNDZRF79V52K" localSheetId="9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13" hidden="1">#REF!</definedName>
    <definedName name="BEx947HHLR6UU6NYPNDZRF79V52K" localSheetId="14" hidden="1">#REF!</definedName>
    <definedName name="BEx947HHLR6UU6NYPNDZRF79V52K" localSheetId="16" hidden="1">#REF!</definedName>
    <definedName name="BEx947HHLR6UU6NYPNDZRF79V52K" localSheetId="15" hidden="1">#REF!</definedName>
    <definedName name="BEx947HHLR6UU6NYPNDZRF79V52K" localSheetId="18" hidden="1">#REF!</definedName>
    <definedName name="BEx947HHLR6UU6NYPNDZRF79V52K" localSheetId="17" hidden="1">#REF!</definedName>
    <definedName name="BEx947HHLR6UU6NYPNDZRF79V52K" localSheetId="2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5" hidden="1">#REF!</definedName>
    <definedName name="BEx948ZFFQWVIDNG4AZAUGGGEB5U" localSheetId="9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13" hidden="1">#REF!</definedName>
    <definedName name="BEx948ZFFQWVIDNG4AZAUGGGEB5U" localSheetId="14" hidden="1">#REF!</definedName>
    <definedName name="BEx948ZFFQWVIDNG4AZAUGGGEB5U" localSheetId="16" hidden="1">#REF!</definedName>
    <definedName name="BEx948ZFFQWVIDNG4AZAUGGGEB5U" localSheetId="15" hidden="1">#REF!</definedName>
    <definedName name="BEx948ZFFQWVIDNG4AZAUGGGEB5U" localSheetId="18" hidden="1">#REF!</definedName>
    <definedName name="BEx948ZFFQWVIDNG4AZAUGGGEB5U" localSheetId="17" hidden="1">#REF!</definedName>
    <definedName name="BEx948ZFFQWVIDNG4AZAUGGGEB5U" localSheetId="2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5" hidden="1">#REF!</definedName>
    <definedName name="BEx94CKXG92OMURH41SNU6IOHK4J" localSheetId="9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13" hidden="1">#REF!</definedName>
    <definedName name="BEx94CKXG92OMURH41SNU6IOHK4J" localSheetId="14" hidden="1">#REF!</definedName>
    <definedName name="BEx94CKXG92OMURH41SNU6IOHK4J" localSheetId="16" hidden="1">#REF!</definedName>
    <definedName name="BEx94CKXG92OMURH41SNU6IOHK4J" localSheetId="15" hidden="1">#REF!</definedName>
    <definedName name="BEx94CKXG92OMURH41SNU6IOHK4J" localSheetId="18" hidden="1">#REF!</definedName>
    <definedName name="BEx94CKXG92OMURH41SNU6IOHK4J" localSheetId="17" hidden="1">#REF!</definedName>
    <definedName name="BEx94CKXG92OMURH41SNU6IOHK4J" localSheetId="2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5" hidden="1">#REF!</definedName>
    <definedName name="BEx94GXG30CIVB6ZQN3X3IK6BZXQ" localSheetId="9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13" hidden="1">#REF!</definedName>
    <definedName name="BEx94GXG30CIVB6ZQN3X3IK6BZXQ" localSheetId="14" hidden="1">#REF!</definedName>
    <definedName name="BEx94GXG30CIVB6ZQN3X3IK6BZXQ" localSheetId="16" hidden="1">#REF!</definedName>
    <definedName name="BEx94GXG30CIVB6ZQN3X3IK6BZXQ" localSheetId="15" hidden="1">#REF!</definedName>
    <definedName name="BEx94GXG30CIVB6ZQN3X3IK6BZXQ" localSheetId="18" hidden="1">#REF!</definedName>
    <definedName name="BEx94GXG30CIVB6ZQN3X3IK6BZXQ" localSheetId="17" hidden="1">#REF!</definedName>
    <definedName name="BEx94GXG30CIVB6ZQN3X3IK6BZXQ" localSheetId="2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5" hidden="1">#REF!</definedName>
    <definedName name="BEx94HJ0DWZHE39X4BLCQCJ3M1MC" localSheetId="9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13" hidden="1">#REF!</definedName>
    <definedName name="BEx94HJ0DWZHE39X4BLCQCJ3M1MC" localSheetId="14" hidden="1">#REF!</definedName>
    <definedName name="BEx94HJ0DWZHE39X4BLCQCJ3M1MC" localSheetId="16" hidden="1">#REF!</definedName>
    <definedName name="BEx94HJ0DWZHE39X4BLCQCJ3M1MC" localSheetId="15" hidden="1">#REF!</definedName>
    <definedName name="BEx94HJ0DWZHE39X4BLCQCJ3M1MC" localSheetId="18" hidden="1">#REF!</definedName>
    <definedName name="BEx94HJ0DWZHE39X4BLCQCJ3M1MC" localSheetId="17" hidden="1">#REF!</definedName>
    <definedName name="BEx94HJ0DWZHE39X4BLCQCJ3M1MC" localSheetId="2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5" hidden="1">#REF!</definedName>
    <definedName name="BEx94HZ5LURYM9ST744ALV6ZCKYP" localSheetId="9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13" hidden="1">#REF!</definedName>
    <definedName name="BEx94HZ5LURYM9ST744ALV6ZCKYP" localSheetId="14" hidden="1">#REF!</definedName>
    <definedName name="BEx94HZ5LURYM9ST744ALV6ZCKYP" localSheetId="16" hidden="1">#REF!</definedName>
    <definedName name="BEx94HZ5LURYM9ST744ALV6ZCKYP" localSheetId="15" hidden="1">#REF!</definedName>
    <definedName name="BEx94HZ5LURYM9ST744ALV6ZCKYP" localSheetId="18" hidden="1">#REF!</definedName>
    <definedName name="BEx94HZ5LURYM9ST744ALV6ZCKYP" localSheetId="17" hidden="1">#REF!</definedName>
    <definedName name="BEx94HZ5LURYM9ST744ALV6ZCKYP" localSheetId="2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5" hidden="1">#REF!</definedName>
    <definedName name="BEx94IQ75E90YUMWJ9N591LR7DQQ" localSheetId="9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13" hidden="1">#REF!</definedName>
    <definedName name="BEx94IQ75E90YUMWJ9N591LR7DQQ" localSheetId="14" hidden="1">#REF!</definedName>
    <definedName name="BEx94IQ75E90YUMWJ9N591LR7DQQ" localSheetId="16" hidden="1">#REF!</definedName>
    <definedName name="BEx94IQ75E90YUMWJ9N591LR7DQQ" localSheetId="15" hidden="1">#REF!</definedName>
    <definedName name="BEx94IQ75E90YUMWJ9N591LR7DQQ" localSheetId="18" hidden="1">#REF!</definedName>
    <definedName name="BEx94IQ75E90YUMWJ9N591LR7DQQ" localSheetId="17" hidden="1">#REF!</definedName>
    <definedName name="BEx94IQ75E90YUMWJ9N591LR7DQQ" localSheetId="2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5" hidden="1">#REF!</definedName>
    <definedName name="BEx94N7W5T3U7UOE97D6OVIBUCXS" localSheetId="9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13" hidden="1">#REF!</definedName>
    <definedName name="BEx94N7W5T3U7UOE97D6OVIBUCXS" localSheetId="14" hidden="1">#REF!</definedName>
    <definedName name="BEx94N7W5T3U7UOE97D6OVIBUCXS" localSheetId="16" hidden="1">#REF!</definedName>
    <definedName name="BEx94N7W5T3U7UOE97D6OVIBUCXS" localSheetId="15" hidden="1">#REF!</definedName>
    <definedName name="BEx94N7W5T3U7UOE97D6OVIBUCXS" localSheetId="18" hidden="1">#REF!</definedName>
    <definedName name="BEx94N7W5T3U7UOE97D6OVIBUCXS" localSheetId="17" hidden="1">#REF!</definedName>
    <definedName name="BEx94N7W5T3U7UOE97D6OVIBUCXS" localSheetId="2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5" hidden="1">#REF!</definedName>
    <definedName name="BEx955NIAWX5OLAHMTV6QFUZPR30" localSheetId="9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13" hidden="1">#REF!</definedName>
    <definedName name="BEx955NIAWX5OLAHMTV6QFUZPR30" localSheetId="14" hidden="1">#REF!</definedName>
    <definedName name="BEx955NIAWX5OLAHMTV6QFUZPR30" localSheetId="16" hidden="1">#REF!</definedName>
    <definedName name="BEx955NIAWX5OLAHMTV6QFUZPR30" localSheetId="15" hidden="1">#REF!</definedName>
    <definedName name="BEx955NIAWX5OLAHMTV6QFUZPR30" localSheetId="18" hidden="1">#REF!</definedName>
    <definedName name="BEx955NIAWX5OLAHMTV6QFUZPR30" localSheetId="17" hidden="1">#REF!</definedName>
    <definedName name="BEx955NIAWX5OLAHMTV6QFUZPR30" localSheetId="2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5" hidden="1">#REF!</definedName>
    <definedName name="BEx9581TYVI2M5TT4ISDAJV4W7Z6" localSheetId="9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13" hidden="1">#REF!</definedName>
    <definedName name="BEx9581TYVI2M5TT4ISDAJV4W7Z6" localSheetId="14" hidden="1">#REF!</definedName>
    <definedName name="BEx9581TYVI2M5TT4ISDAJV4W7Z6" localSheetId="16" hidden="1">#REF!</definedName>
    <definedName name="BEx9581TYVI2M5TT4ISDAJV4W7Z6" localSheetId="15" hidden="1">#REF!</definedName>
    <definedName name="BEx9581TYVI2M5TT4ISDAJV4W7Z6" localSheetId="18" hidden="1">#REF!</definedName>
    <definedName name="BEx9581TYVI2M5TT4ISDAJV4W7Z6" localSheetId="17" hidden="1">#REF!</definedName>
    <definedName name="BEx9581TYVI2M5TT4ISDAJV4W7Z6" localSheetId="2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5" hidden="1">#REF!</definedName>
    <definedName name="BEx95G55NR99FDSE95CXDI4DKWSV" localSheetId="9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13" hidden="1">#REF!</definedName>
    <definedName name="BEx95G55NR99FDSE95CXDI4DKWSV" localSheetId="14" hidden="1">#REF!</definedName>
    <definedName name="BEx95G55NR99FDSE95CXDI4DKWSV" localSheetId="16" hidden="1">#REF!</definedName>
    <definedName name="BEx95G55NR99FDSE95CXDI4DKWSV" localSheetId="15" hidden="1">#REF!</definedName>
    <definedName name="BEx95G55NR99FDSE95CXDI4DKWSV" localSheetId="18" hidden="1">#REF!</definedName>
    <definedName name="BEx95G55NR99FDSE95CXDI4DKWSV" localSheetId="17" hidden="1">#REF!</definedName>
    <definedName name="BEx95G55NR99FDSE95CXDI4DKWSV" localSheetId="2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5" hidden="1">#REF!</definedName>
    <definedName name="BEx95NHF4RVUE0YDOAFZEIVBYJXD" localSheetId="9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13" hidden="1">#REF!</definedName>
    <definedName name="BEx95NHF4RVUE0YDOAFZEIVBYJXD" localSheetId="14" hidden="1">#REF!</definedName>
    <definedName name="BEx95NHF4RVUE0YDOAFZEIVBYJXD" localSheetId="16" hidden="1">#REF!</definedName>
    <definedName name="BEx95NHF4RVUE0YDOAFZEIVBYJXD" localSheetId="15" hidden="1">#REF!</definedName>
    <definedName name="BEx95NHF4RVUE0YDOAFZEIVBYJXD" localSheetId="18" hidden="1">#REF!</definedName>
    <definedName name="BEx95NHF4RVUE0YDOAFZEIVBYJXD" localSheetId="17" hidden="1">#REF!</definedName>
    <definedName name="BEx95NHF4RVUE0YDOAFZEIVBYJXD" localSheetId="2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5" hidden="1">#REF!</definedName>
    <definedName name="BEx95QBZMG0E2KQ9BERJ861QLYN3" localSheetId="9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13" hidden="1">#REF!</definedName>
    <definedName name="BEx95QBZMG0E2KQ9BERJ861QLYN3" localSheetId="14" hidden="1">#REF!</definedName>
    <definedName name="BEx95QBZMG0E2KQ9BERJ861QLYN3" localSheetId="16" hidden="1">#REF!</definedName>
    <definedName name="BEx95QBZMG0E2KQ9BERJ861QLYN3" localSheetId="15" hidden="1">#REF!</definedName>
    <definedName name="BEx95QBZMG0E2KQ9BERJ861QLYN3" localSheetId="18" hidden="1">#REF!</definedName>
    <definedName name="BEx95QBZMG0E2KQ9BERJ861QLYN3" localSheetId="17" hidden="1">#REF!</definedName>
    <definedName name="BEx95QBZMG0E2KQ9BERJ861QLYN3" localSheetId="2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5" hidden="1">#REF!</definedName>
    <definedName name="BEx95QHBVDN795UNQJLRXG3RDU49" localSheetId="9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13" hidden="1">#REF!</definedName>
    <definedName name="BEx95QHBVDN795UNQJLRXG3RDU49" localSheetId="14" hidden="1">#REF!</definedName>
    <definedName name="BEx95QHBVDN795UNQJLRXG3RDU49" localSheetId="16" hidden="1">#REF!</definedName>
    <definedName name="BEx95QHBVDN795UNQJLRXG3RDU49" localSheetId="15" hidden="1">#REF!</definedName>
    <definedName name="BEx95QHBVDN795UNQJLRXG3RDU49" localSheetId="18" hidden="1">#REF!</definedName>
    <definedName name="BEx95QHBVDN795UNQJLRXG3RDU49" localSheetId="17" hidden="1">#REF!</definedName>
    <definedName name="BEx95QHBVDN795UNQJLRXG3RDU49" localSheetId="2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5" hidden="1">#REF!</definedName>
    <definedName name="BEx95TBVUWV7L7OMFMZDQEXGVHU6" localSheetId="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13" hidden="1">#REF!</definedName>
    <definedName name="BEx95TBVUWV7L7OMFMZDQEXGVHU6" localSheetId="14" hidden="1">#REF!</definedName>
    <definedName name="BEx95TBVUWV7L7OMFMZDQEXGVHU6" localSheetId="16" hidden="1">#REF!</definedName>
    <definedName name="BEx95TBVUWV7L7OMFMZDQEXGVHU6" localSheetId="15" hidden="1">#REF!</definedName>
    <definedName name="BEx95TBVUWV7L7OMFMZDQEXGVHU6" localSheetId="18" hidden="1">#REF!</definedName>
    <definedName name="BEx95TBVUWV7L7OMFMZDQEXGVHU6" localSheetId="17" hidden="1">#REF!</definedName>
    <definedName name="BEx95TBVUWV7L7OMFMZDQEXGVHU6" localSheetId="2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5" hidden="1">#REF!</definedName>
    <definedName name="BEx95U89DZZSVO39TGS62CX8G9N4" localSheetId="9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13" hidden="1">#REF!</definedName>
    <definedName name="BEx95U89DZZSVO39TGS62CX8G9N4" localSheetId="14" hidden="1">#REF!</definedName>
    <definedName name="BEx95U89DZZSVO39TGS62CX8G9N4" localSheetId="16" hidden="1">#REF!</definedName>
    <definedName name="BEx95U89DZZSVO39TGS62CX8G9N4" localSheetId="15" hidden="1">#REF!</definedName>
    <definedName name="BEx95U89DZZSVO39TGS62CX8G9N4" localSheetId="18" hidden="1">#REF!</definedName>
    <definedName name="BEx95U89DZZSVO39TGS62CX8G9N4" localSheetId="17" hidden="1">#REF!</definedName>
    <definedName name="BEx95U89DZZSVO39TGS62CX8G9N4" localSheetId="2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5" hidden="1">#REF!</definedName>
    <definedName name="BEx95XTPKKKJG67C45LRX0T25I06" localSheetId="9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13" hidden="1">#REF!</definedName>
    <definedName name="BEx95XTPKKKJG67C45LRX0T25I06" localSheetId="14" hidden="1">#REF!</definedName>
    <definedName name="BEx95XTPKKKJG67C45LRX0T25I06" localSheetId="16" hidden="1">#REF!</definedName>
    <definedName name="BEx95XTPKKKJG67C45LRX0T25I06" localSheetId="15" hidden="1">#REF!</definedName>
    <definedName name="BEx95XTPKKKJG67C45LRX0T25I06" localSheetId="18" hidden="1">#REF!</definedName>
    <definedName name="BEx95XTPKKKJG67C45LRX0T25I06" localSheetId="17" hidden="1">#REF!</definedName>
    <definedName name="BEx95XTPKKKJG67C45LRX0T25I06" localSheetId="2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5" hidden="1">#REF!</definedName>
    <definedName name="BEx9602K2GHNBUEUVT9ONRQU1GMD" localSheetId="9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13" hidden="1">#REF!</definedName>
    <definedName name="BEx9602K2GHNBUEUVT9ONRQU1GMD" localSheetId="14" hidden="1">#REF!</definedName>
    <definedName name="BEx9602K2GHNBUEUVT9ONRQU1GMD" localSheetId="16" hidden="1">#REF!</definedName>
    <definedName name="BEx9602K2GHNBUEUVT9ONRQU1GMD" localSheetId="15" hidden="1">#REF!</definedName>
    <definedName name="BEx9602K2GHNBUEUVT9ONRQU1GMD" localSheetId="18" hidden="1">#REF!</definedName>
    <definedName name="BEx9602K2GHNBUEUVT9ONRQU1GMD" localSheetId="17" hidden="1">#REF!</definedName>
    <definedName name="BEx9602K2GHNBUEUVT9ONRQU1GMD" localSheetId="2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5" hidden="1">#REF!</definedName>
    <definedName name="BEx9602LTEI8BPC79BGMRK6S0RP8" localSheetId="9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13" hidden="1">#REF!</definedName>
    <definedName name="BEx9602LTEI8BPC79BGMRK6S0RP8" localSheetId="14" hidden="1">#REF!</definedName>
    <definedName name="BEx9602LTEI8BPC79BGMRK6S0RP8" localSheetId="16" hidden="1">#REF!</definedName>
    <definedName name="BEx9602LTEI8BPC79BGMRK6S0RP8" localSheetId="15" hidden="1">#REF!</definedName>
    <definedName name="BEx9602LTEI8BPC79BGMRK6S0RP8" localSheetId="18" hidden="1">#REF!</definedName>
    <definedName name="BEx9602LTEI8BPC79BGMRK6S0RP8" localSheetId="17" hidden="1">#REF!</definedName>
    <definedName name="BEx9602LTEI8BPC79BGMRK6S0RP8" localSheetId="2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5" hidden="1">#REF!</definedName>
    <definedName name="BEx962BL3Y4LA53EBYI64ZYMZE8U" localSheetId="9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13" hidden="1">#REF!</definedName>
    <definedName name="BEx962BL3Y4LA53EBYI64ZYMZE8U" localSheetId="14" hidden="1">#REF!</definedName>
    <definedName name="BEx962BL3Y4LA53EBYI64ZYMZE8U" localSheetId="16" hidden="1">#REF!</definedName>
    <definedName name="BEx962BL3Y4LA53EBYI64ZYMZE8U" localSheetId="15" hidden="1">#REF!</definedName>
    <definedName name="BEx962BL3Y4LA53EBYI64ZYMZE8U" localSheetId="18" hidden="1">#REF!</definedName>
    <definedName name="BEx962BL3Y4LA53EBYI64ZYMZE8U" localSheetId="17" hidden="1">#REF!</definedName>
    <definedName name="BEx962BL3Y4LA53EBYI64ZYMZE8U" localSheetId="2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5" hidden="1">#REF!</definedName>
    <definedName name="BEx96HAWZ2EMMI7VJ5NQXGK044OO" localSheetId="9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13" hidden="1">#REF!</definedName>
    <definedName name="BEx96HAWZ2EMMI7VJ5NQXGK044OO" localSheetId="14" hidden="1">#REF!</definedName>
    <definedName name="BEx96HAWZ2EMMI7VJ5NQXGK044OO" localSheetId="16" hidden="1">#REF!</definedName>
    <definedName name="BEx96HAWZ2EMMI7VJ5NQXGK044OO" localSheetId="15" hidden="1">#REF!</definedName>
    <definedName name="BEx96HAWZ2EMMI7VJ5NQXGK044OO" localSheetId="18" hidden="1">#REF!</definedName>
    <definedName name="BEx96HAWZ2EMMI7VJ5NQXGK044OO" localSheetId="17" hidden="1">#REF!</definedName>
    <definedName name="BEx96HAWZ2EMMI7VJ5NQXGK044OO" localSheetId="2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5" hidden="1">#REF!</definedName>
    <definedName name="BEx96KR21O7H9R29TN0S45Y3QPUK" localSheetId="9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13" hidden="1">#REF!</definedName>
    <definedName name="BEx96KR21O7H9R29TN0S45Y3QPUK" localSheetId="14" hidden="1">#REF!</definedName>
    <definedName name="BEx96KR21O7H9R29TN0S45Y3QPUK" localSheetId="16" hidden="1">#REF!</definedName>
    <definedName name="BEx96KR21O7H9R29TN0S45Y3QPUK" localSheetId="15" hidden="1">#REF!</definedName>
    <definedName name="BEx96KR21O7H9R29TN0S45Y3QPUK" localSheetId="18" hidden="1">#REF!</definedName>
    <definedName name="BEx96KR21O7H9R29TN0S45Y3QPUK" localSheetId="17" hidden="1">#REF!</definedName>
    <definedName name="BEx96KR21O7H9R29TN0S45Y3QPUK" localSheetId="2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5" hidden="1">#REF!</definedName>
    <definedName name="BEx96SUFKHHFE8XQ6UUO6ILDOXHO" localSheetId="9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13" hidden="1">#REF!</definedName>
    <definedName name="BEx96SUFKHHFE8XQ6UUO6ILDOXHO" localSheetId="14" hidden="1">#REF!</definedName>
    <definedName name="BEx96SUFKHHFE8XQ6UUO6ILDOXHO" localSheetId="16" hidden="1">#REF!</definedName>
    <definedName name="BEx96SUFKHHFE8XQ6UUO6ILDOXHO" localSheetId="15" hidden="1">#REF!</definedName>
    <definedName name="BEx96SUFKHHFE8XQ6UUO6ILDOXHO" localSheetId="18" hidden="1">#REF!</definedName>
    <definedName name="BEx96SUFKHHFE8XQ6UUO6ILDOXHO" localSheetId="17" hidden="1">#REF!</definedName>
    <definedName name="BEx96SUFKHHFE8XQ6UUO6ILDOXHO" localSheetId="2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5" hidden="1">#REF!</definedName>
    <definedName name="BEx96UN4YWXBDEZ1U1ZUIPP41Z7I" localSheetId="9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13" hidden="1">#REF!</definedName>
    <definedName name="BEx96UN4YWXBDEZ1U1ZUIPP41Z7I" localSheetId="14" hidden="1">#REF!</definedName>
    <definedName name="BEx96UN4YWXBDEZ1U1ZUIPP41Z7I" localSheetId="16" hidden="1">#REF!</definedName>
    <definedName name="BEx96UN4YWXBDEZ1U1ZUIPP41Z7I" localSheetId="15" hidden="1">#REF!</definedName>
    <definedName name="BEx96UN4YWXBDEZ1U1ZUIPP41Z7I" localSheetId="18" hidden="1">#REF!</definedName>
    <definedName name="BEx96UN4YWXBDEZ1U1ZUIPP41Z7I" localSheetId="17" hidden="1">#REF!</definedName>
    <definedName name="BEx96UN4YWXBDEZ1U1ZUIPP41Z7I" localSheetId="2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5" hidden="1">#REF!</definedName>
    <definedName name="BEx978KSD61YJH3S9DGO050R2EHA" localSheetId="9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13" hidden="1">#REF!</definedName>
    <definedName name="BEx978KSD61YJH3S9DGO050R2EHA" localSheetId="14" hidden="1">#REF!</definedName>
    <definedName name="BEx978KSD61YJH3S9DGO050R2EHA" localSheetId="16" hidden="1">#REF!</definedName>
    <definedName name="BEx978KSD61YJH3S9DGO050R2EHA" localSheetId="15" hidden="1">#REF!</definedName>
    <definedName name="BEx978KSD61YJH3S9DGO050R2EHA" localSheetId="18" hidden="1">#REF!</definedName>
    <definedName name="BEx978KSD61YJH3S9DGO050R2EHA" localSheetId="17" hidden="1">#REF!</definedName>
    <definedName name="BEx978KSD61YJH3S9DGO050R2EHA" localSheetId="2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5" hidden="1">#REF!</definedName>
    <definedName name="BEx97H9O1NAKAPK4MX4PKO34ICL5" localSheetId="9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13" hidden="1">#REF!</definedName>
    <definedName name="BEx97H9O1NAKAPK4MX4PKO34ICL5" localSheetId="14" hidden="1">#REF!</definedName>
    <definedName name="BEx97H9O1NAKAPK4MX4PKO34ICL5" localSheetId="16" hidden="1">#REF!</definedName>
    <definedName name="BEx97H9O1NAKAPK4MX4PKO34ICL5" localSheetId="15" hidden="1">#REF!</definedName>
    <definedName name="BEx97H9O1NAKAPK4MX4PKO34ICL5" localSheetId="18" hidden="1">#REF!</definedName>
    <definedName name="BEx97H9O1NAKAPK4MX4PKO34ICL5" localSheetId="17" hidden="1">#REF!</definedName>
    <definedName name="BEx97H9O1NAKAPK4MX4PKO34ICL5" localSheetId="2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5" hidden="1">#REF!</definedName>
    <definedName name="BEx97MNUZQ1Z0AO2FL7XQYVNCPR7" localSheetId="9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13" hidden="1">#REF!</definedName>
    <definedName name="BEx97MNUZQ1Z0AO2FL7XQYVNCPR7" localSheetId="14" hidden="1">#REF!</definedName>
    <definedName name="BEx97MNUZQ1Z0AO2FL7XQYVNCPR7" localSheetId="16" hidden="1">#REF!</definedName>
    <definedName name="BEx97MNUZQ1Z0AO2FL7XQYVNCPR7" localSheetId="15" hidden="1">#REF!</definedName>
    <definedName name="BEx97MNUZQ1Z0AO2FL7XQYVNCPR7" localSheetId="18" hidden="1">#REF!</definedName>
    <definedName name="BEx97MNUZQ1Z0AO2FL7XQYVNCPR7" localSheetId="17" hidden="1">#REF!</definedName>
    <definedName name="BEx97MNUZQ1Z0AO2FL7XQYVNCPR7" localSheetId="2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5" hidden="1">#REF!</definedName>
    <definedName name="BEx97NPQBACJVD9K1YXI08RTW9E2" localSheetId="9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13" hidden="1">#REF!</definedName>
    <definedName name="BEx97NPQBACJVD9K1YXI08RTW9E2" localSheetId="14" hidden="1">#REF!</definedName>
    <definedName name="BEx97NPQBACJVD9K1YXI08RTW9E2" localSheetId="16" hidden="1">#REF!</definedName>
    <definedName name="BEx97NPQBACJVD9K1YXI08RTW9E2" localSheetId="15" hidden="1">#REF!</definedName>
    <definedName name="BEx97NPQBACJVD9K1YXI08RTW9E2" localSheetId="18" hidden="1">#REF!</definedName>
    <definedName name="BEx97NPQBACJVD9K1YXI08RTW9E2" localSheetId="17" hidden="1">#REF!</definedName>
    <definedName name="BEx97NPQBACJVD9K1YXI08RTW9E2" localSheetId="2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5" hidden="1">#REF!</definedName>
    <definedName name="BEx97RWQLXS0OORDCN69IGA58CWU" localSheetId="9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13" hidden="1">#REF!</definedName>
    <definedName name="BEx97RWQLXS0OORDCN69IGA58CWU" localSheetId="14" hidden="1">#REF!</definedName>
    <definedName name="BEx97RWQLXS0OORDCN69IGA58CWU" localSheetId="16" hidden="1">#REF!</definedName>
    <definedName name="BEx97RWQLXS0OORDCN69IGA58CWU" localSheetId="15" hidden="1">#REF!</definedName>
    <definedName name="BEx97RWQLXS0OORDCN69IGA58CWU" localSheetId="18" hidden="1">#REF!</definedName>
    <definedName name="BEx97RWQLXS0OORDCN69IGA58CWU" localSheetId="17" hidden="1">#REF!</definedName>
    <definedName name="BEx97RWQLXS0OORDCN69IGA58CWU" localSheetId="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5" hidden="1">#REF!</definedName>
    <definedName name="BEx97YNGGDFIXHTMGFL2IHAQX9MI" localSheetId="9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13" hidden="1">#REF!</definedName>
    <definedName name="BEx97YNGGDFIXHTMGFL2IHAQX9MI" localSheetId="14" hidden="1">#REF!</definedName>
    <definedName name="BEx97YNGGDFIXHTMGFL2IHAQX9MI" localSheetId="16" hidden="1">#REF!</definedName>
    <definedName name="BEx97YNGGDFIXHTMGFL2IHAQX9MI" localSheetId="15" hidden="1">#REF!</definedName>
    <definedName name="BEx97YNGGDFIXHTMGFL2IHAQX9MI" localSheetId="18" hidden="1">#REF!</definedName>
    <definedName name="BEx97YNGGDFIXHTMGFL2IHAQX9MI" localSheetId="17" hidden="1">#REF!</definedName>
    <definedName name="BEx97YNGGDFIXHTMGFL2IHAQX9MI" localSheetId="2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5" hidden="1">#REF!</definedName>
    <definedName name="BEx9805E16VCDEWPM3404WTQS6ZK" localSheetId="9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13" hidden="1">#REF!</definedName>
    <definedName name="BEx9805E16VCDEWPM3404WTQS6ZK" localSheetId="14" hidden="1">#REF!</definedName>
    <definedName name="BEx9805E16VCDEWPM3404WTQS6ZK" localSheetId="16" hidden="1">#REF!</definedName>
    <definedName name="BEx9805E16VCDEWPM3404WTQS6ZK" localSheetId="15" hidden="1">#REF!</definedName>
    <definedName name="BEx9805E16VCDEWPM3404WTQS6ZK" localSheetId="18" hidden="1">#REF!</definedName>
    <definedName name="BEx9805E16VCDEWPM3404WTQS6ZK" localSheetId="17" hidden="1">#REF!</definedName>
    <definedName name="BEx9805E16VCDEWPM3404WTQS6ZK" localSheetId="2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5" hidden="1">#REF!</definedName>
    <definedName name="BEx981HW73BUZWT14TBTZHC0ZTJ4" localSheetId="9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13" hidden="1">#REF!</definedName>
    <definedName name="BEx981HW73BUZWT14TBTZHC0ZTJ4" localSheetId="14" hidden="1">#REF!</definedName>
    <definedName name="BEx981HW73BUZWT14TBTZHC0ZTJ4" localSheetId="16" hidden="1">#REF!</definedName>
    <definedName name="BEx981HW73BUZWT14TBTZHC0ZTJ4" localSheetId="15" hidden="1">#REF!</definedName>
    <definedName name="BEx981HW73BUZWT14TBTZHC0ZTJ4" localSheetId="18" hidden="1">#REF!</definedName>
    <definedName name="BEx981HW73BUZWT14TBTZHC0ZTJ4" localSheetId="17" hidden="1">#REF!</definedName>
    <definedName name="BEx981HW73BUZWT14TBTZHC0ZTJ4" localSheetId="2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5" hidden="1">#REF!</definedName>
    <definedName name="BEx9871KU0N99P0900EAK69VFYT2" localSheetId="9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13" hidden="1">#REF!</definedName>
    <definedName name="BEx9871KU0N99P0900EAK69VFYT2" localSheetId="14" hidden="1">#REF!</definedName>
    <definedName name="BEx9871KU0N99P0900EAK69VFYT2" localSheetId="16" hidden="1">#REF!</definedName>
    <definedName name="BEx9871KU0N99P0900EAK69VFYT2" localSheetId="15" hidden="1">#REF!</definedName>
    <definedName name="BEx9871KU0N99P0900EAK69VFYT2" localSheetId="18" hidden="1">#REF!</definedName>
    <definedName name="BEx9871KU0N99P0900EAK69VFYT2" localSheetId="17" hidden="1">#REF!</definedName>
    <definedName name="BEx9871KU0N99P0900EAK69VFYT2" localSheetId="2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5" hidden="1">#REF!</definedName>
    <definedName name="BEx98IFKNJFGZFLID1YTRFEG1SXY" localSheetId="9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13" hidden="1">#REF!</definedName>
    <definedName name="BEx98IFKNJFGZFLID1YTRFEG1SXY" localSheetId="14" hidden="1">#REF!</definedName>
    <definedName name="BEx98IFKNJFGZFLID1YTRFEG1SXY" localSheetId="16" hidden="1">#REF!</definedName>
    <definedName name="BEx98IFKNJFGZFLID1YTRFEG1SXY" localSheetId="15" hidden="1">#REF!</definedName>
    <definedName name="BEx98IFKNJFGZFLID1YTRFEG1SXY" localSheetId="18" hidden="1">#REF!</definedName>
    <definedName name="BEx98IFKNJFGZFLID1YTRFEG1SXY" localSheetId="17" hidden="1">#REF!</definedName>
    <definedName name="BEx98IFKNJFGZFLID1YTRFEG1SXY" localSheetId="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5" hidden="1">#REF!</definedName>
    <definedName name="BEx98T7ZEF0HKRFLBVK3BNKCG3CJ" localSheetId="9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13" hidden="1">#REF!</definedName>
    <definedName name="BEx98T7ZEF0HKRFLBVK3BNKCG3CJ" localSheetId="14" hidden="1">#REF!</definedName>
    <definedName name="BEx98T7ZEF0HKRFLBVK3BNKCG3CJ" localSheetId="16" hidden="1">#REF!</definedName>
    <definedName name="BEx98T7ZEF0HKRFLBVK3BNKCG3CJ" localSheetId="15" hidden="1">#REF!</definedName>
    <definedName name="BEx98T7ZEF0HKRFLBVK3BNKCG3CJ" localSheetId="18" hidden="1">#REF!</definedName>
    <definedName name="BEx98T7ZEF0HKRFLBVK3BNKCG3CJ" localSheetId="17" hidden="1">#REF!</definedName>
    <definedName name="BEx98T7ZEF0HKRFLBVK3BNKCG3CJ" localSheetId="2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5" hidden="1">#REF!</definedName>
    <definedName name="BEx98WYSAS39FWGYTMQ8QGIT81TF" localSheetId="9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13" hidden="1">#REF!</definedName>
    <definedName name="BEx98WYSAS39FWGYTMQ8QGIT81TF" localSheetId="14" hidden="1">#REF!</definedName>
    <definedName name="BEx98WYSAS39FWGYTMQ8QGIT81TF" localSheetId="16" hidden="1">#REF!</definedName>
    <definedName name="BEx98WYSAS39FWGYTMQ8QGIT81TF" localSheetId="15" hidden="1">#REF!</definedName>
    <definedName name="BEx98WYSAS39FWGYTMQ8QGIT81TF" localSheetId="18" hidden="1">#REF!</definedName>
    <definedName name="BEx98WYSAS39FWGYTMQ8QGIT81TF" localSheetId="17" hidden="1">#REF!</definedName>
    <definedName name="BEx98WYSAS39FWGYTMQ8QGIT81TF" localSheetId="2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5" hidden="1">#REF!</definedName>
    <definedName name="BEx990461P2YAJ7BRK25INFYZ7RQ" localSheetId="9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13" hidden="1">#REF!</definedName>
    <definedName name="BEx990461P2YAJ7BRK25INFYZ7RQ" localSheetId="14" hidden="1">#REF!</definedName>
    <definedName name="BEx990461P2YAJ7BRK25INFYZ7RQ" localSheetId="16" hidden="1">#REF!</definedName>
    <definedName name="BEx990461P2YAJ7BRK25INFYZ7RQ" localSheetId="15" hidden="1">#REF!</definedName>
    <definedName name="BEx990461P2YAJ7BRK25INFYZ7RQ" localSheetId="18" hidden="1">#REF!</definedName>
    <definedName name="BEx990461P2YAJ7BRK25INFYZ7RQ" localSheetId="17" hidden="1">#REF!</definedName>
    <definedName name="BEx990461P2YAJ7BRK25INFYZ7RQ" localSheetId="2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5" hidden="1">#REF!</definedName>
    <definedName name="BEx9915UVD4G7RA3IMLFZ0LG3UA2" localSheetId="9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13" hidden="1">#REF!</definedName>
    <definedName name="BEx9915UVD4G7RA3IMLFZ0LG3UA2" localSheetId="14" hidden="1">#REF!</definedName>
    <definedName name="BEx9915UVD4G7RA3IMLFZ0LG3UA2" localSheetId="16" hidden="1">#REF!</definedName>
    <definedName name="BEx9915UVD4G7RA3IMLFZ0LG3UA2" localSheetId="15" hidden="1">#REF!</definedName>
    <definedName name="BEx9915UVD4G7RA3IMLFZ0LG3UA2" localSheetId="18" hidden="1">#REF!</definedName>
    <definedName name="BEx9915UVD4G7RA3IMLFZ0LG3UA2" localSheetId="17" hidden="1">#REF!</definedName>
    <definedName name="BEx9915UVD4G7RA3IMLFZ0LG3UA2" localSheetId="2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5" hidden="1">#REF!</definedName>
    <definedName name="BEx991M410V3S2PKCJGQ30O6JT6H" localSheetId="9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13" hidden="1">#REF!</definedName>
    <definedName name="BEx991M410V3S2PKCJGQ30O6JT6H" localSheetId="14" hidden="1">#REF!</definedName>
    <definedName name="BEx991M410V3S2PKCJGQ30O6JT6H" localSheetId="16" hidden="1">#REF!</definedName>
    <definedName name="BEx991M410V3S2PKCJGQ30O6JT6H" localSheetId="15" hidden="1">#REF!</definedName>
    <definedName name="BEx991M410V3S2PKCJGQ30O6JT6H" localSheetId="18" hidden="1">#REF!</definedName>
    <definedName name="BEx991M410V3S2PKCJGQ30O6JT6H" localSheetId="17" hidden="1">#REF!</definedName>
    <definedName name="BEx991M410V3S2PKCJGQ30O6JT6H" localSheetId="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5" hidden="1">#REF!</definedName>
    <definedName name="BEx992CZON8AO7U7V88VN1JBO0MG" localSheetId="9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13" hidden="1">#REF!</definedName>
    <definedName name="BEx992CZON8AO7U7V88VN1JBO0MG" localSheetId="14" hidden="1">#REF!</definedName>
    <definedName name="BEx992CZON8AO7U7V88VN1JBO0MG" localSheetId="16" hidden="1">#REF!</definedName>
    <definedName name="BEx992CZON8AO7U7V88VN1JBO0MG" localSheetId="15" hidden="1">#REF!</definedName>
    <definedName name="BEx992CZON8AO7U7V88VN1JBO0MG" localSheetId="18" hidden="1">#REF!</definedName>
    <definedName name="BEx992CZON8AO7U7V88VN1JBO0MG" localSheetId="17" hidden="1">#REF!</definedName>
    <definedName name="BEx992CZON8AO7U7V88VN1JBO0MG" localSheetId="2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5" hidden="1">#REF!</definedName>
    <definedName name="BEx9952469XMFGSPXL7CMXHPJF90" localSheetId="9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13" hidden="1">#REF!</definedName>
    <definedName name="BEx9952469XMFGSPXL7CMXHPJF90" localSheetId="14" hidden="1">#REF!</definedName>
    <definedName name="BEx9952469XMFGSPXL7CMXHPJF90" localSheetId="16" hidden="1">#REF!</definedName>
    <definedName name="BEx9952469XMFGSPXL7CMXHPJF90" localSheetId="15" hidden="1">#REF!</definedName>
    <definedName name="BEx9952469XMFGSPXL7CMXHPJF90" localSheetId="18" hidden="1">#REF!</definedName>
    <definedName name="BEx9952469XMFGSPXL7CMXHPJF90" localSheetId="17" hidden="1">#REF!</definedName>
    <definedName name="BEx9952469XMFGSPXL7CMXHPJF90" localSheetId="2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5" hidden="1">#REF!</definedName>
    <definedName name="BEx99B77I7TUSHRR4HIZ9FU2EIUT" localSheetId="9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13" hidden="1">#REF!</definedName>
    <definedName name="BEx99B77I7TUSHRR4HIZ9FU2EIUT" localSheetId="14" hidden="1">#REF!</definedName>
    <definedName name="BEx99B77I7TUSHRR4HIZ9FU2EIUT" localSheetId="16" hidden="1">#REF!</definedName>
    <definedName name="BEx99B77I7TUSHRR4HIZ9FU2EIUT" localSheetId="15" hidden="1">#REF!</definedName>
    <definedName name="BEx99B77I7TUSHRR4HIZ9FU2EIUT" localSheetId="18" hidden="1">#REF!</definedName>
    <definedName name="BEx99B77I7TUSHRR4HIZ9FU2EIUT" localSheetId="17" hidden="1">#REF!</definedName>
    <definedName name="BEx99B77I7TUSHRR4HIZ9FU2EIUT" localSheetId="2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5" hidden="1">#REF!</definedName>
    <definedName name="BEx99EHWKKHZB66Q30C7QIXU3BVM" localSheetId="9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13" hidden="1">#REF!</definedName>
    <definedName name="BEx99EHWKKHZB66Q30C7QIXU3BVM" localSheetId="14" hidden="1">#REF!</definedName>
    <definedName name="BEx99EHWKKHZB66Q30C7QIXU3BVM" localSheetId="16" hidden="1">#REF!</definedName>
    <definedName name="BEx99EHWKKHZB66Q30C7QIXU3BVM" localSheetId="15" hidden="1">#REF!</definedName>
    <definedName name="BEx99EHWKKHZB66Q30C7QIXU3BVM" localSheetId="18" hidden="1">#REF!</definedName>
    <definedName name="BEx99EHWKKHZB66Q30C7QIXU3BVM" localSheetId="17" hidden="1">#REF!</definedName>
    <definedName name="BEx99EHWKKHZB66Q30C7QIXU3BVM" localSheetId="2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5" hidden="1">#REF!</definedName>
    <definedName name="BEx99IE6TEODZ443HP0AYCXVTNOV" localSheetId="9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13" hidden="1">#REF!</definedName>
    <definedName name="BEx99IE6TEODZ443HP0AYCXVTNOV" localSheetId="14" hidden="1">#REF!</definedName>
    <definedName name="BEx99IE6TEODZ443HP0AYCXVTNOV" localSheetId="16" hidden="1">#REF!</definedName>
    <definedName name="BEx99IE6TEODZ443HP0AYCXVTNOV" localSheetId="15" hidden="1">#REF!</definedName>
    <definedName name="BEx99IE6TEODZ443HP0AYCXVTNOV" localSheetId="18" hidden="1">#REF!</definedName>
    <definedName name="BEx99IE6TEODZ443HP0AYCXVTNOV" localSheetId="17" hidden="1">#REF!</definedName>
    <definedName name="BEx99IE6TEODZ443HP0AYCXVTNOV" localSheetId="2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5" hidden="1">#REF!</definedName>
    <definedName name="BEx99Q6PH5F3OQKCCAAO75PYDEFN" localSheetId="9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13" hidden="1">#REF!</definedName>
    <definedName name="BEx99Q6PH5F3OQKCCAAO75PYDEFN" localSheetId="14" hidden="1">#REF!</definedName>
    <definedName name="BEx99Q6PH5F3OQKCCAAO75PYDEFN" localSheetId="16" hidden="1">#REF!</definedName>
    <definedName name="BEx99Q6PH5F3OQKCCAAO75PYDEFN" localSheetId="15" hidden="1">#REF!</definedName>
    <definedName name="BEx99Q6PH5F3OQKCCAAO75PYDEFN" localSheetId="18" hidden="1">#REF!</definedName>
    <definedName name="BEx99Q6PH5F3OQKCCAAO75PYDEFN" localSheetId="17" hidden="1">#REF!</definedName>
    <definedName name="BEx99Q6PH5F3OQKCCAAO75PYDEFN" localSheetId="2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5" hidden="1">#REF!</definedName>
    <definedName name="BEx99RU5I4O0109P2FW9DN4IU3QX" localSheetId="9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13" hidden="1">#REF!</definedName>
    <definedName name="BEx99RU5I4O0109P2FW9DN4IU3QX" localSheetId="14" hidden="1">#REF!</definedName>
    <definedName name="BEx99RU5I4O0109P2FW9DN4IU3QX" localSheetId="16" hidden="1">#REF!</definedName>
    <definedName name="BEx99RU5I4O0109P2FW9DN4IU3QX" localSheetId="15" hidden="1">#REF!</definedName>
    <definedName name="BEx99RU5I4O0109P2FW9DN4IU3QX" localSheetId="18" hidden="1">#REF!</definedName>
    <definedName name="BEx99RU5I4O0109P2FW9DN4IU3QX" localSheetId="17" hidden="1">#REF!</definedName>
    <definedName name="BEx99RU5I4O0109P2FW9DN4IU3QX" localSheetId="2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5" hidden="1">#REF!</definedName>
    <definedName name="BEx99WBYT2D6UUC1PT7A40ENYID4" localSheetId="9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13" hidden="1">#REF!</definedName>
    <definedName name="BEx99WBYT2D6UUC1PT7A40ENYID4" localSheetId="14" hidden="1">#REF!</definedName>
    <definedName name="BEx99WBYT2D6UUC1PT7A40ENYID4" localSheetId="16" hidden="1">#REF!</definedName>
    <definedName name="BEx99WBYT2D6UUC1PT7A40ENYID4" localSheetId="15" hidden="1">#REF!</definedName>
    <definedName name="BEx99WBYT2D6UUC1PT7A40ENYID4" localSheetId="18" hidden="1">#REF!</definedName>
    <definedName name="BEx99WBYT2D6UUC1PT7A40ENYID4" localSheetId="17" hidden="1">#REF!</definedName>
    <definedName name="BEx99WBYT2D6UUC1PT7A40ENYID4" localSheetId="2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5" hidden="1">#REF!</definedName>
    <definedName name="BEx99WS2X3RTQE9O764SS5G2FPE6" localSheetId="9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13" hidden="1">#REF!</definedName>
    <definedName name="BEx99WS2X3RTQE9O764SS5G2FPE6" localSheetId="14" hidden="1">#REF!</definedName>
    <definedName name="BEx99WS2X3RTQE9O764SS5G2FPE6" localSheetId="16" hidden="1">#REF!</definedName>
    <definedName name="BEx99WS2X3RTQE9O764SS5G2FPE6" localSheetId="15" hidden="1">#REF!</definedName>
    <definedName name="BEx99WS2X3RTQE9O764SS5G2FPE6" localSheetId="18" hidden="1">#REF!</definedName>
    <definedName name="BEx99WS2X3RTQE9O764SS5G2FPE6" localSheetId="17" hidden="1">#REF!</definedName>
    <definedName name="BEx99WS2X3RTQE9O764SS5G2FPE6" localSheetId="2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5" hidden="1">#REF!</definedName>
    <definedName name="BEx99ZRZ4I7FHDPGRAT5VW7NVBPU" localSheetId="9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13" hidden="1">#REF!</definedName>
    <definedName name="BEx99ZRZ4I7FHDPGRAT5VW7NVBPU" localSheetId="14" hidden="1">#REF!</definedName>
    <definedName name="BEx99ZRZ4I7FHDPGRAT5VW7NVBPU" localSheetId="16" hidden="1">#REF!</definedName>
    <definedName name="BEx99ZRZ4I7FHDPGRAT5VW7NVBPU" localSheetId="15" hidden="1">#REF!</definedName>
    <definedName name="BEx99ZRZ4I7FHDPGRAT5VW7NVBPU" localSheetId="18" hidden="1">#REF!</definedName>
    <definedName name="BEx99ZRZ4I7FHDPGRAT5VW7NVBPU" localSheetId="17" hidden="1">#REF!</definedName>
    <definedName name="BEx99ZRZ4I7FHDPGRAT5VW7NVBPU" localSheetId="2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5" hidden="1">#REF!</definedName>
    <definedName name="BEx9AT5E3ZSHKSOL35O38L8HF9TH" localSheetId="9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13" hidden="1">#REF!</definedName>
    <definedName name="BEx9AT5E3ZSHKSOL35O38L8HF9TH" localSheetId="14" hidden="1">#REF!</definedName>
    <definedName name="BEx9AT5E3ZSHKSOL35O38L8HF9TH" localSheetId="16" hidden="1">#REF!</definedName>
    <definedName name="BEx9AT5E3ZSHKSOL35O38L8HF9TH" localSheetId="15" hidden="1">#REF!</definedName>
    <definedName name="BEx9AT5E3ZSHKSOL35O38L8HF9TH" localSheetId="18" hidden="1">#REF!</definedName>
    <definedName name="BEx9AT5E3ZSHKSOL35O38L8HF9TH" localSheetId="17" hidden="1">#REF!</definedName>
    <definedName name="BEx9AT5E3ZSHKSOL35O38L8HF9TH" localSheetId="2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5" hidden="1">#REF!</definedName>
    <definedName name="BEx9ATW9WB5CNKQR5HKK7Y2GHYGR" localSheetId="9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13" hidden="1">#REF!</definedName>
    <definedName name="BEx9ATW9WB5CNKQR5HKK7Y2GHYGR" localSheetId="14" hidden="1">#REF!</definedName>
    <definedName name="BEx9ATW9WB5CNKQR5HKK7Y2GHYGR" localSheetId="16" hidden="1">#REF!</definedName>
    <definedName name="BEx9ATW9WB5CNKQR5HKK7Y2GHYGR" localSheetId="15" hidden="1">#REF!</definedName>
    <definedName name="BEx9ATW9WB5CNKQR5HKK7Y2GHYGR" localSheetId="18" hidden="1">#REF!</definedName>
    <definedName name="BEx9ATW9WB5CNKQR5HKK7Y2GHYGR" localSheetId="17" hidden="1">#REF!</definedName>
    <definedName name="BEx9ATW9WB5CNKQR5HKK7Y2GHYGR" localSheetId="2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5" hidden="1">#REF!</definedName>
    <definedName name="BEx9AV8W1FAWF5BHATYEN47X12JN" localSheetId="9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13" hidden="1">#REF!</definedName>
    <definedName name="BEx9AV8W1FAWF5BHATYEN47X12JN" localSheetId="14" hidden="1">#REF!</definedName>
    <definedName name="BEx9AV8W1FAWF5BHATYEN47X12JN" localSheetId="16" hidden="1">#REF!</definedName>
    <definedName name="BEx9AV8W1FAWF5BHATYEN47X12JN" localSheetId="15" hidden="1">#REF!</definedName>
    <definedName name="BEx9AV8W1FAWF5BHATYEN47X12JN" localSheetId="18" hidden="1">#REF!</definedName>
    <definedName name="BEx9AV8W1FAWF5BHATYEN47X12JN" localSheetId="17" hidden="1">#REF!</definedName>
    <definedName name="BEx9AV8W1FAWF5BHATYEN47X12JN" localSheetId="2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5" hidden="1">#REF!</definedName>
    <definedName name="BEx9B8A5186FNTQQNLIO5LK02ABI" localSheetId="9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13" hidden="1">#REF!</definedName>
    <definedName name="BEx9B8A5186FNTQQNLIO5LK02ABI" localSheetId="14" hidden="1">#REF!</definedName>
    <definedName name="BEx9B8A5186FNTQQNLIO5LK02ABI" localSheetId="16" hidden="1">#REF!</definedName>
    <definedName name="BEx9B8A5186FNTQQNLIO5LK02ABI" localSheetId="15" hidden="1">#REF!</definedName>
    <definedName name="BEx9B8A5186FNTQQNLIO5LK02ABI" localSheetId="18" hidden="1">#REF!</definedName>
    <definedName name="BEx9B8A5186FNTQQNLIO5LK02ABI" localSheetId="17" hidden="1">#REF!</definedName>
    <definedName name="BEx9B8A5186FNTQQNLIO5LK02ABI" localSheetId="2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5" hidden="1">#REF!</definedName>
    <definedName name="BEx9B8VR20E2CILU4CDQUQQ9ONXK" localSheetId="9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13" hidden="1">#REF!</definedName>
    <definedName name="BEx9B8VR20E2CILU4CDQUQQ9ONXK" localSheetId="14" hidden="1">#REF!</definedName>
    <definedName name="BEx9B8VR20E2CILU4CDQUQQ9ONXK" localSheetId="16" hidden="1">#REF!</definedName>
    <definedName name="BEx9B8VR20E2CILU4CDQUQQ9ONXK" localSheetId="15" hidden="1">#REF!</definedName>
    <definedName name="BEx9B8VR20E2CILU4CDQUQQ9ONXK" localSheetId="18" hidden="1">#REF!</definedName>
    <definedName name="BEx9B8VR20E2CILU4CDQUQQ9ONXK" localSheetId="17" hidden="1">#REF!</definedName>
    <definedName name="BEx9B8VR20E2CILU4CDQUQQ9ONXK" localSheetId="2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5" hidden="1">#REF!</definedName>
    <definedName name="BEx9B917EUP13X6FQ3NPQL76XM5V" localSheetId="9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13" hidden="1">#REF!</definedName>
    <definedName name="BEx9B917EUP13X6FQ3NPQL76XM5V" localSheetId="14" hidden="1">#REF!</definedName>
    <definedName name="BEx9B917EUP13X6FQ3NPQL76XM5V" localSheetId="16" hidden="1">#REF!</definedName>
    <definedName name="BEx9B917EUP13X6FQ3NPQL76XM5V" localSheetId="15" hidden="1">#REF!</definedName>
    <definedName name="BEx9B917EUP13X6FQ3NPQL76XM5V" localSheetId="18" hidden="1">#REF!</definedName>
    <definedName name="BEx9B917EUP13X6FQ3NPQL76XM5V" localSheetId="17" hidden="1">#REF!</definedName>
    <definedName name="BEx9B917EUP13X6FQ3NPQL76XM5V" localSheetId="2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5" hidden="1">#REF!</definedName>
    <definedName name="BEx9BAJ5WYEQ623HUT9NNCMP3RUG" localSheetId="9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13" hidden="1">#REF!</definedName>
    <definedName name="BEx9BAJ5WYEQ623HUT9NNCMP3RUG" localSheetId="14" hidden="1">#REF!</definedName>
    <definedName name="BEx9BAJ5WYEQ623HUT9NNCMP3RUG" localSheetId="16" hidden="1">#REF!</definedName>
    <definedName name="BEx9BAJ5WYEQ623HUT9NNCMP3RUG" localSheetId="15" hidden="1">#REF!</definedName>
    <definedName name="BEx9BAJ5WYEQ623HUT9NNCMP3RUG" localSheetId="18" hidden="1">#REF!</definedName>
    <definedName name="BEx9BAJ5WYEQ623HUT9NNCMP3RUG" localSheetId="17" hidden="1">#REF!</definedName>
    <definedName name="BEx9BAJ5WYEQ623HUT9NNCMP3RUG" localSheetId="2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5" hidden="1">#REF!</definedName>
    <definedName name="BEx9BE9Z7EFJCFDYJJOY5KFTGDF4" localSheetId="9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13" hidden="1">#REF!</definedName>
    <definedName name="BEx9BE9Z7EFJCFDYJJOY5KFTGDF4" localSheetId="14" hidden="1">#REF!</definedName>
    <definedName name="BEx9BE9Z7EFJCFDYJJOY5KFTGDF4" localSheetId="16" hidden="1">#REF!</definedName>
    <definedName name="BEx9BE9Z7EFJCFDYJJOY5KFTGDF4" localSheetId="15" hidden="1">#REF!</definedName>
    <definedName name="BEx9BE9Z7EFJCFDYJJOY5KFTGDF4" localSheetId="18" hidden="1">#REF!</definedName>
    <definedName name="BEx9BE9Z7EFJCFDYJJOY5KFTGDF4" localSheetId="17" hidden="1">#REF!</definedName>
    <definedName name="BEx9BE9Z7EFJCFDYJJOY5KFTGDF4" localSheetId="2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5" hidden="1">#REF!</definedName>
    <definedName name="BEx9BSIJN2O0MG8CXAMCAOADEMTO" localSheetId="9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13" hidden="1">#REF!</definedName>
    <definedName name="BEx9BSIJN2O0MG8CXAMCAOADEMTO" localSheetId="14" hidden="1">#REF!</definedName>
    <definedName name="BEx9BSIJN2O0MG8CXAMCAOADEMTO" localSheetId="16" hidden="1">#REF!</definedName>
    <definedName name="BEx9BSIJN2O0MG8CXAMCAOADEMTO" localSheetId="15" hidden="1">#REF!</definedName>
    <definedName name="BEx9BSIJN2O0MG8CXAMCAOADEMTO" localSheetId="18" hidden="1">#REF!</definedName>
    <definedName name="BEx9BSIJN2O0MG8CXAMCAOADEMTO" localSheetId="17" hidden="1">#REF!</definedName>
    <definedName name="BEx9BSIJN2O0MG8CXAMCAOADEMTO" localSheetId="2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5" hidden="1">#REF!</definedName>
    <definedName name="BEx9BU0BBJO3ITPCO4T9FIVEVJY7" localSheetId="9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13" hidden="1">#REF!</definedName>
    <definedName name="BEx9BU0BBJO3ITPCO4T9FIVEVJY7" localSheetId="14" hidden="1">#REF!</definedName>
    <definedName name="BEx9BU0BBJO3ITPCO4T9FIVEVJY7" localSheetId="16" hidden="1">#REF!</definedName>
    <definedName name="BEx9BU0BBJO3ITPCO4T9FIVEVJY7" localSheetId="15" hidden="1">#REF!</definedName>
    <definedName name="BEx9BU0BBJO3ITPCO4T9FIVEVJY7" localSheetId="18" hidden="1">#REF!</definedName>
    <definedName name="BEx9BU0BBJO3ITPCO4T9FIVEVJY7" localSheetId="17" hidden="1">#REF!</definedName>
    <definedName name="BEx9BU0BBJO3ITPCO4T9FIVEVJY7" localSheetId="2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5" hidden="1">#REF!</definedName>
    <definedName name="BEx9BYSYW7QCPXS2NAVLFAU5Y2Z2" localSheetId="9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13" hidden="1">#REF!</definedName>
    <definedName name="BEx9BYSYW7QCPXS2NAVLFAU5Y2Z2" localSheetId="14" hidden="1">#REF!</definedName>
    <definedName name="BEx9BYSYW7QCPXS2NAVLFAU5Y2Z2" localSheetId="16" hidden="1">#REF!</definedName>
    <definedName name="BEx9BYSYW7QCPXS2NAVLFAU5Y2Z2" localSheetId="15" hidden="1">#REF!</definedName>
    <definedName name="BEx9BYSYW7QCPXS2NAVLFAU5Y2Z2" localSheetId="18" hidden="1">#REF!</definedName>
    <definedName name="BEx9BYSYW7QCPXS2NAVLFAU5Y2Z2" localSheetId="17" hidden="1">#REF!</definedName>
    <definedName name="BEx9BYSYW7QCPXS2NAVLFAU5Y2Z2" localSheetId="2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5" hidden="1">#REF!</definedName>
    <definedName name="BEx9C590HJ2O31IWJB73C1HR74AI" localSheetId="9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13" hidden="1">#REF!</definedName>
    <definedName name="BEx9C590HJ2O31IWJB73C1HR74AI" localSheetId="14" hidden="1">#REF!</definedName>
    <definedName name="BEx9C590HJ2O31IWJB73C1HR74AI" localSheetId="16" hidden="1">#REF!</definedName>
    <definedName name="BEx9C590HJ2O31IWJB73C1HR74AI" localSheetId="15" hidden="1">#REF!</definedName>
    <definedName name="BEx9C590HJ2O31IWJB73C1HR74AI" localSheetId="18" hidden="1">#REF!</definedName>
    <definedName name="BEx9C590HJ2O31IWJB73C1HR74AI" localSheetId="17" hidden="1">#REF!</definedName>
    <definedName name="BEx9C590HJ2O31IWJB73C1HR74AI" localSheetId="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5" hidden="1">#REF!</definedName>
    <definedName name="BEx9CCQRMYYOGIOYTOM73VKDIPS1" localSheetId="9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13" hidden="1">#REF!</definedName>
    <definedName name="BEx9CCQRMYYOGIOYTOM73VKDIPS1" localSheetId="14" hidden="1">#REF!</definedName>
    <definedName name="BEx9CCQRMYYOGIOYTOM73VKDIPS1" localSheetId="16" hidden="1">#REF!</definedName>
    <definedName name="BEx9CCQRMYYOGIOYTOM73VKDIPS1" localSheetId="15" hidden="1">#REF!</definedName>
    <definedName name="BEx9CCQRMYYOGIOYTOM73VKDIPS1" localSheetId="18" hidden="1">#REF!</definedName>
    <definedName name="BEx9CCQRMYYOGIOYTOM73VKDIPS1" localSheetId="17" hidden="1">#REF!</definedName>
    <definedName name="BEx9CCQRMYYOGIOYTOM73VKDIPS1" localSheetId="2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5" hidden="1">#REF!</definedName>
    <definedName name="BEx9CM6JVXIG9S6EAZMR899UW190" localSheetId="9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13" hidden="1">#REF!</definedName>
    <definedName name="BEx9CM6JVXIG9S6EAZMR899UW190" localSheetId="14" hidden="1">#REF!</definedName>
    <definedName name="BEx9CM6JVXIG9S6EAZMR899UW190" localSheetId="16" hidden="1">#REF!</definedName>
    <definedName name="BEx9CM6JVXIG9S6EAZMR899UW190" localSheetId="15" hidden="1">#REF!</definedName>
    <definedName name="BEx9CM6JVXIG9S6EAZMR899UW190" localSheetId="18" hidden="1">#REF!</definedName>
    <definedName name="BEx9CM6JVXIG9S6EAZMR899UW190" localSheetId="17" hidden="1">#REF!</definedName>
    <definedName name="BEx9CM6JVXIG9S6EAZMR899UW190" localSheetId="2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5" hidden="1">#REF!</definedName>
    <definedName name="BEx9D160NRGTDVT2ML4H9A7UKR4T" localSheetId="9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13" hidden="1">#REF!</definedName>
    <definedName name="BEx9D160NRGTDVT2ML4H9A7UKR4T" localSheetId="14" hidden="1">#REF!</definedName>
    <definedName name="BEx9D160NRGTDVT2ML4H9A7UKR4T" localSheetId="16" hidden="1">#REF!</definedName>
    <definedName name="BEx9D160NRGTDVT2ML4H9A7UKR4T" localSheetId="15" hidden="1">#REF!</definedName>
    <definedName name="BEx9D160NRGTDVT2ML4H9A7UKR4T" localSheetId="18" hidden="1">#REF!</definedName>
    <definedName name="BEx9D160NRGTDVT2ML4H9A7UKR4T" localSheetId="17" hidden="1">#REF!</definedName>
    <definedName name="BEx9D160NRGTDVT2ML4H9A7UKR4T" localSheetId="2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5" hidden="1">#REF!</definedName>
    <definedName name="BEx9D1BC9FT19KY0INAABNDBAMR1" localSheetId="9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13" hidden="1">#REF!</definedName>
    <definedName name="BEx9D1BC9FT19KY0INAABNDBAMR1" localSheetId="14" hidden="1">#REF!</definedName>
    <definedName name="BEx9D1BC9FT19KY0INAABNDBAMR1" localSheetId="16" hidden="1">#REF!</definedName>
    <definedName name="BEx9D1BC9FT19KY0INAABNDBAMR1" localSheetId="15" hidden="1">#REF!</definedName>
    <definedName name="BEx9D1BC9FT19KY0INAABNDBAMR1" localSheetId="18" hidden="1">#REF!</definedName>
    <definedName name="BEx9D1BC9FT19KY0INAABNDBAMR1" localSheetId="17" hidden="1">#REF!</definedName>
    <definedName name="BEx9D1BC9FT19KY0INAABNDBAMR1" localSheetId="2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5" hidden="1">#REF!</definedName>
    <definedName name="BEx9D1MB15VSARB7IKBMZYU0JJBI" localSheetId="9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13" hidden="1">#REF!</definedName>
    <definedName name="BEx9D1MB15VSARB7IKBMZYU0JJBI" localSheetId="14" hidden="1">#REF!</definedName>
    <definedName name="BEx9D1MB15VSARB7IKBMZYU0JJBI" localSheetId="16" hidden="1">#REF!</definedName>
    <definedName name="BEx9D1MB15VSARB7IKBMZYU0JJBI" localSheetId="15" hidden="1">#REF!</definedName>
    <definedName name="BEx9D1MB15VSARB7IKBMZYU0JJBI" localSheetId="18" hidden="1">#REF!</definedName>
    <definedName name="BEx9D1MB15VSARB7IKBMZYU0JJBI" localSheetId="17" hidden="1">#REF!</definedName>
    <definedName name="BEx9D1MB15VSARB7IKBMZYU0JJBI" localSheetId="2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5" hidden="1">#REF!</definedName>
    <definedName name="BEx9DN6ZMF18Q39MPMXSDJTZQNJ3" localSheetId="9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13" hidden="1">#REF!</definedName>
    <definedName name="BEx9DN6ZMF18Q39MPMXSDJTZQNJ3" localSheetId="14" hidden="1">#REF!</definedName>
    <definedName name="BEx9DN6ZMF18Q39MPMXSDJTZQNJ3" localSheetId="16" hidden="1">#REF!</definedName>
    <definedName name="BEx9DN6ZMF18Q39MPMXSDJTZQNJ3" localSheetId="15" hidden="1">#REF!</definedName>
    <definedName name="BEx9DN6ZMF18Q39MPMXSDJTZQNJ3" localSheetId="18" hidden="1">#REF!</definedName>
    <definedName name="BEx9DN6ZMF18Q39MPMXSDJTZQNJ3" localSheetId="17" hidden="1">#REF!</definedName>
    <definedName name="BEx9DN6ZMF18Q39MPMXSDJTZQNJ3" localSheetId="2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5" hidden="1">#REF!</definedName>
    <definedName name="BEx9DZXN85O544CD9O60K126YYAU" localSheetId="9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13" hidden="1">#REF!</definedName>
    <definedName name="BEx9DZXN85O544CD9O60K126YYAU" localSheetId="14" hidden="1">#REF!</definedName>
    <definedName name="BEx9DZXN85O544CD9O60K126YYAU" localSheetId="16" hidden="1">#REF!</definedName>
    <definedName name="BEx9DZXN85O544CD9O60K126YYAU" localSheetId="15" hidden="1">#REF!</definedName>
    <definedName name="BEx9DZXN85O544CD9O60K126YYAU" localSheetId="18" hidden="1">#REF!</definedName>
    <definedName name="BEx9DZXN85O544CD9O60K126YYAU" localSheetId="17" hidden="1">#REF!</definedName>
    <definedName name="BEx9DZXN85O544CD9O60K126YYAU" localSheetId="2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5" hidden="1">#REF!</definedName>
    <definedName name="BEx9E14TDNSEMI784W0OTIEQMWN6" localSheetId="9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13" hidden="1">#REF!</definedName>
    <definedName name="BEx9E14TDNSEMI784W0OTIEQMWN6" localSheetId="14" hidden="1">#REF!</definedName>
    <definedName name="BEx9E14TDNSEMI784W0OTIEQMWN6" localSheetId="16" hidden="1">#REF!</definedName>
    <definedName name="BEx9E14TDNSEMI784W0OTIEQMWN6" localSheetId="15" hidden="1">#REF!</definedName>
    <definedName name="BEx9E14TDNSEMI784W0OTIEQMWN6" localSheetId="18" hidden="1">#REF!</definedName>
    <definedName name="BEx9E14TDNSEMI784W0OTIEQMWN6" localSheetId="17" hidden="1">#REF!</definedName>
    <definedName name="BEx9E14TDNSEMI784W0OTIEQMWN6" localSheetId="2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5" hidden="1">#REF!</definedName>
    <definedName name="BEx9E14TGNBYGMDDG9NETDK4SYAW" localSheetId="9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13" hidden="1">#REF!</definedName>
    <definedName name="BEx9E14TGNBYGMDDG9NETDK4SYAW" localSheetId="14" hidden="1">#REF!</definedName>
    <definedName name="BEx9E14TGNBYGMDDG9NETDK4SYAW" localSheetId="16" hidden="1">#REF!</definedName>
    <definedName name="BEx9E14TGNBYGMDDG9NETDK4SYAW" localSheetId="15" hidden="1">#REF!</definedName>
    <definedName name="BEx9E14TGNBYGMDDG9NETDK4SYAW" localSheetId="18" hidden="1">#REF!</definedName>
    <definedName name="BEx9E14TGNBYGMDDG9NETDK4SYAW" localSheetId="17" hidden="1">#REF!</definedName>
    <definedName name="BEx9E14TGNBYGMDDG9NETDK4SYAW" localSheetId="2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5" hidden="1">#REF!</definedName>
    <definedName name="BEx9E2BZ2B1R41FMGJCJ7JLGLUAJ" localSheetId="9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13" hidden="1">#REF!</definedName>
    <definedName name="BEx9E2BZ2B1R41FMGJCJ7JLGLUAJ" localSheetId="14" hidden="1">#REF!</definedName>
    <definedName name="BEx9E2BZ2B1R41FMGJCJ7JLGLUAJ" localSheetId="16" hidden="1">#REF!</definedName>
    <definedName name="BEx9E2BZ2B1R41FMGJCJ7JLGLUAJ" localSheetId="15" hidden="1">#REF!</definedName>
    <definedName name="BEx9E2BZ2B1R41FMGJCJ7JLGLUAJ" localSheetId="18" hidden="1">#REF!</definedName>
    <definedName name="BEx9E2BZ2B1R41FMGJCJ7JLGLUAJ" localSheetId="17" hidden="1">#REF!</definedName>
    <definedName name="BEx9E2BZ2B1R41FMGJCJ7JLGLUAJ" localSheetId="2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5" hidden="1">#REF!</definedName>
    <definedName name="BEx9EG9KBJ77M8LEOR9ITOKN5KXY" localSheetId="9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13" hidden="1">#REF!</definedName>
    <definedName name="BEx9EG9KBJ77M8LEOR9ITOKN5KXY" localSheetId="14" hidden="1">#REF!</definedName>
    <definedName name="BEx9EG9KBJ77M8LEOR9ITOKN5KXY" localSheetId="16" hidden="1">#REF!</definedName>
    <definedName name="BEx9EG9KBJ77M8LEOR9ITOKN5KXY" localSheetId="15" hidden="1">#REF!</definedName>
    <definedName name="BEx9EG9KBJ77M8LEOR9ITOKN5KXY" localSheetId="18" hidden="1">#REF!</definedName>
    <definedName name="BEx9EG9KBJ77M8LEOR9ITOKN5KXY" localSheetId="17" hidden="1">#REF!</definedName>
    <definedName name="BEx9EG9KBJ77M8LEOR9ITOKN5KXY" localSheetId="2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5" hidden="1">#REF!</definedName>
    <definedName name="BEx9EL27NGDBCTVPW97K42QANS5K" localSheetId="9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16" hidden="1">#REF!</definedName>
    <definedName name="BEx9EL27NGDBCTVPW97K42QANS5K" localSheetId="15" hidden="1">#REF!</definedName>
    <definedName name="BEx9EL27NGDBCTVPW97K42QANS5K" localSheetId="18" hidden="1">#REF!</definedName>
    <definedName name="BEx9EL27NGDBCTVPW97K42QANS5K" localSheetId="17" hidden="1">#REF!</definedName>
    <definedName name="BEx9EL27NGDBCTVPW97K42QANS5K" localSheetId="2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5" hidden="1">#REF!</definedName>
    <definedName name="BEx9EMK6HAJJMVYZTN5AUIV7O1E6" localSheetId="9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13" hidden="1">#REF!</definedName>
    <definedName name="BEx9EMK6HAJJMVYZTN5AUIV7O1E6" localSheetId="14" hidden="1">#REF!</definedName>
    <definedName name="BEx9EMK6HAJJMVYZTN5AUIV7O1E6" localSheetId="16" hidden="1">#REF!</definedName>
    <definedName name="BEx9EMK6HAJJMVYZTN5AUIV7O1E6" localSheetId="15" hidden="1">#REF!</definedName>
    <definedName name="BEx9EMK6HAJJMVYZTN5AUIV7O1E6" localSheetId="18" hidden="1">#REF!</definedName>
    <definedName name="BEx9EMK6HAJJMVYZTN5AUIV7O1E6" localSheetId="17" hidden="1">#REF!</definedName>
    <definedName name="BEx9EMK6HAJJMVYZTN5AUIV7O1E6" localSheetId="2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5" hidden="1">#REF!</definedName>
    <definedName name="BEx9ENB8RPU9FA3QW16IGB6LK1CH" localSheetId="9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13" hidden="1">#REF!</definedName>
    <definedName name="BEx9ENB8RPU9FA3QW16IGB6LK1CH" localSheetId="14" hidden="1">#REF!</definedName>
    <definedName name="BEx9ENB8RPU9FA3QW16IGB6LK1CH" localSheetId="16" hidden="1">#REF!</definedName>
    <definedName name="BEx9ENB8RPU9FA3QW16IGB6LK1CH" localSheetId="15" hidden="1">#REF!</definedName>
    <definedName name="BEx9ENB8RPU9FA3QW16IGB6LK1CH" localSheetId="18" hidden="1">#REF!</definedName>
    <definedName name="BEx9ENB8RPU9FA3QW16IGB6LK1CH" localSheetId="17" hidden="1">#REF!</definedName>
    <definedName name="BEx9ENB8RPU9FA3QW16IGB6LK1CH" localSheetId="2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5" hidden="1">#REF!</definedName>
    <definedName name="BEx9EQLVZHYQ1TPX7WH3SOWXCZLE" localSheetId="9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13" hidden="1">#REF!</definedName>
    <definedName name="BEx9EQLVZHYQ1TPX7WH3SOWXCZLE" localSheetId="14" hidden="1">#REF!</definedName>
    <definedName name="BEx9EQLVZHYQ1TPX7WH3SOWXCZLE" localSheetId="16" hidden="1">#REF!</definedName>
    <definedName name="BEx9EQLVZHYQ1TPX7WH3SOWXCZLE" localSheetId="15" hidden="1">#REF!</definedName>
    <definedName name="BEx9EQLVZHYQ1TPX7WH3SOWXCZLE" localSheetId="18" hidden="1">#REF!</definedName>
    <definedName name="BEx9EQLVZHYQ1TPX7WH3SOWXCZLE" localSheetId="17" hidden="1">#REF!</definedName>
    <definedName name="BEx9EQLVZHYQ1TPX7WH3SOWXCZLE" localSheetId="2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5" hidden="1">#REF!</definedName>
    <definedName name="BEx9ETLU0EK5LGEM1QCNYN2S8O5F" localSheetId="9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13" hidden="1">#REF!</definedName>
    <definedName name="BEx9ETLU0EK5LGEM1QCNYN2S8O5F" localSheetId="14" hidden="1">#REF!</definedName>
    <definedName name="BEx9ETLU0EK5LGEM1QCNYN2S8O5F" localSheetId="16" hidden="1">#REF!</definedName>
    <definedName name="BEx9ETLU0EK5LGEM1QCNYN2S8O5F" localSheetId="15" hidden="1">#REF!</definedName>
    <definedName name="BEx9ETLU0EK5LGEM1QCNYN2S8O5F" localSheetId="18" hidden="1">#REF!</definedName>
    <definedName name="BEx9ETLU0EK5LGEM1QCNYN2S8O5F" localSheetId="17" hidden="1">#REF!</definedName>
    <definedName name="BEx9ETLU0EK5LGEM1QCNYN2S8O5F" localSheetId="2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5" hidden="1">#REF!</definedName>
    <definedName name="BEx9F0710LGLAU3161O0O346N58H" localSheetId="9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13" hidden="1">#REF!</definedName>
    <definedName name="BEx9F0710LGLAU3161O0O346N58H" localSheetId="14" hidden="1">#REF!</definedName>
    <definedName name="BEx9F0710LGLAU3161O0O346N58H" localSheetId="16" hidden="1">#REF!</definedName>
    <definedName name="BEx9F0710LGLAU3161O0O346N58H" localSheetId="15" hidden="1">#REF!</definedName>
    <definedName name="BEx9F0710LGLAU3161O0O346N58H" localSheetId="18" hidden="1">#REF!</definedName>
    <definedName name="BEx9F0710LGLAU3161O0O346N58H" localSheetId="17" hidden="1">#REF!</definedName>
    <definedName name="BEx9F0710LGLAU3161O0O346N58H" localSheetId="2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5" hidden="1">#REF!</definedName>
    <definedName name="BEx9F0Y2ESUNE3U7TQDLMPE9BO67" localSheetId="9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13" hidden="1">#REF!</definedName>
    <definedName name="BEx9F0Y2ESUNE3U7TQDLMPE9BO67" localSheetId="14" hidden="1">#REF!</definedName>
    <definedName name="BEx9F0Y2ESUNE3U7TQDLMPE9BO67" localSheetId="16" hidden="1">#REF!</definedName>
    <definedName name="BEx9F0Y2ESUNE3U7TQDLMPE9BO67" localSheetId="15" hidden="1">#REF!</definedName>
    <definedName name="BEx9F0Y2ESUNE3U7TQDLMPE9BO67" localSheetId="18" hidden="1">#REF!</definedName>
    <definedName name="BEx9F0Y2ESUNE3U7TQDLMPE9BO67" localSheetId="17" hidden="1">#REF!</definedName>
    <definedName name="BEx9F0Y2ESUNE3U7TQDLMPE9BO67" localSheetId="2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5" hidden="1">#REF!</definedName>
    <definedName name="BEx9F439L1R726MJFX2EP39XIBPY" localSheetId="9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13" hidden="1">#REF!</definedName>
    <definedName name="BEx9F439L1R726MJFX2EP39XIBPY" localSheetId="14" hidden="1">#REF!</definedName>
    <definedName name="BEx9F439L1R726MJFX2EP39XIBPY" localSheetId="16" hidden="1">#REF!</definedName>
    <definedName name="BEx9F439L1R726MJFX2EP39XIBPY" localSheetId="15" hidden="1">#REF!</definedName>
    <definedName name="BEx9F439L1R726MJFX2EP39XIBPY" localSheetId="18" hidden="1">#REF!</definedName>
    <definedName name="BEx9F439L1R726MJFX2EP39XIBPY" localSheetId="17" hidden="1">#REF!</definedName>
    <definedName name="BEx9F439L1R726MJFX2EP39XIBPY" localSheetId="2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5" hidden="1">#REF!</definedName>
    <definedName name="BEx9F5W18ZGFOKGRE8PR6T1MO6GT" localSheetId="9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13" hidden="1">#REF!</definedName>
    <definedName name="BEx9F5W18ZGFOKGRE8PR6T1MO6GT" localSheetId="14" hidden="1">#REF!</definedName>
    <definedName name="BEx9F5W18ZGFOKGRE8PR6T1MO6GT" localSheetId="16" hidden="1">#REF!</definedName>
    <definedName name="BEx9F5W18ZGFOKGRE8PR6T1MO6GT" localSheetId="15" hidden="1">#REF!</definedName>
    <definedName name="BEx9F5W18ZGFOKGRE8PR6T1MO6GT" localSheetId="18" hidden="1">#REF!</definedName>
    <definedName name="BEx9F5W18ZGFOKGRE8PR6T1MO6GT" localSheetId="17" hidden="1">#REF!</definedName>
    <definedName name="BEx9F5W18ZGFOKGRE8PR6T1MO6GT" localSheetId="2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5" hidden="1">#REF!</definedName>
    <definedName name="BEx9F78N4HY0XFGBQ4UJRD52L1EI" localSheetId="9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13" hidden="1">#REF!</definedName>
    <definedName name="BEx9F78N4HY0XFGBQ4UJRD52L1EI" localSheetId="14" hidden="1">#REF!</definedName>
    <definedName name="BEx9F78N4HY0XFGBQ4UJRD52L1EI" localSheetId="16" hidden="1">#REF!</definedName>
    <definedName name="BEx9F78N4HY0XFGBQ4UJRD52L1EI" localSheetId="15" hidden="1">#REF!</definedName>
    <definedName name="BEx9F78N4HY0XFGBQ4UJRD52L1EI" localSheetId="18" hidden="1">#REF!</definedName>
    <definedName name="BEx9F78N4HY0XFGBQ4UJRD52L1EI" localSheetId="17" hidden="1">#REF!</definedName>
    <definedName name="BEx9F78N4HY0XFGBQ4UJRD52L1EI" localSheetId="2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5" hidden="1">#REF!</definedName>
    <definedName name="BEx9FF16LOQP5QIR4UHW5EIFGQB8" localSheetId="9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13" hidden="1">#REF!</definedName>
    <definedName name="BEx9FF16LOQP5QIR4UHW5EIFGQB8" localSheetId="14" hidden="1">#REF!</definedName>
    <definedName name="BEx9FF16LOQP5QIR4UHW5EIFGQB8" localSheetId="16" hidden="1">#REF!</definedName>
    <definedName name="BEx9FF16LOQP5QIR4UHW5EIFGQB8" localSheetId="15" hidden="1">#REF!</definedName>
    <definedName name="BEx9FF16LOQP5QIR4UHW5EIFGQB8" localSheetId="18" hidden="1">#REF!</definedName>
    <definedName name="BEx9FF16LOQP5QIR4UHW5EIFGQB8" localSheetId="17" hidden="1">#REF!</definedName>
    <definedName name="BEx9FF16LOQP5QIR4UHW5EIFGQB8" localSheetId="2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5" hidden="1">#REF!</definedName>
    <definedName name="BEx9FJTSRCZ3ZXT3QVBJT5NF8T7V" localSheetId="9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13" hidden="1">#REF!</definedName>
    <definedName name="BEx9FJTSRCZ3ZXT3QVBJT5NF8T7V" localSheetId="14" hidden="1">#REF!</definedName>
    <definedName name="BEx9FJTSRCZ3ZXT3QVBJT5NF8T7V" localSheetId="16" hidden="1">#REF!</definedName>
    <definedName name="BEx9FJTSRCZ3ZXT3QVBJT5NF8T7V" localSheetId="15" hidden="1">#REF!</definedName>
    <definedName name="BEx9FJTSRCZ3ZXT3QVBJT5NF8T7V" localSheetId="18" hidden="1">#REF!</definedName>
    <definedName name="BEx9FJTSRCZ3ZXT3QVBJT5NF8T7V" localSheetId="17" hidden="1">#REF!</definedName>
    <definedName name="BEx9FJTSRCZ3ZXT3QVBJT5NF8T7V" localSheetId="2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5" hidden="1">#REF!</definedName>
    <definedName name="BEx9FRBEEYPS5HLS3XT34AKZN94G" localSheetId="9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13" hidden="1">#REF!</definedName>
    <definedName name="BEx9FRBEEYPS5HLS3XT34AKZN94G" localSheetId="14" hidden="1">#REF!</definedName>
    <definedName name="BEx9FRBEEYPS5HLS3XT34AKZN94G" localSheetId="16" hidden="1">#REF!</definedName>
    <definedName name="BEx9FRBEEYPS5HLS3XT34AKZN94G" localSheetId="15" hidden="1">#REF!</definedName>
    <definedName name="BEx9FRBEEYPS5HLS3XT34AKZN94G" localSheetId="18" hidden="1">#REF!</definedName>
    <definedName name="BEx9FRBEEYPS5HLS3XT34AKZN94G" localSheetId="17" hidden="1">#REF!</definedName>
    <definedName name="BEx9FRBEEYPS5HLS3XT34AKZN94G" localSheetId="2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5" hidden="1">#REF!</definedName>
    <definedName name="BEx9G5USBCNYNA7HGVW92D800SKX" localSheetId="9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13" hidden="1">#REF!</definedName>
    <definedName name="BEx9G5USBCNYNA7HGVW92D800SKX" localSheetId="14" hidden="1">#REF!</definedName>
    <definedName name="BEx9G5USBCNYNA7HGVW92D800SKX" localSheetId="16" hidden="1">#REF!</definedName>
    <definedName name="BEx9G5USBCNYNA7HGVW92D800SKX" localSheetId="15" hidden="1">#REF!</definedName>
    <definedName name="BEx9G5USBCNYNA7HGVW92D800SKX" localSheetId="18" hidden="1">#REF!</definedName>
    <definedName name="BEx9G5USBCNYNA7HGVW92D800SKX" localSheetId="17" hidden="1">#REF!</definedName>
    <definedName name="BEx9G5USBCNYNA7HGVW92D800SKX" localSheetId="2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5" hidden="1">#REF!</definedName>
    <definedName name="BEx9G7CPXG7HR6N6FHPU2DBBUIKG" localSheetId="9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13" hidden="1">#REF!</definedName>
    <definedName name="BEx9G7CPXG7HR6N6FHPU2DBBUIKG" localSheetId="14" hidden="1">#REF!</definedName>
    <definedName name="BEx9G7CPXG7HR6N6FHPU2DBBUIKG" localSheetId="16" hidden="1">#REF!</definedName>
    <definedName name="BEx9G7CPXG7HR6N6FHPU2DBBUIKG" localSheetId="15" hidden="1">#REF!</definedName>
    <definedName name="BEx9G7CPXG7HR6N6FHPU2DBBUIKG" localSheetId="18" hidden="1">#REF!</definedName>
    <definedName name="BEx9G7CPXG7HR6N6FHPU2DBBUIKG" localSheetId="17" hidden="1">#REF!</definedName>
    <definedName name="BEx9G7CPXG7HR6N6FHPU2DBBUIKG" localSheetId="2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5" hidden="1">#REF!</definedName>
    <definedName name="BEx9GDY4D8ZPQJCYFIMYM0V0C51Y" localSheetId="9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13" hidden="1">#REF!</definedName>
    <definedName name="BEx9GDY4D8ZPQJCYFIMYM0V0C51Y" localSheetId="14" hidden="1">#REF!</definedName>
    <definedName name="BEx9GDY4D8ZPQJCYFIMYM0V0C51Y" localSheetId="16" hidden="1">#REF!</definedName>
    <definedName name="BEx9GDY4D8ZPQJCYFIMYM0V0C51Y" localSheetId="15" hidden="1">#REF!</definedName>
    <definedName name="BEx9GDY4D8ZPQJCYFIMYM0V0C51Y" localSheetId="18" hidden="1">#REF!</definedName>
    <definedName name="BEx9GDY4D8ZPQJCYFIMYM0V0C51Y" localSheetId="17" hidden="1">#REF!</definedName>
    <definedName name="BEx9GDY4D8ZPQJCYFIMYM0V0C51Y" localSheetId="2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5" hidden="1">#REF!</definedName>
    <definedName name="BEx9GGY04V0ZWI6O9KZH4KSBB389" localSheetId="9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13" hidden="1">#REF!</definedName>
    <definedName name="BEx9GGY04V0ZWI6O9KZH4KSBB389" localSheetId="14" hidden="1">#REF!</definedName>
    <definedName name="BEx9GGY04V0ZWI6O9KZH4KSBB389" localSheetId="16" hidden="1">#REF!</definedName>
    <definedName name="BEx9GGY04V0ZWI6O9KZH4KSBB389" localSheetId="15" hidden="1">#REF!</definedName>
    <definedName name="BEx9GGY04V0ZWI6O9KZH4KSBB389" localSheetId="18" hidden="1">#REF!</definedName>
    <definedName name="BEx9GGY04V0ZWI6O9KZH4KSBB389" localSheetId="17" hidden="1">#REF!</definedName>
    <definedName name="BEx9GGY04V0ZWI6O9KZH4KSBB389" localSheetId="2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5" hidden="1">#REF!</definedName>
    <definedName name="BEx9GMC7TE8SDTCO5PHODBUF4SM1" localSheetId="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13" hidden="1">#REF!</definedName>
    <definedName name="BEx9GMC7TE8SDTCO5PHODBUF4SM1" localSheetId="14" hidden="1">#REF!</definedName>
    <definedName name="BEx9GMC7TE8SDTCO5PHODBUF4SM1" localSheetId="16" hidden="1">#REF!</definedName>
    <definedName name="BEx9GMC7TE8SDTCO5PHODBUF4SM1" localSheetId="15" hidden="1">#REF!</definedName>
    <definedName name="BEx9GMC7TE8SDTCO5PHODBUF4SM1" localSheetId="18" hidden="1">#REF!</definedName>
    <definedName name="BEx9GMC7TE8SDTCO5PHODBUF4SM1" localSheetId="17" hidden="1">#REF!</definedName>
    <definedName name="BEx9GMC7TE8SDTCO5PHODBUF4SM1" localSheetId="2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5" hidden="1">#REF!</definedName>
    <definedName name="BEx9GMN0B495HEAOG6JQK9D7HUPC" localSheetId="9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13" hidden="1">#REF!</definedName>
    <definedName name="BEx9GMN0B495HEAOG6JQK9D7HUPC" localSheetId="14" hidden="1">#REF!</definedName>
    <definedName name="BEx9GMN0B495HEAOG6JQK9D7HUPC" localSheetId="16" hidden="1">#REF!</definedName>
    <definedName name="BEx9GMN0B495HEAOG6JQK9D7HUPC" localSheetId="15" hidden="1">#REF!</definedName>
    <definedName name="BEx9GMN0B495HEAOG6JQK9D7HUPC" localSheetId="18" hidden="1">#REF!</definedName>
    <definedName name="BEx9GMN0B495HEAOG6JQK9D7HUPC" localSheetId="17" hidden="1">#REF!</definedName>
    <definedName name="BEx9GMN0B495HEAOG6JQK9D7HUPC" localSheetId="2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5" hidden="1">#REF!</definedName>
    <definedName name="BEx9GNOPB6OZ2RH3FCDNJR38RJOS" localSheetId="9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13" hidden="1">#REF!</definedName>
    <definedName name="BEx9GNOPB6OZ2RH3FCDNJR38RJOS" localSheetId="14" hidden="1">#REF!</definedName>
    <definedName name="BEx9GNOPB6OZ2RH3FCDNJR38RJOS" localSheetId="16" hidden="1">#REF!</definedName>
    <definedName name="BEx9GNOPB6OZ2RH3FCDNJR38RJOS" localSheetId="15" hidden="1">#REF!</definedName>
    <definedName name="BEx9GNOPB6OZ2RH3FCDNJR38RJOS" localSheetId="18" hidden="1">#REF!</definedName>
    <definedName name="BEx9GNOPB6OZ2RH3FCDNJR38RJOS" localSheetId="17" hidden="1">#REF!</definedName>
    <definedName name="BEx9GNOPB6OZ2RH3FCDNJR38RJOS" localSheetId="2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5" hidden="1">#REF!</definedName>
    <definedName name="BEx9GUQALUWCD30UKUQGSWW8KBQ7" localSheetId="9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13" hidden="1">#REF!</definedName>
    <definedName name="BEx9GUQALUWCD30UKUQGSWW8KBQ7" localSheetId="14" hidden="1">#REF!</definedName>
    <definedName name="BEx9GUQALUWCD30UKUQGSWW8KBQ7" localSheetId="16" hidden="1">#REF!</definedName>
    <definedName name="BEx9GUQALUWCD30UKUQGSWW8KBQ7" localSheetId="15" hidden="1">#REF!</definedName>
    <definedName name="BEx9GUQALUWCD30UKUQGSWW8KBQ7" localSheetId="18" hidden="1">#REF!</definedName>
    <definedName name="BEx9GUQALUWCD30UKUQGSWW8KBQ7" localSheetId="17" hidden="1">#REF!</definedName>
    <definedName name="BEx9GUQALUWCD30UKUQGSWW8KBQ7" localSheetId="2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5" hidden="1">#REF!</definedName>
    <definedName name="BEx9GY6BVFQGCLMOWVT6PIC9WP5X" localSheetId="9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13" hidden="1">#REF!</definedName>
    <definedName name="BEx9GY6BVFQGCLMOWVT6PIC9WP5X" localSheetId="14" hidden="1">#REF!</definedName>
    <definedName name="BEx9GY6BVFQGCLMOWVT6PIC9WP5X" localSheetId="16" hidden="1">#REF!</definedName>
    <definedName name="BEx9GY6BVFQGCLMOWVT6PIC9WP5X" localSheetId="15" hidden="1">#REF!</definedName>
    <definedName name="BEx9GY6BVFQGCLMOWVT6PIC9WP5X" localSheetId="18" hidden="1">#REF!</definedName>
    <definedName name="BEx9GY6BVFQGCLMOWVT6PIC9WP5X" localSheetId="17" hidden="1">#REF!</definedName>
    <definedName name="BEx9GY6BVFQGCLMOWVT6PIC9WP5X" localSheetId="2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5" hidden="1">#REF!</definedName>
    <definedName name="BEx9GZ2P3FDHKXEBXX2VS0BG2NP2" localSheetId="9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13" hidden="1">#REF!</definedName>
    <definedName name="BEx9GZ2P3FDHKXEBXX2VS0BG2NP2" localSheetId="14" hidden="1">#REF!</definedName>
    <definedName name="BEx9GZ2P3FDHKXEBXX2VS0BG2NP2" localSheetId="16" hidden="1">#REF!</definedName>
    <definedName name="BEx9GZ2P3FDHKXEBXX2VS0BG2NP2" localSheetId="15" hidden="1">#REF!</definedName>
    <definedName name="BEx9GZ2P3FDHKXEBXX2VS0BG2NP2" localSheetId="18" hidden="1">#REF!</definedName>
    <definedName name="BEx9GZ2P3FDHKXEBXX2VS0BG2NP2" localSheetId="17" hidden="1">#REF!</definedName>
    <definedName name="BEx9GZ2P3FDHKXEBXX2VS0BG2NP2" localSheetId="2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5" hidden="1">#REF!</definedName>
    <definedName name="BEx9H04IB14E1437FF2OIRRWBSD7" localSheetId="9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13" hidden="1">#REF!</definedName>
    <definedName name="BEx9H04IB14E1437FF2OIRRWBSD7" localSheetId="14" hidden="1">#REF!</definedName>
    <definedName name="BEx9H04IB14E1437FF2OIRRWBSD7" localSheetId="16" hidden="1">#REF!</definedName>
    <definedName name="BEx9H04IB14E1437FF2OIRRWBSD7" localSheetId="15" hidden="1">#REF!</definedName>
    <definedName name="BEx9H04IB14E1437FF2OIRRWBSD7" localSheetId="18" hidden="1">#REF!</definedName>
    <definedName name="BEx9H04IB14E1437FF2OIRRWBSD7" localSheetId="17" hidden="1">#REF!</definedName>
    <definedName name="BEx9H04IB14E1437FF2OIRRWBSD7" localSheetId="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5" hidden="1">#REF!</definedName>
    <definedName name="BEx9H5O1KDZJCW91Q29VRPY5YS6P" localSheetId="9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13" hidden="1">#REF!</definedName>
    <definedName name="BEx9H5O1KDZJCW91Q29VRPY5YS6P" localSheetId="14" hidden="1">#REF!</definedName>
    <definedName name="BEx9H5O1KDZJCW91Q29VRPY5YS6P" localSheetId="16" hidden="1">#REF!</definedName>
    <definedName name="BEx9H5O1KDZJCW91Q29VRPY5YS6P" localSheetId="15" hidden="1">#REF!</definedName>
    <definedName name="BEx9H5O1KDZJCW91Q29VRPY5YS6P" localSheetId="18" hidden="1">#REF!</definedName>
    <definedName name="BEx9H5O1KDZJCW91Q29VRPY5YS6P" localSheetId="17" hidden="1">#REF!</definedName>
    <definedName name="BEx9H5O1KDZJCW91Q29VRPY5YS6P" localSheetId="2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5" hidden="1">#REF!</definedName>
    <definedName name="BEx9H8YR0E906F1JXZMBX3LNT004" localSheetId="9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13" hidden="1">#REF!</definedName>
    <definedName name="BEx9H8YR0E906F1JXZMBX3LNT004" localSheetId="14" hidden="1">#REF!</definedName>
    <definedName name="BEx9H8YR0E906F1JXZMBX3LNT004" localSheetId="16" hidden="1">#REF!</definedName>
    <definedName name="BEx9H8YR0E906F1JXZMBX3LNT004" localSheetId="15" hidden="1">#REF!</definedName>
    <definedName name="BEx9H8YR0E906F1JXZMBX3LNT004" localSheetId="18" hidden="1">#REF!</definedName>
    <definedName name="BEx9H8YR0E906F1JXZMBX3LNT004" localSheetId="17" hidden="1">#REF!</definedName>
    <definedName name="BEx9H8YR0E906F1JXZMBX3LNT004" localSheetId="2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5" hidden="1">#REF!</definedName>
    <definedName name="BEx9I1QKLI6OOUPQLUQ0EF0355X6" localSheetId="9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13" hidden="1">#REF!</definedName>
    <definedName name="BEx9I1QKLI6OOUPQLUQ0EF0355X6" localSheetId="14" hidden="1">#REF!</definedName>
    <definedName name="BEx9I1QKLI6OOUPQLUQ0EF0355X6" localSheetId="16" hidden="1">#REF!</definedName>
    <definedName name="BEx9I1QKLI6OOUPQLUQ0EF0355X6" localSheetId="15" hidden="1">#REF!</definedName>
    <definedName name="BEx9I1QKLI6OOUPQLUQ0EF0355X6" localSheetId="18" hidden="1">#REF!</definedName>
    <definedName name="BEx9I1QKLI6OOUPQLUQ0EF0355X6" localSheetId="17" hidden="1">#REF!</definedName>
    <definedName name="BEx9I1QKLI6OOUPQLUQ0EF0355X6" localSheetId="2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5" hidden="1">#REF!</definedName>
    <definedName name="BEx9I8XIG7E5NB48QQHXP23FIN60" localSheetId="9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13" hidden="1">#REF!</definedName>
    <definedName name="BEx9I8XIG7E5NB48QQHXP23FIN60" localSheetId="14" hidden="1">#REF!</definedName>
    <definedName name="BEx9I8XIG7E5NB48QQHXP23FIN60" localSheetId="16" hidden="1">#REF!</definedName>
    <definedName name="BEx9I8XIG7E5NB48QQHXP23FIN60" localSheetId="15" hidden="1">#REF!</definedName>
    <definedName name="BEx9I8XIG7E5NB48QQHXP23FIN60" localSheetId="18" hidden="1">#REF!</definedName>
    <definedName name="BEx9I8XIG7E5NB48QQHXP23FIN60" localSheetId="17" hidden="1">#REF!</definedName>
    <definedName name="BEx9I8XIG7E5NB48QQHXP23FIN60" localSheetId="2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5" hidden="1">#REF!</definedName>
    <definedName name="BEx9IQRF01ATLVK0YE60ARKQJ68L" localSheetId="9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13" hidden="1">#REF!</definedName>
    <definedName name="BEx9IQRF01ATLVK0YE60ARKQJ68L" localSheetId="14" hidden="1">#REF!</definedName>
    <definedName name="BEx9IQRF01ATLVK0YE60ARKQJ68L" localSheetId="16" hidden="1">#REF!</definedName>
    <definedName name="BEx9IQRF01ATLVK0YE60ARKQJ68L" localSheetId="15" hidden="1">#REF!</definedName>
    <definedName name="BEx9IQRF01ATLVK0YE60ARKQJ68L" localSheetId="18" hidden="1">#REF!</definedName>
    <definedName name="BEx9IQRF01ATLVK0YE60ARKQJ68L" localSheetId="17" hidden="1">#REF!</definedName>
    <definedName name="BEx9IQRF01ATLVK0YE60ARKQJ68L" localSheetId="2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5" hidden="1">#REF!</definedName>
    <definedName name="BEx9IT5QNZWKM6YQ5WER0DC2PMMU" localSheetId="9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13" hidden="1">#REF!</definedName>
    <definedName name="BEx9IT5QNZWKM6YQ5WER0DC2PMMU" localSheetId="14" hidden="1">#REF!</definedName>
    <definedName name="BEx9IT5QNZWKM6YQ5WER0DC2PMMU" localSheetId="16" hidden="1">#REF!</definedName>
    <definedName name="BEx9IT5QNZWKM6YQ5WER0DC2PMMU" localSheetId="15" hidden="1">#REF!</definedName>
    <definedName name="BEx9IT5QNZWKM6YQ5WER0DC2PMMU" localSheetId="18" hidden="1">#REF!</definedName>
    <definedName name="BEx9IT5QNZWKM6YQ5WER0DC2PMMU" localSheetId="17" hidden="1">#REF!</definedName>
    <definedName name="BEx9IT5QNZWKM6YQ5WER0DC2PMMU" localSheetId="2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5" hidden="1">#REF!</definedName>
    <definedName name="BEx9IUICG3HZWG57MG3NXCEX4LQI" localSheetId="9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13" hidden="1">#REF!</definedName>
    <definedName name="BEx9IUICG3HZWG57MG3NXCEX4LQI" localSheetId="14" hidden="1">#REF!</definedName>
    <definedName name="BEx9IUICG3HZWG57MG3NXCEX4LQI" localSheetId="16" hidden="1">#REF!</definedName>
    <definedName name="BEx9IUICG3HZWG57MG3NXCEX4LQI" localSheetId="15" hidden="1">#REF!</definedName>
    <definedName name="BEx9IUICG3HZWG57MG3NXCEX4LQI" localSheetId="18" hidden="1">#REF!</definedName>
    <definedName name="BEx9IUICG3HZWG57MG3NXCEX4LQI" localSheetId="17" hidden="1">#REF!</definedName>
    <definedName name="BEx9IUICG3HZWG57MG3NXCEX4LQI" localSheetId="2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5" hidden="1">#REF!</definedName>
    <definedName name="BEx9IW5LYJF40GS78FJNXO9O667A" localSheetId="9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13" hidden="1">#REF!</definedName>
    <definedName name="BEx9IW5LYJF40GS78FJNXO9O667A" localSheetId="14" hidden="1">#REF!</definedName>
    <definedName name="BEx9IW5LYJF40GS78FJNXO9O667A" localSheetId="16" hidden="1">#REF!</definedName>
    <definedName name="BEx9IW5LYJF40GS78FJNXO9O667A" localSheetId="15" hidden="1">#REF!</definedName>
    <definedName name="BEx9IW5LYJF40GS78FJNXO9O667A" localSheetId="18" hidden="1">#REF!</definedName>
    <definedName name="BEx9IW5LYJF40GS78FJNXO9O667A" localSheetId="17" hidden="1">#REF!</definedName>
    <definedName name="BEx9IW5LYJF40GS78FJNXO9O667A" localSheetId="2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5" hidden="1">#REF!</definedName>
    <definedName name="BEx9IW5MFLXTVCJHVUZTUH93AXOS" localSheetId="9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13" hidden="1">#REF!</definedName>
    <definedName name="BEx9IW5MFLXTVCJHVUZTUH93AXOS" localSheetId="14" hidden="1">#REF!</definedName>
    <definedName name="BEx9IW5MFLXTVCJHVUZTUH93AXOS" localSheetId="16" hidden="1">#REF!</definedName>
    <definedName name="BEx9IW5MFLXTVCJHVUZTUH93AXOS" localSheetId="15" hidden="1">#REF!</definedName>
    <definedName name="BEx9IW5MFLXTVCJHVUZTUH93AXOS" localSheetId="18" hidden="1">#REF!</definedName>
    <definedName name="BEx9IW5MFLXTVCJHVUZTUH93AXOS" localSheetId="17" hidden="1">#REF!</definedName>
    <definedName name="BEx9IW5MFLXTVCJHVUZTUH93AXOS" localSheetId="2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5" hidden="1">#REF!</definedName>
    <definedName name="BEx9IXCSPSZC80YZUPRCYTG326KV" localSheetId="9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13" hidden="1">#REF!</definedName>
    <definedName name="BEx9IXCSPSZC80YZUPRCYTG326KV" localSheetId="14" hidden="1">#REF!</definedName>
    <definedName name="BEx9IXCSPSZC80YZUPRCYTG326KV" localSheetId="16" hidden="1">#REF!</definedName>
    <definedName name="BEx9IXCSPSZC80YZUPRCYTG326KV" localSheetId="15" hidden="1">#REF!</definedName>
    <definedName name="BEx9IXCSPSZC80YZUPRCYTG326KV" localSheetId="18" hidden="1">#REF!</definedName>
    <definedName name="BEx9IXCSPSZC80YZUPRCYTG326KV" localSheetId="17" hidden="1">#REF!</definedName>
    <definedName name="BEx9IXCSPSZC80YZUPRCYTG326KV" localSheetId="2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5" hidden="1">#REF!</definedName>
    <definedName name="BEx9IYUQSBZ0GG9ZT1QKX83F42F1" localSheetId="9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13" hidden="1">#REF!</definedName>
    <definedName name="BEx9IYUQSBZ0GG9ZT1QKX83F42F1" localSheetId="14" hidden="1">#REF!</definedName>
    <definedName name="BEx9IYUQSBZ0GG9ZT1QKX83F42F1" localSheetId="16" hidden="1">#REF!</definedName>
    <definedName name="BEx9IYUQSBZ0GG9ZT1QKX83F42F1" localSheetId="15" hidden="1">#REF!</definedName>
    <definedName name="BEx9IYUQSBZ0GG9ZT1QKX83F42F1" localSheetId="18" hidden="1">#REF!</definedName>
    <definedName name="BEx9IYUQSBZ0GG9ZT1QKX83F42F1" localSheetId="17" hidden="1">#REF!</definedName>
    <definedName name="BEx9IYUQSBZ0GG9ZT1QKX83F42F1" localSheetId="2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5" hidden="1">#REF!</definedName>
    <definedName name="BEx9IZR39NHDGOM97H4E6F81RTQW" localSheetId="9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13" hidden="1">#REF!</definedName>
    <definedName name="BEx9IZR39NHDGOM97H4E6F81RTQW" localSheetId="14" hidden="1">#REF!</definedName>
    <definedName name="BEx9IZR39NHDGOM97H4E6F81RTQW" localSheetId="16" hidden="1">#REF!</definedName>
    <definedName name="BEx9IZR39NHDGOM97H4E6F81RTQW" localSheetId="15" hidden="1">#REF!</definedName>
    <definedName name="BEx9IZR39NHDGOM97H4E6F81RTQW" localSheetId="18" hidden="1">#REF!</definedName>
    <definedName name="BEx9IZR39NHDGOM97H4E6F81RTQW" localSheetId="17" hidden="1">#REF!</definedName>
    <definedName name="BEx9IZR39NHDGOM97H4E6F81RTQW" localSheetId="2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5" hidden="1">#REF!</definedName>
    <definedName name="BEx9J6CH5E7YZPER7HXEIOIKGPCA" localSheetId="9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13" hidden="1">#REF!</definedName>
    <definedName name="BEx9J6CH5E7YZPER7HXEIOIKGPCA" localSheetId="14" hidden="1">#REF!</definedName>
    <definedName name="BEx9J6CH5E7YZPER7HXEIOIKGPCA" localSheetId="16" hidden="1">#REF!</definedName>
    <definedName name="BEx9J6CH5E7YZPER7HXEIOIKGPCA" localSheetId="15" hidden="1">#REF!</definedName>
    <definedName name="BEx9J6CH5E7YZPER7HXEIOIKGPCA" localSheetId="18" hidden="1">#REF!</definedName>
    <definedName name="BEx9J6CH5E7YZPER7HXEIOIKGPCA" localSheetId="17" hidden="1">#REF!</definedName>
    <definedName name="BEx9J6CH5E7YZPER7HXEIOIKGPCA" localSheetId="2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5" hidden="1">#REF!</definedName>
    <definedName name="BEx9JJTZKVUJAVPTRE0RAVTEH41G" localSheetId="9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13" hidden="1">#REF!</definedName>
    <definedName name="BEx9JJTZKVUJAVPTRE0RAVTEH41G" localSheetId="14" hidden="1">#REF!</definedName>
    <definedName name="BEx9JJTZKVUJAVPTRE0RAVTEH41G" localSheetId="16" hidden="1">#REF!</definedName>
    <definedName name="BEx9JJTZKVUJAVPTRE0RAVTEH41G" localSheetId="15" hidden="1">#REF!</definedName>
    <definedName name="BEx9JJTZKVUJAVPTRE0RAVTEH41G" localSheetId="18" hidden="1">#REF!</definedName>
    <definedName name="BEx9JJTZKVUJAVPTRE0RAVTEH41G" localSheetId="17" hidden="1">#REF!</definedName>
    <definedName name="BEx9JJTZKVUJAVPTRE0RAVTEH41G" localSheetId="2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5" hidden="1">#REF!</definedName>
    <definedName name="BEx9JLBYK239B3F841C7YG1GT7ST" localSheetId="9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13" hidden="1">#REF!</definedName>
    <definedName name="BEx9JLBYK239B3F841C7YG1GT7ST" localSheetId="14" hidden="1">#REF!</definedName>
    <definedName name="BEx9JLBYK239B3F841C7YG1GT7ST" localSheetId="16" hidden="1">#REF!</definedName>
    <definedName name="BEx9JLBYK239B3F841C7YG1GT7ST" localSheetId="15" hidden="1">#REF!</definedName>
    <definedName name="BEx9JLBYK239B3F841C7YG1GT7ST" localSheetId="18" hidden="1">#REF!</definedName>
    <definedName name="BEx9JLBYK239B3F841C7YG1GT7ST" localSheetId="17" hidden="1">#REF!</definedName>
    <definedName name="BEx9JLBYK239B3F841C7YG1GT7ST" localSheetId="2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5" hidden="1">#REF!</definedName>
    <definedName name="BExAW4IIW5D0MDY6TJ3G4FOLPYIR" localSheetId="9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13" hidden="1">#REF!</definedName>
    <definedName name="BExAW4IIW5D0MDY6TJ3G4FOLPYIR" localSheetId="14" hidden="1">#REF!</definedName>
    <definedName name="BExAW4IIW5D0MDY6TJ3G4FOLPYIR" localSheetId="16" hidden="1">#REF!</definedName>
    <definedName name="BExAW4IIW5D0MDY6TJ3G4FOLPYIR" localSheetId="15" hidden="1">#REF!</definedName>
    <definedName name="BExAW4IIW5D0MDY6TJ3G4FOLPYIR" localSheetId="18" hidden="1">#REF!</definedName>
    <definedName name="BExAW4IIW5D0MDY6TJ3G4FOLPYIR" localSheetId="17" hidden="1">#REF!</definedName>
    <definedName name="BExAW4IIW5D0MDY6TJ3G4FOLPYIR" localSheetId="2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5" hidden="1">#REF!</definedName>
    <definedName name="BExAWNP1B2E9Q88TW48NH41C0FTZ" localSheetId="9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13" hidden="1">#REF!</definedName>
    <definedName name="BExAWNP1B2E9Q88TW48NH41C0FTZ" localSheetId="14" hidden="1">#REF!</definedName>
    <definedName name="BExAWNP1B2E9Q88TW48NH41C0FTZ" localSheetId="16" hidden="1">#REF!</definedName>
    <definedName name="BExAWNP1B2E9Q88TW48NH41C0FTZ" localSheetId="15" hidden="1">#REF!</definedName>
    <definedName name="BExAWNP1B2E9Q88TW48NH41C0FTZ" localSheetId="18" hidden="1">#REF!</definedName>
    <definedName name="BExAWNP1B2E9Q88TW48NH41C0FTZ" localSheetId="17" hidden="1">#REF!</definedName>
    <definedName name="BExAWNP1B2E9Q88TW48NH41C0FTZ" localSheetId="2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5" hidden="1">#REF!</definedName>
    <definedName name="BExAWUFQXTIPQ308ERZPSVPTUMYN" localSheetId="9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13" hidden="1">#REF!</definedName>
    <definedName name="BExAWUFQXTIPQ308ERZPSVPTUMYN" localSheetId="14" hidden="1">#REF!</definedName>
    <definedName name="BExAWUFQXTIPQ308ERZPSVPTUMYN" localSheetId="16" hidden="1">#REF!</definedName>
    <definedName name="BExAWUFQXTIPQ308ERZPSVPTUMYN" localSheetId="15" hidden="1">#REF!</definedName>
    <definedName name="BExAWUFQXTIPQ308ERZPSVPTUMYN" localSheetId="18" hidden="1">#REF!</definedName>
    <definedName name="BExAWUFQXTIPQ308ERZPSVPTUMYN" localSheetId="17" hidden="1">#REF!</definedName>
    <definedName name="BExAWUFQXTIPQ308ERZPSVPTUMYN" localSheetId="2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5" hidden="1">#REF!</definedName>
    <definedName name="BExAWY6O96OQO2R036QK2DI37EKV" localSheetId="9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13" hidden="1">#REF!</definedName>
    <definedName name="BExAWY6O96OQO2R036QK2DI37EKV" localSheetId="14" hidden="1">#REF!</definedName>
    <definedName name="BExAWY6O96OQO2R036QK2DI37EKV" localSheetId="16" hidden="1">#REF!</definedName>
    <definedName name="BExAWY6O96OQO2R036QK2DI37EKV" localSheetId="15" hidden="1">#REF!</definedName>
    <definedName name="BExAWY6O96OQO2R036QK2DI37EKV" localSheetId="18" hidden="1">#REF!</definedName>
    <definedName name="BExAWY6O96OQO2R036QK2DI37EKV" localSheetId="17" hidden="1">#REF!</definedName>
    <definedName name="BExAWY6O96OQO2R036QK2DI37EKV" localSheetId="2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5" hidden="1">#REF!</definedName>
    <definedName name="BExAX410NB4F2XOB84OR2197H8M5" localSheetId="9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13" hidden="1">#REF!</definedName>
    <definedName name="BExAX410NB4F2XOB84OR2197H8M5" localSheetId="14" hidden="1">#REF!</definedName>
    <definedName name="BExAX410NB4F2XOB84OR2197H8M5" localSheetId="16" hidden="1">#REF!</definedName>
    <definedName name="BExAX410NB4F2XOB84OR2197H8M5" localSheetId="15" hidden="1">#REF!</definedName>
    <definedName name="BExAX410NB4F2XOB84OR2197H8M5" localSheetId="18" hidden="1">#REF!</definedName>
    <definedName name="BExAX410NB4F2XOB84OR2197H8M5" localSheetId="17" hidden="1">#REF!</definedName>
    <definedName name="BExAX410NB4F2XOB84OR2197H8M5" localSheetId="2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5" hidden="1">#REF!</definedName>
    <definedName name="BExAX8TNG8LQ5Q4904SAYQIPGBSV" localSheetId="9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13" hidden="1">#REF!</definedName>
    <definedName name="BExAX8TNG8LQ5Q4904SAYQIPGBSV" localSheetId="14" hidden="1">#REF!</definedName>
    <definedName name="BExAX8TNG8LQ5Q4904SAYQIPGBSV" localSheetId="16" hidden="1">#REF!</definedName>
    <definedName name="BExAX8TNG8LQ5Q4904SAYQIPGBSV" localSheetId="15" hidden="1">#REF!</definedName>
    <definedName name="BExAX8TNG8LQ5Q4904SAYQIPGBSV" localSheetId="18" hidden="1">#REF!</definedName>
    <definedName name="BExAX8TNG8LQ5Q4904SAYQIPGBSV" localSheetId="17" hidden="1">#REF!</definedName>
    <definedName name="BExAX8TNG8LQ5Q4904SAYQIPGBSV" localSheetId="2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5" hidden="1">#REF!</definedName>
    <definedName name="BExAX9KPAVIVUVU3XREDCV1BIYZL" localSheetId="9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13" hidden="1">#REF!</definedName>
    <definedName name="BExAX9KPAVIVUVU3XREDCV1BIYZL" localSheetId="14" hidden="1">#REF!</definedName>
    <definedName name="BExAX9KPAVIVUVU3XREDCV1BIYZL" localSheetId="16" hidden="1">#REF!</definedName>
    <definedName name="BExAX9KPAVIVUVU3XREDCV1BIYZL" localSheetId="15" hidden="1">#REF!</definedName>
    <definedName name="BExAX9KPAVIVUVU3XREDCV1BIYZL" localSheetId="18" hidden="1">#REF!</definedName>
    <definedName name="BExAX9KPAVIVUVU3XREDCV1BIYZL" localSheetId="17" hidden="1">#REF!</definedName>
    <definedName name="BExAX9KPAVIVUVU3XREDCV1BIYZL" localSheetId="2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5" hidden="1">#REF!</definedName>
    <definedName name="BExAXPB35BNVXZYF2XS6UP3LP0QH" localSheetId="9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13" hidden="1">#REF!</definedName>
    <definedName name="BExAXPB35BNVXZYF2XS6UP3LP0QH" localSheetId="14" hidden="1">#REF!</definedName>
    <definedName name="BExAXPB35BNVXZYF2XS6UP3LP0QH" localSheetId="16" hidden="1">#REF!</definedName>
    <definedName name="BExAXPB35BNVXZYF2XS6UP3LP0QH" localSheetId="15" hidden="1">#REF!</definedName>
    <definedName name="BExAXPB35BNVXZYF2XS6UP3LP0QH" localSheetId="18" hidden="1">#REF!</definedName>
    <definedName name="BExAXPB35BNVXZYF2XS6UP3LP0QH" localSheetId="17" hidden="1">#REF!</definedName>
    <definedName name="BExAXPB35BNVXZYF2XS6UP3LP0QH" localSheetId="2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5" hidden="1">#REF!</definedName>
    <definedName name="BExAXWSRVPK0GCZ2UFU10UOP01IY" localSheetId="9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13" hidden="1">#REF!</definedName>
    <definedName name="BExAXWSRVPK0GCZ2UFU10UOP01IY" localSheetId="14" hidden="1">#REF!</definedName>
    <definedName name="BExAXWSRVPK0GCZ2UFU10UOP01IY" localSheetId="16" hidden="1">#REF!</definedName>
    <definedName name="BExAXWSRVPK0GCZ2UFU10UOP01IY" localSheetId="15" hidden="1">#REF!</definedName>
    <definedName name="BExAXWSRVPK0GCZ2UFU10UOP01IY" localSheetId="18" hidden="1">#REF!</definedName>
    <definedName name="BExAXWSRVPK0GCZ2UFU10UOP01IY" localSheetId="17" hidden="1">#REF!</definedName>
    <definedName name="BExAXWSRVPK0GCZ2UFU10UOP01IY" localSheetId="2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5" hidden="1">#REF!</definedName>
    <definedName name="BExAY0EAT2LXR5MFGM0DLIB45PLO" localSheetId="9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13" hidden="1">#REF!</definedName>
    <definedName name="BExAY0EAT2LXR5MFGM0DLIB45PLO" localSheetId="14" hidden="1">#REF!</definedName>
    <definedName name="BExAY0EAT2LXR5MFGM0DLIB45PLO" localSheetId="16" hidden="1">#REF!</definedName>
    <definedName name="BExAY0EAT2LXR5MFGM0DLIB45PLO" localSheetId="15" hidden="1">#REF!</definedName>
    <definedName name="BExAY0EAT2LXR5MFGM0DLIB45PLO" localSheetId="18" hidden="1">#REF!</definedName>
    <definedName name="BExAY0EAT2LXR5MFGM0DLIB45PLO" localSheetId="17" hidden="1">#REF!</definedName>
    <definedName name="BExAY0EAT2LXR5MFGM0DLIB45PLO" localSheetId="2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5" hidden="1">#REF!</definedName>
    <definedName name="BExAY6JK0AK9EBIJSPEJNOIDE40W" localSheetId="9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13" hidden="1">#REF!</definedName>
    <definedName name="BExAY6JK0AK9EBIJSPEJNOIDE40W" localSheetId="14" hidden="1">#REF!</definedName>
    <definedName name="BExAY6JK0AK9EBIJSPEJNOIDE40W" localSheetId="16" hidden="1">#REF!</definedName>
    <definedName name="BExAY6JK0AK9EBIJSPEJNOIDE40W" localSheetId="15" hidden="1">#REF!</definedName>
    <definedName name="BExAY6JK0AK9EBIJSPEJNOIDE40W" localSheetId="18" hidden="1">#REF!</definedName>
    <definedName name="BExAY6JK0AK9EBIJSPEJNOIDE40W" localSheetId="17" hidden="1">#REF!</definedName>
    <definedName name="BExAY6JK0AK9EBIJSPEJNOIDE40W" localSheetId="2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5" hidden="1">#REF!</definedName>
    <definedName name="BExAYE6LNIEBR9DSNI5JGNITGKIT" localSheetId="9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13" hidden="1">#REF!</definedName>
    <definedName name="BExAYE6LNIEBR9DSNI5JGNITGKIT" localSheetId="14" hidden="1">#REF!</definedName>
    <definedName name="BExAYE6LNIEBR9DSNI5JGNITGKIT" localSheetId="16" hidden="1">#REF!</definedName>
    <definedName name="BExAYE6LNIEBR9DSNI5JGNITGKIT" localSheetId="15" hidden="1">#REF!</definedName>
    <definedName name="BExAYE6LNIEBR9DSNI5JGNITGKIT" localSheetId="18" hidden="1">#REF!</definedName>
    <definedName name="BExAYE6LNIEBR9DSNI5JGNITGKIT" localSheetId="17" hidden="1">#REF!</definedName>
    <definedName name="BExAYE6LNIEBR9DSNI5JGNITGKIT" localSheetId="2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5" hidden="1">#REF!</definedName>
    <definedName name="BExAYHMLXGGO25P8HYB2S75DEB4F" localSheetId="9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13" hidden="1">#REF!</definedName>
    <definedName name="BExAYHMLXGGO25P8HYB2S75DEB4F" localSheetId="14" hidden="1">#REF!</definedName>
    <definedName name="BExAYHMLXGGO25P8HYB2S75DEB4F" localSheetId="16" hidden="1">#REF!</definedName>
    <definedName name="BExAYHMLXGGO25P8HYB2S75DEB4F" localSheetId="15" hidden="1">#REF!</definedName>
    <definedName name="BExAYHMLXGGO25P8HYB2S75DEB4F" localSheetId="18" hidden="1">#REF!</definedName>
    <definedName name="BExAYHMLXGGO25P8HYB2S75DEB4F" localSheetId="17" hidden="1">#REF!</definedName>
    <definedName name="BExAYHMLXGGO25P8HYB2S75DEB4F" localSheetId="2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5" hidden="1">#REF!</definedName>
    <definedName name="BExAYKXAUWGDOPG952TEJ2UKZKWN" localSheetId="9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13" hidden="1">#REF!</definedName>
    <definedName name="BExAYKXAUWGDOPG952TEJ2UKZKWN" localSheetId="14" hidden="1">#REF!</definedName>
    <definedName name="BExAYKXAUWGDOPG952TEJ2UKZKWN" localSheetId="16" hidden="1">#REF!</definedName>
    <definedName name="BExAYKXAUWGDOPG952TEJ2UKZKWN" localSheetId="15" hidden="1">#REF!</definedName>
    <definedName name="BExAYKXAUWGDOPG952TEJ2UKZKWN" localSheetId="18" hidden="1">#REF!</definedName>
    <definedName name="BExAYKXAUWGDOPG952TEJ2UKZKWN" localSheetId="17" hidden="1">#REF!</definedName>
    <definedName name="BExAYKXAUWGDOPG952TEJ2UKZKWN" localSheetId="2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5" hidden="1">#REF!</definedName>
    <definedName name="BExAYP9TDTI2MBP6EYE0H39CPMXN" localSheetId="9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13" hidden="1">#REF!</definedName>
    <definedName name="BExAYP9TDTI2MBP6EYE0H39CPMXN" localSheetId="14" hidden="1">#REF!</definedName>
    <definedName name="BExAYP9TDTI2MBP6EYE0H39CPMXN" localSheetId="16" hidden="1">#REF!</definedName>
    <definedName name="BExAYP9TDTI2MBP6EYE0H39CPMXN" localSheetId="15" hidden="1">#REF!</definedName>
    <definedName name="BExAYP9TDTI2MBP6EYE0H39CPMXN" localSheetId="18" hidden="1">#REF!</definedName>
    <definedName name="BExAYP9TDTI2MBP6EYE0H39CPMXN" localSheetId="17" hidden="1">#REF!</definedName>
    <definedName name="BExAYP9TDTI2MBP6EYE0H39CPMXN" localSheetId="2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5" hidden="1">#REF!</definedName>
    <definedName name="BExAYPPWJPWDKU59O051WMGB7O0J" localSheetId="9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13" hidden="1">#REF!</definedName>
    <definedName name="BExAYPPWJPWDKU59O051WMGB7O0J" localSheetId="14" hidden="1">#REF!</definedName>
    <definedName name="BExAYPPWJPWDKU59O051WMGB7O0J" localSheetId="16" hidden="1">#REF!</definedName>
    <definedName name="BExAYPPWJPWDKU59O051WMGB7O0J" localSheetId="15" hidden="1">#REF!</definedName>
    <definedName name="BExAYPPWJPWDKU59O051WMGB7O0J" localSheetId="18" hidden="1">#REF!</definedName>
    <definedName name="BExAYPPWJPWDKU59O051WMGB7O0J" localSheetId="17" hidden="1">#REF!</definedName>
    <definedName name="BExAYPPWJPWDKU59O051WMGB7O0J" localSheetId="2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5" hidden="1">#REF!</definedName>
    <definedName name="BExAYR2JZCJBUH6F1LZC2A7JIVRJ" localSheetId="9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13" hidden="1">#REF!</definedName>
    <definedName name="BExAYR2JZCJBUH6F1LZC2A7JIVRJ" localSheetId="14" hidden="1">#REF!</definedName>
    <definedName name="BExAYR2JZCJBUH6F1LZC2A7JIVRJ" localSheetId="16" hidden="1">#REF!</definedName>
    <definedName name="BExAYR2JZCJBUH6F1LZC2A7JIVRJ" localSheetId="15" hidden="1">#REF!</definedName>
    <definedName name="BExAYR2JZCJBUH6F1LZC2A7JIVRJ" localSheetId="18" hidden="1">#REF!</definedName>
    <definedName name="BExAYR2JZCJBUH6F1LZC2A7JIVRJ" localSheetId="17" hidden="1">#REF!</definedName>
    <definedName name="BExAYR2JZCJBUH6F1LZC2A7JIVRJ" localSheetId="2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5" hidden="1">#REF!</definedName>
    <definedName name="BExAYTGVRD3DLKO75RFPMBKCIWB8" localSheetId="9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13" hidden="1">#REF!</definedName>
    <definedName name="BExAYTGVRD3DLKO75RFPMBKCIWB8" localSheetId="14" hidden="1">#REF!</definedName>
    <definedName name="BExAYTGVRD3DLKO75RFPMBKCIWB8" localSheetId="16" hidden="1">#REF!</definedName>
    <definedName name="BExAYTGVRD3DLKO75RFPMBKCIWB8" localSheetId="15" hidden="1">#REF!</definedName>
    <definedName name="BExAYTGVRD3DLKO75RFPMBKCIWB8" localSheetId="18" hidden="1">#REF!</definedName>
    <definedName name="BExAYTGVRD3DLKO75RFPMBKCIWB8" localSheetId="17" hidden="1">#REF!</definedName>
    <definedName name="BExAYTGVRD3DLKO75RFPMBKCIWB8" localSheetId="2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5" hidden="1">#REF!</definedName>
    <definedName name="BExAYY9H9COOT46HJLPVDLTO12UL" localSheetId="9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13" hidden="1">#REF!</definedName>
    <definedName name="BExAYY9H9COOT46HJLPVDLTO12UL" localSheetId="14" hidden="1">#REF!</definedName>
    <definedName name="BExAYY9H9COOT46HJLPVDLTO12UL" localSheetId="16" hidden="1">#REF!</definedName>
    <definedName name="BExAYY9H9COOT46HJLPVDLTO12UL" localSheetId="15" hidden="1">#REF!</definedName>
    <definedName name="BExAYY9H9COOT46HJLPVDLTO12UL" localSheetId="18" hidden="1">#REF!</definedName>
    <definedName name="BExAYY9H9COOT46HJLPVDLTO12UL" localSheetId="17" hidden="1">#REF!</definedName>
    <definedName name="BExAYY9H9COOT46HJLPVDLTO12UL" localSheetId="2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5" hidden="1">#REF!</definedName>
    <definedName name="BExAYYKAQA3KDMQ890FIE5M9SPBL" localSheetId="9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13" hidden="1">#REF!</definedName>
    <definedName name="BExAYYKAQA3KDMQ890FIE5M9SPBL" localSheetId="14" hidden="1">#REF!</definedName>
    <definedName name="BExAYYKAQA3KDMQ890FIE5M9SPBL" localSheetId="16" hidden="1">#REF!</definedName>
    <definedName name="BExAYYKAQA3KDMQ890FIE5M9SPBL" localSheetId="15" hidden="1">#REF!</definedName>
    <definedName name="BExAYYKAQA3KDMQ890FIE5M9SPBL" localSheetId="18" hidden="1">#REF!</definedName>
    <definedName name="BExAYYKAQA3KDMQ890FIE5M9SPBL" localSheetId="17" hidden="1">#REF!</definedName>
    <definedName name="BExAYYKAQA3KDMQ890FIE5M9SPBL" localSheetId="2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5" hidden="1">#REF!</definedName>
    <definedName name="BExAZ6SY0EU69GC3CWI5EOO0YLFG" localSheetId="9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13" hidden="1">#REF!</definedName>
    <definedName name="BExAZ6SY0EU69GC3CWI5EOO0YLFG" localSheetId="14" hidden="1">#REF!</definedName>
    <definedName name="BExAZ6SY0EU69GC3CWI5EOO0YLFG" localSheetId="16" hidden="1">#REF!</definedName>
    <definedName name="BExAZ6SY0EU69GC3CWI5EOO0YLFG" localSheetId="15" hidden="1">#REF!</definedName>
    <definedName name="BExAZ6SY0EU69GC3CWI5EOO0YLFG" localSheetId="18" hidden="1">#REF!</definedName>
    <definedName name="BExAZ6SY0EU69GC3CWI5EOO0YLFG" localSheetId="17" hidden="1">#REF!</definedName>
    <definedName name="BExAZ6SY0EU69GC3CWI5EOO0YLFG" localSheetId="2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5" hidden="1">#REF!</definedName>
    <definedName name="BExAZ6YEEBJV0PCKFE137K2Y3A8M" localSheetId="9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13" hidden="1">#REF!</definedName>
    <definedName name="BExAZ6YEEBJV0PCKFE137K2Y3A8M" localSheetId="14" hidden="1">#REF!</definedName>
    <definedName name="BExAZ6YEEBJV0PCKFE137K2Y3A8M" localSheetId="16" hidden="1">#REF!</definedName>
    <definedName name="BExAZ6YEEBJV0PCKFE137K2Y3A8M" localSheetId="15" hidden="1">#REF!</definedName>
    <definedName name="BExAZ6YEEBJV0PCKFE137K2Y3A8M" localSheetId="18" hidden="1">#REF!</definedName>
    <definedName name="BExAZ6YEEBJV0PCKFE137K2Y3A8M" localSheetId="17" hidden="1">#REF!</definedName>
    <definedName name="BExAZ6YEEBJV0PCKFE137K2Y3A8M" localSheetId="2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5" hidden="1">#REF!</definedName>
    <definedName name="BExAZAP844MJ4GSAIYNYHQ7FECC3" localSheetId="9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13" hidden="1">#REF!</definedName>
    <definedName name="BExAZAP844MJ4GSAIYNYHQ7FECC3" localSheetId="14" hidden="1">#REF!</definedName>
    <definedName name="BExAZAP844MJ4GSAIYNYHQ7FECC3" localSheetId="16" hidden="1">#REF!</definedName>
    <definedName name="BExAZAP844MJ4GSAIYNYHQ7FECC3" localSheetId="15" hidden="1">#REF!</definedName>
    <definedName name="BExAZAP844MJ4GSAIYNYHQ7FECC3" localSheetId="18" hidden="1">#REF!</definedName>
    <definedName name="BExAZAP844MJ4GSAIYNYHQ7FECC3" localSheetId="17" hidden="1">#REF!</definedName>
    <definedName name="BExAZAP844MJ4GSAIYNYHQ7FECC3" localSheetId="2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5" hidden="1">#REF!</definedName>
    <definedName name="BExAZCNEGB4JYHC8CZ51KTN890US" localSheetId="9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13" hidden="1">#REF!</definedName>
    <definedName name="BExAZCNEGB4JYHC8CZ51KTN890US" localSheetId="14" hidden="1">#REF!</definedName>
    <definedName name="BExAZCNEGB4JYHC8CZ51KTN890US" localSheetId="16" hidden="1">#REF!</definedName>
    <definedName name="BExAZCNEGB4JYHC8CZ51KTN890US" localSheetId="15" hidden="1">#REF!</definedName>
    <definedName name="BExAZCNEGB4JYHC8CZ51KTN890US" localSheetId="18" hidden="1">#REF!</definedName>
    <definedName name="BExAZCNEGB4JYHC8CZ51KTN890US" localSheetId="17" hidden="1">#REF!</definedName>
    <definedName name="BExAZCNEGB4JYHC8CZ51KTN890US" localSheetId="2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5" hidden="1">#REF!</definedName>
    <definedName name="BExAZFCI302YFYRDJYQDWQQL0Q0O" localSheetId="9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13" hidden="1">#REF!</definedName>
    <definedName name="BExAZFCI302YFYRDJYQDWQQL0Q0O" localSheetId="14" hidden="1">#REF!</definedName>
    <definedName name="BExAZFCI302YFYRDJYQDWQQL0Q0O" localSheetId="16" hidden="1">#REF!</definedName>
    <definedName name="BExAZFCI302YFYRDJYQDWQQL0Q0O" localSheetId="15" hidden="1">#REF!</definedName>
    <definedName name="BExAZFCI302YFYRDJYQDWQQL0Q0O" localSheetId="18" hidden="1">#REF!</definedName>
    <definedName name="BExAZFCI302YFYRDJYQDWQQL0Q0O" localSheetId="17" hidden="1">#REF!</definedName>
    <definedName name="BExAZFCI302YFYRDJYQDWQQL0Q0O" localSheetId="2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5" hidden="1">#REF!</definedName>
    <definedName name="BExAZJE2UOL40XUAU2RB53X5K20P" localSheetId="9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13" hidden="1">#REF!</definedName>
    <definedName name="BExAZJE2UOL40XUAU2RB53X5K20P" localSheetId="14" hidden="1">#REF!</definedName>
    <definedName name="BExAZJE2UOL40XUAU2RB53X5K20P" localSheetId="16" hidden="1">#REF!</definedName>
    <definedName name="BExAZJE2UOL40XUAU2RB53X5K20P" localSheetId="15" hidden="1">#REF!</definedName>
    <definedName name="BExAZJE2UOL40XUAU2RB53X5K20P" localSheetId="18" hidden="1">#REF!</definedName>
    <definedName name="BExAZJE2UOL40XUAU2RB53X5K20P" localSheetId="17" hidden="1">#REF!</definedName>
    <definedName name="BExAZJE2UOL40XUAU2RB53X5K20P" localSheetId="2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5" hidden="1">#REF!</definedName>
    <definedName name="BExAZLHLST9OP89R1HJMC1POQG8H" localSheetId="9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13" hidden="1">#REF!</definedName>
    <definedName name="BExAZLHLST9OP89R1HJMC1POQG8H" localSheetId="14" hidden="1">#REF!</definedName>
    <definedName name="BExAZLHLST9OP89R1HJMC1POQG8H" localSheetId="16" hidden="1">#REF!</definedName>
    <definedName name="BExAZLHLST9OP89R1HJMC1POQG8H" localSheetId="15" hidden="1">#REF!</definedName>
    <definedName name="BExAZLHLST9OP89R1HJMC1POQG8H" localSheetId="18" hidden="1">#REF!</definedName>
    <definedName name="BExAZLHLST9OP89R1HJMC1POQG8H" localSheetId="17" hidden="1">#REF!</definedName>
    <definedName name="BExAZLHLST9OP89R1HJMC1POQG8H" localSheetId="2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5" hidden="1">#REF!</definedName>
    <definedName name="BExAZMDYMIAA7RX1BMCKU1VLBRGY" localSheetId="9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13" hidden="1">#REF!</definedName>
    <definedName name="BExAZMDYMIAA7RX1BMCKU1VLBRGY" localSheetId="14" hidden="1">#REF!</definedName>
    <definedName name="BExAZMDYMIAA7RX1BMCKU1VLBRGY" localSheetId="16" hidden="1">#REF!</definedName>
    <definedName name="BExAZMDYMIAA7RX1BMCKU1VLBRGY" localSheetId="15" hidden="1">#REF!</definedName>
    <definedName name="BExAZMDYMIAA7RX1BMCKU1VLBRGY" localSheetId="18" hidden="1">#REF!</definedName>
    <definedName name="BExAZMDYMIAA7RX1BMCKU1VLBRGY" localSheetId="17" hidden="1">#REF!</definedName>
    <definedName name="BExAZMDYMIAA7RX1BMCKU1VLBRGY" localSheetId="2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5" hidden="1">#REF!</definedName>
    <definedName name="BExAZNL6BHI8DCQWXOX4I2P839UX" localSheetId="9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13" hidden="1">#REF!</definedName>
    <definedName name="BExAZNL6BHI8DCQWXOX4I2P839UX" localSheetId="14" hidden="1">#REF!</definedName>
    <definedName name="BExAZNL6BHI8DCQWXOX4I2P839UX" localSheetId="16" hidden="1">#REF!</definedName>
    <definedName name="BExAZNL6BHI8DCQWXOX4I2P839UX" localSheetId="15" hidden="1">#REF!</definedName>
    <definedName name="BExAZNL6BHI8DCQWXOX4I2P839UX" localSheetId="18" hidden="1">#REF!</definedName>
    <definedName name="BExAZNL6BHI8DCQWXOX4I2P839UX" localSheetId="17" hidden="1">#REF!</definedName>
    <definedName name="BExAZNL6BHI8DCQWXOX4I2P839UX" localSheetId="2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5" hidden="1">#REF!</definedName>
    <definedName name="BExAZRMWSONMCG9KDUM4KAQ7BONM" localSheetId="9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13" hidden="1">#REF!</definedName>
    <definedName name="BExAZRMWSONMCG9KDUM4KAQ7BONM" localSheetId="14" hidden="1">#REF!</definedName>
    <definedName name="BExAZRMWSONMCG9KDUM4KAQ7BONM" localSheetId="16" hidden="1">#REF!</definedName>
    <definedName name="BExAZRMWSONMCG9KDUM4KAQ7BONM" localSheetId="15" hidden="1">#REF!</definedName>
    <definedName name="BExAZRMWSONMCG9KDUM4KAQ7BONM" localSheetId="18" hidden="1">#REF!</definedName>
    <definedName name="BExAZRMWSONMCG9KDUM4KAQ7BONM" localSheetId="17" hidden="1">#REF!</definedName>
    <definedName name="BExAZRMWSONMCG9KDUM4KAQ7BONM" localSheetId="2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5" hidden="1">#REF!</definedName>
    <definedName name="BExAZSOJNQ5N3LM4XA17IH7NIY7G" localSheetId="9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13" hidden="1">#REF!</definedName>
    <definedName name="BExAZSOJNQ5N3LM4XA17IH7NIY7G" localSheetId="14" hidden="1">#REF!</definedName>
    <definedName name="BExAZSOJNQ5N3LM4XA17IH7NIY7G" localSheetId="16" hidden="1">#REF!</definedName>
    <definedName name="BExAZSOJNQ5N3LM4XA17IH7NIY7G" localSheetId="15" hidden="1">#REF!</definedName>
    <definedName name="BExAZSOJNQ5N3LM4XA17IH7NIY7G" localSheetId="18" hidden="1">#REF!</definedName>
    <definedName name="BExAZSOJNQ5N3LM4XA17IH7NIY7G" localSheetId="17" hidden="1">#REF!</definedName>
    <definedName name="BExAZSOJNQ5N3LM4XA17IH7NIY7G" localSheetId="2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5" hidden="1">#REF!</definedName>
    <definedName name="BExAZTFG4SJRG4TW6JXRF7N08JFI" localSheetId="9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13" hidden="1">#REF!</definedName>
    <definedName name="BExAZTFG4SJRG4TW6JXRF7N08JFI" localSheetId="14" hidden="1">#REF!</definedName>
    <definedName name="BExAZTFG4SJRG4TW6JXRF7N08JFI" localSheetId="16" hidden="1">#REF!</definedName>
    <definedName name="BExAZTFG4SJRG4TW6JXRF7N08JFI" localSheetId="15" hidden="1">#REF!</definedName>
    <definedName name="BExAZTFG4SJRG4TW6JXRF7N08JFI" localSheetId="18" hidden="1">#REF!</definedName>
    <definedName name="BExAZTFG4SJRG4TW6JXRF7N08JFI" localSheetId="17" hidden="1">#REF!</definedName>
    <definedName name="BExAZTFG4SJRG4TW6JXRF7N08JFI" localSheetId="2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5" hidden="1">#REF!</definedName>
    <definedName name="BExAZUS4A8OHDZK0MWAOCCCKTH73" localSheetId="9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13" hidden="1">#REF!</definedName>
    <definedName name="BExAZUS4A8OHDZK0MWAOCCCKTH73" localSheetId="14" hidden="1">#REF!</definedName>
    <definedName name="BExAZUS4A8OHDZK0MWAOCCCKTH73" localSheetId="16" hidden="1">#REF!</definedName>
    <definedName name="BExAZUS4A8OHDZK0MWAOCCCKTH73" localSheetId="15" hidden="1">#REF!</definedName>
    <definedName name="BExAZUS4A8OHDZK0MWAOCCCKTH73" localSheetId="18" hidden="1">#REF!</definedName>
    <definedName name="BExAZUS4A8OHDZK0MWAOCCCKTH73" localSheetId="17" hidden="1">#REF!</definedName>
    <definedName name="BExAZUS4A8OHDZK0MWAOCCCKTH73" localSheetId="2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5" hidden="1">#REF!</definedName>
    <definedName name="BExAZX6FECVK3E07KXM2XPYKGM6U" localSheetId="9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13" hidden="1">#REF!</definedName>
    <definedName name="BExAZX6FECVK3E07KXM2XPYKGM6U" localSheetId="14" hidden="1">#REF!</definedName>
    <definedName name="BExAZX6FECVK3E07KXM2XPYKGM6U" localSheetId="16" hidden="1">#REF!</definedName>
    <definedName name="BExAZX6FECVK3E07KXM2XPYKGM6U" localSheetId="15" hidden="1">#REF!</definedName>
    <definedName name="BExAZX6FECVK3E07KXM2XPYKGM6U" localSheetId="18" hidden="1">#REF!</definedName>
    <definedName name="BExAZX6FECVK3E07KXM2XPYKGM6U" localSheetId="17" hidden="1">#REF!</definedName>
    <definedName name="BExAZX6FECVK3E07KXM2XPYKGM6U" localSheetId="2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5" hidden="1">#REF!</definedName>
    <definedName name="BExB012NJ8GASTNNPBRRFTLHIOC9" localSheetId="9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13" hidden="1">#REF!</definedName>
    <definedName name="BExB012NJ8GASTNNPBRRFTLHIOC9" localSheetId="14" hidden="1">#REF!</definedName>
    <definedName name="BExB012NJ8GASTNNPBRRFTLHIOC9" localSheetId="16" hidden="1">#REF!</definedName>
    <definedName name="BExB012NJ8GASTNNPBRRFTLHIOC9" localSheetId="15" hidden="1">#REF!</definedName>
    <definedName name="BExB012NJ8GASTNNPBRRFTLHIOC9" localSheetId="18" hidden="1">#REF!</definedName>
    <definedName name="BExB012NJ8GASTNNPBRRFTLHIOC9" localSheetId="17" hidden="1">#REF!</definedName>
    <definedName name="BExB012NJ8GASTNNPBRRFTLHIOC9" localSheetId="2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5" hidden="1">#REF!</definedName>
    <definedName name="BExB072HHXVMUC0VYNGG48GRSH5Q" localSheetId="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13" hidden="1">#REF!</definedName>
    <definedName name="BExB072HHXVMUC0VYNGG48GRSH5Q" localSheetId="14" hidden="1">#REF!</definedName>
    <definedName name="BExB072HHXVMUC0VYNGG48GRSH5Q" localSheetId="16" hidden="1">#REF!</definedName>
    <definedName name="BExB072HHXVMUC0VYNGG48GRSH5Q" localSheetId="15" hidden="1">#REF!</definedName>
    <definedName name="BExB072HHXVMUC0VYNGG48GRSH5Q" localSheetId="18" hidden="1">#REF!</definedName>
    <definedName name="BExB072HHXVMUC0VYNGG48GRSH5Q" localSheetId="17" hidden="1">#REF!</definedName>
    <definedName name="BExB072HHXVMUC0VYNGG48GRSH5Q" localSheetId="2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5" hidden="1">#REF!</definedName>
    <definedName name="BExB0FRDEYDEUEAB1W8KD6D965XA" localSheetId="9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13" hidden="1">#REF!</definedName>
    <definedName name="BExB0FRDEYDEUEAB1W8KD6D965XA" localSheetId="14" hidden="1">#REF!</definedName>
    <definedName name="BExB0FRDEYDEUEAB1W8KD6D965XA" localSheetId="16" hidden="1">#REF!</definedName>
    <definedName name="BExB0FRDEYDEUEAB1W8KD6D965XA" localSheetId="15" hidden="1">#REF!</definedName>
    <definedName name="BExB0FRDEYDEUEAB1W8KD6D965XA" localSheetId="18" hidden="1">#REF!</definedName>
    <definedName name="BExB0FRDEYDEUEAB1W8KD6D965XA" localSheetId="17" hidden="1">#REF!</definedName>
    <definedName name="BExB0FRDEYDEUEAB1W8KD6D965XA" localSheetId="2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5" hidden="1">#REF!</definedName>
    <definedName name="BExB0GIGLDV7P55ZR51C0HG15PA2" localSheetId="9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13" hidden="1">#REF!</definedName>
    <definedName name="BExB0GIGLDV7P55ZR51C0HG15PA2" localSheetId="14" hidden="1">#REF!</definedName>
    <definedName name="BExB0GIGLDV7P55ZR51C0HG15PA2" localSheetId="16" hidden="1">#REF!</definedName>
    <definedName name="BExB0GIGLDV7P55ZR51C0HG15PA2" localSheetId="15" hidden="1">#REF!</definedName>
    <definedName name="BExB0GIGLDV7P55ZR51C0HG15PA2" localSheetId="18" hidden="1">#REF!</definedName>
    <definedName name="BExB0GIGLDV7P55ZR51C0HG15PA2" localSheetId="17" hidden="1">#REF!</definedName>
    <definedName name="BExB0GIGLDV7P55ZR51C0HG15PA2" localSheetId="2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5" hidden="1">#REF!</definedName>
    <definedName name="BExB0KPCN7YJORQAYUCF4YKIKPMC" localSheetId="9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13" hidden="1">#REF!</definedName>
    <definedName name="BExB0KPCN7YJORQAYUCF4YKIKPMC" localSheetId="14" hidden="1">#REF!</definedName>
    <definedName name="BExB0KPCN7YJORQAYUCF4YKIKPMC" localSheetId="16" hidden="1">#REF!</definedName>
    <definedName name="BExB0KPCN7YJORQAYUCF4YKIKPMC" localSheetId="15" hidden="1">#REF!</definedName>
    <definedName name="BExB0KPCN7YJORQAYUCF4YKIKPMC" localSheetId="18" hidden="1">#REF!</definedName>
    <definedName name="BExB0KPCN7YJORQAYUCF4YKIKPMC" localSheetId="17" hidden="1">#REF!</definedName>
    <definedName name="BExB0KPCN7YJORQAYUCF4YKIKPMC" localSheetId="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5" hidden="1">#REF!</definedName>
    <definedName name="BExB0VHQD6ORZS0MIC86QWHCE4UC" localSheetId="9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13" hidden="1">#REF!</definedName>
    <definedName name="BExB0VHQD6ORZS0MIC86QWHCE4UC" localSheetId="14" hidden="1">#REF!</definedName>
    <definedName name="BExB0VHQD6ORZS0MIC86QWHCE4UC" localSheetId="16" hidden="1">#REF!</definedName>
    <definedName name="BExB0VHQD6ORZS0MIC86QWHCE4UC" localSheetId="15" hidden="1">#REF!</definedName>
    <definedName name="BExB0VHQD6ORZS0MIC86QWHCE4UC" localSheetId="18" hidden="1">#REF!</definedName>
    <definedName name="BExB0VHQD6ORZS0MIC86QWHCE4UC" localSheetId="17" hidden="1">#REF!</definedName>
    <definedName name="BExB0VHQD6ORZS0MIC86QWHCE4UC" localSheetId="2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5" hidden="1">#REF!</definedName>
    <definedName name="BExB0WE4PI3NOBXXVO9CTEN4DIU2" localSheetId="9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13" hidden="1">#REF!</definedName>
    <definedName name="BExB0WE4PI3NOBXXVO9CTEN4DIU2" localSheetId="14" hidden="1">#REF!</definedName>
    <definedName name="BExB0WE4PI3NOBXXVO9CTEN4DIU2" localSheetId="16" hidden="1">#REF!</definedName>
    <definedName name="BExB0WE4PI3NOBXXVO9CTEN4DIU2" localSheetId="15" hidden="1">#REF!</definedName>
    <definedName name="BExB0WE4PI3NOBXXVO9CTEN4DIU2" localSheetId="18" hidden="1">#REF!</definedName>
    <definedName name="BExB0WE4PI3NOBXXVO9CTEN4DIU2" localSheetId="17" hidden="1">#REF!</definedName>
    <definedName name="BExB0WE4PI3NOBXXVO9CTEN4DIU2" localSheetId="2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5" hidden="1">#REF!</definedName>
    <definedName name="BExB0Z8O1CQF2CWFBBHE8SNISDAO" localSheetId="9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13" hidden="1">#REF!</definedName>
    <definedName name="BExB0Z8O1CQF2CWFBBHE8SNISDAO" localSheetId="14" hidden="1">#REF!</definedName>
    <definedName name="BExB0Z8O1CQF2CWFBBHE8SNISDAO" localSheetId="16" hidden="1">#REF!</definedName>
    <definedName name="BExB0Z8O1CQF2CWFBBHE8SNISDAO" localSheetId="15" hidden="1">#REF!</definedName>
    <definedName name="BExB0Z8O1CQF2CWFBBHE8SNISDAO" localSheetId="18" hidden="1">#REF!</definedName>
    <definedName name="BExB0Z8O1CQF2CWFBBHE8SNISDAO" localSheetId="17" hidden="1">#REF!</definedName>
    <definedName name="BExB0Z8O1CQF2CWFBBHE8SNISDAO" localSheetId="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5" hidden="1">#REF!</definedName>
    <definedName name="BExB10QNIVITUYS55OAEKK3VLJFE" localSheetId="9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13" hidden="1">#REF!</definedName>
    <definedName name="BExB10QNIVITUYS55OAEKK3VLJFE" localSheetId="14" hidden="1">#REF!</definedName>
    <definedName name="BExB10QNIVITUYS55OAEKK3VLJFE" localSheetId="16" hidden="1">#REF!</definedName>
    <definedName name="BExB10QNIVITUYS55OAEKK3VLJFE" localSheetId="15" hidden="1">#REF!</definedName>
    <definedName name="BExB10QNIVITUYS55OAEKK3VLJFE" localSheetId="18" hidden="1">#REF!</definedName>
    <definedName name="BExB10QNIVITUYS55OAEKK3VLJFE" localSheetId="17" hidden="1">#REF!</definedName>
    <definedName name="BExB10QNIVITUYS55OAEKK3VLJFE" localSheetId="2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5" hidden="1">#REF!</definedName>
    <definedName name="BExB15ZDRY4CIJ911DONP0KCY9KU" localSheetId="9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13" hidden="1">#REF!</definedName>
    <definedName name="BExB15ZDRY4CIJ911DONP0KCY9KU" localSheetId="14" hidden="1">#REF!</definedName>
    <definedName name="BExB15ZDRY4CIJ911DONP0KCY9KU" localSheetId="16" hidden="1">#REF!</definedName>
    <definedName name="BExB15ZDRY4CIJ911DONP0KCY9KU" localSheetId="15" hidden="1">#REF!</definedName>
    <definedName name="BExB15ZDRY4CIJ911DONP0KCY9KU" localSheetId="18" hidden="1">#REF!</definedName>
    <definedName name="BExB15ZDRY4CIJ911DONP0KCY9KU" localSheetId="17" hidden="1">#REF!</definedName>
    <definedName name="BExB15ZDRY4CIJ911DONP0KCY9KU" localSheetId="2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5" hidden="1">#REF!</definedName>
    <definedName name="BExB16VQY0O0RLZYJFU3OFEONVTE" localSheetId="9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13" hidden="1">#REF!</definedName>
    <definedName name="BExB16VQY0O0RLZYJFU3OFEONVTE" localSheetId="14" hidden="1">#REF!</definedName>
    <definedName name="BExB16VQY0O0RLZYJFU3OFEONVTE" localSheetId="16" hidden="1">#REF!</definedName>
    <definedName name="BExB16VQY0O0RLZYJFU3OFEONVTE" localSheetId="15" hidden="1">#REF!</definedName>
    <definedName name="BExB16VQY0O0RLZYJFU3OFEONVTE" localSheetId="18" hidden="1">#REF!</definedName>
    <definedName name="BExB16VQY0O0RLZYJFU3OFEONVTE" localSheetId="17" hidden="1">#REF!</definedName>
    <definedName name="BExB16VQY0O0RLZYJFU3OFEONVTE" localSheetId="2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5" hidden="1">#REF!</definedName>
    <definedName name="BExB1FKNY2UO4W5FUGFHJOA2WFGG" localSheetId="9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13" hidden="1">#REF!</definedName>
    <definedName name="BExB1FKNY2UO4W5FUGFHJOA2WFGG" localSheetId="14" hidden="1">#REF!</definedName>
    <definedName name="BExB1FKNY2UO4W5FUGFHJOA2WFGG" localSheetId="16" hidden="1">#REF!</definedName>
    <definedName name="BExB1FKNY2UO4W5FUGFHJOA2WFGG" localSheetId="15" hidden="1">#REF!</definedName>
    <definedName name="BExB1FKNY2UO4W5FUGFHJOA2WFGG" localSheetId="18" hidden="1">#REF!</definedName>
    <definedName name="BExB1FKNY2UO4W5FUGFHJOA2WFGG" localSheetId="17" hidden="1">#REF!</definedName>
    <definedName name="BExB1FKNY2UO4W5FUGFHJOA2WFGG" localSheetId="2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5" hidden="1">#REF!</definedName>
    <definedName name="BExB1GMD0PIDGTFBGQOPRWQSP9I4" localSheetId="9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13" hidden="1">#REF!</definedName>
    <definedName name="BExB1GMD0PIDGTFBGQOPRWQSP9I4" localSheetId="14" hidden="1">#REF!</definedName>
    <definedName name="BExB1GMD0PIDGTFBGQOPRWQSP9I4" localSheetId="16" hidden="1">#REF!</definedName>
    <definedName name="BExB1GMD0PIDGTFBGQOPRWQSP9I4" localSheetId="15" hidden="1">#REF!</definedName>
    <definedName name="BExB1GMD0PIDGTFBGQOPRWQSP9I4" localSheetId="18" hidden="1">#REF!</definedName>
    <definedName name="BExB1GMD0PIDGTFBGQOPRWQSP9I4" localSheetId="17" hidden="1">#REF!</definedName>
    <definedName name="BExB1GMD0PIDGTFBGQOPRWQSP9I4" localSheetId="2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5" hidden="1">#REF!</definedName>
    <definedName name="BExB1HZ0FHGNOS2URJWFD5G55OMO" localSheetId="9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13" hidden="1">#REF!</definedName>
    <definedName name="BExB1HZ0FHGNOS2URJWFD5G55OMO" localSheetId="14" hidden="1">#REF!</definedName>
    <definedName name="BExB1HZ0FHGNOS2URJWFD5G55OMO" localSheetId="16" hidden="1">#REF!</definedName>
    <definedName name="BExB1HZ0FHGNOS2URJWFD5G55OMO" localSheetId="15" hidden="1">#REF!</definedName>
    <definedName name="BExB1HZ0FHGNOS2URJWFD5G55OMO" localSheetId="18" hidden="1">#REF!</definedName>
    <definedName name="BExB1HZ0FHGNOS2URJWFD5G55OMO" localSheetId="17" hidden="1">#REF!</definedName>
    <definedName name="BExB1HZ0FHGNOS2URJWFD5G55OMO" localSheetId="2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5" hidden="1">#REF!</definedName>
    <definedName name="BExB1Q29OO6LNFNT1EQLA3KYE7MX" localSheetId="9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13" hidden="1">#REF!</definedName>
    <definedName name="BExB1Q29OO6LNFNT1EQLA3KYE7MX" localSheetId="14" hidden="1">#REF!</definedName>
    <definedName name="BExB1Q29OO6LNFNT1EQLA3KYE7MX" localSheetId="16" hidden="1">#REF!</definedName>
    <definedName name="BExB1Q29OO6LNFNT1EQLA3KYE7MX" localSheetId="15" hidden="1">#REF!</definedName>
    <definedName name="BExB1Q29OO6LNFNT1EQLA3KYE7MX" localSheetId="18" hidden="1">#REF!</definedName>
    <definedName name="BExB1Q29OO6LNFNT1EQLA3KYE7MX" localSheetId="17" hidden="1">#REF!</definedName>
    <definedName name="BExB1Q29OO6LNFNT1EQLA3KYE7MX" localSheetId="2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5" hidden="1">#REF!</definedName>
    <definedName name="BExB1TNRV5EBWZEHYLHI76T0FVA7" localSheetId="9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13" hidden="1">#REF!</definedName>
    <definedName name="BExB1TNRV5EBWZEHYLHI76T0FVA7" localSheetId="14" hidden="1">#REF!</definedName>
    <definedName name="BExB1TNRV5EBWZEHYLHI76T0FVA7" localSheetId="16" hidden="1">#REF!</definedName>
    <definedName name="BExB1TNRV5EBWZEHYLHI76T0FVA7" localSheetId="15" hidden="1">#REF!</definedName>
    <definedName name="BExB1TNRV5EBWZEHYLHI76T0FVA7" localSheetId="18" hidden="1">#REF!</definedName>
    <definedName name="BExB1TNRV5EBWZEHYLHI76T0FVA7" localSheetId="17" hidden="1">#REF!</definedName>
    <definedName name="BExB1TNRV5EBWZEHYLHI76T0FVA7" localSheetId="2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5" hidden="1">#REF!</definedName>
    <definedName name="BExB1WI6M8I0EEP1ANUQZCFY24EV" localSheetId="9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13" hidden="1">#REF!</definedName>
    <definedName name="BExB1WI6M8I0EEP1ANUQZCFY24EV" localSheetId="14" hidden="1">#REF!</definedName>
    <definedName name="BExB1WI6M8I0EEP1ANUQZCFY24EV" localSheetId="16" hidden="1">#REF!</definedName>
    <definedName name="BExB1WI6M8I0EEP1ANUQZCFY24EV" localSheetId="15" hidden="1">#REF!</definedName>
    <definedName name="BExB1WI6M8I0EEP1ANUQZCFY24EV" localSheetId="18" hidden="1">#REF!</definedName>
    <definedName name="BExB1WI6M8I0EEP1ANUQZCFY24EV" localSheetId="17" hidden="1">#REF!</definedName>
    <definedName name="BExB1WI6M8I0EEP1ANUQZCFY24EV" localSheetId="2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5" hidden="1">#REF!</definedName>
    <definedName name="BExB203OWC9QZA3BYOKQ18L4FUJE" localSheetId="9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13" hidden="1">#REF!</definedName>
    <definedName name="BExB203OWC9QZA3BYOKQ18L4FUJE" localSheetId="14" hidden="1">#REF!</definedName>
    <definedName name="BExB203OWC9QZA3BYOKQ18L4FUJE" localSheetId="16" hidden="1">#REF!</definedName>
    <definedName name="BExB203OWC9QZA3BYOKQ18L4FUJE" localSheetId="15" hidden="1">#REF!</definedName>
    <definedName name="BExB203OWC9QZA3BYOKQ18L4FUJE" localSheetId="18" hidden="1">#REF!</definedName>
    <definedName name="BExB203OWC9QZA3BYOKQ18L4FUJE" localSheetId="17" hidden="1">#REF!</definedName>
    <definedName name="BExB203OWC9QZA3BYOKQ18L4FUJE" localSheetId="2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5" hidden="1">#REF!</definedName>
    <definedName name="BExB2CJHTU7C591BR4WRL5L2F2K6" localSheetId="9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13" hidden="1">#REF!</definedName>
    <definedName name="BExB2CJHTU7C591BR4WRL5L2F2K6" localSheetId="14" hidden="1">#REF!</definedName>
    <definedName name="BExB2CJHTU7C591BR4WRL5L2F2K6" localSheetId="16" hidden="1">#REF!</definedName>
    <definedName name="BExB2CJHTU7C591BR4WRL5L2F2K6" localSheetId="15" hidden="1">#REF!</definedName>
    <definedName name="BExB2CJHTU7C591BR4WRL5L2F2K6" localSheetId="18" hidden="1">#REF!</definedName>
    <definedName name="BExB2CJHTU7C591BR4WRL5L2F2K6" localSheetId="17" hidden="1">#REF!</definedName>
    <definedName name="BExB2CJHTU7C591BR4WRL5L2F2K6" localSheetId="2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5" hidden="1">#REF!</definedName>
    <definedName name="BExB2K1AV4PGNS1O6C7D7AO411AX" localSheetId="9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13" hidden="1">#REF!</definedName>
    <definedName name="BExB2K1AV4PGNS1O6C7D7AO411AX" localSheetId="14" hidden="1">#REF!</definedName>
    <definedName name="BExB2K1AV4PGNS1O6C7D7AO411AX" localSheetId="16" hidden="1">#REF!</definedName>
    <definedName name="BExB2K1AV4PGNS1O6C7D7AO411AX" localSheetId="15" hidden="1">#REF!</definedName>
    <definedName name="BExB2K1AV4PGNS1O6C7D7AO411AX" localSheetId="18" hidden="1">#REF!</definedName>
    <definedName name="BExB2K1AV4PGNS1O6C7D7AO411AX" localSheetId="17" hidden="1">#REF!</definedName>
    <definedName name="BExB2K1AV4PGNS1O6C7D7AO411AX" localSheetId="2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5" hidden="1">#REF!</definedName>
    <definedName name="BExB2O2UYHKI324YE324E1N7FVIB" localSheetId="9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13" hidden="1">#REF!</definedName>
    <definedName name="BExB2O2UYHKI324YE324E1N7FVIB" localSheetId="14" hidden="1">#REF!</definedName>
    <definedName name="BExB2O2UYHKI324YE324E1N7FVIB" localSheetId="16" hidden="1">#REF!</definedName>
    <definedName name="BExB2O2UYHKI324YE324E1N7FVIB" localSheetId="15" hidden="1">#REF!</definedName>
    <definedName name="BExB2O2UYHKI324YE324E1N7FVIB" localSheetId="18" hidden="1">#REF!</definedName>
    <definedName name="BExB2O2UYHKI324YE324E1N7FVIB" localSheetId="17" hidden="1">#REF!</definedName>
    <definedName name="BExB2O2UYHKI324YE324E1N7FVIB" localSheetId="2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5" hidden="1">#REF!</definedName>
    <definedName name="BExB2Q0VJ0MU2URO3JOVUAVHEI3V" localSheetId="9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13" hidden="1">#REF!</definedName>
    <definedName name="BExB2Q0VJ0MU2URO3JOVUAVHEI3V" localSheetId="14" hidden="1">#REF!</definedName>
    <definedName name="BExB2Q0VJ0MU2URO3JOVUAVHEI3V" localSheetId="16" hidden="1">#REF!</definedName>
    <definedName name="BExB2Q0VJ0MU2URO3JOVUAVHEI3V" localSheetId="15" hidden="1">#REF!</definedName>
    <definedName name="BExB2Q0VJ0MU2URO3JOVUAVHEI3V" localSheetId="18" hidden="1">#REF!</definedName>
    <definedName name="BExB2Q0VJ0MU2URO3JOVUAVHEI3V" localSheetId="17" hidden="1">#REF!</definedName>
    <definedName name="BExB2Q0VJ0MU2URO3JOVUAVHEI3V" localSheetId="2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5" hidden="1">#REF!</definedName>
    <definedName name="BExB30IP1DNKNQ6PZ5ERUGR5MK4Z" localSheetId="9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13" hidden="1">#REF!</definedName>
    <definedName name="BExB30IP1DNKNQ6PZ5ERUGR5MK4Z" localSheetId="14" hidden="1">#REF!</definedName>
    <definedName name="BExB30IP1DNKNQ6PZ5ERUGR5MK4Z" localSheetId="16" hidden="1">#REF!</definedName>
    <definedName name="BExB30IP1DNKNQ6PZ5ERUGR5MK4Z" localSheetId="15" hidden="1">#REF!</definedName>
    <definedName name="BExB30IP1DNKNQ6PZ5ERUGR5MK4Z" localSheetId="18" hidden="1">#REF!</definedName>
    <definedName name="BExB30IP1DNKNQ6PZ5ERUGR5MK4Z" localSheetId="17" hidden="1">#REF!</definedName>
    <definedName name="BExB30IP1DNKNQ6PZ5ERUGR5MK4Z" localSheetId="2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5" hidden="1">#REF!</definedName>
    <definedName name="BExB385QW2BSSBXS953SSQN2ISSW" localSheetId="9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13" hidden="1">#REF!</definedName>
    <definedName name="BExB385QW2BSSBXS953SSQN2ISSW" localSheetId="14" hidden="1">#REF!</definedName>
    <definedName name="BExB385QW2BSSBXS953SSQN2ISSW" localSheetId="16" hidden="1">#REF!</definedName>
    <definedName name="BExB385QW2BSSBXS953SSQN2ISSW" localSheetId="15" hidden="1">#REF!</definedName>
    <definedName name="BExB385QW2BSSBXS953SSQN2ISSW" localSheetId="18" hidden="1">#REF!</definedName>
    <definedName name="BExB385QW2BSSBXS953SSQN2ISSW" localSheetId="17" hidden="1">#REF!</definedName>
    <definedName name="BExB385QW2BSSBXS953SSQN2ISSW" localSheetId="2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5" hidden="1">#REF!</definedName>
    <definedName name="BExB3DEMEV5D9G8FDHD4NQ9X2YNT" localSheetId="9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13" hidden="1">#REF!</definedName>
    <definedName name="BExB3DEMEV5D9G8FDHD4NQ9X2YNT" localSheetId="14" hidden="1">#REF!</definedName>
    <definedName name="BExB3DEMEV5D9G8FDHD4NQ9X2YNT" localSheetId="16" hidden="1">#REF!</definedName>
    <definedName name="BExB3DEMEV5D9G8FDHD4NQ9X2YNT" localSheetId="15" hidden="1">#REF!</definedName>
    <definedName name="BExB3DEMEV5D9G8FDHD4NQ9X2YNT" localSheetId="18" hidden="1">#REF!</definedName>
    <definedName name="BExB3DEMEV5D9G8FDHD4NQ9X2YNT" localSheetId="17" hidden="1">#REF!</definedName>
    <definedName name="BExB3DEMEV5D9G8FDHD4NQ9X2YNT" localSheetId="2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5" hidden="1">#REF!</definedName>
    <definedName name="BExB3RXU8AJQ86I5RXEWLGGR7R7C" localSheetId="9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13" hidden="1">#REF!</definedName>
    <definedName name="BExB3RXU8AJQ86I5RXEWLGGR7R7C" localSheetId="14" hidden="1">#REF!</definedName>
    <definedName name="BExB3RXU8AJQ86I5RXEWLGGR7R7C" localSheetId="16" hidden="1">#REF!</definedName>
    <definedName name="BExB3RXU8AJQ86I5RXEWLGGR7R7C" localSheetId="15" hidden="1">#REF!</definedName>
    <definedName name="BExB3RXU8AJQ86I5RXEWLGGR7R7C" localSheetId="18" hidden="1">#REF!</definedName>
    <definedName name="BExB3RXU8AJQ86I5RXEWLGGR7R7C" localSheetId="17" hidden="1">#REF!</definedName>
    <definedName name="BExB3RXU8AJQ86I5RXEWLGGR7R7C" localSheetId="2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5" hidden="1">#REF!</definedName>
    <definedName name="BExB442RX0T3L6HUL6X5T21CENW6" localSheetId="9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13" hidden="1">#REF!</definedName>
    <definedName name="BExB442RX0T3L6HUL6X5T21CENW6" localSheetId="14" hidden="1">#REF!</definedName>
    <definedName name="BExB442RX0T3L6HUL6X5T21CENW6" localSheetId="16" hidden="1">#REF!</definedName>
    <definedName name="BExB442RX0T3L6HUL6X5T21CENW6" localSheetId="15" hidden="1">#REF!</definedName>
    <definedName name="BExB442RX0T3L6HUL6X5T21CENW6" localSheetId="18" hidden="1">#REF!</definedName>
    <definedName name="BExB442RX0T3L6HUL6X5T21CENW6" localSheetId="17" hidden="1">#REF!</definedName>
    <definedName name="BExB442RX0T3L6HUL6X5T21CENW6" localSheetId="2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5" hidden="1">#REF!</definedName>
    <definedName name="BExB4ADD0L7417CII901XTFKXD1J" localSheetId="9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13" hidden="1">#REF!</definedName>
    <definedName name="BExB4ADD0L7417CII901XTFKXD1J" localSheetId="14" hidden="1">#REF!</definedName>
    <definedName name="BExB4ADD0L7417CII901XTFKXD1J" localSheetId="16" hidden="1">#REF!</definedName>
    <definedName name="BExB4ADD0L7417CII901XTFKXD1J" localSheetId="15" hidden="1">#REF!</definedName>
    <definedName name="BExB4ADD0L7417CII901XTFKXD1J" localSheetId="18" hidden="1">#REF!</definedName>
    <definedName name="BExB4ADD0L7417CII901XTFKXD1J" localSheetId="17" hidden="1">#REF!</definedName>
    <definedName name="BExB4ADD0L7417CII901XTFKXD1J" localSheetId="2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5" hidden="1">#REF!</definedName>
    <definedName name="BExB4DYU06HCGRIPBSWRCXK804UM" localSheetId="9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13" hidden="1">#REF!</definedName>
    <definedName name="BExB4DYU06HCGRIPBSWRCXK804UM" localSheetId="14" hidden="1">#REF!</definedName>
    <definedName name="BExB4DYU06HCGRIPBSWRCXK804UM" localSheetId="16" hidden="1">#REF!</definedName>
    <definedName name="BExB4DYU06HCGRIPBSWRCXK804UM" localSheetId="15" hidden="1">#REF!</definedName>
    <definedName name="BExB4DYU06HCGRIPBSWRCXK804UM" localSheetId="18" hidden="1">#REF!</definedName>
    <definedName name="BExB4DYU06HCGRIPBSWRCXK804UM" localSheetId="17" hidden="1">#REF!</definedName>
    <definedName name="BExB4DYU06HCGRIPBSWRCXK804UM" localSheetId="2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5" hidden="1">#REF!</definedName>
    <definedName name="BExB4HEZO4E597Q5M4M10LT8TLY3" localSheetId="9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13" hidden="1">#REF!</definedName>
    <definedName name="BExB4HEZO4E597Q5M4M10LT8TLY3" localSheetId="14" hidden="1">#REF!</definedName>
    <definedName name="BExB4HEZO4E597Q5M4M10LT8TLY3" localSheetId="16" hidden="1">#REF!</definedName>
    <definedName name="BExB4HEZO4E597Q5M4M10LT8TLY3" localSheetId="15" hidden="1">#REF!</definedName>
    <definedName name="BExB4HEZO4E597Q5M4M10LT8TLY3" localSheetId="18" hidden="1">#REF!</definedName>
    <definedName name="BExB4HEZO4E597Q5M4M10LT8TLY3" localSheetId="17" hidden="1">#REF!</definedName>
    <definedName name="BExB4HEZO4E597Q5M4M10LT8TLY3" localSheetId="2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5" hidden="1">#REF!</definedName>
    <definedName name="BExB4X01APD3Z8ZW6MVX1P8NAO7G" localSheetId="9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13" hidden="1">#REF!</definedName>
    <definedName name="BExB4X01APD3Z8ZW6MVX1P8NAO7G" localSheetId="14" hidden="1">#REF!</definedName>
    <definedName name="BExB4X01APD3Z8ZW6MVX1P8NAO7G" localSheetId="16" hidden="1">#REF!</definedName>
    <definedName name="BExB4X01APD3Z8ZW6MVX1P8NAO7G" localSheetId="15" hidden="1">#REF!</definedName>
    <definedName name="BExB4X01APD3Z8ZW6MVX1P8NAO7G" localSheetId="18" hidden="1">#REF!</definedName>
    <definedName name="BExB4X01APD3Z8ZW6MVX1P8NAO7G" localSheetId="17" hidden="1">#REF!</definedName>
    <definedName name="BExB4X01APD3Z8ZW6MVX1P8NAO7G" localSheetId="2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5" hidden="1">#REF!</definedName>
    <definedName name="BExB4Z3EZBGYYI33U0KQ8NEIH8PY" localSheetId="9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13" hidden="1">#REF!</definedName>
    <definedName name="BExB4Z3EZBGYYI33U0KQ8NEIH8PY" localSheetId="14" hidden="1">#REF!</definedName>
    <definedName name="BExB4Z3EZBGYYI33U0KQ8NEIH8PY" localSheetId="16" hidden="1">#REF!</definedName>
    <definedName name="BExB4Z3EZBGYYI33U0KQ8NEIH8PY" localSheetId="15" hidden="1">#REF!</definedName>
    <definedName name="BExB4Z3EZBGYYI33U0KQ8NEIH8PY" localSheetId="18" hidden="1">#REF!</definedName>
    <definedName name="BExB4Z3EZBGYYI33U0KQ8NEIH8PY" localSheetId="17" hidden="1">#REF!</definedName>
    <definedName name="BExB4Z3EZBGYYI33U0KQ8NEIH8PY" localSheetId="2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5" hidden="1">#REF!</definedName>
    <definedName name="BExB4ZJOLU1PXBMG4TPCCLTRMNRE" localSheetId="9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13" hidden="1">#REF!</definedName>
    <definedName name="BExB4ZJOLU1PXBMG4TPCCLTRMNRE" localSheetId="14" hidden="1">#REF!</definedName>
    <definedName name="BExB4ZJOLU1PXBMG4TPCCLTRMNRE" localSheetId="16" hidden="1">#REF!</definedName>
    <definedName name="BExB4ZJOLU1PXBMG4TPCCLTRMNRE" localSheetId="15" hidden="1">#REF!</definedName>
    <definedName name="BExB4ZJOLU1PXBMG4TPCCLTRMNRE" localSheetId="18" hidden="1">#REF!</definedName>
    <definedName name="BExB4ZJOLU1PXBMG4TPCCLTRMNRE" localSheetId="17" hidden="1">#REF!</definedName>
    <definedName name="BExB4ZJOLU1PXBMG4TPCCLTRMNRE" localSheetId="2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5" hidden="1">#REF!</definedName>
    <definedName name="BExB4ZZSDPL4Q05BMVT5TUN0IGKT" localSheetId="9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13" hidden="1">#REF!</definedName>
    <definedName name="BExB4ZZSDPL4Q05BMVT5TUN0IGKT" localSheetId="14" hidden="1">#REF!</definedName>
    <definedName name="BExB4ZZSDPL4Q05BMVT5TUN0IGKT" localSheetId="16" hidden="1">#REF!</definedName>
    <definedName name="BExB4ZZSDPL4Q05BMVT5TUN0IGKT" localSheetId="15" hidden="1">#REF!</definedName>
    <definedName name="BExB4ZZSDPL4Q05BMVT5TUN0IGKT" localSheetId="18" hidden="1">#REF!</definedName>
    <definedName name="BExB4ZZSDPL4Q05BMVT5TUN0IGKT" localSheetId="17" hidden="1">#REF!</definedName>
    <definedName name="BExB4ZZSDPL4Q05BMVT5TUN0IGKT" localSheetId="2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5" hidden="1">#REF!</definedName>
    <definedName name="BExB55368XW7UX657ZSPC6BFE92S" localSheetId="9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13" hidden="1">#REF!</definedName>
    <definedName name="BExB55368XW7UX657ZSPC6BFE92S" localSheetId="14" hidden="1">#REF!</definedName>
    <definedName name="BExB55368XW7UX657ZSPC6BFE92S" localSheetId="16" hidden="1">#REF!</definedName>
    <definedName name="BExB55368XW7UX657ZSPC6BFE92S" localSheetId="15" hidden="1">#REF!</definedName>
    <definedName name="BExB55368XW7UX657ZSPC6BFE92S" localSheetId="18" hidden="1">#REF!</definedName>
    <definedName name="BExB55368XW7UX657ZSPC6BFE92S" localSheetId="17" hidden="1">#REF!</definedName>
    <definedName name="BExB55368XW7UX657ZSPC6BFE92S" localSheetId="2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5" hidden="1">#REF!</definedName>
    <definedName name="BExB57MZEPL2SA2ONPK66YFLZWJU" localSheetId="9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13" hidden="1">#REF!</definedName>
    <definedName name="BExB57MZEPL2SA2ONPK66YFLZWJU" localSheetId="14" hidden="1">#REF!</definedName>
    <definedName name="BExB57MZEPL2SA2ONPK66YFLZWJU" localSheetId="16" hidden="1">#REF!</definedName>
    <definedName name="BExB57MZEPL2SA2ONPK66YFLZWJU" localSheetId="15" hidden="1">#REF!</definedName>
    <definedName name="BExB57MZEPL2SA2ONPK66YFLZWJU" localSheetId="18" hidden="1">#REF!</definedName>
    <definedName name="BExB57MZEPL2SA2ONPK66YFLZWJU" localSheetId="17" hidden="1">#REF!</definedName>
    <definedName name="BExB57MZEPL2SA2ONPK66YFLZWJU" localSheetId="2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5" hidden="1">#REF!</definedName>
    <definedName name="BExB5833OAOJ22VK1YK47FHUSVK2" localSheetId="9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13" hidden="1">#REF!</definedName>
    <definedName name="BExB5833OAOJ22VK1YK47FHUSVK2" localSheetId="14" hidden="1">#REF!</definedName>
    <definedName name="BExB5833OAOJ22VK1YK47FHUSVK2" localSheetId="16" hidden="1">#REF!</definedName>
    <definedName name="BExB5833OAOJ22VK1YK47FHUSVK2" localSheetId="15" hidden="1">#REF!</definedName>
    <definedName name="BExB5833OAOJ22VK1YK47FHUSVK2" localSheetId="18" hidden="1">#REF!</definedName>
    <definedName name="BExB5833OAOJ22VK1YK47FHUSVK2" localSheetId="17" hidden="1">#REF!</definedName>
    <definedName name="BExB5833OAOJ22VK1YK47FHUSVK2" localSheetId="2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5" hidden="1">#REF!</definedName>
    <definedName name="BExB58JDIHS42JZT9DJJMKA8QFCO" localSheetId="9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13" hidden="1">#REF!</definedName>
    <definedName name="BExB58JDIHS42JZT9DJJMKA8QFCO" localSheetId="14" hidden="1">#REF!</definedName>
    <definedName name="BExB58JDIHS42JZT9DJJMKA8QFCO" localSheetId="16" hidden="1">#REF!</definedName>
    <definedName name="BExB58JDIHS42JZT9DJJMKA8QFCO" localSheetId="15" hidden="1">#REF!</definedName>
    <definedName name="BExB58JDIHS42JZT9DJJMKA8QFCO" localSheetId="18" hidden="1">#REF!</definedName>
    <definedName name="BExB58JDIHS42JZT9DJJMKA8QFCO" localSheetId="17" hidden="1">#REF!</definedName>
    <definedName name="BExB58JDIHS42JZT9DJJMKA8QFCO" localSheetId="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5" hidden="1">#REF!</definedName>
    <definedName name="BExB58U5FQC5JWV9CGC83HLLZUZI" localSheetId="9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13" hidden="1">#REF!</definedName>
    <definedName name="BExB58U5FQC5JWV9CGC83HLLZUZI" localSheetId="14" hidden="1">#REF!</definedName>
    <definedName name="BExB58U5FQC5JWV9CGC83HLLZUZI" localSheetId="16" hidden="1">#REF!</definedName>
    <definedName name="BExB58U5FQC5JWV9CGC83HLLZUZI" localSheetId="15" hidden="1">#REF!</definedName>
    <definedName name="BExB58U5FQC5JWV9CGC83HLLZUZI" localSheetId="18" hidden="1">#REF!</definedName>
    <definedName name="BExB58U5FQC5JWV9CGC83HLLZUZI" localSheetId="17" hidden="1">#REF!</definedName>
    <definedName name="BExB58U5FQC5JWV9CGC83HLLZUZI" localSheetId="2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5" hidden="1">#REF!</definedName>
    <definedName name="BExB5EDO9XUKHF74X3HAU2WPPHZH" localSheetId="9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13" hidden="1">#REF!</definedName>
    <definedName name="BExB5EDO9XUKHF74X3HAU2WPPHZH" localSheetId="14" hidden="1">#REF!</definedName>
    <definedName name="BExB5EDO9XUKHF74X3HAU2WPPHZH" localSheetId="16" hidden="1">#REF!</definedName>
    <definedName name="BExB5EDO9XUKHF74X3HAU2WPPHZH" localSheetId="15" hidden="1">#REF!</definedName>
    <definedName name="BExB5EDO9XUKHF74X3HAU2WPPHZH" localSheetId="18" hidden="1">#REF!</definedName>
    <definedName name="BExB5EDO9XUKHF74X3HAU2WPPHZH" localSheetId="17" hidden="1">#REF!</definedName>
    <definedName name="BExB5EDO9XUKHF74X3HAU2WPPHZH" localSheetId="2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5" hidden="1">#REF!</definedName>
    <definedName name="BExB5EDOQKZIQXT13IG1KLCZ474G" localSheetId="9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13" hidden="1">#REF!</definedName>
    <definedName name="BExB5EDOQKZIQXT13IG1KLCZ474G" localSheetId="14" hidden="1">#REF!</definedName>
    <definedName name="BExB5EDOQKZIQXT13IG1KLCZ474G" localSheetId="16" hidden="1">#REF!</definedName>
    <definedName name="BExB5EDOQKZIQXT13IG1KLCZ474G" localSheetId="15" hidden="1">#REF!</definedName>
    <definedName name="BExB5EDOQKZIQXT13IG1KLCZ474G" localSheetId="18" hidden="1">#REF!</definedName>
    <definedName name="BExB5EDOQKZIQXT13IG1KLCZ474G" localSheetId="17" hidden="1">#REF!</definedName>
    <definedName name="BExB5EDOQKZIQXT13IG1KLCZ474G" localSheetId="2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5" hidden="1">#REF!</definedName>
    <definedName name="BExB5G6EH68AYEP1UT0GHUEL3SLN" localSheetId="9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13" hidden="1">#REF!</definedName>
    <definedName name="BExB5G6EH68AYEP1UT0GHUEL3SLN" localSheetId="14" hidden="1">#REF!</definedName>
    <definedName name="BExB5G6EH68AYEP1UT0GHUEL3SLN" localSheetId="16" hidden="1">#REF!</definedName>
    <definedName name="BExB5G6EH68AYEP1UT0GHUEL3SLN" localSheetId="15" hidden="1">#REF!</definedName>
    <definedName name="BExB5G6EH68AYEP1UT0GHUEL3SLN" localSheetId="18" hidden="1">#REF!</definedName>
    <definedName name="BExB5G6EH68AYEP1UT0GHUEL3SLN" localSheetId="17" hidden="1">#REF!</definedName>
    <definedName name="BExB5G6EH68AYEP1UT0GHUEL3SLN" localSheetId="2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5" hidden="1">#REF!</definedName>
    <definedName name="BExB5LVGGXMNUN3D3452G3J62MKF" localSheetId="9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13" hidden="1">#REF!</definedName>
    <definedName name="BExB5LVGGXMNUN3D3452G3J62MKF" localSheetId="14" hidden="1">#REF!</definedName>
    <definedName name="BExB5LVGGXMNUN3D3452G3J62MKF" localSheetId="16" hidden="1">#REF!</definedName>
    <definedName name="BExB5LVGGXMNUN3D3452G3J62MKF" localSheetId="15" hidden="1">#REF!</definedName>
    <definedName name="BExB5LVGGXMNUN3D3452G3J62MKF" localSheetId="18" hidden="1">#REF!</definedName>
    <definedName name="BExB5LVGGXMNUN3D3452G3J62MKF" localSheetId="17" hidden="1">#REF!</definedName>
    <definedName name="BExB5LVGGXMNUN3D3452G3J62MKF" localSheetId="2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5" hidden="1">#REF!</definedName>
    <definedName name="BExB5QYVEZWFE5DQVHAM760EV05X" localSheetId="9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13" hidden="1">#REF!</definedName>
    <definedName name="BExB5QYVEZWFE5DQVHAM760EV05X" localSheetId="14" hidden="1">#REF!</definedName>
    <definedName name="BExB5QYVEZWFE5DQVHAM760EV05X" localSheetId="16" hidden="1">#REF!</definedName>
    <definedName name="BExB5QYVEZWFE5DQVHAM760EV05X" localSheetId="15" hidden="1">#REF!</definedName>
    <definedName name="BExB5QYVEZWFE5DQVHAM760EV05X" localSheetId="18" hidden="1">#REF!</definedName>
    <definedName name="BExB5QYVEZWFE5DQVHAM760EV05X" localSheetId="17" hidden="1">#REF!</definedName>
    <definedName name="BExB5QYVEZWFE5DQVHAM760EV05X" localSheetId="2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5" hidden="1">#REF!</definedName>
    <definedName name="BExB5U9IRH14EMOE0YGIE3WIVLFS" localSheetId="9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13" hidden="1">#REF!</definedName>
    <definedName name="BExB5U9IRH14EMOE0YGIE3WIVLFS" localSheetId="14" hidden="1">#REF!</definedName>
    <definedName name="BExB5U9IRH14EMOE0YGIE3WIVLFS" localSheetId="16" hidden="1">#REF!</definedName>
    <definedName name="BExB5U9IRH14EMOE0YGIE3WIVLFS" localSheetId="15" hidden="1">#REF!</definedName>
    <definedName name="BExB5U9IRH14EMOE0YGIE3WIVLFS" localSheetId="18" hidden="1">#REF!</definedName>
    <definedName name="BExB5U9IRH14EMOE0YGIE3WIVLFS" localSheetId="17" hidden="1">#REF!</definedName>
    <definedName name="BExB5U9IRH14EMOE0YGIE3WIVLFS" localSheetId="2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5" hidden="1">#REF!</definedName>
    <definedName name="BExB5V5WWQYPK4GCSYZQALJYGC94" localSheetId="9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13" hidden="1">#REF!</definedName>
    <definedName name="BExB5V5WWQYPK4GCSYZQALJYGC94" localSheetId="14" hidden="1">#REF!</definedName>
    <definedName name="BExB5V5WWQYPK4GCSYZQALJYGC94" localSheetId="16" hidden="1">#REF!</definedName>
    <definedName name="BExB5V5WWQYPK4GCSYZQALJYGC94" localSheetId="15" hidden="1">#REF!</definedName>
    <definedName name="BExB5V5WWQYPK4GCSYZQALJYGC94" localSheetId="18" hidden="1">#REF!</definedName>
    <definedName name="BExB5V5WWQYPK4GCSYZQALJYGC94" localSheetId="17" hidden="1">#REF!</definedName>
    <definedName name="BExB5V5WWQYPK4GCSYZQALJYGC94" localSheetId="2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5" hidden="1">#REF!</definedName>
    <definedName name="BExB5VWYMOV6BAIH7XUBBVPU7MMD" localSheetId="9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13" hidden="1">#REF!</definedName>
    <definedName name="BExB5VWYMOV6BAIH7XUBBVPU7MMD" localSheetId="14" hidden="1">#REF!</definedName>
    <definedName name="BExB5VWYMOV6BAIH7XUBBVPU7MMD" localSheetId="16" hidden="1">#REF!</definedName>
    <definedName name="BExB5VWYMOV6BAIH7XUBBVPU7MMD" localSheetId="15" hidden="1">#REF!</definedName>
    <definedName name="BExB5VWYMOV6BAIH7XUBBVPU7MMD" localSheetId="18" hidden="1">#REF!</definedName>
    <definedName name="BExB5VWYMOV6BAIH7XUBBVPU7MMD" localSheetId="17" hidden="1">#REF!</definedName>
    <definedName name="BExB5VWYMOV6BAIH7XUBBVPU7MMD" localSheetId="2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5" hidden="1">#REF!</definedName>
    <definedName name="BExB610DZWIJP1B72U9QM42COH2B" localSheetId="9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13" hidden="1">#REF!</definedName>
    <definedName name="BExB610DZWIJP1B72U9QM42COH2B" localSheetId="14" hidden="1">#REF!</definedName>
    <definedName name="BExB610DZWIJP1B72U9QM42COH2B" localSheetId="16" hidden="1">#REF!</definedName>
    <definedName name="BExB610DZWIJP1B72U9QM42COH2B" localSheetId="15" hidden="1">#REF!</definedName>
    <definedName name="BExB610DZWIJP1B72U9QM42COH2B" localSheetId="18" hidden="1">#REF!</definedName>
    <definedName name="BExB610DZWIJP1B72U9QM42COH2B" localSheetId="17" hidden="1">#REF!</definedName>
    <definedName name="BExB610DZWIJP1B72U9QM42COH2B" localSheetId="2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5" hidden="1">#REF!</definedName>
    <definedName name="BExB64AX81KEVMGZDXB25NB459SW" localSheetId="9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13" hidden="1">#REF!</definedName>
    <definedName name="BExB64AX81KEVMGZDXB25NB459SW" localSheetId="14" hidden="1">#REF!</definedName>
    <definedName name="BExB64AX81KEVMGZDXB25NB459SW" localSheetId="16" hidden="1">#REF!</definedName>
    <definedName name="BExB64AX81KEVMGZDXB25NB459SW" localSheetId="15" hidden="1">#REF!</definedName>
    <definedName name="BExB64AX81KEVMGZDXB25NB459SW" localSheetId="18" hidden="1">#REF!</definedName>
    <definedName name="BExB64AX81KEVMGZDXB25NB459SW" localSheetId="17" hidden="1">#REF!</definedName>
    <definedName name="BExB64AX81KEVMGZDXB25NB459SW" localSheetId="2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5" hidden="1">#REF!</definedName>
    <definedName name="BExB6C3FUAKK9ML5T767NMWGA9YB" localSheetId="9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13" hidden="1">#REF!</definedName>
    <definedName name="BExB6C3FUAKK9ML5T767NMWGA9YB" localSheetId="14" hidden="1">#REF!</definedName>
    <definedName name="BExB6C3FUAKK9ML5T767NMWGA9YB" localSheetId="16" hidden="1">#REF!</definedName>
    <definedName name="BExB6C3FUAKK9ML5T767NMWGA9YB" localSheetId="15" hidden="1">#REF!</definedName>
    <definedName name="BExB6C3FUAKK9ML5T767NMWGA9YB" localSheetId="18" hidden="1">#REF!</definedName>
    <definedName name="BExB6C3FUAKK9ML5T767NMWGA9YB" localSheetId="17" hidden="1">#REF!</definedName>
    <definedName name="BExB6C3FUAKK9ML5T767NMWGA9YB" localSheetId="2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5" hidden="1">#REF!</definedName>
    <definedName name="BExB6C8X6JYRLKZKK17VE3QUNL3D" localSheetId="9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13" hidden="1">#REF!</definedName>
    <definedName name="BExB6C8X6JYRLKZKK17VE3QUNL3D" localSheetId="14" hidden="1">#REF!</definedName>
    <definedName name="BExB6C8X6JYRLKZKK17VE3QUNL3D" localSheetId="16" hidden="1">#REF!</definedName>
    <definedName name="BExB6C8X6JYRLKZKK17VE3QUNL3D" localSheetId="15" hidden="1">#REF!</definedName>
    <definedName name="BExB6C8X6JYRLKZKK17VE3QUNL3D" localSheetId="18" hidden="1">#REF!</definedName>
    <definedName name="BExB6C8X6JYRLKZKK17VE3QUNL3D" localSheetId="17" hidden="1">#REF!</definedName>
    <definedName name="BExB6C8X6JYRLKZKK17VE3QUNL3D" localSheetId="2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5" hidden="1">#REF!</definedName>
    <definedName name="BExB6HN3QRFPXM71MDUK21BKM7PF" localSheetId="9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13" hidden="1">#REF!</definedName>
    <definedName name="BExB6HN3QRFPXM71MDUK21BKM7PF" localSheetId="14" hidden="1">#REF!</definedName>
    <definedName name="BExB6HN3QRFPXM71MDUK21BKM7PF" localSheetId="16" hidden="1">#REF!</definedName>
    <definedName name="BExB6HN3QRFPXM71MDUK21BKM7PF" localSheetId="15" hidden="1">#REF!</definedName>
    <definedName name="BExB6HN3QRFPXM71MDUK21BKM7PF" localSheetId="18" hidden="1">#REF!</definedName>
    <definedName name="BExB6HN3QRFPXM71MDUK21BKM7PF" localSheetId="17" hidden="1">#REF!</definedName>
    <definedName name="BExB6HN3QRFPXM71MDUK21BKM7PF" localSheetId="2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5" hidden="1">#REF!</definedName>
    <definedName name="BExB6I39SKL5BMHHDD9EED7FQD9Z" localSheetId="9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13" hidden="1">#REF!</definedName>
    <definedName name="BExB6I39SKL5BMHHDD9EED7FQD9Z" localSheetId="14" hidden="1">#REF!</definedName>
    <definedName name="BExB6I39SKL5BMHHDD9EED7FQD9Z" localSheetId="16" hidden="1">#REF!</definedName>
    <definedName name="BExB6I39SKL5BMHHDD9EED7FQD9Z" localSheetId="15" hidden="1">#REF!</definedName>
    <definedName name="BExB6I39SKL5BMHHDD9EED7FQD9Z" localSheetId="18" hidden="1">#REF!</definedName>
    <definedName name="BExB6I39SKL5BMHHDD9EED7FQD9Z" localSheetId="17" hidden="1">#REF!</definedName>
    <definedName name="BExB6I39SKL5BMHHDD9EED7FQD9Z" localSheetId="2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5" hidden="1">#REF!</definedName>
    <definedName name="BExB6IZMHCZ3LB7N73KD90YB1HBZ" localSheetId="9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13" hidden="1">#REF!</definedName>
    <definedName name="BExB6IZMHCZ3LB7N73KD90YB1HBZ" localSheetId="14" hidden="1">#REF!</definedName>
    <definedName name="BExB6IZMHCZ3LB7N73KD90YB1HBZ" localSheetId="16" hidden="1">#REF!</definedName>
    <definedName name="BExB6IZMHCZ3LB7N73KD90YB1HBZ" localSheetId="15" hidden="1">#REF!</definedName>
    <definedName name="BExB6IZMHCZ3LB7N73KD90YB1HBZ" localSheetId="18" hidden="1">#REF!</definedName>
    <definedName name="BExB6IZMHCZ3LB7N73KD90YB1HBZ" localSheetId="17" hidden="1">#REF!</definedName>
    <definedName name="BExB6IZMHCZ3LB7N73KD90YB1HBZ" localSheetId="2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5" hidden="1">#REF!</definedName>
    <definedName name="BExB719SGNX4Y8NE6JEXC555K596" localSheetId="9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13" hidden="1">#REF!</definedName>
    <definedName name="BExB719SGNX4Y8NE6JEXC555K596" localSheetId="14" hidden="1">#REF!</definedName>
    <definedName name="BExB719SGNX4Y8NE6JEXC555K596" localSheetId="16" hidden="1">#REF!</definedName>
    <definedName name="BExB719SGNX4Y8NE6JEXC555K596" localSheetId="15" hidden="1">#REF!</definedName>
    <definedName name="BExB719SGNX4Y8NE6JEXC555K596" localSheetId="18" hidden="1">#REF!</definedName>
    <definedName name="BExB719SGNX4Y8NE6JEXC555K596" localSheetId="17" hidden="1">#REF!</definedName>
    <definedName name="BExB719SGNX4Y8NE6JEXC555K596" localSheetId="2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5" hidden="1">#REF!</definedName>
    <definedName name="BExB7265DCHKS7V2OWRBXCZTEIW9" localSheetId="9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13" hidden="1">#REF!</definedName>
    <definedName name="BExB7265DCHKS7V2OWRBXCZTEIW9" localSheetId="14" hidden="1">#REF!</definedName>
    <definedName name="BExB7265DCHKS7V2OWRBXCZTEIW9" localSheetId="16" hidden="1">#REF!</definedName>
    <definedName name="BExB7265DCHKS7V2OWRBXCZTEIW9" localSheetId="15" hidden="1">#REF!</definedName>
    <definedName name="BExB7265DCHKS7V2OWRBXCZTEIW9" localSheetId="18" hidden="1">#REF!</definedName>
    <definedName name="BExB7265DCHKS7V2OWRBXCZTEIW9" localSheetId="17" hidden="1">#REF!</definedName>
    <definedName name="BExB7265DCHKS7V2OWRBXCZTEIW9" localSheetId="2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5" hidden="1">#REF!</definedName>
    <definedName name="BExB74PS5P9G0P09Y6DZSCX0FLTJ" localSheetId="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13" hidden="1">#REF!</definedName>
    <definedName name="BExB74PS5P9G0P09Y6DZSCX0FLTJ" localSheetId="14" hidden="1">#REF!</definedName>
    <definedName name="BExB74PS5P9G0P09Y6DZSCX0FLTJ" localSheetId="16" hidden="1">#REF!</definedName>
    <definedName name="BExB74PS5P9G0P09Y6DZSCX0FLTJ" localSheetId="15" hidden="1">#REF!</definedName>
    <definedName name="BExB74PS5P9G0P09Y6DZSCX0FLTJ" localSheetId="18" hidden="1">#REF!</definedName>
    <definedName name="BExB74PS5P9G0P09Y6DZSCX0FLTJ" localSheetId="17" hidden="1">#REF!</definedName>
    <definedName name="BExB74PS5P9G0P09Y6DZSCX0FLTJ" localSheetId="2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5" hidden="1">#REF!</definedName>
    <definedName name="BExB78RH79J0MIF7H8CAZ0CFE88Q" localSheetId="9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13" hidden="1">#REF!</definedName>
    <definedName name="BExB78RH79J0MIF7H8CAZ0CFE88Q" localSheetId="14" hidden="1">#REF!</definedName>
    <definedName name="BExB78RH79J0MIF7H8CAZ0CFE88Q" localSheetId="16" hidden="1">#REF!</definedName>
    <definedName name="BExB78RH79J0MIF7H8CAZ0CFE88Q" localSheetId="15" hidden="1">#REF!</definedName>
    <definedName name="BExB78RH79J0MIF7H8CAZ0CFE88Q" localSheetId="18" hidden="1">#REF!</definedName>
    <definedName name="BExB78RH79J0MIF7H8CAZ0CFE88Q" localSheetId="17" hidden="1">#REF!</definedName>
    <definedName name="BExB78RH79J0MIF7H8CAZ0CFE88Q" localSheetId="2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5" hidden="1">#REF!</definedName>
    <definedName name="BExB7ELT09HGDVO5BJC1ZY9D09GZ" localSheetId="9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13" hidden="1">#REF!</definedName>
    <definedName name="BExB7ELT09HGDVO5BJC1ZY9D09GZ" localSheetId="14" hidden="1">#REF!</definedName>
    <definedName name="BExB7ELT09HGDVO5BJC1ZY9D09GZ" localSheetId="16" hidden="1">#REF!</definedName>
    <definedName name="BExB7ELT09HGDVO5BJC1ZY9D09GZ" localSheetId="15" hidden="1">#REF!</definedName>
    <definedName name="BExB7ELT09HGDVO5BJC1ZY9D09GZ" localSheetId="18" hidden="1">#REF!</definedName>
    <definedName name="BExB7ELT09HGDVO5BJC1ZY9D09GZ" localSheetId="17" hidden="1">#REF!</definedName>
    <definedName name="BExB7ELT09HGDVO5BJC1ZY9D09GZ" localSheetId="2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5" hidden="1">#REF!</definedName>
    <definedName name="BExB7F7EIHG0MYMQYUVG9HIZPHMZ" localSheetId="9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13" hidden="1">#REF!</definedName>
    <definedName name="BExB7F7EIHG0MYMQYUVG9HIZPHMZ" localSheetId="14" hidden="1">#REF!</definedName>
    <definedName name="BExB7F7EIHG0MYMQYUVG9HIZPHMZ" localSheetId="16" hidden="1">#REF!</definedName>
    <definedName name="BExB7F7EIHG0MYMQYUVG9HIZPHMZ" localSheetId="15" hidden="1">#REF!</definedName>
    <definedName name="BExB7F7EIHG0MYMQYUVG9HIZPHMZ" localSheetId="18" hidden="1">#REF!</definedName>
    <definedName name="BExB7F7EIHG0MYMQYUVG9HIZPHMZ" localSheetId="17" hidden="1">#REF!</definedName>
    <definedName name="BExB7F7EIHG0MYMQYUVG9HIZPHMZ" localSheetId="2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5" hidden="1">#REF!</definedName>
    <definedName name="BExB806PAXX70XUTA3ZI7OORD78R" localSheetId="9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13" hidden="1">#REF!</definedName>
    <definedName name="BExB806PAXX70XUTA3ZI7OORD78R" localSheetId="14" hidden="1">#REF!</definedName>
    <definedName name="BExB806PAXX70XUTA3ZI7OORD78R" localSheetId="16" hidden="1">#REF!</definedName>
    <definedName name="BExB806PAXX70XUTA3ZI7OORD78R" localSheetId="15" hidden="1">#REF!</definedName>
    <definedName name="BExB806PAXX70XUTA3ZI7OORD78R" localSheetId="18" hidden="1">#REF!</definedName>
    <definedName name="BExB806PAXX70XUTA3ZI7OORD78R" localSheetId="17" hidden="1">#REF!</definedName>
    <definedName name="BExB806PAXX70XUTA3ZI7OORD78R" localSheetId="2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5" hidden="1">#REF!</definedName>
    <definedName name="BExB83199EQQS6I5HE7WADNCK8OE" localSheetId="9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13" hidden="1">#REF!</definedName>
    <definedName name="BExB83199EQQS6I5HE7WADNCK8OE" localSheetId="14" hidden="1">#REF!</definedName>
    <definedName name="BExB83199EQQS6I5HE7WADNCK8OE" localSheetId="16" hidden="1">#REF!</definedName>
    <definedName name="BExB83199EQQS6I5HE7WADNCK8OE" localSheetId="15" hidden="1">#REF!</definedName>
    <definedName name="BExB83199EQQS6I5HE7WADNCK8OE" localSheetId="18" hidden="1">#REF!</definedName>
    <definedName name="BExB83199EQQS6I5HE7WADNCK8OE" localSheetId="17" hidden="1">#REF!</definedName>
    <definedName name="BExB83199EQQS6I5HE7WADNCK8OE" localSheetId="2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5" hidden="1">#REF!</definedName>
    <definedName name="BExB8HF4UBVZKQCSRFRUQL2EE6VL" localSheetId="9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13" hidden="1">#REF!</definedName>
    <definedName name="BExB8HF4UBVZKQCSRFRUQL2EE6VL" localSheetId="14" hidden="1">#REF!</definedName>
    <definedName name="BExB8HF4UBVZKQCSRFRUQL2EE6VL" localSheetId="16" hidden="1">#REF!</definedName>
    <definedName name="BExB8HF4UBVZKQCSRFRUQL2EE6VL" localSheetId="15" hidden="1">#REF!</definedName>
    <definedName name="BExB8HF4UBVZKQCSRFRUQL2EE6VL" localSheetId="18" hidden="1">#REF!</definedName>
    <definedName name="BExB8HF4UBVZKQCSRFRUQL2EE6VL" localSheetId="17" hidden="1">#REF!</definedName>
    <definedName name="BExB8HF4UBVZKQCSRFRUQL2EE6VL" localSheetId="2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5" hidden="1">#REF!</definedName>
    <definedName name="BExB8HKHKZ1ORJZUYGG2M4VSCC39" localSheetId="9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13" hidden="1">#REF!</definedName>
    <definedName name="BExB8HKHKZ1ORJZUYGG2M4VSCC39" localSheetId="14" hidden="1">#REF!</definedName>
    <definedName name="BExB8HKHKZ1ORJZUYGG2M4VSCC39" localSheetId="16" hidden="1">#REF!</definedName>
    <definedName name="BExB8HKHKZ1ORJZUYGG2M4VSCC39" localSheetId="15" hidden="1">#REF!</definedName>
    <definedName name="BExB8HKHKZ1ORJZUYGG2M4VSCC39" localSheetId="18" hidden="1">#REF!</definedName>
    <definedName name="BExB8HKHKZ1ORJZUYGG2M4VSCC39" localSheetId="17" hidden="1">#REF!</definedName>
    <definedName name="BExB8HKHKZ1ORJZUYGG2M4VSCC39" localSheetId="2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5" hidden="1">#REF!</definedName>
    <definedName name="BExB8HV9YUS1Q77M9SNFRKDLU5HS" localSheetId="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13" hidden="1">#REF!</definedName>
    <definedName name="BExB8HV9YUS1Q77M9SNFRKDLU5HS" localSheetId="14" hidden="1">#REF!</definedName>
    <definedName name="BExB8HV9YUS1Q77M9SNFRKDLU5HS" localSheetId="16" hidden="1">#REF!</definedName>
    <definedName name="BExB8HV9YUS1Q77M9SNFRKDLU5HS" localSheetId="15" hidden="1">#REF!</definedName>
    <definedName name="BExB8HV9YUS1Q77M9SNFRKDLU5HS" localSheetId="18" hidden="1">#REF!</definedName>
    <definedName name="BExB8HV9YUS1Q77M9SNFRKDLU5HS" localSheetId="17" hidden="1">#REF!</definedName>
    <definedName name="BExB8HV9YUS1Q77M9SNFRKDLU5HS" localSheetId="2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5" hidden="1">#REF!</definedName>
    <definedName name="BExB8QPH8DC5BESEVPSMBCWVN6PO" localSheetId="9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13" hidden="1">#REF!</definedName>
    <definedName name="BExB8QPH8DC5BESEVPSMBCWVN6PO" localSheetId="14" hidden="1">#REF!</definedName>
    <definedName name="BExB8QPH8DC5BESEVPSMBCWVN6PO" localSheetId="16" hidden="1">#REF!</definedName>
    <definedName name="BExB8QPH8DC5BESEVPSMBCWVN6PO" localSheetId="15" hidden="1">#REF!</definedName>
    <definedName name="BExB8QPH8DC5BESEVPSMBCWVN6PO" localSheetId="18" hidden="1">#REF!</definedName>
    <definedName name="BExB8QPH8DC5BESEVPSMBCWVN6PO" localSheetId="17" hidden="1">#REF!</definedName>
    <definedName name="BExB8QPH8DC5BESEVPSMBCWVN6PO" localSheetId="2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5" hidden="1">#REF!</definedName>
    <definedName name="BExB8U5N0D85YR8APKN3PPKG0FWP" localSheetId="9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13" hidden="1">#REF!</definedName>
    <definedName name="BExB8U5N0D85YR8APKN3PPKG0FWP" localSheetId="14" hidden="1">#REF!</definedName>
    <definedName name="BExB8U5N0D85YR8APKN3PPKG0FWP" localSheetId="16" hidden="1">#REF!</definedName>
    <definedName name="BExB8U5N0D85YR8APKN3PPKG0FWP" localSheetId="15" hidden="1">#REF!</definedName>
    <definedName name="BExB8U5N0D85YR8APKN3PPKG0FWP" localSheetId="18" hidden="1">#REF!</definedName>
    <definedName name="BExB8U5N0D85YR8APKN3PPKG0FWP" localSheetId="17" hidden="1">#REF!</definedName>
    <definedName name="BExB8U5N0D85YR8APKN3PPKG0FWP" localSheetId="2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5" hidden="1">#REF!</definedName>
    <definedName name="BExB93G413CK5DKO7925ZHSOBGIN" localSheetId="9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13" hidden="1">#REF!</definedName>
    <definedName name="BExB93G413CK5DKO7925ZHSOBGIN" localSheetId="14" hidden="1">#REF!</definedName>
    <definedName name="BExB93G413CK5DKO7925ZHSOBGIN" localSheetId="16" hidden="1">#REF!</definedName>
    <definedName name="BExB93G413CK5DKO7925ZHSOBGIN" localSheetId="15" hidden="1">#REF!</definedName>
    <definedName name="BExB93G413CK5DKO7925ZHSOBGIN" localSheetId="18" hidden="1">#REF!</definedName>
    <definedName name="BExB93G413CK5DKO7925ZHSOBGIN" localSheetId="17" hidden="1">#REF!</definedName>
    <definedName name="BExB93G413CK5DKO7925ZHSOBGIN" localSheetId="2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5" hidden="1">#REF!</definedName>
    <definedName name="BExB96LBXL1JW5A4PP93UJ9UDLKZ" localSheetId="9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13" hidden="1">#REF!</definedName>
    <definedName name="BExB96LBXL1JW5A4PP93UJ9UDLKZ" localSheetId="14" hidden="1">#REF!</definedName>
    <definedName name="BExB96LBXL1JW5A4PP93UJ9UDLKZ" localSheetId="16" hidden="1">#REF!</definedName>
    <definedName name="BExB96LBXL1JW5A4PP93UJ9UDLKZ" localSheetId="15" hidden="1">#REF!</definedName>
    <definedName name="BExB96LBXL1JW5A4PP93UJ9UDLKZ" localSheetId="18" hidden="1">#REF!</definedName>
    <definedName name="BExB96LBXL1JW5A4PP93UJ9UDLKZ" localSheetId="17" hidden="1">#REF!</definedName>
    <definedName name="BExB96LBXL1JW5A4PP93UJ9UDLKZ" localSheetId="2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5" hidden="1">#REF!</definedName>
    <definedName name="BExB9DHI5I2TJ2LXYPM98EE81L27" localSheetId="9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13" hidden="1">#REF!</definedName>
    <definedName name="BExB9DHI5I2TJ2LXYPM98EE81L27" localSheetId="14" hidden="1">#REF!</definedName>
    <definedName name="BExB9DHI5I2TJ2LXYPM98EE81L27" localSheetId="16" hidden="1">#REF!</definedName>
    <definedName name="BExB9DHI5I2TJ2LXYPM98EE81L27" localSheetId="15" hidden="1">#REF!</definedName>
    <definedName name="BExB9DHI5I2TJ2LXYPM98EE81L27" localSheetId="18" hidden="1">#REF!</definedName>
    <definedName name="BExB9DHI5I2TJ2LXYPM98EE81L27" localSheetId="17" hidden="1">#REF!</definedName>
    <definedName name="BExB9DHI5I2TJ2LXYPM98EE81L27" localSheetId="2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5" hidden="1">#REF!</definedName>
    <definedName name="BExB9G6LZG5OQUY0GZLHX066V3D4" localSheetId="9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13" hidden="1">#REF!</definedName>
    <definedName name="BExB9G6LZG5OQUY0GZLHX066V3D4" localSheetId="14" hidden="1">#REF!</definedName>
    <definedName name="BExB9G6LZG5OQUY0GZLHX066V3D4" localSheetId="16" hidden="1">#REF!</definedName>
    <definedName name="BExB9G6LZG5OQUY0GZLHX066V3D4" localSheetId="15" hidden="1">#REF!</definedName>
    <definedName name="BExB9G6LZG5OQUY0GZLHX066V3D4" localSheetId="18" hidden="1">#REF!</definedName>
    <definedName name="BExB9G6LZG5OQUY0GZLHX066V3D4" localSheetId="17" hidden="1">#REF!</definedName>
    <definedName name="BExB9G6LZG5OQUY0GZLHX066V3D4" localSheetId="2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5" hidden="1">#REF!</definedName>
    <definedName name="BExB9IFG9FW3RQUDIMDFKIYDB4HE" localSheetId="9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13" hidden="1">#REF!</definedName>
    <definedName name="BExB9IFG9FW3RQUDIMDFKIYDB4HE" localSheetId="14" hidden="1">#REF!</definedName>
    <definedName name="BExB9IFG9FW3RQUDIMDFKIYDB4HE" localSheetId="16" hidden="1">#REF!</definedName>
    <definedName name="BExB9IFG9FW3RQUDIMDFKIYDB4HE" localSheetId="15" hidden="1">#REF!</definedName>
    <definedName name="BExB9IFG9FW3RQUDIMDFKIYDB4HE" localSheetId="18" hidden="1">#REF!</definedName>
    <definedName name="BExB9IFG9FW3RQUDIMDFKIYDB4HE" localSheetId="17" hidden="1">#REF!</definedName>
    <definedName name="BExB9IFG9FW3RQUDIMDFKIYDB4HE" localSheetId="2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5" hidden="1">#REF!</definedName>
    <definedName name="BExB9NDIZ7LGMTL8351GRA6VK2K0" localSheetId="9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13" hidden="1">#REF!</definedName>
    <definedName name="BExB9NDIZ7LGMTL8351GRA6VK2K0" localSheetId="14" hidden="1">#REF!</definedName>
    <definedName name="BExB9NDIZ7LGMTL8351GRA6VK2K0" localSheetId="16" hidden="1">#REF!</definedName>
    <definedName name="BExB9NDIZ7LGMTL8351GRA6VK2K0" localSheetId="15" hidden="1">#REF!</definedName>
    <definedName name="BExB9NDIZ7LGMTL8351GRA6VK2K0" localSheetId="18" hidden="1">#REF!</definedName>
    <definedName name="BExB9NDIZ7LGMTL8351GRA6VK2K0" localSheetId="17" hidden="1">#REF!</definedName>
    <definedName name="BExB9NDIZ7LGMTL8351GRA6VK2K0" localSheetId="2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5" hidden="1">#REF!</definedName>
    <definedName name="BExB9Q2MZZHBGW8QQKVEYIMJBPIE" localSheetId="9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13" hidden="1">#REF!</definedName>
    <definedName name="BExB9Q2MZZHBGW8QQKVEYIMJBPIE" localSheetId="14" hidden="1">#REF!</definedName>
    <definedName name="BExB9Q2MZZHBGW8QQKVEYIMJBPIE" localSheetId="16" hidden="1">#REF!</definedName>
    <definedName name="BExB9Q2MZZHBGW8QQKVEYIMJBPIE" localSheetId="15" hidden="1">#REF!</definedName>
    <definedName name="BExB9Q2MZZHBGW8QQKVEYIMJBPIE" localSheetId="18" hidden="1">#REF!</definedName>
    <definedName name="BExB9Q2MZZHBGW8QQKVEYIMJBPIE" localSheetId="17" hidden="1">#REF!</definedName>
    <definedName name="BExB9Q2MZZHBGW8QQKVEYIMJBPIE" localSheetId="2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5" hidden="1">#REF!</definedName>
    <definedName name="BExBA1GON0EZRJ20UYPILAPLNQWM" localSheetId="9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13" hidden="1">#REF!</definedName>
    <definedName name="BExBA1GON0EZRJ20UYPILAPLNQWM" localSheetId="14" hidden="1">#REF!</definedName>
    <definedName name="BExBA1GON0EZRJ20UYPILAPLNQWM" localSheetId="16" hidden="1">#REF!</definedName>
    <definedName name="BExBA1GON0EZRJ20UYPILAPLNQWM" localSheetId="15" hidden="1">#REF!</definedName>
    <definedName name="BExBA1GON0EZRJ20UYPILAPLNQWM" localSheetId="18" hidden="1">#REF!</definedName>
    <definedName name="BExBA1GON0EZRJ20UYPILAPLNQWM" localSheetId="17" hidden="1">#REF!</definedName>
    <definedName name="BExBA1GON0EZRJ20UYPILAPLNQWM" localSheetId="2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5" hidden="1">#REF!</definedName>
    <definedName name="BExBA525BALJ5HMTDMMSM5WWJ1YW" localSheetId="9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13" hidden="1">#REF!</definedName>
    <definedName name="BExBA525BALJ5HMTDMMSM5WWJ1YW" localSheetId="14" hidden="1">#REF!</definedName>
    <definedName name="BExBA525BALJ5HMTDMMSM5WWJ1YW" localSheetId="16" hidden="1">#REF!</definedName>
    <definedName name="BExBA525BALJ5HMTDMMSM5WWJ1YW" localSheetId="15" hidden="1">#REF!</definedName>
    <definedName name="BExBA525BALJ5HMTDMMSM5WWJ1YW" localSheetId="18" hidden="1">#REF!</definedName>
    <definedName name="BExBA525BALJ5HMTDMMSM5WWJ1YW" localSheetId="17" hidden="1">#REF!</definedName>
    <definedName name="BExBA525BALJ5HMTDMMSM5WWJ1YW" localSheetId="2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5" hidden="1">#REF!</definedName>
    <definedName name="BExBA69ASGYRZW1G1DYIS9QRRTBN" localSheetId="9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13" hidden="1">#REF!</definedName>
    <definedName name="BExBA69ASGYRZW1G1DYIS9QRRTBN" localSheetId="14" hidden="1">#REF!</definedName>
    <definedName name="BExBA69ASGYRZW1G1DYIS9QRRTBN" localSheetId="16" hidden="1">#REF!</definedName>
    <definedName name="BExBA69ASGYRZW1G1DYIS9QRRTBN" localSheetId="15" hidden="1">#REF!</definedName>
    <definedName name="BExBA69ASGYRZW1G1DYIS9QRRTBN" localSheetId="18" hidden="1">#REF!</definedName>
    <definedName name="BExBA69ASGYRZW1G1DYIS9QRRTBN" localSheetId="17" hidden="1">#REF!</definedName>
    <definedName name="BExBA69ASGYRZW1G1DYIS9QRRTBN" localSheetId="2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5" hidden="1">#REF!</definedName>
    <definedName name="BExBA6K42582A14WFFWQ3Q8QQWB6" localSheetId="9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13" hidden="1">#REF!</definedName>
    <definedName name="BExBA6K42582A14WFFWQ3Q8QQWB6" localSheetId="14" hidden="1">#REF!</definedName>
    <definedName name="BExBA6K42582A14WFFWQ3Q8QQWB6" localSheetId="16" hidden="1">#REF!</definedName>
    <definedName name="BExBA6K42582A14WFFWQ3Q8QQWB6" localSheetId="15" hidden="1">#REF!</definedName>
    <definedName name="BExBA6K42582A14WFFWQ3Q8QQWB6" localSheetId="18" hidden="1">#REF!</definedName>
    <definedName name="BExBA6K42582A14WFFWQ3Q8QQWB6" localSheetId="17" hidden="1">#REF!</definedName>
    <definedName name="BExBA6K42582A14WFFWQ3Q8QQWB6" localSheetId="2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5" hidden="1">#REF!</definedName>
    <definedName name="BExBA8I5D4R8R2PYQ1K16TWGTOEP" localSheetId="9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13" hidden="1">#REF!</definedName>
    <definedName name="BExBA8I5D4R8R2PYQ1K16TWGTOEP" localSheetId="14" hidden="1">#REF!</definedName>
    <definedName name="BExBA8I5D4R8R2PYQ1K16TWGTOEP" localSheetId="16" hidden="1">#REF!</definedName>
    <definedName name="BExBA8I5D4R8R2PYQ1K16TWGTOEP" localSheetId="15" hidden="1">#REF!</definedName>
    <definedName name="BExBA8I5D4R8R2PYQ1K16TWGTOEP" localSheetId="18" hidden="1">#REF!</definedName>
    <definedName name="BExBA8I5D4R8R2PYQ1K16TWGTOEP" localSheetId="17" hidden="1">#REF!</definedName>
    <definedName name="BExBA8I5D4R8R2PYQ1K16TWGTOEP" localSheetId="2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5" hidden="1">#REF!</definedName>
    <definedName name="BExBA93PE0DGUUTA7LLSIGBIXWE5" localSheetId="9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13" hidden="1">#REF!</definedName>
    <definedName name="BExBA93PE0DGUUTA7LLSIGBIXWE5" localSheetId="14" hidden="1">#REF!</definedName>
    <definedName name="BExBA93PE0DGUUTA7LLSIGBIXWE5" localSheetId="16" hidden="1">#REF!</definedName>
    <definedName name="BExBA93PE0DGUUTA7LLSIGBIXWE5" localSheetId="15" hidden="1">#REF!</definedName>
    <definedName name="BExBA93PE0DGUUTA7LLSIGBIXWE5" localSheetId="18" hidden="1">#REF!</definedName>
    <definedName name="BExBA93PE0DGUUTA7LLSIGBIXWE5" localSheetId="17" hidden="1">#REF!</definedName>
    <definedName name="BExBA93PE0DGUUTA7LLSIGBIXWE5" localSheetId="2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5" hidden="1">#REF!</definedName>
    <definedName name="BExBABCQMR685CQ1SC8CECO7GTGB" localSheetId="9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13" hidden="1">#REF!</definedName>
    <definedName name="BExBABCQMR685CQ1SC8CECO7GTGB" localSheetId="14" hidden="1">#REF!</definedName>
    <definedName name="BExBABCQMR685CQ1SC8CECO7GTGB" localSheetId="16" hidden="1">#REF!</definedName>
    <definedName name="BExBABCQMR685CQ1SC8CECO7GTGB" localSheetId="15" hidden="1">#REF!</definedName>
    <definedName name="BExBABCQMR685CQ1SC8CECO7GTGB" localSheetId="18" hidden="1">#REF!</definedName>
    <definedName name="BExBABCQMR685CQ1SC8CECO7GTGB" localSheetId="17" hidden="1">#REF!</definedName>
    <definedName name="BExBABCQMR685CQ1SC8CECO7GTGB" localSheetId="2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5" hidden="1">#REF!</definedName>
    <definedName name="BExBAI8X0FKDQJ6YZJQDTTG4ZCWY" localSheetId="9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13" hidden="1">#REF!</definedName>
    <definedName name="BExBAI8X0FKDQJ6YZJQDTTG4ZCWY" localSheetId="14" hidden="1">#REF!</definedName>
    <definedName name="BExBAI8X0FKDQJ6YZJQDTTG4ZCWY" localSheetId="16" hidden="1">#REF!</definedName>
    <definedName name="BExBAI8X0FKDQJ6YZJQDTTG4ZCWY" localSheetId="15" hidden="1">#REF!</definedName>
    <definedName name="BExBAI8X0FKDQJ6YZJQDTTG4ZCWY" localSheetId="18" hidden="1">#REF!</definedName>
    <definedName name="BExBAI8X0FKDQJ6YZJQDTTG4ZCWY" localSheetId="17" hidden="1">#REF!</definedName>
    <definedName name="BExBAI8X0FKDQJ6YZJQDTTG4ZCWY" localSheetId="2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5" hidden="1">#REF!</definedName>
    <definedName name="BExBAKN7XIBAXCF9PCNVS038PCQO" localSheetId="9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13" hidden="1">#REF!</definedName>
    <definedName name="BExBAKN7XIBAXCF9PCNVS038PCQO" localSheetId="14" hidden="1">#REF!</definedName>
    <definedName name="BExBAKN7XIBAXCF9PCNVS038PCQO" localSheetId="16" hidden="1">#REF!</definedName>
    <definedName name="BExBAKN7XIBAXCF9PCNVS038PCQO" localSheetId="15" hidden="1">#REF!</definedName>
    <definedName name="BExBAKN7XIBAXCF9PCNVS038PCQO" localSheetId="18" hidden="1">#REF!</definedName>
    <definedName name="BExBAKN7XIBAXCF9PCNVS038PCQO" localSheetId="17" hidden="1">#REF!</definedName>
    <definedName name="BExBAKN7XIBAXCF9PCNVS038PCQO" localSheetId="2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5" hidden="1">#REF!</definedName>
    <definedName name="BExBAKXZ7PBW3DDKKA5MWC1ZUC7O" localSheetId="9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13" hidden="1">#REF!</definedName>
    <definedName name="BExBAKXZ7PBW3DDKKA5MWC1ZUC7O" localSheetId="14" hidden="1">#REF!</definedName>
    <definedName name="BExBAKXZ7PBW3DDKKA5MWC1ZUC7O" localSheetId="16" hidden="1">#REF!</definedName>
    <definedName name="BExBAKXZ7PBW3DDKKA5MWC1ZUC7O" localSheetId="15" hidden="1">#REF!</definedName>
    <definedName name="BExBAKXZ7PBW3DDKKA5MWC1ZUC7O" localSheetId="18" hidden="1">#REF!</definedName>
    <definedName name="BExBAKXZ7PBW3DDKKA5MWC1ZUC7O" localSheetId="17" hidden="1">#REF!</definedName>
    <definedName name="BExBAKXZ7PBW3DDKKA5MWC1ZUC7O" localSheetId="2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5" hidden="1">#REF!</definedName>
    <definedName name="BExBAO8NLXZXHO6KCIECSFCH3RR0" localSheetId="9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13" hidden="1">#REF!</definedName>
    <definedName name="BExBAO8NLXZXHO6KCIECSFCH3RR0" localSheetId="14" hidden="1">#REF!</definedName>
    <definedName name="BExBAO8NLXZXHO6KCIECSFCH3RR0" localSheetId="16" hidden="1">#REF!</definedName>
    <definedName name="BExBAO8NLXZXHO6KCIECSFCH3RR0" localSheetId="15" hidden="1">#REF!</definedName>
    <definedName name="BExBAO8NLXZXHO6KCIECSFCH3RR0" localSheetId="18" hidden="1">#REF!</definedName>
    <definedName name="BExBAO8NLXZXHO6KCIECSFCH3RR0" localSheetId="17" hidden="1">#REF!</definedName>
    <definedName name="BExBAO8NLXZXHO6KCIECSFCH3RR0" localSheetId="2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5" hidden="1">#REF!</definedName>
    <definedName name="BExBAOOT1KBSIEISN1ADL4RMY879" localSheetId="9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13" hidden="1">#REF!</definedName>
    <definedName name="BExBAOOT1KBSIEISN1ADL4RMY879" localSheetId="14" hidden="1">#REF!</definedName>
    <definedName name="BExBAOOT1KBSIEISN1ADL4RMY879" localSheetId="16" hidden="1">#REF!</definedName>
    <definedName name="BExBAOOT1KBSIEISN1ADL4RMY879" localSheetId="15" hidden="1">#REF!</definedName>
    <definedName name="BExBAOOT1KBSIEISN1ADL4RMY879" localSheetId="18" hidden="1">#REF!</definedName>
    <definedName name="BExBAOOT1KBSIEISN1ADL4RMY879" localSheetId="17" hidden="1">#REF!</definedName>
    <definedName name="BExBAOOT1KBSIEISN1ADL4RMY879" localSheetId="2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5" hidden="1">#REF!</definedName>
    <definedName name="BExBAVKX8Q09370X1GCZWJ4E91YJ" localSheetId="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13" hidden="1">#REF!</definedName>
    <definedName name="BExBAVKX8Q09370X1GCZWJ4E91YJ" localSheetId="14" hidden="1">#REF!</definedName>
    <definedName name="BExBAVKX8Q09370X1GCZWJ4E91YJ" localSheetId="16" hidden="1">#REF!</definedName>
    <definedName name="BExBAVKX8Q09370X1GCZWJ4E91YJ" localSheetId="15" hidden="1">#REF!</definedName>
    <definedName name="BExBAVKX8Q09370X1GCZWJ4E91YJ" localSheetId="18" hidden="1">#REF!</definedName>
    <definedName name="BExBAVKX8Q09370X1GCZWJ4E91YJ" localSheetId="17" hidden="1">#REF!</definedName>
    <definedName name="BExBAVKX8Q09370X1GCZWJ4E91YJ" localSheetId="2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5" hidden="1">#REF!</definedName>
    <definedName name="BExBAX2X2ENJYO4QTR5VAIQ86L7B" localSheetId="9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13" hidden="1">#REF!</definedName>
    <definedName name="BExBAX2X2ENJYO4QTR5VAIQ86L7B" localSheetId="14" hidden="1">#REF!</definedName>
    <definedName name="BExBAX2X2ENJYO4QTR5VAIQ86L7B" localSheetId="16" hidden="1">#REF!</definedName>
    <definedName name="BExBAX2X2ENJYO4QTR5VAIQ86L7B" localSheetId="15" hidden="1">#REF!</definedName>
    <definedName name="BExBAX2X2ENJYO4QTR5VAIQ86L7B" localSheetId="18" hidden="1">#REF!</definedName>
    <definedName name="BExBAX2X2ENJYO4QTR5VAIQ86L7B" localSheetId="17" hidden="1">#REF!</definedName>
    <definedName name="BExBAX2X2ENJYO4QTR5VAIQ86L7B" localSheetId="2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5" hidden="1">#REF!</definedName>
    <definedName name="BExBAZ13D3F1DVJQ6YJ8JGUYEYJE" localSheetId="9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13" hidden="1">#REF!</definedName>
    <definedName name="BExBAZ13D3F1DVJQ6YJ8JGUYEYJE" localSheetId="14" hidden="1">#REF!</definedName>
    <definedName name="BExBAZ13D3F1DVJQ6YJ8JGUYEYJE" localSheetId="16" hidden="1">#REF!</definedName>
    <definedName name="BExBAZ13D3F1DVJQ6YJ8JGUYEYJE" localSheetId="15" hidden="1">#REF!</definedName>
    <definedName name="BExBAZ13D3F1DVJQ6YJ8JGUYEYJE" localSheetId="18" hidden="1">#REF!</definedName>
    <definedName name="BExBAZ13D3F1DVJQ6YJ8JGUYEYJE" localSheetId="17" hidden="1">#REF!</definedName>
    <definedName name="BExBAZ13D3F1DVJQ6YJ8JGUYEYJE" localSheetId="2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5" hidden="1">#REF!</definedName>
    <definedName name="BExBBMPCB1QOZY8WWEX4J21JDE6U" localSheetId="9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13" hidden="1">#REF!</definedName>
    <definedName name="BExBBMPCB1QOZY8WWEX4J21JDE6U" localSheetId="14" hidden="1">#REF!</definedName>
    <definedName name="BExBBMPCB1QOZY8WWEX4J21JDE6U" localSheetId="16" hidden="1">#REF!</definedName>
    <definedName name="BExBBMPCB1QOZY8WWEX4J21JDE6U" localSheetId="15" hidden="1">#REF!</definedName>
    <definedName name="BExBBMPCB1QOZY8WWEX4J21JDE6U" localSheetId="18" hidden="1">#REF!</definedName>
    <definedName name="BExBBMPCB1QOZY8WWEX4J21JDE6U" localSheetId="17" hidden="1">#REF!</definedName>
    <definedName name="BExBBMPCB1QOZY8WWEX4J21JDE6U" localSheetId="2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5" hidden="1">#REF!</definedName>
    <definedName name="BExBBU1QQWUE0YFG7O1TN0RFLSSG" localSheetId="9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13" hidden="1">#REF!</definedName>
    <definedName name="BExBBU1QQWUE0YFG7O1TN0RFLSSG" localSheetId="14" hidden="1">#REF!</definedName>
    <definedName name="BExBBU1QQWUE0YFG7O1TN0RFLSSG" localSheetId="16" hidden="1">#REF!</definedName>
    <definedName name="BExBBU1QQWUE0YFG7O1TN0RFLSSG" localSheetId="15" hidden="1">#REF!</definedName>
    <definedName name="BExBBU1QQWUE0YFG7O1TN0RFLSSG" localSheetId="18" hidden="1">#REF!</definedName>
    <definedName name="BExBBU1QQWUE0YFG7O1TN0RFLSSG" localSheetId="17" hidden="1">#REF!</definedName>
    <definedName name="BExBBU1QQWUE0YFG7O1TN0RFLSSG" localSheetId="2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5" hidden="1">#REF!</definedName>
    <definedName name="BExBBUCJQRR74Q7GPWDEZXYK2KJL" localSheetId="9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13" hidden="1">#REF!</definedName>
    <definedName name="BExBBUCJQRR74Q7GPWDEZXYK2KJL" localSheetId="14" hidden="1">#REF!</definedName>
    <definedName name="BExBBUCJQRR74Q7GPWDEZXYK2KJL" localSheetId="16" hidden="1">#REF!</definedName>
    <definedName name="BExBBUCJQRR74Q7GPWDEZXYK2KJL" localSheetId="15" hidden="1">#REF!</definedName>
    <definedName name="BExBBUCJQRR74Q7GPWDEZXYK2KJL" localSheetId="18" hidden="1">#REF!</definedName>
    <definedName name="BExBBUCJQRR74Q7GPWDEZXYK2KJL" localSheetId="17" hidden="1">#REF!</definedName>
    <definedName name="BExBBUCJQRR74Q7GPWDEZXYK2KJL" localSheetId="2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5" hidden="1">#REF!</definedName>
    <definedName name="BExBBV8XVMD9CKZY711T0BN7H3PM" localSheetId="9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13" hidden="1">#REF!</definedName>
    <definedName name="BExBBV8XVMD9CKZY711T0BN7H3PM" localSheetId="14" hidden="1">#REF!</definedName>
    <definedName name="BExBBV8XVMD9CKZY711T0BN7H3PM" localSheetId="16" hidden="1">#REF!</definedName>
    <definedName name="BExBBV8XVMD9CKZY711T0BN7H3PM" localSheetId="15" hidden="1">#REF!</definedName>
    <definedName name="BExBBV8XVMD9CKZY711T0BN7H3PM" localSheetId="18" hidden="1">#REF!</definedName>
    <definedName name="BExBBV8XVMD9CKZY711T0BN7H3PM" localSheetId="17" hidden="1">#REF!</definedName>
    <definedName name="BExBBV8XVMD9CKZY711T0BN7H3PM" localSheetId="2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5" hidden="1">#REF!</definedName>
    <definedName name="BExBC78HXWXHO3XAB6E8NVTBGLJS" localSheetId="9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13" hidden="1">#REF!</definedName>
    <definedName name="BExBC78HXWXHO3XAB6E8NVTBGLJS" localSheetId="14" hidden="1">#REF!</definedName>
    <definedName name="BExBC78HXWXHO3XAB6E8NVTBGLJS" localSheetId="16" hidden="1">#REF!</definedName>
    <definedName name="BExBC78HXWXHO3XAB6E8NVTBGLJS" localSheetId="15" hidden="1">#REF!</definedName>
    <definedName name="BExBC78HXWXHO3XAB6E8NVTBGLJS" localSheetId="18" hidden="1">#REF!</definedName>
    <definedName name="BExBC78HXWXHO3XAB6E8NVTBGLJS" localSheetId="17" hidden="1">#REF!</definedName>
    <definedName name="BExBC78HXWXHO3XAB6E8NVTBGLJS" localSheetId="2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5" hidden="1">#REF!</definedName>
    <definedName name="BExBCFH3SMGZ2IPHFB6BCM9O3W0H" localSheetId="9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13" hidden="1">#REF!</definedName>
    <definedName name="BExBCFH3SMGZ2IPHFB6BCM9O3W0H" localSheetId="14" hidden="1">#REF!</definedName>
    <definedName name="BExBCFH3SMGZ2IPHFB6BCM9O3W0H" localSheetId="16" hidden="1">#REF!</definedName>
    <definedName name="BExBCFH3SMGZ2IPHFB6BCM9O3W0H" localSheetId="15" hidden="1">#REF!</definedName>
    <definedName name="BExBCFH3SMGZ2IPHFB6BCM9O3W0H" localSheetId="18" hidden="1">#REF!</definedName>
    <definedName name="BExBCFH3SMGZ2IPHFB6BCM9O3W0H" localSheetId="17" hidden="1">#REF!</definedName>
    <definedName name="BExBCFH3SMGZ2IPHFB6BCM9O3W0H" localSheetId="2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5" hidden="1">#REF!</definedName>
    <definedName name="BExBCK9SCAABKOT9IP6TEPRR7YDT" localSheetId="9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13" hidden="1">#REF!</definedName>
    <definedName name="BExBCK9SCAABKOT9IP6TEPRR7YDT" localSheetId="14" hidden="1">#REF!</definedName>
    <definedName name="BExBCK9SCAABKOT9IP6TEPRR7YDT" localSheetId="16" hidden="1">#REF!</definedName>
    <definedName name="BExBCK9SCAABKOT9IP6TEPRR7YDT" localSheetId="15" hidden="1">#REF!</definedName>
    <definedName name="BExBCK9SCAABKOT9IP6TEPRR7YDT" localSheetId="18" hidden="1">#REF!</definedName>
    <definedName name="BExBCK9SCAABKOT9IP6TEPRR7YDT" localSheetId="17" hidden="1">#REF!</definedName>
    <definedName name="BExBCK9SCAABKOT9IP6TEPRR7YDT" localSheetId="2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5" hidden="1">#REF!</definedName>
    <definedName name="BExBCKKJFFT2RP50WNPKBT7X8PJ3" localSheetId="9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16" hidden="1">#REF!</definedName>
    <definedName name="BExBCKKJFFT2RP50WNPKBT7X8PJ3" localSheetId="15" hidden="1">#REF!</definedName>
    <definedName name="BExBCKKJFFT2RP50WNPKBT7X8PJ3" localSheetId="18" hidden="1">#REF!</definedName>
    <definedName name="BExBCKKJFFT2RP50WNPKBT7X8PJ3" localSheetId="17" hidden="1">#REF!</definedName>
    <definedName name="BExBCKKJFFT2RP50WNPKBT7X8PJ3" localSheetId="2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5" hidden="1">#REF!</definedName>
    <definedName name="BExBCKKJTIRKC1RZJRTK65HHLX4W" localSheetId="9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13" hidden="1">#REF!</definedName>
    <definedName name="BExBCKKJTIRKC1RZJRTK65HHLX4W" localSheetId="14" hidden="1">#REF!</definedName>
    <definedName name="BExBCKKJTIRKC1RZJRTK65HHLX4W" localSheetId="16" hidden="1">#REF!</definedName>
    <definedName name="BExBCKKJTIRKC1RZJRTK65HHLX4W" localSheetId="15" hidden="1">#REF!</definedName>
    <definedName name="BExBCKKJTIRKC1RZJRTK65HHLX4W" localSheetId="18" hidden="1">#REF!</definedName>
    <definedName name="BExBCKKJTIRKC1RZJRTK65HHLX4W" localSheetId="17" hidden="1">#REF!</definedName>
    <definedName name="BExBCKKJTIRKC1RZJRTK65HHLX4W" localSheetId="2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5" hidden="1">#REF!</definedName>
    <definedName name="BExBCLMEPAN3XXX174TU8SS0627Q" localSheetId="9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13" hidden="1">#REF!</definedName>
    <definedName name="BExBCLMEPAN3XXX174TU8SS0627Q" localSheetId="14" hidden="1">#REF!</definedName>
    <definedName name="BExBCLMEPAN3XXX174TU8SS0627Q" localSheetId="16" hidden="1">#REF!</definedName>
    <definedName name="BExBCLMEPAN3XXX174TU8SS0627Q" localSheetId="15" hidden="1">#REF!</definedName>
    <definedName name="BExBCLMEPAN3XXX174TU8SS0627Q" localSheetId="18" hidden="1">#REF!</definedName>
    <definedName name="BExBCLMEPAN3XXX174TU8SS0627Q" localSheetId="17" hidden="1">#REF!</definedName>
    <definedName name="BExBCLMEPAN3XXX174TU8SS0627Q" localSheetId="2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5" hidden="1">#REF!</definedName>
    <definedName name="BExBCRBEYR2KZ8FAQFZ2NHY13WIY" localSheetId="9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13" hidden="1">#REF!</definedName>
    <definedName name="BExBCRBEYR2KZ8FAQFZ2NHY13WIY" localSheetId="14" hidden="1">#REF!</definedName>
    <definedName name="BExBCRBEYR2KZ8FAQFZ2NHY13WIY" localSheetId="16" hidden="1">#REF!</definedName>
    <definedName name="BExBCRBEYR2KZ8FAQFZ2NHY13WIY" localSheetId="15" hidden="1">#REF!</definedName>
    <definedName name="BExBCRBEYR2KZ8FAQFZ2NHY13WIY" localSheetId="18" hidden="1">#REF!</definedName>
    <definedName name="BExBCRBEYR2KZ8FAQFZ2NHY13WIY" localSheetId="17" hidden="1">#REF!</definedName>
    <definedName name="BExBCRBEYR2KZ8FAQFZ2NHY13WIY" localSheetId="2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5" hidden="1">#REF!</definedName>
    <definedName name="BExBD4I559NXSV6J07Q343TKYMVJ" localSheetId="9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13" hidden="1">#REF!</definedName>
    <definedName name="BExBD4I559NXSV6J07Q343TKYMVJ" localSheetId="14" hidden="1">#REF!</definedName>
    <definedName name="BExBD4I559NXSV6J07Q343TKYMVJ" localSheetId="16" hidden="1">#REF!</definedName>
    <definedName name="BExBD4I559NXSV6J07Q343TKYMVJ" localSheetId="15" hidden="1">#REF!</definedName>
    <definedName name="BExBD4I559NXSV6J07Q343TKYMVJ" localSheetId="18" hidden="1">#REF!</definedName>
    <definedName name="BExBD4I559NXSV6J07Q343TKYMVJ" localSheetId="17" hidden="1">#REF!</definedName>
    <definedName name="BExBD4I559NXSV6J07Q343TKYMVJ" localSheetId="2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5" hidden="1">#REF!</definedName>
    <definedName name="BExBD9W8C0W9N6L1AFL18JP4H94W" localSheetId="9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13" hidden="1">#REF!</definedName>
    <definedName name="BExBD9W8C0W9N6L1AFL18JP4H94W" localSheetId="14" hidden="1">#REF!</definedName>
    <definedName name="BExBD9W8C0W9N6L1AFL18JP4H94W" localSheetId="16" hidden="1">#REF!</definedName>
    <definedName name="BExBD9W8C0W9N6L1AFL18JP4H94W" localSheetId="15" hidden="1">#REF!</definedName>
    <definedName name="BExBD9W8C0W9N6L1AFL18JP4H94W" localSheetId="18" hidden="1">#REF!</definedName>
    <definedName name="BExBD9W8C0W9N6L1AFL18JP4H94W" localSheetId="17" hidden="1">#REF!</definedName>
    <definedName name="BExBD9W8C0W9N6L1AFL18JP4H94W" localSheetId="2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5" hidden="1">#REF!</definedName>
    <definedName name="BExBDBZQLTX3OGFYGULQFK5WEZU5" localSheetId="9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13" hidden="1">#REF!</definedName>
    <definedName name="BExBDBZQLTX3OGFYGULQFK5WEZU5" localSheetId="14" hidden="1">#REF!</definedName>
    <definedName name="BExBDBZQLTX3OGFYGULQFK5WEZU5" localSheetId="16" hidden="1">#REF!</definedName>
    <definedName name="BExBDBZQLTX3OGFYGULQFK5WEZU5" localSheetId="15" hidden="1">#REF!</definedName>
    <definedName name="BExBDBZQLTX3OGFYGULQFK5WEZU5" localSheetId="18" hidden="1">#REF!</definedName>
    <definedName name="BExBDBZQLTX3OGFYGULQFK5WEZU5" localSheetId="17" hidden="1">#REF!</definedName>
    <definedName name="BExBDBZQLTX3OGFYGULQFK5WEZU5" localSheetId="2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5" hidden="1">#REF!</definedName>
    <definedName name="BExBDJS9TUEU8Z84IV59E5V4T8K6" localSheetId="9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13" hidden="1">#REF!</definedName>
    <definedName name="BExBDJS9TUEU8Z84IV59E5V4T8K6" localSheetId="14" hidden="1">#REF!</definedName>
    <definedName name="BExBDJS9TUEU8Z84IV59E5V4T8K6" localSheetId="16" hidden="1">#REF!</definedName>
    <definedName name="BExBDJS9TUEU8Z84IV59E5V4T8K6" localSheetId="15" hidden="1">#REF!</definedName>
    <definedName name="BExBDJS9TUEU8Z84IV59E5V4T8K6" localSheetId="18" hidden="1">#REF!</definedName>
    <definedName name="BExBDJS9TUEU8Z84IV59E5V4T8K6" localSheetId="17" hidden="1">#REF!</definedName>
    <definedName name="BExBDJS9TUEU8Z84IV59E5V4T8K6" localSheetId="2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5" hidden="1">#REF!</definedName>
    <definedName name="BExBDKOMSVH4XMH52CFJ3F028I9R" localSheetId="9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13" hidden="1">#REF!</definedName>
    <definedName name="BExBDKOMSVH4XMH52CFJ3F028I9R" localSheetId="14" hidden="1">#REF!</definedName>
    <definedName name="BExBDKOMSVH4XMH52CFJ3F028I9R" localSheetId="16" hidden="1">#REF!</definedName>
    <definedName name="BExBDKOMSVH4XMH52CFJ3F028I9R" localSheetId="15" hidden="1">#REF!</definedName>
    <definedName name="BExBDKOMSVH4XMH52CFJ3F028I9R" localSheetId="18" hidden="1">#REF!</definedName>
    <definedName name="BExBDKOMSVH4XMH52CFJ3F028I9R" localSheetId="17" hidden="1">#REF!</definedName>
    <definedName name="BExBDKOMSVH4XMH52CFJ3F028I9R" localSheetId="2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5" hidden="1">#REF!</definedName>
    <definedName name="BExBDSRXVZQ0W5WXQMP5XD00GRRL" localSheetId="9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13" hidden="1">#REF!</definedName>
    <definedName name="BExBDSRXVZQ0W5WXQMP5XD00GRRL" localSheetId="14" hidden="1">#REF!</definedName>
    <definedName name="BExBDSRXVZQ0W5WXQMP5XD00GRRL" localSheetId="16" hidden="1">#REF!</definedName>
    <definedName name="BExBDSRXVZQ0W5WXQMP5XD00GRRL" localSheetId="15" hidden="1">#REF!</definedName>
    <definedName name="BExBDSRXVZQ0W5WXQMP5XD00GRRL" localSheetId="18" hidden="1">#REF!</definedName>
    <definedName name="BExBDSRXVZQ0W5WXQMP5XD00GRRL" localSheetId="17" hidden="1">#REF!</definedName>
    <definedName name="BExBDSRXVZQ0W5WXQMP5XD00GRRL" localSheetId="2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5" hidden="1">#REF!</definedName>
    <definedName name="BExBDTJ0J7XEHB9OATXFF5I8FZBJ" localSheetId="9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13" hidden="1">#REF!</definedName>
    <definedName name="BExBDTJ0J7XEHB9OATXFF5I8FZBJ" localSheetId="14" hidden="1">#REF!</definedName>
    <definedName name="BExBDTJ0J7XEHB9OATXFF5I8FZBJ" localSheetId="16" hidden="1">#REF!</definedName>
    <definedName name="BExBDTJ0J7XEHB9OATXFF5I8FZBJ" localSheetId="15" hidden="1">#REF!</definedName>
    <definedName name="BExBDTJ0J7XEHB9OATXFF5I8FZBJ" localSheetId="18" hidden="1">#REF!</definedName>
    <definedName name="BExBDTJ0J7XEHB9OATXFF5I8FZBJ" localSheetId="17" hidden="1">#REF!</definedName>
    <definedName name="BExBDTJ0J7XEHB9OATXFF5I8FZBJ" localSheetId="2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5" hidden="1">#REF!</definedName>
    <definedName name="BExBDUVGK3E1J4JY9ZYTS7V14BLY" localSheetId="9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13" hidden="1">#REF!</definedName>
    <definedName name="BExBDUVGK3E1J4JY9ZYTS7V14BLY" localSheetId="14" hidden="1">#REF!</definedName>
    <definedName name="BExBDUVGK3E1J4JY9ZYTS7V14BLY" localSheetId="16" hidden="1">#REF!</definedName>
    <definedName name="BExBDUVGK3E1J4JY9ZYTS7V14BLY" localSheetId="15" hidden="1">#REF!</definedName>
    <definedName name="BExBDUVGK3E1J4JY9ZYTS7V14BLY" localSheetId="18" hidden="1">#REF!</definedName>
    <definedName name="BExBDUVGK3E1J4JY9ZYTS7V14BLY" localSheetId="17" hidden="1">#REF!</definedName>
    <definedName name="BExBDUVGK3E1J4JY9ZYTS7V14BLY" localSheetId="2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5" hidden="1">#REF!</definedName>
    <definedName name="BExBE0KGY14GSWOGPU4HSJRLD2UD" localSheetId="9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13" hidden="1">#REF!</definedName>
    <definedName name="BExBE0KGY14GSWOGPU4HSJRLD2UD" localSheetId="14" hidden="1">#REF!</definedName>
    <definedName name="BExBE0KGY14GSWOGPU4HSJRLD2UD" localSheetId="16" hidden="1">#REF!</definedName>
    <definedName name="BExBE0KGY14GSWOGPU4HSJRLD2UD" localSheetId="15" hidden="1">#REF!</definedName>
    <definedName name="BExBE0KGY14GSWOGPU4HSJRLD2UD" localSheetId="18" hidden="1">#REF!</definedName>
    <definedName name="BExBE0KGY14GSWOGPU4HSJRLD2UD" localSheetId="17" hidden="1">#REF!</definedName>
    <definedName name="BExBE0KGY14GSWOGPU4HSJRLD2UD" localSheetId="2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5" hidden="1">#REF!</definedName>
    <definedName name="BExBE162OSBKD30I7T1DKKPT3I9I" localSheetId="9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13" hidden="1">#REF!</definedName>
    <definedName name="BExBE162OSBKD30I7T1DKKPT3I9I" localSheetId="14" hidden="1">#REF!</definedName>
    <definedName name="BExBE162OSBKD30I7T1DKKPT3I9I" localSheetId="16" hidden="1">#REF!</definedName>
    <definedName name="BExBE162OSBKD30I7T1DKKPT3I9I" localSheetId="15" hidden="1">#REF!</definedName>
    <definedName name="BExBE162OSBKD30I7T1DKKPT3I9I" localSheetId="18" hidden="1">#REF!</definedName>
    <definedName name="BExBE162OSBKD30I7T1DKKPT3I9I" localSheetId="17" hidden="1">#REF!</definedName>
    <definedName name="BExBE162OSBKD30I7T1DKKPT3I9I" localSheetId="2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5" hidden="1">#REF!</definedName>
    <definedName name="BExBEC9ATLQZF86W1M3APSM4HEOH" localSheetId="9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13" hidden="1">#REF!</definedName>
    <definedName name="BExBEC9ATLQZF86W1M3APSM4HEOH" localSheetId="14" hidden="1">#REF!</definedName>
    <definedName name="BExBEC9ATLQZF86W1M3APSM4HEOH" localSheetId="16" hidden="1">#REF!</definedName>
    <definedName name="BExBEC9ATLQZF86W1M3APSM4HEOH" localSheetId="15" hidden="1">#REF!</definedName>
    <definedName name="BExBEC9ATLQZF86W1M3APSM4HEOH" localSheetId="18" hidden="1">#REF!</definedName>
    <definedName name="BExBEC9ATLQZF86W1M3APSM4HEOH" localSheetId="17" hidden="1">#REF!</definedName>
    <definedName name="BExBEC9ATLQZF86W1M3APSM4HEOH" localSheetId="2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5" hidden="1">#REF!</definedName>
    <definedName name="BExBEXU4CFCM1P5CTZ4NE14PBGDA" localSheetId="9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13" hidden="1">#REF!</definedName>
    <definedName name="BExBEXU4CFCM1P5CTZ4NE14PBGDA" localSheetId="14" hidden="1">#REF!</definedName>
    <definedName name="BExBEXU4CFCM1P5CTZ4NE14PBGDA" localSheetId="16" hidden="1">#REF!</definedName>
    <definedName name="BExBEXU4CFCM1P5CTZ4NE14PBGDA" localSheetId="15" hidden="1">#REF!</definedName>
    <definedName name="BExBEXU4CFCM1P5CTZ4NE14PBGDA" localSheetId="18" hidden="1">#REF!</definedName>
    <definedName name="BExBEXU4CFCM1P5CTZ4NE14PBGDA" localSheetId="17" hidden="1">#REF!</definedName>
    <definedName name="BExBEXU4CFCM1P5CTZ4NE14PBGDA" localSheetId="2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5" hidden="1">#REF!</definedName>
    <definedName name="BExBEYFQJE9YK12A6JBMRFKEC7RN" localSheetId="9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13" hidden="1">#REF!</definedName>
    <definedName name="BExBEYFQJE9YK12A6JBMRFKEC7RN" localSheetId="14" hidden="1">#REF!</definedName>
    <definedName name="BExBEYFQJE9YK12A6JBMRFKEC7RN" localSheetId="16" hidden="1">#REF!</definedName>
    <definedName name="BExBEYFQJE9YK12A6JBMRFKEC7RN" localSheetId="15" hidden="1">#REF!</definedName>
    <definedName name="BExBEYFQJE9YK12A6JBMRFKEC7RN" localSheetId="18" hidden="1">#REF!</definedName>
    <definedName name="BExBEYFQJE9YK12A6JBMRFKEC7RN" localSheetId="17" hidden="1">#REF!</definedName>
    <definedName name="BExBEYFQJE9YK12A6JBMRFKEC7RN" localSheetId="2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5" hidden="1">#REF!</definedName>
    <definedName name="BExBG1ED81J2O4A2S5F5Y3BPHMCR" localSheetId="9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13" hidden="1">#REF!</definedName>
    <definedName name="BExBG1ED81J2O4A2S5F5Y3BPHMCR" localSheetId="14" hidden="1">#REF!</definedName>
    <definedName name="BExBG1ED81J2O4A2S5F5Y3BPHMCR" localSheetId="16" hidden="1">#REF!</definedName>
    <definedName name="BExBG1ED81J2O4A2S5F5Y3BPHMCR" localSheetId="15" hidden="1">#REF!</definedName>
    <definedName name="BExBG1ED81J2O4A2S5F5Y3BPHMCR" localSheetId="18" hidden="1">#REF!</definedName>
    <definedName name="BExBG1ED81J2O4A2S5F5Y3BPHMCR" localSheetId="17" hidden="1">#REF!</definedName>
    <definedName name="BExBG1ED81J2O4A2S5F5Y3BPHMCR" localSheetId="2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5" hidden="1">#REF!</definedName>
    <definedName name="BExCRK0K58VDM9V35DGI6VK8C92V" localSheetId="9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13" hidden="1">#REF!</definedName>
    <definedName name="BExCRK0K58VDM9V35DGI6VK8C92V" localSheetId="14" hidden="1">#REF!</definedName>
    <definedName name="BExCRK0K58VDM9V35DGI6VK8C92V" localSheetId="16" hidden="1">#REF!</definedName>
    <definedName name="BExCRK0K58VDM9V35DGI6VK8C92V" localSheetId="15" hidden="1">#REF!</definedName>
    <definedName name="BExCRK0K58VDM9V35DGI6VK8C92V" localSheetId="18" hidden="1">#REF!</definedName>
    <definedName name="BExCRK0K58VDM9V35DGI6VK8C92V" localSheetId="17" hidden="1">#REF!</definedName>
    <definedName name="BExCRK0K58VDM9V35DGI6VK8C92V" localSheetId="2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5" hidden="1">#REF!</definedName>
    <definedName name="BExCRLIHS7466WFJ3RPIUGGXYESZ" localSheetId="9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13" hidden="1">#REF!</definedName>
    <definedName name="BExCRLIHS7466WFJ3RPIUGGXYESZ" localSheetId="14" hidden="1">#REF!</definedName>
    <definedName name="BExCRLIHS7466WFJ3RPIUGGXYESZ" localSheetId="16" hidden="1">#REF!</definedName>
    <definedName name="BExCRLIHS7466WFJ3RPIUGGXYESZ" localSheetId="15" hidden="1">#REF!</definedName>
    <definedName name="BExCRLIHS7466WFJ3RPIUGGXYESZ" localSheetId="18" hidden="1">#REF!</definedName>
    <definedName name="BExCRLIHS7466WFJ3RPIUGGXYESZ" localSheetId="17" hidden="1">#REF!</definedName>
    <definedName name="BExCRLIHS7466WFJ3RPIUGGXYESZ" localSheetId="2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5" hidden="1">#REF!</definedName>
    <definedName name="BExCRXSXMF4LHAQZHN64FXJPMVZ7" localSheetId="9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13" hidden="1">#REF!</definedName>
    <definedName name="BExCRXSXMF4LHAQZHN64FXJPMVZ7" localSheetId="14" hidden="1">#REF!</definedName>
    <definedName name="BExCRXSXMF4LHAQZHN64FXJPMVZ7" localSheetId="16" hidden="1">#REF!</definedName>
    <definedName name="BExCRXSXMF4LHAQZHN64FXJPMVZ7" localSheetId="15" hidden="1">#REF!</definedName>
    <definedName name="BExCRXSXMF4LHAQZHN64FXJPMVZ7" localSheetId="18" hidden="1">#REF!</definedName>
    <definedName name="BExCRXSXMF4LHAQZHN64FXJPMVZ7" localSheetId="17" hidden="1">#REF!</definedName>
    <definedName name="BExCRXSXMF4LHAQZHN64FXJPMVZ7" localSheetId="2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5" hidden="1">#REF!</definedName>
    <definedName name="BExCS1EDDUEAEWHVYXHIP9I1WCJH" localSheetId="9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13" hidden="1">#REF!</definedName>
    <definedName name="BExCS1EDDUEAEWHVYXHIP9I1WCJH" localSheetId="14" hidden="1">#REF!</definedName>
    <definedName name="BExCS1EDDUEAEWHVYXHIP9I1WCJH" localSheetId="16" hidden="1">#REF!</definedName>
    <definedName name="BExCS1EDDUEAEWHVYXHIP9I1WCJH" localSheetId="15" hidden="1">#REF!</definedName>
    <definedName name="BExCS1EDDUEAEWHVYXHIP9I1WCJH" localSheetId="18" hidden="1">#REF!</definedName>
    <definedName name="BExCS1EDDUEAEWHVYXHIP9I1WCJH" localSheetId="17" hidden="1">#REF!</definedName>
    <definedName name="BExCS1EDDUEAEWHVYXHIP9I1WCJH" localSheetId="2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5" hidden="1">#REF!</definedName>
    <definedName name="BExCS1P5QG0X3OTHKX07RALOE5T5" localSheetId="9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13" hidden="1">#REF!</definedName>
    <definedName name="BExCS1P5QG0X3OTHKX07RALOE5T5" localSheetId="14" hidden="1">#REF!</definedName>
    <definedName name="BExCS1P5QG0X3OTHKX07RALOE5T5" localSheetId="16" hidden="1">#REF!</definedName>
    <definedName name="BExCS1P5QG0X3OTHKX07RALOE5T5" localSheetId="15" hidden="1">#REF!</definedName>
    <definedName name="BExCS1P5QG0X3OTHKX07RALOE5T5" localSheetId="18" hidden="1">#REF!</definedName>
    <definedName name="BExCS1P5QG0X3OTHKX07RALOE5T5" localSheetId="17" hidden="1">#REF!</definedName>
    <definedName name="BExCS1P5QG0X3OTHKX07RALOE5T5" localSheetId="2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5" hidden="1">#REF!</definedName>
    <definedName name="BExCS7ZPMHFJ4UJDAL8CQOLSZ13B" localSheetId="9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13" hidden="1">#REF!</definedName>
    <definedName name="BExCS7ZPMHFJ4UJDAL8CQOLSZ13B" localSheetId="14" hidden="1">#REF!</definedName>
    <definedName name="BExCS7ZPMHFJ4UJDAL8CQOLSZ13B" localSheetId="16" hidden="1">#REF!</definedName>
    <definedName name="BExCS7ZPMHFJ4UJDAL8CQOLSZ13B" localSheetId="15" hidden="1">#REF!</definedName>
    <definedName name="BExCS7ZPMHFJ4UJDAL8CQOLSZ13B" localSheetId="18" hidden="1">#REF!</definedName>
    <definedName name="BExCS7ZPMHFJ4UJDAL8CQOLSZ13B" localSheetId="17" hidden="1">#REF!</definedName>
    <definedName name="BExCS7ZPMHFJ4UJDAL8CQOLSZ13B" localSheetId="2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5" hidden="1">#REF!</definedName>
    <definedName name="BExCS8W4NJUZH9S1CYB6XSDLEPBW" localSheetId="9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13" hidden="1">#REF!</definedName>
    <definedName name="BExCS8W4NJUZH9S1CYB6XSDLEPBW" localSheetId="14" hidden="1">#REF!</definedName>
    <definedName name="BExCS8W4NJUZH9S1CYB6XSDLEPBW" localSheetId="16" hidden="1">#REF!</definedName>
    <definedName name="BExCS8W4NJUZH9S1CYB6XSDLEPBW" localSheetId="15" hidden="1">#REF!</definedName>
    <definedName name="BExCS8W4NJUZH9S1CYB6XSDLEPBW" localSheetId="18" hidden="1">#REF!</definedName>
    <definedName name="BExCS8W4NJUZH9S1CYB6XSDLEPBW" localSheetId="17" hidden="1">#REF!</definedName>
    <definedName name="BExCS8W4NJUZH9S1CYB6XSDLEPBW" localSheetId="2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5" hidden="1">#REF!</definedName>
    <definedName name="BExCSAE1M6G20R41J0Y24YNN0YC1" localSheetId="9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13" hidden="1">#REF!</definedName>
    <definedName name="BExCSAE1M6G20R41J0Y24YNN0YC1" localSheetId="14" hidden="1">#REF!</definedName>
    <definedName name="BExCSAE1M6G20R41J0Y24YNN0YC1" localSheetId="16" hidden="1">#REF!</definedName>
    <definedName name="BExCSAE1M6G20R41J0Y24YNN0YC1" localSheetId="15" hidden="1">#REF!</definedName>
    <definedName name="BExCSAE1M6G20R41J0Y24YNN0YC1" localSheetId="18" hidden="1">#REF!</definedName>
    <definedName name="BExCSAE1M6G20R41J0Y24YNN0YC1" localSheetId="17" hidden="1">#REF!</definedName>
    <definedName name="BExCSAE1M6G20R41J0Y24YNN0YC1" localSheetId="2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5" hidden="1">#REF!</definedName>
    <definedName name="BExCSAOUZOYKHN7HV511TO8VDJ02" localSheetId="9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13" hidden="1">#REF!</definedName>
    <definedName name="BExCSAOUZOYKHN7HV511TO8VDJ02" localSheetId="14" hidden="1">#REF!</definedName>
    <definedName name="BExCSAOUZOYKHN7HV511TO8VDJ02" localSheetId="16" hidden="1">#REF!</definedName>
    <definedName name="BExCSAOUZOYKHN7HV511TO8VDJ02" localSheetId="15" hidden="1">#REF!</definedName>
    <definedName name="BExCSAOUZOYKHN7HV511TO8VDJ02" localSheetId="18" hidden="1">#REF!</definedName>
    <definedName name="BExCSAOUZOYKHN7HV511TO8VDJ02" localSheetId="17" hidden="1">#REF!</definedName>
    <definedName name="BExCSAOUZOYKHN7HV511TO8VDJ02" localSheetId="2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5" hidden="1">#REF!</definedName>
    <definedName name="BExCSJ2XVKHN6ULCF7JML0TCRKEO" localSheetId="9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13" hidden="1">#REF!</definedName>
    <definedName name="BExCSJ2XVKHN6ULCF7JML0TCRKEO" localSheetId="14" hidden="1">#REF!</definedName>
    <definedName name="BExCSJ2XVKHN6ULCF7JML0TCRKEO" localSheetId="16" hidden="1">#REF!</definedName>
    <definedName name="BExCSJ2XVKHN6ULCF7JML0TCRKEO" localSheetId="15" hidden="1">#REF!</definedName>
    <definedName name="BExCSJ2XVKHN6ULCF7JML0TCRKEO" localSheetId="18" hidden="1">#REF!</definedName>
    <definedName name="BExCSJ2XVKHN6ULCF7JML0TCRKEO" localSheetId="17" hidden="1">#REF!</definedName>
    <definedName name="BExCSJ2XVKHN6ULCF7JML0TCRKEO" localSheetId="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5" hidden="1">#REF!</definedName>
    <definedName name="BExCSMOFTXSUEC1T46LR1UPYRCX5" localSheetId="9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13" hidden="1">#REF!</definedName>
    <definedName name="BExCSMOFTXSUEC1T46LR1UPYRCX5" localSheetId="14" hidden="1">#REF!</definedName>
    <definedName name="BExCSMOFTXSUEC1T46LR1UPYRCX5" localSheetId="16" hidden="1">#REF!</definedName>
    <definedName name="BExCSMOFTXSUEC1T46LR1UPYRCX5" localSheetId="15" hidden="1">#REF!</definedName>
    <definedName name="BExCSMOFTXSUEC1T46LR1UPYRCX5" localSheetId="18" hidden="1">#REF!</definedName>
    <definedName name="BExCSMOFTXSUEC1T46LR1UPYRCX5" localSheetId="17" hidden="1">#REF!</definedName>
    <definedName name="BExCSMOFTXSUEC1T46LR1UPYRCX5" localSheetId="2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5" hidden="1">#REF!</definedName>
    <definedName name="BExCSSDG3TM6TPKS19E9QYJEELZ6" localSheetId="9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13" hidden="1">#REF!</definedName>
    <definedName name="BExCSSDG3TM6TPKS19E9QYJEELZ6" localSheetId="14" hidden="1">#REF!</definedName>
    <definedName name="BExCSSDG3TM6TPKS19E9QYJEELZ6" localSheetId="16" hidden="1">#REF!</definedName>
    <definedName name="BExCSSDG3TM6TPKS19E9QYJEELZ6" localSheetId="15" hidden="1">#REF!</definedName>
    <definedName name="BExCSSDG3TM6TPKS19E9QYJEELZ6" localSheetId="18" hidden="1">#REF!</definedName>
    <definedName name="BExCSSDG3TM6TPKS19E9QYJEELZ6" localSheetId="17" hidden="1">#REF!</definedName>
    <definedName name="BExCSSDG3TM6TPKS19E9QYJEELZ6" localSheetId="2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5" hidden="1">#REF!</definedName>
    <definedName name="BExCSZV7U67UWXL2HKJNM5W1E4OO" localSheetId="9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13" hidden="1">#REF!</definedName>
    <definedName name="BExCSZV7U67UWXL2HKJNM5W1E4OO" localSheetId="14" hidden="1">#REF!</definedName>
    <definedName name="BExCSZV7U67UWXL2HKJNM5W1E4OO" localSheetId="16" hidden="1">#REF!</definedName>
    <definedName name="BExCSZV7U67UWXL2HKJNM5W1E4OO" localSheetId="15" hidden="1">#REF!</definedName>
    <definedName name="BExCSZV7U67UWXL2HKJNM5W1E4OO" localSheetId="18" hidden="1">#REF!</definedName>
    <definedName name="BExCSZV7U67UWXL2HKJNM5W1E4OO" localSheetId="17" hidden="1">#REF!</definedName>
    <definedName name="BExCSZV7U67UWXL2HKJNM5W1E4OO" localSheetId="2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5" hidden="1">#REF!</definedName>
    <definedName name="BExCT4NSDT61OCH04Y2QIFIOP75H" localSheetId="9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13" hidden="1">#REF!</definedName>
    <definedName name="BExCT4NSDT61OCH04Y2QIFIOP75H" localSheetId="14" hidden="1">#REF!</definedName>
    <definedName name="BExCT4NSDT61OCH04Y2QIFIOP75H" localSheetId="16" hidden="1">#REF!</definedName>
    <definedName name="BExCT4NSDT61OCH04Y2QIFIOP75H" localSheetId="15" hidden="1">#REF!</definedName>
    <definedName name="BExCT4NSDT61OCH04Y2QIFIOP75H" localSheetId="18" hidden="1">#REF!</definedName>
    <definedName name="BExCT4NSDT61OCH04Y2QIFIOP75H" localSheetId="17" hidden="1">#REF!</definedName>
    <definedName name="BExCT4NSDT61OCH04Y2QIFIOP75H" localSheetId="2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5" hidden="1">#REF!</definedName>
    <definedName name="BExCTHZWIPJVLE56GATEFKPIKLK2" localSheetId="9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13" hidden="1">#REF!</definedName>
    <definedName name="BExCTHZWIPJVLE56GATEFKPIKLK2" localSheetId="14" hidden="1">#REF!</definedName>
    <definedName name="BExCTHZWIPJVLE56GATEFKPIKLK2" localSheetId="16" hidden="1">#REF!</definedName>
    <definedName name="BExCTHZWIPJVLE56GATEFKPIKLK2" localSheetId="15" hidden="1">#REF!</definedName>
    <definedName name="BExCTHZWIPJVLE56GATEFKPIKLK2" localSheetId="18" hidden="1">#REF!</definedName>
    <definedName name="BExCTHZWIPJVLE56GATEFKPIKLK2" localSheetId="17" hidden="1">#REF!</definedName>
    <definedName name="BExCTHZWIPJVLE56GATEFKPIKLK2" localSheetId="2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5" hidden="1">#REF!</definedName>
    <definedName name="BExCTW8G3VCZ55S09HTUGXKB1P2M" localSheetId="9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13" hidden="1">#REF!</definedName>
    <definedName name="BExCTW8G3VCZ55S09HTUGXKB1P2M" localSheetId="14" hidden="1">#REF!</definedName>
    <definedName name="BExCTW8G3VCZ55S09HTUGXKB1P2M" localSheetId="16" hidden="1">#REF!</definedName>
    <definedName name="BExCTW8G3VCZ55S09HTUGXKB1P2M" localSheetId="15" hidden="1">#REF!</definedName>
    <definedName name="BExCTW8G3VCZ55S09HTUGXKB1P2M" localSheetId="18" hidden="1">#REF!</definedName>
    <definedName name="BExCTW8G3VCZ55S09HTUGXKB1P2M" localSheetId="17" hidden="1">#REF!</definedName>
    <definedName name="BExCTW8G3VCZ55S09HTUGXKB1P2M" localSheetId="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5" hidden="1">#REF!</definedName>
    <definedName name="BExCTYS2KX0QANOLT8LGZ9WV3S3T" localSheetId="9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13" hidden="1">#REF!</definedName>
    <definedName name="BExCTYS2KX0QANOLT8LGZ9WV3S3T" localSheetId="14" hidden="1">#REF!</definedName>
    <definedName name="BExCTYS2KX0QANOLT8LGZ9WV3S3T" localSheetId="16" hidden="1">#REF!</definedName>
    <definedName name="BExCTYS2KX0QANOLT8LGZ9WV3S3T" localSheetId="15" hidden="1">#REF!</definedName>
    <definedName name="BExCTYS2KX0QANOLT8LGZ9WV3S3T" localSheetId="18" hidden="1">#REF!</definedName>
    <definedName name="BExCTYS2KX0QANOLT8LGZ9WV3S3T" localSheetId="17" hidden="1">#REF!</definedName>
    <definedName name="BExCTYS2KX0QANOLT8LGZ9WV3S3T" localSheetId="2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5" hidden="1">#REF!</definedName>
    <definedName name="BExCTZ2V6H9TT6LFGK3SADZ2TIGQ" localSheetId="9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13" hidden="1">#REF!</definedName>
    <definedName name="BExCTZ2V6H9TT6LFGK3SADZ2TIGQ" localSheetId="14" hidden="1">#REF!</definedName>
    <definedName name="BExCTZ2V6H9TT6LFGK3SADZ2TIGQ" localSheetId="16" hidden="1">#REF!</definedName>
    <definedName name="BExCTZ2V6H9TT6LFGK3SADZ2TIGQ" localSheetId="15" hidden="1">#REF!</definedName>
    <definedName name="BExCTZ2V6H9TT6LFGK3SADZ2TIGQ" localSheetId="18" hidden="1">#REF!</definedName>
    <definedName name="BExCTZ2V6H9TT6LFGK3SADZ2TIGQ" localSheetId="17" hidden="1">#REF!</definedName>
    <definedName name="BExCTZ2V6H9TT6LFGK3SADZ2TIGQ" localSheetId="2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5" hidden="1">#REF!</definedName>
    <definedName name="BExCTZZ9JNES4EDHW97NP0EGQALX" localSheetId="9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13" hidden="1">#REF!</definedName>
    <definedName name="BExCTZZ9JNES4EDHW97NP0EGQALX" localSheetId="14" hidden="1">#REF!</definedName>
    <definedName name="BExCTZZ9JNES4EDHW97NP0EGQALX" localSheetId="16" hidden="1">#REF!</definedName>
    <definedName name="BExCTZZ9JNES4EDHW97NP0EGQALX" localSheetId="15" hidden="1">#REF!</definedName>
    <definedName name="BExCTZZ9JNES4EDHW97NP0EGQALX" localSheetId="18" hidden="1">#REF!</definedName>
    <definedName name="BExCTZZ9JNES4EDHW97NP0EGQALX" localSheetId="17" hidden="1">#REF!</definedName>
    <definedName name="BExCTZZ9JNES4EDHW97NP0EGQALX" localSheetId="2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5" hidden="1">#REF!</definedName>
    <definedName name="BExCU0A1V6NMZQ9ASYJ8QIVQ5UR2" localSheetId="9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13" hidden="1">#REF!</definedName>
    <definedName name="BExCU0A1V6NMZQ9ASYJ8QIVQ5UR2" localSheetId="14" hidden="1">#REF!</definedName>
    <definedName name="BExCU0A1V6NMZQ9ASYJ8QIVQ5UR2" localSheetId="16" hidden="1">#REF!</definedName>
    <definedName name="BExCU0A1V6NMZQ9ASYJ8QIVQ5UR2" localSheetId="15" hidden="1">#REF!</definedName>
    <definedName name="BExCU0A1V6NMZQ9ASYJ8QIVQ5UR2" localSheetId="18" hidden="1">#REF!</definedName>
    <definedName name="BExCU0A1V6NMZQ9ASYJ8QIVQ5UR2" localSheetId="17" hidden="1">#REF!</definedName>
    <definedName name="BExCU0A1V6NMZQ9ASYJ8QIVQ5UR2" localSheetId="2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5" hidden="1">#REF!</definedName>
    <definedName name="BExCU2834920JBHSPCRC4UF80OLL" localSheetId="9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13" hidden="1">#REF!</definedName>
    <definedName name="BExCU2834920JBHSPCRC4UF80OLL" localSheetId="14" hidden="1">#REF!</definedName>
    <definedName name="BExCU2834920JBHSPCRC4UF80OLL" localSheetId="16" hidden="1">#REF!</definedName>
    <definedName name="BExCU2834920JBHSPCRC4UF80OLL" localSheetId="15" hidden="1">#REF!</definedName>
    <definedName name="BExCU2834920JBHSPCRC4UF80OLL" localSheetId="18" hidden="1">#REF!</definedName>
    <definedName name="BExCU2834920JBHSPCRC4UF80OLL" localSheetId="17" hidden="1">#REF!</definedName>
    <definedName name="BExCU2834920JBHSPCRC4UF80OLL" localSheetId="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5" hidden="1">#REF!</definedName>
    <definedName name="BExCU8O54I3P3WRYWY1CRP3S78QY" localSheetId="9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13" hidden="1">#REF!</definedName>
    <definedName name="BExCU8O54I3P3WRYWY1CRP3S78QY" localSheetId="14" hidden="1">#REF!</definedName>
    <definedName name="BExCU8O54I3P3WRYWY1CRP3S78QY" localSheetId="16" hidden="1">#REF!</definedName>
    <definedName name="BExCU8O54I3P3WRYWY1CRP3S78QY" localSheetId="15" hidden="1">#REF!</definedName>
    <definedName name="BExCU8O54I3P3WRYWY1CRP3S78QY" localSheetId="18" hidden="1">#REF!</definedName>
    <definedName name="BExCU8O54I3P3WRYWY1CRP3S78QY" localSheetId="17" hidden="1">#REF!</definedName>
    <definedName name="BExCU8O54I3P3WRYWY1CRP3S78QY" localSheetId="2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5" hidden="1">#REF!</definedName>
    <definedName name="BExCUDRJO23YOKT8GPWOVQ4XEHF5" localSheetId="9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13" hidden="1">#REF!</definedName>
    <definedName name="BExCUDRJO23YOKT8GPWOVQ4XEHF5" localSheetId="14" hidden="1">#REF!</definedName>
    <definedName name="BExCUDRJO23YOKT8GPWOVQ4XEHF5" localSheetId="16" hidden="1">#REF!</definedName>
    <definedName name="BExCUDRJO23YOKT8GPWOVQ4XEHF5" localSheetId="15" hidden="1">#REF!</definedName>
    <definedName name="BExCUDRJO23YOKT8GPWOVQ4XEHF5" localSheetId="18" hidden="1">#REF!</definedName>
    <definedName name="BExCUDRJO23YOKT8GPWOVQ4XEHF5" localSheetId="17" hidden="1">#REF!</definedName>
    <definedName name="BExCUDRJO23YOKT8GPWOVQ4XEHF5" localSheetId="2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5" hidden="1">#REF!</definedName>
    <definedName name="BExCULEOALM7SEHVMQC4B4N25MRM" localSheetId="9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13" hidden="1">#REF!</definedName>
    <definedName name="BExCULEOALM7SEHVMQC4B4N25MRM" localSheetId="14" hidden="1">#REF!</definedName>
    <definedName name="BExCULEOALM7SEHVMQC4B4N25MRM" localSheetId="16" hidden="1">#REF!</definedName>
    <definedName name="BExCULEOALM7SEHVMQC4B4N25MRM" localSheetId="15" hidden="1">#REF!</definedName>
    <definedName name="BExCULEOALM7SEHVMQC4B4N25MRM" localSheetId="18" hidden="1">#REF!</definedName>
    <definedName name="BExCULEOALM7SEHVMQC4B4N25MRM" localSheetId="17" hidden="1">#REF!</definedName>
    <definedName name="BExCULEOALM7SEHVMQC4B4N25MRM" localSheetId="2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5" hidden="1">#REF!</definedName>
    <definedName name="BExCUPAXFR16YMWL30ME3F3BSRDZ" localSheetId="9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13" hidden="1">#REF!</definedName>
    <definedName name="BExCUPAXFR16YMWL30ME3F3BSRDZ" localSheetId="14" hidden="1">#REF!</definedName>
    <definedName name="BExCUPAXFR16YMWL30ME3F3BSRDZ" localSheetId="16" hidden="1">#REF!</definedName>
    <definedName name="BExCUPAXFR16YMWL30ME3F3BSRDZ" localSheetId="15" hidden="1">#REF!</definedName>
    <definedName name="BExCUPAXFR16YMWL30ME3F3BSRDZ" localSheetId="18" hidden="1">#REF!</definedName>
    <definedName name="BExCUPAXFR16YMWL30ME3F3BSRDZ" localSheetId="17" hidden="1">#REF!</definedName>
    <definedName name="BExCUPAXFR16YMWL30ME3F3BSRDZ" localSheetId="2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5" hidden="1">#REF!</definedName>
    <definedName name="BExCUR94DHCE47PUUWEMT5QZOYR2" localSheetId="9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13" hidden="1">#REF!</definedName>
    <definedName name="BExCUR94DHCE47PUUWEMT5QZOYR2" localSheetId="14" hidden="1">#REF!</definedName>
    <definedName name="BExCUR94DHCE47PUUWEMT5QZOYR2" localSheetId="16" hidden="1">#REF!</definedName>
    <definedName name="BExCUR94DHCE47PUUWEMT5QZOYR2" localSheetId="15" hidden="1">#REF!</definedName>
    <definedName name="BExCUR94DHCE47PUUWEMT5QZOYR2" localSheetId="18" hidden="1">#REF!</definedName>
    <definedName name="BExCUR94DHCE47PUUWEMT5QZOYR2" localSheetId="17" hidden="1">#REF!</definedName>
    <definedName name="BExCUR94DHCE47PUUWEMT5QZOYR2" localSheetId="2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5" hidden="1">#REF!</definedName>
    <definedName name="BExCV5HJSTBNPQZVGYJY9AZ4IJ26" localSheetId="9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13" hidden="1">#REF!</definedName>
    <definedName name="BExCV5HJSTBNPQZVGYJY9AZ4IJ26" localSheetId="14" hidden="1">#REF!</definedName>
    <definedName name="BExCV5HJSTBNPQZVGYJY9AZ4IJ26" localSheetId="16" hidden="1">#REF!</definedName>
    <definedName name="BExCV5HJSTBNPQZVGYJY9AZ4IJ26" localSheetId="15" hidden="1">#REF!</definedName>
    <definedName name="BExCV5HJSTBNPQZVGYJY9AZ4IJ26" localSheetId="18" hidden="1">#REF!</definedName>
    <definedName name="BExCV5HJSTBNPQZVGYJY9AZ4IJ26" localSheetId="17" hidden="1">#REF!</definedName>
    <definedName name="BExCV5HJSTBNPQZVGYJY9AZ4IJ26" localSheetId="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5" hidden="1">#REF!</definedName>
    <definedName name="BExCV634L7SVHGB0UDDTRRQ2Q72H" localSheetId="9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13" hidden="1">#REF!</definedName>
    <definedName name="BExCV634L7SVHGB0UDDTRRQ2Q72H" localSheetId="14" hidden="1">#REF!</definedName>
    <definedName name="BExCV634L7SVHGB0UDDTRRQ2Q72H" localSheetId="16" hidden="1">#REF!</definedName>
    <definedName name="BExCV634L7SVHGB0UDDTRRQ2Q72H" localSheetId="15" hidden="1">#REF!</definedName>
    <definedName name="BExCV634L7SVHGB0UDDTRRQ2Q72H" localSheetId="18" hidden="1">#REF!</definedName>
    <definedName name="BExCV634L7SVHGB0UDDTRRQ2Q72H" localSheetId="17" hidden="1">#REF!</definedName>
    <definedName name="BExCV634L7SVHGB0UDDTRRQ2Q72H" localSheetId="2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5" hidden="1">#REF!</definedName>
    <definedName name="BExCVBXGSXT9FWJRG62PX9S1RK83" localSheetId="9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13" hidden="1">#REF!</definedName>
    <definedName name="BExCVBXGSXT9FWJRG62PX9S1RK83" localSheetId="14" hidden="1">#REF!</definedName>
    <definedName name="BExCVBXGSXT9FWJRG62PX9S1RK83" localSheetId="16" hidden="1">#REF!</definedName>
    <definedName name="BExCVBXGSXT9FWJRG62PX9S1RK83" localSheetId="15" hidden="1">#REF!</definedName>
    <definedName name="BExCVBXGSXT9FWJRG62PX9S1RK83" localSheetId="18" hidden="1">#REF!</definedName>
    <definedName name="BExCVBXGSXT9FWJRG62PX9S1RK83" localSheetId="17" hidden="1">#REF!</definedName>
    <definedName name="BExCVBXGSXT9FWJRG62PX9S1RK83" localSheetId="2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5" hidden="1">#REF!</definedName>
    <definedName name="BExCVHBNLOHNFS0JAV3I1XGPNH9W" localSheetId="9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13" hidden="1">#REF!</definedName>
    <definedName name="BExCVHBNLOHNFS0JAV3I1XGPNH9W" localSheetId="14" hidden="1">#REF!</definedName>
    <definedName name="BExCVHBNLOHNFS0JAV3I1XGPNH9W" localSheetId="16" hidden="1">#REF!</definedName>
    <definedName name="BExCVHBNLOHNFS0JAV3I1XGPNH9W" localSheetId="15" hidden="1">#REF!</definedName>
    <definedName name="BExCVHBNLOHNFS0JAV3I1XGPNH9W" localSheetId="18" hidden="1">#REF!</definedName>
    <definedName name="BExCVHBNLOHNFS0JAV3I1XGPNH9W" localSheetId="17" hidden="1">#REF!</definedName>
    <definedName name="BExCVHBNLOHNFS0JAV3I1XGPNH9W" localSheetId="2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5" hidden="1">#REF!</definedName>
    <definedName name="BExCVI86R31A2IOZIEBY1FJLVILD" localSheetId="9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13" hidden="1">#REF!</definedName>
    <definedName name="BExCVI86R31A2IOZIEBY1FJLVILD" localSheetId="14" hidden="1">#REF!</definedName>
    <definedName name="BExCVI86R31A2IOZIEBY1FJLVILD" localSheetId="16" hidden="1">#REF!</definedName>
    <definedName name="BExCVI86R31A2IOZIEBY1FJLVILD" localSheetId="15" hidden="1">#REF!</definedName>
    <definedName name="BExCVI86R31A2IOZIEBY1FJLVILD" localSheetId="18" hidden="1">#REF!</definedName>
    <definedName name="BExCVI86R31A2IOZIEBY1FJLVILD" localSheetId="17" hidden="1">#REF!</definedName>
    <definedName name="BExCVI86R31A2IOZIEBY1FJLVILD" localSheetId="2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5" hidden="1">#REF!</definedName>
    <definedName name="BExCVKGZXE0I9EIXKBZVSGSEY2RR" localSheetId="9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13" hidden="1">#REF!</definedName>
    <definedName name="BExCVKGZXE0I9EIXKBZVSGSEY2RR" localSheetId="14" hidden="1">#REF!</definedName>
    <definedName name="BExCVKGZXE0I9EIXKBZVSGSEY2RR" localSheetId="16" hidden="1">#REF!</definedName>
    <definedName name="BExCVKGZXE0I9EIXKBZVSGSEY2RR" localSheetId="15" hidden="1">#REF!</definedName>
    <definedName name="BExCVKGZXE0I9EIXKBZVSGSEY2RR" localSheetId="18" hidden="1">#REF!</definedName>
    <definedName name="BExCVKGZXE0I9EIXKBZVSGSEY2RR" localSheetId="17" hidden="1">#REF!</definedName>
    <definedName name="BExCVKGZXE0I9EIXKBZVSGSEY2RR" localSheetId="2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5" hidden="1">#REF!</definedName>
    <definedName name="BExCVNROVORCSNX9HKHKPHY0URS3" localSheetId="9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13" hidden="1">#REF!</definedName>
    <definedName name="BExCVNROVORCSNX9HKHKPHY0URS3" localSheetId="14" hidden="1">#REF!</definedName>
    <definedName name="BExCVNROVORCSNX9HKHKPHY0URS3" localSheetId="16" hidden="1">#REF!</definedName>
    <definedName name="BExCVNROVORCSNX9HKHKPHY0URS3" localSheetId="15" hidden="1">#REF!</definedName>
    <definedName name="BExCVNROVORCSNX9HKHKPHY0URS3" localSheetId="18" hidden="1">#REF!</definedName>
    <definedName name="BExCVNROVORCSNX9HKHKPHY0URS3" localSheetId="17" hidden="1">#REF!</definedName>
    <definedName name="BExCVNROVORCSNX9HKHKPHY0URS3" localSheetId="2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5" hidden="1">#REF!</definedName>
    <definedName name="BExCVPEZON7VV6NOWII8VZMONPCJ" localSheetId="9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13" hidden="1">#REF!</definedName>
    <definedName name="BExCVPEZON7VV6NOWII8VZMONPCJ" localSheetId="14" hidden="1">#REF!</definedName>
    <definedName name="BExCVPEZON7VV6NOWII8VZMONPCJ" localSheetId="16" hidden="1">#REF!</definedName>
    <definedName name="BExCVPEZON7VV6NOWII8VZMONPCJ" localSheetId="15" hidden="1">#REF!</definedName>
    <definedName name="BExCVPEZON7VV6NOWII8VZMONPCJ" localSheetId="18" hidden="1">#REF!</definedName>
    <definedName name="BExCVPEZON7VV6NOWII8VZMONPCJ" localSheetId="17" hidden="1">#REF!</definedName>
    <definedName name="BExCVPEZON7VV6NOWII8VZMONPCJ" localSheetId="2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5" hidden="1">#REF!</definedName>
    <definedName name="BExCVV44WY5807WGMTGKPW0GT256" localSheetId="9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13" hidden="1">#REF!</definedName>
    <definedName name="BExCVV44WY5807WGMTGKPW0GT256" localSheetId="14" hidden="1">#REF!</definedName>
    <definedName name="BExCVV44WY5807WGMTGKPW0GT256" localSheetId="16" hidden="1">#REF!</definedName>
    <definedName name="BExCVV44WY5807WGMTGKPW0GT256" localSheetId="15" hidden="1">#REF!</definedName>
    <definedName name="BExCVV44WY5807WGMTGKPW0GT256" localSheetId="18" hidden="1">#REF!</definedName>
    <definedName name="BExCVV44WY5807WGMTGKPW0GT256" localSheetId="17" hidden="1">#REF!</definedName>
    <definedName name="BExCVV44WY5807WGMTGKPW0GT256" localSheetId="2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5" hidden="1">#REF!</definedName>
    <definedName name="BExCVZ5PN4V6MRBZ04PZJW3GEF8S" localSheetId="9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13" hidden="1">#REF!</definedName>
    <definedName name="BExCVZ5PN4V6MRBZ04PZJW3GEF8S" localSheetId="14" hidden="1">#REF!</definedName>
    <definedName name="BExCVZ5PN4V6MRBZ04PZJW3GEF8S" localSheetId="16" hidden="1">#REF!</definedName>
    <definedName name="BExCVZ5PN4V6MRBZ04PZJW3GEF8S" localSheetId="15" hidden="1">#REF!</definedName>
    <definedName name="BExCVZ5PN4V6MRBZ04PZJW3GEF8S" localSheetId="18" hidden="1">#REF!</definedName>
    <definedName name="BExCVZ5PN4V6MRBZ04PZJW3GEF8S" localSheetId="17" hidden="1">#REF!</definedName>
    <definedName name="BExCVZ5PN4V6MRBZ04PZJW3GEF8S" localSheetId="2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5" hidden="1">#REF!</definedName>
    <definedName name="BExCW13R0GWJYGXZBNCPAHQN4NR2" localSheetId="9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13" hidden="1">#REF!</definedName>
    <definedName name="BExCW13R0GWJYGXZBNCPAHQN4NR2" localSheetId="14" hidden="1">#REF!</definedName>
    <definedName name="BExCW13R0GWJYGXZBNCPAHQN4NR2" localSheetId="16" hidden="1">#REF!</definedName>
    <definedName name="BExCW13R0GWJYGXZBNCPAHQN4NR2" localSheetId="15" hidden="1">#REF!</definedName>
    <definedName name="BExCW13R0GWJYGXZBNCPAHQN4NR2" localSheetId="18" hidden="1">#REF!</definedName>
    <definedName name="BExCW13R0GWJYGXZBNCPAHQN4NR2" localSheetId="17" hidden="1">#REF!</definedName>
    <definedName name="BExCW13R0GWJYGXZBNCPAHQN4NR2" localSheetId="2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5" hidden="1">#REF!</definedName>
    <definedName name="BExCW9Y5HWU4RJTNX74O6L24VGCK" localSheetId="9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13" hidden="1">#REF!</definedName>
    <definedName name="BExCW9Y5HWU4RJTNX74O6L24VGCK" localSheetId="14" hidden="1">#REF!</definedName>
    <definedName name="BExCW9Y5HWU4RJTNX74O6L24VGCK" localSheetId="16" hidden="1">#REF!</definedName>
    <definedName name="BExCW9Y5HWU4RJTNX74O6L24VGCK" localSheetId="15" hidden="1">#REF!</definedName>
    <definedName name="BExCW9Y5HWU4RJTNX74O6L24VGCK" localSheetId="18" hidden="1">#REF!</definedName>
    <definedName name="BExCW9Y5HWU4RJTNX74O6L24VGCK" localSheetId="17" hidden="1">#REF!</definedName>
    <definedName name="BExCW9Y5HWU4RJTNX74O6L24VGCK" localSheetId="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5" hidden="1">#REF!</definedName>
    <definedName name="BExCWHADQJRXWFDGV2KMANWIY1YN" localSheetId="9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13" hidden="1">#REF!</definedName>
    <definedName name="BExCWHADQJRXWFDGV2KMANWIY1YN" localSheetId="14" hidden="1">#REF!</definedName>
    <definedName name="BExCWHADQJRXWFDGV2KMANWIY1YN" localSheetId="16" hidden="1">#REF!</definedName>
    <definedName name="BExCWHADQJRXWFDGV2KMANWIY1YN" localSheetId="15" hidden="1">#REF!</definedName>
    <definedName name="BExCWHADQJRXWFDGV2KMANWIY1YN" localSheetId="18" hidden="1">#REF!</definedName>
    <definedName name="BExCWHADQJRXWFDGV2KMANWIY1YN" localSheetId="17" hidden="1">#REF!</definedName>
    <definedName name="BExCWHADQJRXWFDGV2KMANWIY1YN" localSheetId="2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5" hidden="1">#REF!</definedName>
    <definedName name="BExCWPDPESGZS07QGBLSBWDNVJLZ" localSheetId="9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13" hidden="1">#REF!</definedName>
    <definedName name="BExCWPDPESGZS07QGBLSBWDNVJLZ" localSheetId="14" hidden="1">#REF!</definedName>
    <definedName name="BExCWPDPESGZS07QGBLSBWDNVJLZ" localSheetId="16" hidden="1">#REF!</definedName>
    <definedName name="BExCWPDPESGZS07QGBLSBWDNVJLZ" localSheetId="15" hidden="1">#REF!</definedName>
    <definedName name="BExCWPDPESGZS07QGBLSBWDNVJLZ" localSheetId="18" hidden="1">#REF!</definedName>
    <definedName name="BExCWPDPESGZS07QGBLSBWDNVJLZ" localSheetId="17" hidden="1">#REF!</definedName>
    <definedName name="BExCWPDPESGZS07QGBLSBWDNVJLZ" localSheetId="2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5" hidden="1">#REF!</definedName>
    <definedName name="BExCWTVKHIVCRHF8GC39KI58YM5K" localSheetId="9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13" hidden="1">#REF!</definedName>
    <definedName name="BExCWTVKHIVCRHF8GC39KI58YM5K" localSheetId="14" hidden="1">#REF!</definedName>
    <definedName name="BExCWTVKHIVCRHF8GC39KI58YM5K" localSheetId="16" hidden="1">#REF!</definedName>
    <definedName name="BExCWTVKHIVCRHF8GC39KI58YM5K" localSheetId="15" hidden="1">#REF!</definedName>
    <definedName name="BExCWTVKHIVCRHF8GC39KI58YM5K" localSheetId="18" hidden="1">#REF!</definedName>
    <definedName name="BExCWTVKHIVCRHF8GC39KI58YM5K" localSheetId="17" hidden="1">#REF!</definedName>
    <definedName name="BExCWTVKHIVCRHF8GC39KI58YM5K" localSheetId="2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5" hidden="1">#REF!</definedName>
    <definedName name="BExCX2KGRZBRVLZNM8SUSIE6A0RL" localSheetId="9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13" hidden="1">#REF!</definedName>
    <definedName name="BExCX2KGRZBRVLZNM8SUSIE6A0RL" localSheetId="14" hidden="1">#REF!</definedName>
    <definedName name="BExCX2KGRZBRVLZNM8SUSIE6A0RL" localSheetId="16" hidden="1">#REF!</definedName>
    <definedName name="BExCX2KGRZBRVLZNM8SUSIE6A0RL" localSheetId="15" hidden="1">#REF!</definedName>
    <definedName name="BExCX2KGRZBRVLZNM8SUSIE6A0RL" localSheetId="18" hidden="1">#REF!</definedName>
    <definedName name="BExCX2KGRZBRVLZNM8SUSIE6A0RL" localSheetId="17" hidden="1">#REF!</definedName>
    <definedName name="BExCX2KGRZBRVLZNM8SUSIE6A0RL" localSheetId="2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5" hidden="1">#REF!</definedName>
    <definedName name="BExCX3X451T70LZ1VF95L7W4Y4TM" localSheetId="9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13" hidden="1">#REF!</definedName>
    <definedName name="BExCX3X451T70LZ1VF95L7W4Y4TM" localSheetId="14" hidden="1">#REF!</definedName>
    <definedName name="BExCX3X451T70LZ1VF95L7W4Y4TM" localSheetId="16" hidden="1">#REF!</definedName>
    <definedName name="BExCX3X451T70LZ1VF95L7W4Y4TM" localSheetId="15" hidden="1">#REF!</definedName>
    <definedName name="BExCX3X451T70LZ1VF95L7W4Y4TM" localSheetId="18" hidden="1">#REF!</definedName>
    <definedName name="BExCX3X451T70LZ1VF95L7W4Y4TM" localSheetId="17" hidden="1">#REF!</definedName>
    <definedName name="BExCX3X451T70LZ1VF95L7W4Y4TM" localSheetId="2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5" hidden="1">#REF!</definedName>
    <definedName name="BExCX4NZ2N1OUGXM7EV0U7VULJMM" localSheetId="9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13" hidden="1">#REF!</definedName>
    <definedName name="BExCX4NZ2N1OUGXM7EV0U7VULJMM" localSheetId="14" hidden="1">#REF!</definedName>
    <definedName name="BExCX4NZ2N1OUGXM7EV0U7VULJMM" localSheetId="16" hidden="1">#REF!</definedName>
    <definedName name="BExCX4NZ2N1OUGXM7EV0U7VULJMM" localSheetId="15" hidden="1">#REF!</definedName>
    <definedName name="BExCX4NZ2N1OUGXM7EV0U7VULJMM" localSheetId="18" hidden="1">#REF!</definedName>
    <definedName name="BExCX4NZ2N1OUGXM7EV0U7VULJMM" localSheetId="17" hidden="1">#REF!</definedName>
    <definedName name="BExCX4NZ2N1OUGXM7EV0U7VULJMM" localSheetId="2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5" hidden="1">#REF!</definedName>
    <definedName name="BExCXILMURGYMAH6N5LF5DV6K3GM" localSheetId="9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13" hidden="1">#REF!</definedName>
    <definedName name="BExCXILMURGYMAH6N5LF5DV6K3GM" localSheetId="14" hidden="1">#REF!</definedName>
    <definedName name="BExCXILMURGYMAH6N5LF5DV6K3GM" localSheetId="16" hidden="1">#REF!</definedName>
    <definedName name="BExCXILMURGYMAH6N5LF5DV6K3GM" localSheetId="15" hidden="1">#REF!</definedName>
    <definedName name="BExCXILMURGYMAH6N5LF5DV6K3GM" localSheetId="18" hidden="1">#REF!</definedName>
    <definedName name="BExCXILMURGYMAH6N5LF5DV6K3GM" localSheetId="17" hidden="1">#REF!</definedName>
    <definedName name="BExCXILMURGYMAH6N5LF5DV6K3GM" localSheetId="2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5" hidden="1">#REF!</definedName>
    <definedName name="BExCXQUFBMXQ1650735H48B1AZT3" localSheetId="9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13" hidden="1">#REF!</definedName>
    <definedName name="BExCXQUFBMXQ1650735H48B1AZT3" localSheetId="14" hidden="1">#REF!</definedName>
    <definedName name="BExCXQUFBMXQ1650735H48B1AZT3" localSheetId="16" hidden="1">#REF!</definedName>
    <definedName name="BExCXQUFBMXQ1650735H48B1AZT3" localSheetId="15" hidden="1">#REF!</definedName>
    <definedName name="BExCXQUFBMXQ1650735H48B1AZT3" localSheetId="18" hidden="1">#REF!</definedName>
    <definedName name="BExCXQUFBMXQ1650735H48B1AZT3" localSheetId="17" hidden="1">#REF!</definedName>
    <definedName name="BExCXQUFBMXQ1650735H48B1AZT3" localSheetId="2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5" hidden="1">#REF!</definedName>
    <definedName name="BExCXYSBKJ9SZQD7XS2WUS6SVBJO" localSheetId="9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13" hidden="1">#REF!</definedName>
    <definedName name="BExCXYSBKJ9SZQD7XS2WUS6SVBJO" localSheetId="14" hidden="1">#REF!</definedName>
    <definedName name="BExCXYSBKJ9SZQD7XS2WUS6SVBJO" localSheetId="16" hidden="1">#REF!</definedName>
    <definedName name="BExCXYSBKJ9SZQD7XS2WUS6SVBJO" localSheetId="15" hidden="1">#REF!</definedName>
    <definedName name="BExCXYSBKJ9SZQD7XS2WUS6SVBJO" localSheetId="18" hidden="1">#REF!</definedName>
    <definedName name="BExCXYSBKJ9SZQD7XS2WUS6SVBJO" localSheetId="17" hidden="1">#REF!</definedName>
    <definedName name="BExCXYSBKJ9SZQD7XS2WUS6SVBJO" localSheetId="2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5" hidden="1">#REF!</definedName>
    <definedName name="BExCXZ8DGK5ZE8467LFEHX6JNQHJ" localSheetId="9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13" hidden="1">#REF!</definedName>
    <definedName name="BExCXZ8DGK5ZE8467LFEHX6JNQHJ" localSheetId="14" hidden="1">#REF!</definedName>
    <definedName name="BExCXZ8DGK5ZE8467LFEHX6JNQHJ" localSheetId="16" hidden="1">#REF!</definedName>
    <definedName name="BExCXZ8DGK5ZE8467LFEHX6JNQHJ" localSheetId="15" hidden="1">#REF!</definedName>
    <definedName name="BExCXZ8DGK5ZE8467LFEHX6JNQHJ" localSheetId="18" hidden="1">#REF!</definedName>
    <definedName name="BExCXZ8DGK5ZE8467LFEHX6JNQHJ" localSheetId="17" hidden="1">#REF!</definedName>
    <definedName name="BExCXZ8DGK5ZE8467LFEHX6JNQHJ" localSheetId="2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5" hidden="1">#REF!</definedName>
    <definedName name="BExCY2DQO9VLA77Q7EG3T0XNXX4F" localSheetId="9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13" hidden="1">#REF!</definedName>
    <definedName name="BExCY2DQO9VLA77Q7EG3T0XNXX4F" localSheetId="14" hidden="1">#REF!</definedName>
    <definedName name="BExCY2DQO9VLA77Q7EG3T0XNXX4F" localSheetId="16" hidden="1">#REF!</definedName>
    <definedName name="BExCY2DQO9VLA77Q7EG3T0XNXX4F" localSheetId="15" hidden="1">#REF!</definedName>
    <definedName name="BExCY2DQO9VLA77Q7EG3T0XNXX4F" localSheetId="18" hidden="1">#REF!</definedName>
    <definedName name="BExCY2DQO9VLA77Q7EG3T0XNXX4F" localSheetId="17" hidden="1">#REF!</definedName>
    <definedName name="BExCY2DQO9VLA77Q7EG3T0XNXX4F" localSheetId="2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5" hidden="1">#REF!</definedName>
    <definedName name="BExCY5Z7X93Z8XUOEASK50W08S36" localSheetId="9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13" hidden="1">#REF!</definedName>
    <definedName name="BExCY5Z7X93Z8XUOEASK50W08S36" localSheetId="14" hidden="1">#REF!</definedName>
    <definedName name="BExCY5Z7X93Z8XUOEASK50W08S36" localSheetId="16" hidden="1">#REF!</definedName>
    <definedName name="BExCY5Z7X93Z8XUOEASK50W08S36" localSheetId="15" hidden="1">#REF!</definedName>
    <definedName name="BExCY5Z7X93Z8XUOEASK50W08S36" localSheetId="18" hidden="1">#REF!</definedName>
    <definedName name="BExCY5Z7X93Z8XUOEASK50W08S36" localSheetId="17" hidden="1">#REF!</definedName>
    <definedName name="BExCY5Z7X93Z8XUOEASK50W08S36" localSheetId="2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5" hidden="1">#REF!</definedName>
    <definedName name="BExCY6VMJ68MX3C981R5Q0BX5791" localSheetId="9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13" hidden="1">#REF!</definedName>
    <definedName name="BExCY6VMJ68MX3C981R5Q0BX5791" localSheetId="14" hidden="1">#REF!</definedName>
    <definedName name="BExCY6VMJ68MX3C981R5Q0BX5791" localSheetId="16" hidden="1">#REF!</definedName>
    <definedName name="BExCY6VMJ68MX3C981R5Q0BX5791" localSheetId="15" hidden="1">#REF!</definedName>
    <definedName name="BExCY6VMJ68MX3C981R5Q0BX5791" localSheetId="18" hidden="1">#REF!</definedName>
    <definedName name="BExCY6VMJ68MX3C981R5Q0BX5791" localSheetId="17" hidden="1">#REF!</definedName>
    <definedName name="BExCY6VMJ68MX3C981R5Q0BX5791" localSheetId="2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5" hidden="1">#REF!</definedName>
    <definedName name="BExCYAH2SAZCPW6XCB7V7PMMCAWO" localSheetId="9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13" hidden="1">#REF!</definedName>
    <definedName name="BExCYAH2SAZCPW6XCB7V7PMMCAWO" localSheetId="14" hidden="1">#REF!</definedName>
    <definedName name="BExCYAH2SAZCPW6XCB7V7PMMCAWO" localSheetId="16" hidden="1">#REF!</definedName>
    <definedName name="BExCYAH2SAZCPW6XCB7V7PMMCAWO" localSheetId="15" hidden="1">#REF!</definedName>
    <definedName name="BExCYAH2SAZCPW6XCB7V7PMMCAWO" localSheetId="18" hidden="1">#REF!</definedName>
    <definedName name="BExCYAH2SAZCPW6XCB7V7PMMCAWO" localSheetId="17" hidden="1">#REF!</definedName>
    <definedName name="BExCYAH2SAZCPW6XCB7V7PMMCAWO" localSheetId="2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5" hidden="1">#REF!</definedName>
    <definedName name="BExCYDGYM1UGUNTB331L2E4L5F34" localSheetId="9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13" hidden="1">#REF!</definedName>
    <definedName name="BExCYDGYM1UGUNTB331L2E4L5F34" localSheetId="14" hidden="1">#REF!</definedName>
    <definedName name="BExCYDGYM1UGUNTB331L2E4L5F34" localSheetId="16" hidden="1">#REF!</definedName>
    <definedName name="BExCYDGYM1UGUNTB331L2E4L5F34" localSheetId="15" hidden="1">#REF!</definedName>
    <definedName name="BExCYDGYM1UGUNTB331L2E4L5F34" localSheetId="18" hidden="1">#REF!</definedName>
    <definedName name="BExCYDGYM1UGUNTB331L2E4L5F34" localSheetId="17" hidden="1">#REF!</definedName>
    <definedName name="BExCYDGYM1UGUNTB331L2E4L5F34" localSheetId="2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5" hidden="1">#REF!</definedName>
    <definedName name="BExCYN7KCKU1F6EXMNPQPTKNOT6A" localSheetId="9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13" hidden="1">#REF!</definedName>
    <definedName name="BExCYN7KCKU1F6EXMNPQPTKNOT6A" localSheetId="14" hidden="1">#REF!</definedName>
    <definedName name="BExCYN7KCKU1F6EXMNPQPTKNOT6A" localSheetId="16" hidden="1">#REF!</definedName>
    <definedName name="BExCYN7KCKU1F6EXMNPQPTKNOT6A" localSheetId="15" hidden="1">#REF!</definedName>
    <definedName name="BExCYN7KCKU1F6EXMNPQPTKNOT6A" localSheetId="18" hidden="1">#REF!</definedName>
    <definedName name="BExCYN7KCKU1F6EXMNPQPTKNOT6A" localSheetId="17" hidden="1">#REF!</definedName>
    <definedName name="BExCYN7KCKU1F6EXMNPQPTKNOT6A" localSheetId="2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5" hidden="1">#REF!</definedName>
    <definedName name="BExCYPRC5HJE6N2XQTHCT6NXGP8N" localSheetId="9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13" hidden="1">#REF!</definedName>
    <definedName name="BExCYPRC5HJE6N2XQTHCT6NXGP8N" localSheetId="14" hidden="1">#REF!</definedName>
    <definedName name="BExCYPRC5HJE6N2XQTHCT6NXGP8N" localSheetId="16" hidden="1">#REF!</definedName>
    <definedName name="BExCYPRC5HJE6N2XQTHCT6NXGP8N" localSheetId="15" hidden="1">#REF!</definedName>
    <definedName name="BExCYPRC5HJE6N2XQTHCT6NXGP8N" localSheetId="18" hidden="1">#REF!</definedName>
    <definedName name="BExCYPRC5HJE6N2XQTHCT6NXGP8N" localSheetId="17" hidden="1">#REF!</definedName>
    <definedName name="BExCYPRC5HJE6N2XQTHCT6NXGP8N" localSheetId="2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5" hidden="1">#REF!</definedName>
    <definedName name="BExCYQCX9ES8ZWW2L35B12WDNT73" localSheetId="9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13" hidden="1">#REF!</definedName>
    <definedName name="BExCYQCX9ES8ZWW2L35B12WDNT73" localSheetId="14" hidden="1">#REF!</definedName>
    <definedName name="BExCYQCX9ES8ZWW2L35B12WDNT73" localSheetId="16" hidden="1">#REF!</definedName>
    <definedName name="BExCYQCX9ES8ZWW2L35B12WDNT73" localSheetId="15" hidden="1">#REF!</definedName>
    <definedName name="BExCYQCX9ES8ZWW2L35B12WDNT73" localSheetId="18" hidden="1">#REF!</definedName>
    <definedName name="BExCYQCX9ES8ZWW2L35B12WDNT73" localSheetId="17" hidden="1">#REF!</definedName>
    <definedName name="BExCYQCX9ES8ZWW2L35B12WDNT73" localSheetId="2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5" hidden="1">#REF!</definedName>
    <definedName name="BExCYSLQY2CYU7DQ3QI07UGGS6OW" localSheetId="9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13" hidden="1">#REF!</definedName>
    <definedName name="BExCYSLQY2CYU7DQ3QI07UGGS6OW" localSheetId="14" hidden="1">#REF!</definedName>
    <definedName name="BExCYSLQY2CYU7DQ3QI07UGGS6OW" localSheetId="16" hidden="1">#REF!</definedName>
    <definedName name="BExCYSLQY2CYU7DQ3QI07UGGS6OW" localSheetId="15" hidden="1">#REF!</definedName>
    <definedName name="BExCYSLQY2CYU7DQ3QI07UGGS6OW" localSheetId="18" hidden="1">#REF!</definedName>
    <definedName name="BExCYSLQY2CYU7DQ3QI07UGGS6OW" localSheetId="17" hidden="1">#REF!</definedName>
    <definedName name="BExCYSLQY2CYU7DQ3QI07UGGS6OW" localSheetId="2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5" hidden="1">#REF!</definedName>
    <definedName name="BExCYUK0I3UEXZNFDW71G6Z6D8XR" localSheetId="9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13" hidden="1">#REF!</definedName>
    <definedName name="BExCYUK0I3UEXZNFDW71G6Z6D8XR" localSheetId="14" hidden="1">#REF!</definedName>
    <definedName name="BExCYUK0I3UEXZNFDW71G6Z6D8XR" localSheetId="16" hidden="1">#REF!</definedName>
    <definedName name="BExCYUK0I3UEXZNFDW71G6Z6D8XR" localSheetId="15" hidden="1">#REF!</definedName>
    <definedName name="BExCYUK0I3UEXZNFDW71G6Z6D8XR" localSheetId="18" hidden="1">#REF!</definedName>
    <definedName name="BExCYUK0I3UEXZNFDW71G6Z6D8XR" localSheetId="17" hidden="1">#REF!</definedName>
    <definedName name="BExCYUK0I3UEXZNFDW71G6Z6D8XR" localSheetId="2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5" hidden="1">#REF!</definedName>
    <definedName name="BExCZFZCXMLY5DWESYJ9NGTJYQ8M" localSheetId="9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13" hidden="1">#REF!</definedName>
    <definedName name="BExCZFZCXMLY5DWESYJ9NGTJYQ8M" localSheetId="14" hidden="1">#REF!</definedName>
    <definedName name="BExCZFZCXMLY5DWESYJ9NGTJYQ8M" localSheetId="16" hidden="1">#REF!</definedName>
    <definedName name="BExCZFZCXMLY5DWESYJ9NGTJYQ8M" localSheetId="15" hidden="1">#REF!</definedName>
    <definedName name="BExCZFZCXMLY5DWESYJ9NGTJYQ8M" localSheetId="18" hidden="1">#REF!</definedName>
    <definedName name="BExCZFZCXMLY5DWESYJ9NGTJYQ8M" localSheetId="17" hidden="1">#REF!</definedName>
    <definedName name="BExCZFZCXMLY5DWESYJ9NGTJYQ8M" localSheetId="2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5" hidden="1">#REF!</definedName>
    <definedName name="BExCZJ4P8WS0BDT31WDXI0ROE7D6" localSheetId="9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13" hidden="1">#REF!</definedName>
    <definedName name="BExCZJ4P8WS0BDT31WDXI0ROE7D6" localSheetId="14" hidden="1">#REF!</definedName>
    <definedName name="BExCZJ4P8WS0BDT31WDXI0ROE7D6" localSheetId="16" hidden="1">#REF!</definedName>
    <definedName name="BExCZJ4P8WS0BDT31WDXI0ROE7D6" localSheetId="15" hidden="1">#REF!</definedName>
    <definedName name="BExCZJ4P8WS0BDT31WDXI0ROE7D6" localSheetId="18" hidden="1">#REF!</definedName>
    <definedName name="BExCZJ4P8WS0BDT31WDXI0ROE7D6" localSheetId="17" hidden="1">#REF!</definedName>
    <definedName name="BExCZJ4P8WS0BDT31WDXI0ROE7D6" localSheetId="2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5" hidden="1">#REF!</definedName>
    <definedName name="BExCZKH6NI0EE02L995IFVBD1J59" localSheetId="9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13" hidden="1">#REF!</definedName>
    <definedName name="BExCZKH6NI0EE02L995IFVBD1J59" localSheetId="14" hidden="1">#REF!</definedName>
    <definedName name="BExCZKH6NI0EE02L995IFVBD1J59" localSheetId="16" hidden="1">#REF!</definedName>
    <definedName name="BExCZKH6NI0EE02L995IFVBD1J59" localSheetId="15" hidden="1">#REF!</definedName>
    <definedName name="BExCZKH6NI0EE02L995IFVBD1J59" localSheetId="18" hidden="1">#REF!</definedName>
    <definedName name="BExCZKH6NI0EE02L995IFVBD1J59" localSheetId="17" hidden="1">#REF!</definedName>
    <definedName name="BExCZKH6NI0EE02L995IFVBD1J59" localSheetId="2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5" hidden="1">#REF!</definedName>
    <definedName name="BExCZNRWARGGHWLSC1PEDZFLF3JV" localSheetId="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13" hidden="1">#REF!</definedName>
    <definedName name="BExCZNRWARGGHWLSC1PEDZFLF3JV" localSheetId="14" hidden="1">#REF!</definedName>
    <definedName name="BExCZNRWARGGHWLSC1PEDZFLF3JV" localSheetId="16" hidden="1">#REF!</definedName>
    <definedName name="BExCZNRWARGGHWLSC1PEDZFLF3JV" localSheetId="15" hidden="1">#REF!</definedName>
    <definedName name="BExCZNRWARGGHWLSC1PEDZFLF3JV" localSheetId="18" hidden="1">#REF!</definedName>
    <definedName name="BExCZNRWARGGHWLSC1PEDZFLF3JV" localSheetId="17" hidden="1">#REF!</definedName>
    <definedName name="BExCZNRWARGGHWLSC1PEDZFLF3JV" localSheetId="2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5" hidden="1">#REF!</definedName>
    <definedName name="BExCZP9TBB61HISZ2U5QMQSO2LBE" localSheetId="9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13" hidden="1">#REF!</definedName>
    <definedName name="BExCZP9TBB61HISZ2U5QMQSO2LBE" localSheetId="14" hidden="1">#REF!</definedName>
    <definedName name="BExCZP9TBB61HISZ2U5QMQSO2LBE" localSheetId="16" hidden="1">#REF!</definedName>
    <definedName name="BExCZP9TBB61HISZ2U5QMQSO2LBE" localSheetId="15" hidden="1">#REF!</definedName>
    <definedName name="BExCZP9TBB61HISZ2U5QMQSO2LBE" localSheetId="18" hidden="1">#REF!</definedName>
    <definedName name="BExCZP9TBB61HISZ2U5QMQSO2LBE" localSheetId="17" hidden="1">#REF!</definedName>
    <definedName name="BExCZP9TBB61HISZ2U5QMQSO2LBE" localSheetId="2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5" hidden="1">#REF!</definedName>
    <definedName name="BExCZUD9FEOJBKDJ51Z3JON9LKJ8" localSheetId="9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13" hidden="1">#REF!</definedName>
    <definedName name="BExCZUD9FEOJBKDJ51Z3JON9LKJ8" localSheetId="14" hidden="1">#REF!</definedName>
    <definedName name="BExCZUD9FEOJBKDJ51Z3JON9LKJ8" localSheetId="16" hidden="1">#REF!</definedName>
    <definedName name="BExCZUD9FEOJBKDJ51Z3JON9LKJ8" localSheetId="15" hidden="1">#REF!</definedName>
    <definedName name="BExCZUD9FEOJBKDJ51Z3JON9LKJ8" localSheetId="18" hidden="1">#REF!</definedName>
    <definedName name="BExCZUD9FEOJBKDJ51Z3JON9LKJ8" localSheetId="17" hidden="1">#REF!</definedName>
    <definedName name="BExCZUD9FEOJBKDJ51Z3JON9LKJ8" localSheetId="2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5" hidden="1">#REF!</definedName>
    <definedName name="BExD0AUOVQT3UL53T2KUVJNGD0QF" localSheetId="9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13" hidden="1">#REF!</definedName>
    <definedName name="BExD0AUOVQT3UL53T2KUVJNGD0QF" localSheetId="14" hidden="1">#REF!</definedName>
    <definedName name="BExD0AUOVQT3UL53T2KUVJNGD0QF" localSheetId="16" hidden="1">#REF!</definedName>
    <definedName name="BExD0AUOVQT3UL53T2KUVJNGD0QF" localSheetId="15" hidden="1">#REF!</definedName>
    <definedName name="BExD0AUOVQT3UL53T2KUVJNGD0QF" localSheetId="18" hidden="1">#REF!</definedName>
    <definedName name="BExD0AUOVQT3UL53T2KUVJNGD0QF" localSheetId="17" hidden="1">#REF!</definedName>
    <definedName name="BExD0AUOVQT3UL53T2KUVJNGD0QF" localSheetId="2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5" hidden="1">#REF!</definedName>
    <definedName name="BExD0HALIN0JR4JTPGDEVAEE5EX5" localSheetId="9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13" hidden="1">#REF!</definedName>
    <definedName name="BExD0HALIN0JR4JTPGDEVAEE5EX5" localSheetId="14" hidden="1">#REF!</definedName>
    <definedName name="BExD0HALIN0JR4JTPGDEVAEE5EX5" localSheetId="16" hidden="1">#REF!</definedName>
    <definedName name="BExD0HALIN0JR4JTPGDEVAEE5EX5" localSheetId="15" hidden="1">#REF!</definedName>
    <definedName name="BExD0HALIN0JR4JTPGDEVAEE5EX5" localSheetId="18" hidden="1">#REF!</definedName>
    <definedName name="BExD0HALIN0JR4JTPGDEVAEE5EX5" localSheetId="17" hidden="1">#REF!</definedName>
    <definedName name="BExD0HALIN0JR4JTPGDEVAEE5EX5" localSheetId="2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5" hidden="1">#REF!</definedName>
    <definedName name="BExD0LCCDPG16YLY5WQSZF1XI5DA" localSheetId="9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13" hidden="1">#REF!</definedName>
    <definedName name="BExD0LCCDPG16YLY5WQSZF1XI5DA" localSheetId="14" hidden="1">#REF!</definedName>
    <definedName name="BExD0LCCDPG16YLY5WQSZF1XI5DA" localSheetId="16" hidden="1">#REF!</definedName>
    <definedName name="BExD0LCCDPG16YLY5WQSZF1XI5DA" localSheetId="15" hidden="1">#REF!</definedName>
    <definedName name="BExD0LCCDPG16YLY5WQSZF1XI5DA" localSheetId="18" hidden="1">#REF!</definedName>
    <definedName name="BExD0LCCDPG16YLY5WQSZF1XI5DA" localSheetId="17" hidden="1">#REF!</definedName>
    <definedName name="BExD0LCCDPG16YLY5WQSZF1XI5DA" localSheetId="2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5" hidden="1">#REF!</definedName>
    <definedName name="BExD0RMWSB4TRECEHTH6NN4K9DFZ" localSheetId="9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13" hidden="1">#REF!</definedName>
    <definedName name="BExD0RMWSB4TRECEHTH6NN4K9DFZ" localSheetId="14" hidden="1">#REF!</definedName>
    <definedName name="BExD0RMWSB4TRECEHTH6NN4K9DFZ" localSheetId="16" hidden="1">#REF!</definedName>
    <definedName name="BExD0RMWSB4TRECEHTH6NN4K9DFZ" localSheetId="15" hidden="1">#REF!</definedName>
    <definedName name="BExD0RMWSB4TRECEHTH6NN4K9DFZ" localSheetId="18" hidden="1">#REF!</definedName>
    <definedName name="BExD0RMWSB4TRECEHTH6NN4K9DFZ" localSheetId="17" hidden="1">#REF!</definedName>
    <definedName name="BExD0RMWSB4TRECEHTH6NN4K9DFZ" localSheetId="2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5" hidden="1">#REF!</definedName>
    <definedName name="BExD0U6KG10QGVDI1XSHK0J10A2V" localSheetId="9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13" hidden="1">#REF!</definedName>
    <definedName name="BExD0U6KG10QGVDI1XSHK0J10A2V" localSheetId="14" hidden="1">#REF!</definedName>
    <definedName name="BExD0U6KG10QGVDI1XSHK0J10A2V" localSheetId="16" hidden="1">#REF!</definedName>
    <definedName name="BExD0U6KG10QGVDI1XSHK0J10A2V" localSheetId="15" hidden="1">#REF!</definedName>
    <definedName name="BExD0U6KG10QGVDI1XSHK0J10A2V" localSheetId="18" hidden="1">#REF!</definedName>
    <definedName name="BExD0U6KG10QGVDI1XSHK0J10A2V" localSheetId="17" hidden="1">#REF!</definedName>
    <definedName name="BExD0U6KG10QGVDI1XSHK0J10A2V" localSheetId="2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5" hidden="1">#REF!</definedName>
    <definedName name="BExD0WQ6EQ2G82IAJI3FDQKGZH18" localSheetId="9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13" hidden="1">#REF!</definedName>
    <definedName name="BExD0WQ6EQ2G82IAJI3FDQKGZH18" localSheetId="14" hidden="1">#REF!</definedName>
    <definedName name="BExD0WQ6EQ2G82IAJI3FDQKGZH18" localSheetId="16" hidden="1">#REF!</definedName>
    <definedName name="BExD0WQ6EQ2G82IAJI3FDQKGZH18" localSheetId="15" hidden="1">#REF!</definedName>
    <definedName name="BExD0WQ6EQ2G82IAJI3FDQKGZH18" localSheetId="18" hidden="1">#REF!</definedName>
    <definedName name="BExD0WQ6EQ2G82IAJI3FDQKGZH18" localSheetId="17" hidden="1">#REF!</definedName>
    <definedName name="BExD0WQ6EQ2G82IAJI3FDQKGZH18" localSheetId="2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5" hidden="1">#REF!</definedName>
    <definedName name="BExD13RUIBGRXDL4QDZ305UKUR12" localSheetId="9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13" hidden="1">#REF!</definedName>
    <definedName name="BExD13RUIBGRXDL4QDZ305UKUR12" localSheetId="14" hidden="1">#REF!</definedName>
    <definedName name="BExD13RUIBGRXDL4QDZ305UKUR12" localSheetId="16" hidden="1">#REF!</definedName>
    <definedName name="BExD13RUIBGRXDL4QDZ305UKUR12" localSheetId="15" hidden="1">#REF!</definedName>
    <definedName name="BExD13RUIBGRXDL4QDZ305UKUR12" localSheetId="18" hidden="1">#REF!</definedName>
    <definedName name="BExD13RUIBGRXDL4QDZ305UKUR12" localSheetId="17" hidden="1">#REF!</definedName>
    <definedName name="BExD13RUIBGRXDL4QDZ305UKUR12" localSheetId="2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5" hidden="1">#REF!</definedName>
    <definedName name="BExD14DETV5R4OOTMAXD5NAKWRO3" localSheetId="9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13" hidden="1">#REF!</definedName>
    <definedName name="BExD14DETV5R4OOTMAXD5NAKWRO3" localSheetId="14" hidden="1">#REF!</definedName>
    <definedName name="BExD14DETV5R4OOTMAXD5NAKWRO3" localSheetId="16" hidden="1">#REF!</definedName>
    <definedName name="BExD14DETV5R4OOTMAXD5NAKWRO3" localSheetId="15" hidden="1">#REF!</definedName>
    <definedName name="BExD14DETV5R4OOTMAXD5NAKWRO3" localSheetId="18" hidden="1">#REF!</definedName>
    <definedName name="BExD14DETV5R4OOTMAXD5NAKWRO3" localSheetId="17" hidden="1">#REF!</definedName>
    <definedName name="BExD14DETV5R4OOTMAXD5NAKWRO3" localSheetId="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5" hidden="1">#REF!</definedName>
    <definedName name="BExD1MI40YRCBI7KT4S9YHQJUO06" localSheetId="9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13" hidden="1">#REF!</definedName>
    <definedName name="BExD1MI40YRCBI7KT4S9YHQJUO06" localSheetId="14" hidden="1">#REF!</definedName>
    <definedName name="BExD1MI40YRCBI7KT4S9YHQJUO06" localSheetId="16" hidden="1">#REF!</definedName>
    <definedName name="BExD1MI40YRCBI7KT4S9YHQJUO06" localSheetId="15" hidden="1">#REF!</definedName>
    <definedName name="BExD1MI40YRCBI7KT4S9YHQJUO06" localSheetId="18" hidden="1">#REF!</definedName>
    <definedName name="BExD1MI40YRCBI7KT4S9YHQJUO06" localSheetId="17" hidden="1">#REF!</definedName>
    <definedName name="BExD1MI40YRCBI7KT4S9YHQJUO06" localSheetId="2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5" hidden="1">#REF!</definedName>
    <definedName name="BExD1OAU9OXQAZA4D70HP72CU6GB" localSheetId="9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13" hidden="1">#REF!</definedName>
    <definedName name="BExD1OAU9OXQAZA4D70HP72CU6GB" localSheetId="14" hidden="1">#REF!</definedName>
    <definedName name="BExD1OAU9OXQAZA4D70HP72CU6GB" localSheetId="16" hidden="1">#REF!</definedName>
    <definedName name="BExD1OAU9OXQAZA4D70HP72CU6GB" localSheetId="15" hidden="1">#REF!</definedName>
    <definedName name="BExD1OAU9OXQAZA4D70HP72CU6GB" localSheetId="18" hidden="1">#REF!</definedName>
    <definedName name="BExD1OAU9OXQAZA4D70HP72CU6GB" localSheetId="17" hidden="1">#REF!</definedName>
    <definedName name="BExD1OAU9OXQAZA4D70HP72CU6GB" localSheetId="2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5" hidden="1">#REF!</definedName>
    <definedName name="BExD1T8WPV0G6YOX7WMAIZD8XNBK" localSheetId="9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13" hidden="1">#REF!</definedName>
    <definedName name="BExD1T8WPV0G6YOX7WMAIZD8XNBK" localSheetId="14" hidden="1">#REF!</definedName>
    <definedName name="BExD1T8WPV0G6YOX7WMAIZD8XNBK" localSheetId="16" hidden="1">#REF!</definedName>
    <definedName name="BExD1T8WPV0G6YOX7WMAIZD8XNBK" localSheetId="15" hidden="1">#REF!</definedName>
    <definedName name="BExD1T8WPV0G6YOX7WMAIZD8XNBK" localSheetId="18" hidden="1">#REF!</definedName>
    <definedName name="BExD1T8WPV0G6YOX7WMAIZD8XNBK" localSheetId="17" hidden="1">#REF!</definedName>
    <definedName name="BExD1T8WPV0G6YOX7WMAIZD8XNBK" localSheetId="2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5" hidden="1">#REF!</definedName>
    <definedName name="BExD1Y1JV61416YA1XRQHKWPZIE7" localSheetId="9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13" hidden="1">#REF!</definedName>
    <definedName name="BExD1Y1JV61416YA1XRQHKWPZIE7" localSheetId="14" hidden="1">#REF!</definedName>
    <definedName name="BExD1Y1JV61416YA1XRQHKWPZIE7" localSheetId="16" hidden="1">#REF!</definedName>
    <definedName name="BExD1Y1JV61416YA1XRQHKWPZIE7" localSheetId="15" hidden="1">#REF!</definedName>
    <definedName name="BExD1Y1JV61416YA1XRQHKWPZIE7" localSheetId="18" hidden="1">#REF!</definedName>
    <definedName name="BExD1Y1JV61416YA1XRQHKWPZIE7" localSheetId="17" hidden="1">#REF!</definedName>
    <definedName name="BExD1Y1JV61416YA1XRQHKWPZIE7" localSheetId="2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5" hidden="1">#REF!</definedName>
    <definedName name="BExD2CFHIRMBKN5KXE5QP4XXEWFS" localSheetId="9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13" hidden="1">#REF!</definedName>
    <definedName name="BExD2CFHIRMBKN5KXE5QP4XXEWFS" localSheetId="14" hidden="1">#REF!</definedName>
    <definedName name="BExD2CFHIRMBKN5KXE5QP4XXEWFS" localSheetId="16" hidden="1">#REF!</definedName>
    <definedName name="BExD2CFHIRMBKN5KXE5QP4XXEWFS" localSheetId="15" hidden="1">#REF!</definedName>
    <definedName name="BExD2CFHIRMBKN5KXE5QP4XXEWFS" localSheetId="18" hidden="1">#REF!</definedName>
    <definedName name="BExD2CFHIRMBKN5KXE5QP4XXEWFS" localSheetId="17" hidden="1">#REF!</definedName>
    <definedName name="BExD2CFHIRMBKN5KXE5QP4XXEWFS" localSheetId="2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5" hidden="1">#REF!</definedName>
    <definedName name="BExD2DMHH1HWXQ9W0YYMDP8AAX8Q" localSheetId="9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13" hidden="1">#REF!</definedName>
    <definedName name="BExD2DMHH1HWXQ9W0YYMDP8AAX8Q" localSheetId="14" hidden="1">#REF!</definedName>
    <definedName name="BExD2DMHH1HWXQ9W0YYMDP8AAX8Q" localSheetId="16" hidden="1">#REF!</definedName>
    <definedName name="BExD2DMHH1HWXQ9W0YYMDP8AAX8Q" localSheetId="15" hidden="1">#REF!</definedName>
    <definedName name="BExD2DMHH1HWXQ9W0YYMDP8AAX8Q" localSheetId="18" hidden="1">#REF!</definedName>
    <definedName name="BExD2DMHH1HWXQ9W0YYMDP8AAX8Q" localSheetId="17" hidden="1">#REF!</definedName>
    <definedName name="BExD2DMHH1HWXQ9W0YYMDP8AAX8Q" localSheetId="2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5" hidden="1">#REF!</definedName>
    <definedName name="BExD2HTPC7IWBAU6OSQ67MQA8BYZ" localSheetId="9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13" hidden="1">#REF!</definedName>
    <definedName name="BExD2HTPC7IWBAU6OSQ67MQA8BYZ" localSheetId="14" hidden="1">#REF!</definedName>
    <definedName name="BExD2HTPC7IWBAU6OSQ67MQA8BYZ" localSheetId="16" hidden="1">#REF!</definedName>
    <definedName name="BExD2HTPC7IWBAU6OSQ67MQA8BYZ" localSheetId="15" hidden="1">#REF!</definedName>
    <definedName name="BExD2HTPC7IWBAU6OSQ67MQA8BYZ" localSheetId="18" hidden="1">#REF!</definedName>
    <definedName name="BExD2HTPC7IWBAU6OSQ67MQA8BYZ" localSheetId="17" hidden="1">#REF!</definedName>
    <definedName name="BExD2HTPC7IWBAU6OSQ67MQA8BYZ" localSheetId="2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5" hidden="1">#REF!</definedName>
    <definedName name="BExD2PWTVQ2CXNG6B7UDL8FIMXBH" localSheetId="9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13" hidden="1">#REF!</definedName>
    <definedName name="BExD2PWTVQ2CXNG6B7UDL8FIMXBH" localSheetId="14" hidden="1">#REF!</definedName>
    <definedName name="BExD2PWTVQ2CXNG6B7UDL8FIMXBH" localSheetId="16" hidden="1">#REF!</definedName>
    <definedName name="BExD2PWTVQ2CXNG6B7UDL8FIMXBH" localSheetId="15" hidden="1">#REF!</definedName>
    <definedName name="BExD2PWTVQ2CXNG6B7UDL8FIMXBH" localSheetId="18" hidden="1">#REF!</definedName>
    <definedName name="BExD2PWTVQ2CXNG6B7UDL8FIMXBH" localSheetId="17" hidden="1">#REF!</definedName>
    <definedName name="BExD2PWTVQ2CXNG6B7UDL8FIMXBH" localSheetId="2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5" hidden="1">#REF!</definedName>
    <definedName name="BExD2X9AQ03EX1AVVX44CXLXRPTI" localSheetId="9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13" hidden="1">#REF!</definedName>
    <definedName name="BExD2X9AQ03EX1AVVX44CXLXRPTI" localSheetId="14" hidden="1">#REF!</definedName>
    <definedName name="BExD2X9AQ03EX1AVVX44CXLXRPTI" localSheetId="16" hidden="1">#REF!</definedName>
    <definedName name="BExD2X9AQ03EX1AVVX44CXLXRPTI" localSheetId="15" hidden="1">#REF!</definedName>
    <definedName name="BExD2X9AQ03EX1AVVX44CXLXRPTI" localSheetId="18" hidden="1">#REF!</definedName>
    <definedName name="BExD2X9AQ03EX1AVVX44CXLXRPTI" localSheetId="17" hidden="1">#REF!</definedName>
    <definedName name="BExD2X9AQ03EX1AVVX44CXLXRPTI" localSheetId="2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5" hidden="1">#REF!</definedName>
    <definedName name="BExD2ZNL9MWJOEL2575KJZBDP2A6" localSheetId="9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13" hidden="1">#REF!</definedName>
    <definedName name="BExD2ZNL9MWJOEL2575KJZBDP2A6" localSheetId="14" hidden="1">#REF!</definedName>
    <definedName name="BExD2ZNL9MWJOEL2575KJZBDP2A6" localSheetId="16" hidden="1">#REF!</definedName>
    <definedName name="BExD2ZNL9MWJOEL2575KJZBDP2A6" localSheetId="15" hidden="1">#REF!</definedName>
    <definedName name="BExD2ZNL9MWJOEL2575KJZBDP2A6" localSheetId="18" hidden="1">#REF!</definedName>
    <definedName name="BExD2ZNL9MWJOEL2575KJZBDP2A6" localSheetId="17" hidden="1">#REF!</definedName>
    <definedName name="BExD2ZNL9MWJOEL2575KJZBDP2A6" localSheetId="2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5" hidden="1">#REF!</definedName>
    <definedName name="BExD34G79JRMB8BZRVN81P1H9MSB" localSheetId="9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13" hidden="1">#REF!</definedName>
    <definedName name="BExD34G79JRMB8BZRVN81P1H9MSB" localSheetId="14" hidden="1">#REF!</definedName>
    <definedName name="BExD34G79JRMB8BZRVN81P1H9MSB" localSheetId="16" hidden="1">#REF!</definedName>
    <definedName name="BExD34G79JRMB8BZRVN81P1H9MSB" localSheetId="15" hidden="1">#REF!</definedName>
    <definedName name="BExD34G79JRMB8BZRVN81P1H9MSB" localSheetId="18" hidden="1">#REF!</definedName>
    <definedName name="BExD34G79JRMB8BZRVN81P1H9MSB" localSheetId="17" hidden="1">#REF!</definedName>
    <definedName name="BExD34G79JRMB8BZRVN81P1H9MSB" localSheetId="2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5" hidden="1">#REF!</definedName>
    <definedName name="BExD35CL2NULPPEHAM954ETQIJA2" localSheetId="9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13" hidden="1">#REF!</definedName>
    <definedName name="BExD35CL2NULPPEHAM954ETQIJA2" localSheetId="14" hidden="1">#REF!</definedName>
    <definedName name="BExD35CL2NULPPEHAM954ETQIJA2" localSheetId="16" hidden="1">#REF!</definedName>
    <definedName name="BExD35CL2NULPPEHAM954ETQIJA2" localSheetId="15" hidden="1">#REF!</definedName>
    <definedName name="BExD35CL2NULPPEHAM954ETQIJA2" localSheetId="18" hidden="1">#REF!</definedName>
    <definedName name="BExD35CL2NULPPEHAM954ETQIJA2" localSheetId="17" hidden="1">#REF!</definedName>
    <definedName name="BExD35CL2NULPPEHAM954ETQIJA2" localSheetId="2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5" hidden="1">#REF!</definedName>
    <definedName name="BExD363H2VGFIQUCE6LS4AC5J0ZT" localSheetId="9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13" hidden="1">#REF!</definedName>
    <definedName name="BExD363H2VGFIQUCE6LS4AC5J0ZT" localSheetId="14" hidden="1">#REF!</definedName>
    <definedName name="BExD363H2VGFIQUCE6LS4AC5J0ZT" localSheetId="16" hidden="1">#REF!</definedName>
    <definedName name="BExD363H2VGFIQUCE6LS4AC5J0ZT" localSheetId="15" hidden="1">#REF!</definedName>
    <definedName name="BExD363H2VGFIQUCE6LS4AC5J0ZT" localSheetId="18" hidden="1">#REF!</definedName>
    <definedName name="BExD363H2VGFIQUCE6LS4AC5J0ZT" localSheetId="17" hidden="1">#REF!</definedName>
    <definedName name="BExD363H2VGFIQUCE6LS4AC5J0ZT" localSheetId="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5" hidden="1">#REF!</definedName>
    <definedName name="BExD3A588E939V61P1XEW0FI5Q0S" localSheetId="9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13" hidden="1">#REF!</definedName>
    <definedName name="BExD3A588E939V61P1XEW0FI5Q0S" localSheetId="14" hidden="1">#REF!</definedName>
    <definedName name="BExD3A588E939V61P1XEW0FI5Q0S" localSheetId="16" hidden="1">#REF!</definedName>
    <definedName name="BExD3A588E939V61P1XEW0FI5Q0S" localSheetId="15" hidden="1">#REF!</definedName>
    <definedName name="BExD3A588E939V61P1XEW0FI5Q0S" localSheetId="18" hidden="1">#REF!</definedName>
    <definedName name="BExD3A588E939V61P1XEW0FI5Q0S" localSheetId="17" hidden="1">#REF!</definedName>
    <definedName name="BExD3A588E939V61P1XEW0FI5Q0S" localSheetId="2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5" hidden="1">#REF!</definedName>
    <definedName name="BExD3CJJDKVR9M18XI3WDZH80WL6" localSheetId="9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13" hidden="1">#REF!</definedName>
    <definedName name="BExD3CJJDKVR9M18XI3WDZH80WL6" localSheetId="14" hidden="1">#REF!</definedName>
    <definedName name="BExD3CJJDKVR9M18XI3WDZH80WL6" localSheetId="16" hidden="1">#REF!</definedName>
    <definedName name="BExD3CJJDKVR9M18XI3WDZH80WL6" localSheetId="15" hidden="1">#REF!</definedName>
    <definedName name="BExD3CJJDKVR9M18XI3WDZH80WL6" localSheetId="18" hidden="1">#REF!</definedName>
    <definedName name="BExD3CJJDKVR9M18XI3WDZH80WL6" localSheetId="17" hidden="1">#REF!</definedName>
    <definedName name="BExD3CJJDKVR9M18XI3WDZH80WL6" localSheetId="2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5" hidden="1">#REF!</definedName>
    <definedName name="BExD3ESD9WYJIB3TRDPJ1CKXRAVL" localSheetId="9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13" hidden="1">#REF!</definedName>
    <definedName name="BExD3ESD9WYJIB3TRDPJ1CKXRAVL" localSheetId="14" hidden="1">#REF!</definedName>
    <definedName name="BExD3ESD9WYJIB3TRDPJ1CKXRAVL" localSheetId="16" hidden="1">#REF!</definedName>
    <definedName name="BExD3ESD9WYJIB3TRDPJ1CKXRAVL" localSheetId="15" hidden="1">#REF!</definedName>
    <definedName name="BExD3ESD9WYJIB3TRDPJ1CKXRAVL" localSheetId="18" hidden="1">#REF!</definedName>
    <definedName name="BExD3ESD9WYJIB3TRDPJ1CKXRAVL" localSheetId="17" hidden="1">#REF!</definedName>
    <definedName name="BExD3ESD9WYJIB3TRDPJ1CKXRAVL" localSheetId="2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5" hidden="1">#REF!</definedName>
    <definedName name="BExD3F368X5S25MWSUNIV57RDB57" localSheetId="9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13" hidden="1">#REF!</definedName>
    <definedName name="BExD3F368X5S25MWSUNIV57RDB57" localSheetId="14" hidden="1">#REF!</definedName>
    <definedName name="BExD3F368X5S25MWSUNIV57RDB57" localSheetId="16" hidden="1">#REF!</definedName>
    <definedName name="BExD3F368X5S25MWSUNIV57RDB57" localSheetId="15" hidden="1">#REF!</definedName>
    <definedName name="BExD3F368X5S25MWSUNIV57RDB57" localSheetId="18" hidden="1">#REF!</definedName>
    <definedName name="BExD3F368X5S25MWSUNIV57RDB57" localSheetId="17" hidden="1">#REF!</definedName>
    <definedName name="BExD3F368X5S25MWSUNIV57RDB57" localSheetId="2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5" hidden="1">#REF!</definedName>
    <definedName name="BExD3I8JTNF4LTMFY6GRVDJ6VLGG" localSheetId="9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13" hidden="1">#REF!</definedName>
    <definedName name="BExD3I8JTNF4LTMFY6GRVDJ6VLGG" localSheetId="14" hidden="1">#REF!</definedName>
    <definedName name="BExD3I8JTNF4LTMFY6GRVDJ6VLGG" localSheetId="16" hidden="1">#REF!</definedName>
    <definedName name="BExD3I8JTNF4LTMFY6GRVDJ6VLGG" localSheetId="15" hidden="1">#REF!</definedName>
    <definedName name="BExD3I8JTNF4LTMFY6GRVDJ6VLGG" localSheetId="18" hidden="1">#REF!</definedName>
    <definedName name="BExD3I8JTNF4LTMFY6GRVDJ6VLGG" localSheetId="17" hidden="1">#REF!</definedName>
    <definedName name="BExD3I8JTNF4LTMFY6GRVDJ6VLGG" localSheetId="2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5" hidden="1">#REF!</definedName>
    <definedName name="BExD3IJ5IT335SOSNV9L85WKAOSI" localSheetId="9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13" hidden="1">#REF!</definedName>
    <definedName name="BExD3IJ5IT335SOSNV9L85WKAOSI" localSheetId="14" hidden="1">#REF!</definedName>
    <definedName name="BExD3IJ5IT335SOSNV9L85WKAOSI" localSheetId="16" hidden="1">#REF!</definedName>
    <definedName name="BExD3IJ5IT335SOSNV9L85WKAOSI" localSheetId="15" hidden="1">#REF!</definedName>
    <definedName name="BExD3IJ5IT335SOSNV9L85WKAOSI" localSheetId="18" hidden="1">#REF!</definedName>
    <definedName name="BExD3IJ5IT335SOSNV9L85WKAOSI" localSheetId="17" hidden="1">#REF!</definedName>
    <definedName name="BExD3IJ5IT335SOSNV9L85WKAOSI" localSheetId="2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5" hidden="1">#REF!</definedName>
    <definedName name="BExD3KBVUY57GMMQTOFEU6S6G1AY" localSheetId="9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13" hidden="1">#REF!</definedName>
    <definedName name="BExD3KBVUY57GMMQTOFEU6S6G1AY" localSheetId="14" hidden="1">#REF!</definedName>
    <definedName name="BExD3KBVUY57GMMQTOFEU6S6G1AY" localSheetId="16" hidden="1">#REF!</definedName>
    <definedName name="BExD3KBVUY57GMMQTOFEU6S6G1AY" localSheetId="15" hidden="1">#REF!</definedName>
    <definedName name="BExD3KBVUY57GMMQTOFEU6S6G1AY" localSheetId="18" hidden="1">#REF!</definedName>
    <definedName name="BExD3KBVUY57GMMQTOFEU6S6G1AY" localSheetId="17" hidden="1">#REF!</definedName>
    <definedName name="BExD3KBVUY57GMMQTOFEU6S6G1AY" localSheetId="2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5" hidden="1">#REF!</definedName>
    <definedName name="BExD3NMR7AW2Z6V8SC79VQR37NA6" localSheetId="9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13" hidden="1">#REF!</definedName>
    <definedName name="BExD3NMR7AW2Z6V8SC79VQR37NA6" localSheetId="14" hidden="1">#REF!</definedName>
    <definedName name="BExD3NMR7AW2Z6V8SC79VQR37NA6" localSheetId="16" hidden="1">#REF!</definedName>
    <definedName name="BExD3NMR7AW2Z6V8SC79VQR37NA6" localSheetId="15" hidden="1">#REF!</definedName>
    <definedName name="BExD3NMR7AW2Z6V8SC79VQR37NA6" localSheetId="18" hidden="1">#REF!</definedName>
    <definedName name="BExD3NMR7AW2Z6V8SC79VQR37NA6" localSheetId="17" hidden="1">#REF!</definedName>
    <definedName name="BExD3NMR7AW2Z6V8SC79VQR37NA6" localSheetId="2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5" hidden="1">#REF!</definedName>
    <definedName name="BExD3QXA2UQ2W4N7NYLUEOG40BZB" localSheetId="9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13" hidden="1">#REF!</definedName>
    <definedName name="BExD3QXA2UQ2W4N7NYLUEOG40BZB" localSheetId="14" hidden="1">#REF!</definedName>
    <definedName name="BExD3QXA2UQ2W4N7NYLUEOG40BZB" localSheetId="16" hidden="1">#REF!</definedName>
    <definedName name="BExD3QXA2UQ2W4N7NYLUEOG40BZB" localSheetId="15" hidden="1">#REF!</definedName>
    <definedName name="BExD3QXA2UQ2W4N7NYLUEOG40BZB" localSheetId="18" hidden="1">#REF!</definedName>
    <definedName name="BExD3QXA2UQ2W4N7NYLUEOG40BZB" localSheetId="17" hidden="1">#REF!</definedName>
    <definedName name="BExD3QXA2UQ2W4N7NYLUEOG40BZB" localSheetId="2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5" hidden="1">#REF!</definedName>
    <definedName name="BExD3U2N041TEJ7GCN005UTPHNXY" localSheetId="9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13" hidden="1">#REF!</definedName>
    <definedName name="BExD3U2N041TEJ7GCN005UTPHNXY" localSheetId="14" hidden="1">#REF!</definedName>
    <definedName name="BExD3U2N041TEJ7GCN005UTPHNXY" localSheetId="16" hidden="1">#REF!</definedName>
    <definedName name="BExD3U2N041TEJ7GCN005UTPHNXY" localSheetId="15" hidden="1">#REF!</definedName>
    <definedName name="BExD3U2N041TEJ7GCN005UTPHNXY" localSheetId="18" hidden="1">#REF!</definedName>
    <definedName name="BExD3U2N041TEJ7GCN005UTPHNXY" localSheetId="17" hidden="1">#REF!</definedName>
    <definedName name="BExD3U2N041TEJ7GCN005UTPHNXY" localSheetId="2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5" hidden="1">#REF!</definedName>
    <definedName name="BExD3VPY5VEI1LLQ4I16T16251DT" localSheetId="9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13" hidden="1">#REF!</definedName>
    <definedName name="BExD3VPY5VEI1LLQ4I16T16251DT" localSheetId="14" hidden="1">#REF!</definedName>
    <definedName name="BExD3VPY5VEI1LLQ4I16T16251DT" localSheetId="16" hidden="1">#REF!</definedName>
    <definedName name="BExD3VPY5VEI1LLQ4I16T16251DT" localSheetId="15" hidden="1">#REF!</definedName>
    <definedName name="BExD3VPY5VEI1LLQ4I16T16251DT" localSheetId="18" hidden="1">#REF!</definedName>
    <definedName name="BExD3VPY5VEI1LLQ4I16T16251DT" localSheetId="17" hidden="1">#REF!</definedName>
    <definedName name="BExD3VPY5VEI1LLQ4I16T16251DT" localSheetId="2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5" hidden="1">#REF!</definedName>
    <definedName name="BExD3XIUEZZ1KIHV7CPS7DKUGIN8" localSheetId="9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13" hidden="1">#REF!</definedName>
    <definedName name="BExD3XIUEZZ1KIHV7CPS7DKUGIN8" localSheetId="14" hidden="1">#REF!</definedName>
    <definedName name="BExD3XIUEZZ1KIHV7CPS7DKUGIN8" localSheetId="16" hidden="1">#REF!</definedName>
    <definedName name="BExD3XIUEZZ1KIHV7CPS7DKUGIN8" localSheetId="15" hidden="1">#REF!</definedName>
    <definedName name="BExD3XIUEZZ1KIHV7CPS7DKUGIN8" localSheetId="18" hidden="1">#REF!</definedName>
    <definedName name="BExD3XIUEZZ1KIHV7CPS7DKUGIN8" localSheetId="17" hidden="1">#REF!</definedName>
    <definedName name="BExD3XIUEZZ1KIHV7CPS7DKUGIN8" localSheetId="2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5" hidden="1">#REF!</definedName>
    <definedName name="BExD40O0CFTNJFOFMMM1KH0P7BUI" localSheetId="9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13" hidden="1">#REF!</definedName>
    <definedName name="BExD40O0CFTNJFOFMMM1KH0P7BUI" localSheetId="14" hidden="1">#REF!</definedName>
    <definedName name="BExD40O0CFTNJFOFMMM1KH0P7BUI" localSheetId="16" hidden="1">#REF!</definedName>
    <definedName name="BExD40O0CFTNJFOFMMM1KH0P7BUI" localSheetId="15" hidden="1">#REF!</definedName>
    <definedName name="BExD40O0CFTNJFOFMMM1KH0P7BUI" localSheetId="18" hidden="1">#REF!</definedName>
    <definedName name="BExD40O0CFTNJFOFMMM1KH0P7BUI" localSheetId="17" hidden="1">#REF!</definedName>
    <definedName name="BExD40O0CFTNJFOFMMM1KH0P7BUI" localSheetId="2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5" hidden="1">#REF!</definedName>
    <definedName name="BExD47UYINTJY1PDIW2S1FZ8ZMIO" localSheetId="9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13" hidden="1">#REF!</definedName>
    <definedName name="BExD47UYINTJY1PDIW2S1FZ8ZMIO" localSheetId="14" hidden="1">#REF!</definedName>
    <definedName name="BExD47UYINTJY1PDIW2S1FZ8ZMIO" localSheetId="16" hidden="1">#REF!</definedName>
    <definedName name="BExD47UYINTJY1PDIW2S1FZ8ZMIO" localSheetId="15" hidden="1">#REF!</definedName>
    <definedName name="BExD47UYINTJY1PDIW2S1FZ8ZMIO" localSheetId="18" hidden="1">#REF!</definedName>
    <definedName name="BExD47UYINTJY1PDIW2S1FZ8ZMIO" localSheetId="17" hidden="1">#REF!</definedName>
    <definedName name="BExD47UYINTJY1PDIW2S1FZ8ZMIO" localSheetId="2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5" hidden="1">#REF!</definedName>
    <definedName name="BExD4BR9HJ3MWWZ5KLVZWX9FJAUS" localSheetId="9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13" hidden="1">#REF!</definedName>
    <definedName name="BExD4BR9HJ3MWWZ5KLVZWX9FJAUS" localSheetId="14" hidden="1">#REF!</definedName>
    <definedName name="BExD4BR9HJ3MWWZ5KLVZWX9FJAUS" localSheetId="16" hidden="1">#REF!</definedName>
    <definedName name="BExD4BR9HJ3MWWZ5KLVZWX9FJAUS" localSheetId="15" hidden="1">#REF!</definedName>
    <definedName name="BExD4BR9HJ3MWWZ5KLVZWX9FJAUS" localSheetId="18" hidden="1">#REF!</definedName>
    <definedName name="BExD4BR9HJ3MWWZ5KLVZWX9FJAUS" localSheetId="17" hidden="1">#REF!</definedName>
    <definedName name="BExD4BR9HJ3MWWZ5KLVZWX9FJAUS" localSheetId="2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5" hidden="1">#REF!</definedName>
    <definedName name="BExD4F1WTKT3H0N9MF4H1LX7MBSY" localSheetId="9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13" hidden="1">#REF!</definedName>
    <definedName name="BExD4F1WTKT3H0N9MF4H1LX7MBSY" localSheetId="14" hidden="1">#REF!</definedName>
    <definedName name="BExD4F1WTKT3H0N9MF4H1LX7MBSY" localSheetId="16" hidden="1">#REF!</definedName>
    <definedName name="BExD4F1WTKT3H0N9MF4H1LX7MBSY" localSheetId="15" hidden="1">#REF!</definedName>
    <definedName name="BExD4F1WTKT3H0N9MF4H1LX7MBSY" localSheetId="18" hidden="1">#REF!</definedName>
    <definedName name="BExD4F1WTKT3H0N9MF4H1LX7MBSY" localSheetId="17" hidden="1">#REF!</definedName>
    <definedName name="BExD4F1WTKT3H0N9MF4H1LX7MBSY" localSheetId="2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5" hidden="1">#REF!</definedName>
    <definedName name="BExD4H5GQWXBS6LUL3TSP36DVO38" localSheetId="9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13" hidden="1">#REF!</definedName>
    <definedName name="BExD4H5GQWXBS6LUL3TSP36DVO38" localSheetId="14" hidden="1">#REF!</definedName>
    <definedName name="BExD4H5GQWXBS6LUL3TSP36DVO38" localSheetId="16" hidden="1">#REF!</definedName>
    <definedName name="BExD4H5GQWXBS6LUL3TSP36DVO38" localSheetId="15" hidden="1">#REF!</definedName>
    <definedName name="BExD4H5GQWXBS6LUL3TSP36DVO38" localSheetId="18" hidden="1">#REF!</definedName>
    <definedName name="BExD4H5GQWXBS6LUL3TSP36DVO38" localSheetId="17" hidden="1">#REF!</definedName>
    <definedName name="BExD4H5GQWXBS6LUL3TSP36DVO38" localSheetId="2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5" hidden="1">#REF!</definedName>
    <definedName name="BExD4JJSS3QDBLABCJCHD45SRNPI" localSheetId="9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13" hidden="1">#REF!</definedName>
    <definedName name="BExD4JJSS3QDBLABCJCHD45SRNPI" localSheetId="14" hidden="1">#REF!</definedName>
    <definedName name="BExD4JJSS3QDBLABCJCHD45SRNPI" localSheetId="16" hidden="1">#REF!</definedName>
    <definedName name="BExD4JJSS3QDBLABCJCHD45SRNPI" localSheetId="15" hidden="1">#REF!</definedName>
    <definedName name="BExD4JJSS3QDBLABCJCHD45SRNPI" localSheetId="18" hidden="1">#REF!</definedName>
    <definedName name="BExD4JJSS3QDBLABCJCHD45SRNPI" localSheetId="17" hidden="1">#REF!</definedName>
    <definedName name="BExD4JJSS3QDBLABCJCHD45SRNPI" localSheetId="2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5" hidden="1">#REF!</definedName>
    <definedName name="BExD4QQQ7V9LH5WWBJA3HKJXLVP6" localSheetId="9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13" hidden="1">#REF!</definedName>
    <definedName name="BExD4QQQ7V9LH5WWBJA3HKJXLVP6" localSheetId="14" hidden="1">#REF!</definedName>
    <definedName name="BExD4QQQ7V9LH5WWBJA3HKJXLVP6" localSheetId="16" hidden="1">#REF!</definedName>
    <definedName name="BExD4QQQ7V9LH5WWBJA3HKJXLVP6" localSheetId="15" hidden="1">#REF!</definedName>
    <definedName name="BExD4QQQ7V9LH5WWBJA3HKJXLVP6" localSheetId="18" hidden="1">#REF!</definedName>
    <definedName name="BExD4QQQ7V9LH5WWBJA3HKJXLVP6" localSheetId="17" hidden="1">#REF!</definedName>
    <definedName name="BExD4QQQ7V9LH5WWBJA3HKJXLVP6" localSheetId="2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5" hidden="1">#REF!</definedName>
    <definedName name="BExD4R1I0MKF033I5LPUYIMTZ6E8" localSheetId="9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13" hidden="1">#REF!</definedName>
    <definedName name="BExD4R1I0MKF033I5LPUYIMTZ6E8" localSheetId="14" hidden="1">#REF!</definedName>
    <definedName name="BExD4R1I0MKF033I5LPUYIMTZ6E8" localSheetId="16" hidden="1">#REF!</definedName>
    <definedName name="BExD4R1I0MKF033I5LPUYIMTZ6E8" localSheetId="15" hidden="1">#REF!</definedName>
    <definedName name="BExD4R1I0MKF033I5LPUYIMTZ6E8" localSheetId="18" hidden="1">#REF!</definedName>
    <definedName name="BExD4R1I0MKF033I5LPUYIMTZ6E8" localSheetId="17" hidden="1">#REF!</definedName>
    <definedName name="BExD4R1I0MKF033I5LPUYIMTZ6E8" localSheetId="2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5" hidden="1">#REF!</definedName>
    <definedName name="BExD50MT3M6XZLNUP9JL93EG6D9R" localSheetId="9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13" hidden="1">#REF!</definedName>
    <definedName name="BExD50MT3M6XZLNUP9JL93EG6D9R" localSheetId="14" hidden="1">#REF!</definedName>
    <definedName name="BExD50MT3M6XZLNUP9JL93EG6D9R" localSheetId="16" hidden="1">#REF!</definedName>
    <definedName name="BExD50MT3M6XZLNUP9JL93EG6D9R" localSheetId="15" hidden="1">#REF!</definedName>
    <definedName name="BExD50MT3M6XZLNUP9JL93EG6D9R" localSheetId="18" hidden="1">#REF!</definedName>
    <definedName name="BExD50MT3M6XZLNUP9JL93EG6D9R" localSheetId="17" hidden="1">#REF!</definedName>
    <definedName name="BExD50MT3M6XZLNUP9JL93EG6D9R" localSheetId="2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5" hidden="1">#REF!</definedName>
    <definedName name="BExD5EV7KDSVF1CJT38M4IBPFLPY" localSheetId="9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13" hidden="1">#REF!</definedName>
    <definedName name="BExD5EV7KDSVF1CJT38M4IBPFLPY" localSheetId="14" hidden="1">#REF!</definedName>
    <definedName name="BExD5EV7KDSVF1CJT38M4IBPFLPY" localSheetId="16" hidden="1">#REF!</definedName>
    <definedName name="BExD5EV7KDSVF1CJT38M4IBPFLPY" localSheetId="15" hidden="1">#REF!</definedName>
    <definedName name="BExD5EV7KDSVF1CJT38M4IBPFLPY" localSheetId="18" hidden="1">#REF!</definedName>
    <definedName name="BExD5EV7KDSVF1CJT38M4IBPFLPY" localSheetId="17" hidden="1">#REF!</definedName>
    <definedName name="BExD5EV7KDSVF1CJT38M4IBPFLPY" localSheetId="2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5" hidden="1">#REF!</definedName>
    <definedName name="BExD5FRK547OESJRYAW574DZEZ7J" localSheetId="9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13" hidden="1">#REF!</definedName>
    <definedName name="BExD5FRK547OESJRYAW574DZEZ7J" localSheetId="14" hidden="1">#REF!</definedName>
    <definedName name="BExD5FRK547OESJRYAW574DZEZ7J" localSheetId="16" hidden="1">#REF!</definedName>
    <definedName name="BExD5FRK547OESJRYAW574DZEZ7J" localSheetId="15" hidden="1">#REF!</definedName>
    <definedName name="BExD5FRK547OESJRYAW574DZEZ7J" localSheetId="18" hidden="1">#REF!</definedName>
    <definedName name="BExD5FRK547OESJRYAW574DZEZ7J" localSheetId="17" hidden="1">#REF!</definedName>
    <definedName name="BExD5FRK547OESJRYAW574DZEZ7J" localSheetId="2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5" hidden="1">#REF!</definedName>
    <definedName name="BExD5I5X2YA2YNCTCDSMEL4CWF4N" localSheetId="9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13" hidden="1">#REF!</definedName>
    <definedName name="BExD5I5X2YA2YNCTCDSMEL4CWF4N" localSheetId="14" hidden="1">#REF!</definedName>
    <definedName name="BExD5I5X2YA2YNCTCDSMEL4CWF4N" localSheetId="16" hidden="1">#REF!</definedName>
    <definedName name="BExD5I5X2YA2YNCTCDSMEL4CWF4N" localSheetId="15" hidden="1">#REF!</definedName>
    <definedName name="BExD5I5X2YA2YNCTCDSMEL4CWF4N" localSheetId="18" hidden="1">#REF!</definedName>
    <definedName name="BExD5I5X2YA2YNCTCDSMEL4CWF4N" localSheetId="17" hidden="1">#REF!</definedName>
    <definedName name="BExD5I5X2YA2YNCTCDSMEL4CWF4N" localSheetId="2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5" hidden="1">#REF!</definedName>
    <definedName name="BExD5QUSRFJWRQ1ZM50WYLCF74DF" localSheetId="9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13" hidden="1">#REF!</definedName>
    <definedName name="BExD5QUSRFJWRQ1ZM50WYLCF74DF" localSheetId="14" hidden="1">#REF!</definedName>
    <definedName name="BExD5QUSRFJWRQ1ZM50WYLCF74DF" localSheetId="16" hidden="1">#REF!</definedName>
    <definedName name="BExD5QUSRFJWRQ1ZM50WYLCF74DF" localSheetId="15" hidden="1">#REF!</definedName>
    <definedName name="BExD5QUSRFJWRQ1ZM50WYLCF74DF" localSheetId="18" hidden="1">#REF!</definedName>
    <definedName name="BExD5QUSRFJWRQ1ZM50WYLCF74DF" localSheetId="17" hidden="1">#REF!</definedName>
    <definedName name="BExD5QUSRFJWRQ1ZM50WYLCF74DF" localSheetId="2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5" hidden="1">#REF!</definedName>
    <definedName name="BExD5SSUIF6AJQHBHK8PNMFBPRYB" localSheetId="9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13" hidden="1">#REF!</definedName>
    <definedName name="BExD5SSUIF6AJQHBHK8PNMFBPRYB" localSheetId="14" hidden="1">#REF!</definedName>
    <definedName name="BExD5SSUIF6AJQHBHK8PNMFBPRYB" localSheetId="16" hidden="1">#REF!</definedName>
    <definedName name="BExD5SSUIF6AJQHBHK8PNMFBPRYB" localSheetId="15" hidden="1">#REF!</definedName>
    <definedName name="BExD5SSUIF6AJQHBHK8PNMFBPRYB" localSheetId="18" hidden="1">#REF!</definedName>
    <definedName name="BExD5SSUIF6AJQHBHK8PNMFBPRYB" localSheetId="17" hidden="1">#REF!</definedName>
    <definedName name="BExD5SSUIF6AJQHBHK8PNMFBPRYB" localSheetId="2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5" hidden="1">#REF!</definedName>
    <definedName name="BExD623C9LRX18BE0W2V6SZLQUXX" localSheetId="9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13" hidden="1">#REF!</definedName>
    <definedName name="BExD623C9LRX18BE0W2V6SZLQUXX" localSheetId="14" hidden="1">#REF!</definedName>
    <definedName name="BExD623C9LRX18BE0W2V6SZLQUXX" localSheetId="16" hidden="1">#REF!</definedName>
    <definedName name="BExD623C9LRX18BE0W2V6SZLQUXX" localSheetId="15" hidden="1">#REF!</definedName>
    <definedName name="BExD623C9LRX18BE0W2V6SZLQUXX" localSheetId="18" hidden="1">#REF!</definedName>
    <definedName name="BExD623C9LRX18BE0W2V6SZLQUXX" localSheetId="17" hidden="1">#REF!</definedName>
    <definedName name="BExD623C9LRX18BE0W2V6SZLQUXX" localSheetId="2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5" hidden="1">#REF!</definedName>
    <definedName name="BExD6CQA7UMJBXV7AIFAIHUF2ICX" localSheetId="9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13" hidden="1">#REF!</definedName>
    <definedName name="BExD6CQA7UMJBXV7AIFAIHUF2ICX" localSheetId="14" hidden="1">#REF!</definedName>
    <definedName name="BExD6CQA7UMJBXV7AIFAIHUF2ICX" localSheetId="16" hidden="1">#REF!</definedName>
    <definedName name="BExD6CQA7UMJBXV7AIFAIHUF2ICX" localSheetId="15" hidden="1">#REF!</definedName>
    <definedName name="BExD6CQA7UMJBXV7AIFAIHUF2ICX" localSheetId="18" hidden="1">#REF!</definedName>
    <definedName name="BExD6CQA7UMJBXV7AIFAIHUF2ICX" localSheetId="17" hidden="1">#REF!</definedName>
    <definedName name="BExD6CQA7UMJBXV7AIFAIHUF2ICX" localSheetId="2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5" hidden="1">#REF!</definedName>
    <definedName name="BExD6D18MCF5R8YJMPG21WE3GPJQ" localSheetId="9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13" hidden="1">#REF!</definedName>
    <definedName name="BExD6D18MCF5R8YJMPG21WE3GPJQ" localSheetId="14" hidden="1">#REF!</definedName>
    <definedName name="BExD6D18MCF5R8YJMPG21WE3GPJQ" localSheetId="16" hidden="1">#REF!</definedName>
    <definedName name="BExD6D18MCF5R8YJMPG21WE3GPJQ" localSheetId="15" hidden="1">#REF!</definedName>
    <definedName name="BExD6D18MCF5R8YJMPG21WE3GPJQ" localSheetId="18" hidden="1">#REF!</definedName>
    <definedName name="BExD6D18MCF5R8YJMPG21WE3GPJQ" localSheetId="17" hidden="1">#REF!</definedName>
    <definedName name="BExD6D18MCF5R8YJMPG21WE3GPJQ" localSheetId="2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5" hidden="1">#REF!</definedName>
    <definedName name="BExD6FKVK8WJWNYPVENR7Q8Q30PK" localSheetId="9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13" hidden="1">#REF!</definedName>
    <definedName name="BExD6FKVK8WJWNYPVENR7Q8Q30PK" localSheetId="14" hidden="1">#REF!</definedName>
    <definedName name="BExD6FKVK8WJWNYPVENR7Q8Q30PK" localSheetId="16" hidden="1">#REF!</definedName>
    <definedName name="BExD6FKVK8WJWNYPVENR7Q8Q30PK" localSheetId="15" hidden="1">#REF!</definedName>
    <definedName name="BExD6FKVK8WJWNYPVENR7Q8Q30PK" localSheetId="18" hidden="1">#REF!</definedName>
    <definedName name="BExD6FKVK8WJWNYPVENR7Q8Q30PK" localSheetId="17" hidden="1">#REF!</definedName>
    <definedName name="BExD6FKVK8WJWNYPVENR7Q8Q30PK" localSheetId="2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5" hidden="1">#REF!</definedName>
    <definedName name="BExD6GMP0LK8WKVWMIT1NNH8CHLF" localSheetId="9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13" hidden="1">#REF!</definedName>
    <definedName name="BExD6GMP0LK8WKVWMIT1NNH8CHLF" localSheetId="14" hidden="1">#REF!</definedName>
    <definedName name="BExD6GMP0LK8WKVWMIT1NNH8CHLF" localSheetId="16" hidden="1">#REF!</definedName>
    <definedName name="BExD6GMP0LK8WKVWMIT1NNH8CHLF" localSheetId="15" hidden="1">#REF!</definedName>
    <definedName name="BExD6GMP0LK8WKVWMIT1NNH8CHLF" localSheetId="18" hidden="1">#REF!</definedName>
    <definedName name="BExD6GMP0LK8WKVWMIT1NNH8CHLF" localSheetId="17" hidden="1">#REF!</definedName>
    <definedName name="BExD6GMP0LK8WKVWMIT1NNH8CHLF" localSheetId="2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5" hidden="1">#REF!</definedName>
    <definedName name="BExD6H2TE0WWAUIWVSSCLPZ6B88N" localSheetId="9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13" hidden="1">#REF!</definedName>
    <definedName name="BExD6H2TE0WWAUIWVSSCLPZ6B88N" localSheetId="14" hidden="1">#REF!</definedName>
    <definedName name="BExD6H2TE0WWAUIWVSSCLPZ6B88N" localSheetId="16" hidden="1">#REF!</definedName>
    <definedName name="BExD6H2TE0WWAUIWVSSCLPZ6B88N" localSheetId="15" hidden="1">#REF!</definedName>
    <definedName name="BExD6H2TE0WWAUIWVSSCLPZ6B88N" localSheetId="18" hidden="1">#REF!</definedName>
    <definedName name="BExD6H2TE0WWAUIWVSSCLPZ6B88N" localSheetId="17" hidden="1">#REF!</definedName>
    <definedName name="BExD6H2TE0WWAUIWVSSCLPZ6B88N" localSheetId="2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5" hidden="1">#REF!</definedName>
    <definedName name="BExD71LTOE015TV5RSAHM8NT8GVW" localSheetId="9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13" hidden="1">#REF!</definedName>
    <definedName name="BExD71LTOE015TV5RSAHM8NT8GVW" localSheetId="14" hidden="1">#REF!</definedName>
    <definedName name="BExD71LTOE015TV5RSAHM8NT8GVW" localSheetId="16" hidden="1">#REF!</definedName>
    <definedName name="BExD71LTOE015TV5RSAHM8NT8GVW" localSheetId="15" hidden="1">#REF!</definedName>
    <definedName name="BExD71LTOE015TV5RSAHM8NT8GVW" localSheetId="18" hidden="1">#REF!</definedName>
    <definedName name="BExD71LTOE015TV5RSAHM8NT8GVW" localSheetId="17" hidden="1">#REF!</definedName>
    <definedName name="BExD71LTOE015TV5RSAHM8NT8GVW" localSheetId="2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5" hidden="1">#REF!</definedName>
    <definedName name="BExD73USXVADC7EHGHVTQNCT06ZA" localSheetId="9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13" hidden="1">#REF!</definedName>
    <definedName name="BExD73USXVADC7EHGHVTQNCT06ZA" localSheetId="14" hidden="1">#REF!</definedName>
    <definedName name="BExD73USXVADC7EHGHVTQNCT06ZA" localSheetId="16" hidden="1">#REF!</definedName>
    <definedName name="BExD73USXVADC7EHGHVTQNCT06ZA" localSheetId="15" hidden="1">#REF!</definedName>
    <definedName name="BExD73USXVADC7EHGHVTQNCT06ZA" localSheetId="18" hidden="1">#REF!</definedName>
    <definedName name="BExD73USXVADC7EHGHVTQNCT06ZA" localSheetId="17" hidden="1">#REF!</definedName>
    <definedName name="BExD73USXVADC7EHGHVTQNCT06ZA" localSheetId="2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5" hidden="1">#REF!</definedName>
    <definedName name="BExD7GAIGULTB3YHM1OS9RBQOTEC" localSheetId="9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13" hidden="1">#REF!</definedName>
    <definedName name="BExD7GAIGULTB3YHM1OS9RBQOTEC" localSheetId="14" hidden="1">#REF!</definedName>
    <definedName name="BExD7GAIGULTB3YHM1OS9RBQOTEC" localSheetId="16" hidden="1">#REF!</definedName>
    <definedName name="BExD7GAIGULTB3YHM1OS9RBQOTEC" localSheetId="15" hidden="1">#REF!</definedName>
    <definedName name="BExD7GAIGULTB3YHM1OS9RBQOTEC" localSheetId="18" hidden="1">#REF!</definedName>
    <definedName name="BExD7GAIGULTB3YHM1OS9RBQOTEC" localSheetId="17" hidden="1">#REF!</definedName>
    <definedName name="BExD7GAIGULTB3YHM1OS9RBQOTEC" localSheetId="2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5" hidden="1">#REF!</definedName>
    <definedName name="BExD7IE1DHIS52UFDCTSKPJQNRD5" localSheetId="9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13" hidden="1">#REF!</definedName>
    <definedName name="BExD7IE1DHIS52UFDCTSKPJQNRD5" localSheetId="14" hidden="1">#REF!</definedName>
    <definedName name="BExD7IE1DHIS52UFDCTSKPJQNRD5" localSheetId="16" hidden="1">#REF!</definedName>
    <definedName name="BExD7IE1DHIS52UFDCTSKPJQNRD5" localSheetId="15" hidden="1">#REF!</definedName>
    <definedName name="BExD7IE1DHIS52UFDCTSKPJQNRD5" localSheetId="18" hidden="1">#REF!</definedName>
    <definedName name="BExD7IE1DHIS52UFDCTSKPJQNRD5" localSheetId="17" hidden="1">#REF!</definedName>
    <definedName name="BExD7IE1DHIS52UFDCTSKPJQNRD5" localSheetId="2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5" hidden="1">#REF!</definedName>
    <definedName name="BExD7IUBGUWHYC9UNZ1IY5XFYKQN" localSheetId="9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13" hidden="1">#REF!</definedName>
    <definedName name="BExD7IUBGUWHYC9UNZ1IY5XFYKQN" localSheetId="14" hidden="1">#REF!</definedName>
    <definedName name="BExD7IUBGUWHYC9UNZ1IY5XFYKQN" localSheetId="16" hidden="1">#REF!</definedName>
    <definedName name="BExD7IUBGUWHYC9UNZ1IY5XFYKQN" localSheetId="15" hidden="1">#REF!</definedName>
    <definedName name="BExD7IUBGUWHYC9UNZ1IY5XFYKQN" localSheetId="18" hidden="1">#REF!</definedName>
    <definedName name="BExD7IUBGUWHYC9UNZ1IY5XFYKQN" localSheetId="17" hidden="1">#REF!</definedName>
    <definedName name="BExD7IUBGUWHYC9UNZ1IY5XFYKQN" localSheetId="2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5" hidden="1">#REF!</definedName>
    <definedName name="BExD7JQOJ35HGL8U2OCEI2P2JT7I" localSheetId="9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13" hidden="1">#REF!</definedName>
    <definedName name="BExD7JQOJ35HGL8U2OCEI2P2JT7I" localSheetId="14" hidden="1">#REF!</definedName>
    <definedName name="BExD7JQOJ35HGL8U2OCEI2P2JT7I" localSheetId="16" hidden="1">#REF!</definedName>
    <definedName name="BExD7JQOJ35HGL8U2OCEI2P2JT7I" localSheetId="15" hidden="1">#REF!</definedName>
    <definedName name="BExD7JQOJ35HGL8U2OCEI2P2JT7I" localSheetId="18" hidden="1">#REF!</definedName>
    <definedName name="BExD7JQOJ35HGL8U2OCEI2P2JT7I" localSheetId="17" hidden="1">#REF!</definedName>
    <definedName name="BExD7JQOJ35HGL8U2OCEI2P2JT7I" localSheetId="2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5" hidden="1">#REF!</definedName>
    <definedName name="BExD7KSDKNDNH95NDT3S7GM3MUU2" localSheetId="9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13" hidden="1">#REF!</definedName>
    <definedName name="BExD7KSDKNDNH95NDT3S7GM3MUU2" localSheetId="14" hidden="1">#REF!</definedName>
    <definedName name="BExD7KSDKNDNH95NDT3S7GM3MUU2" localSheetId="16" hidden="1">#REF!</definedName>
    <definedName name="BExD7KSDKNDNH95NDT3S7GM3MUU2" localSheetId="15" hidden="1">#REF!</definedName>
    <definedName name="BExD7KSDKNDNH95NDT3S7GM3MUU2" localSheetId="18" hidden="1">#REF!</definedName>
    <definedName name="BExD7KSDKNDNH95NDT3S7GM3MUU2" localSheetId="17" hidden="1">#REF!</definedName>
    <definedName name="BExD7KSDKNDNH95NDT3S7GM3MUU2" localSheetId="2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5" hidden="1">#REF!</definedName>
    <definedName name="BExD8H5O087KQVWIVPUUID5VMGMS" localSheetId="9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13" hidden="1">#REF!</definedName>
    <definedName name="BExD8H5O087KQVWIVPUUID5VMGMS" localSheetId="14" hidden="1">#REF!</definedName>
    <definedName name="BExD8H5O087KQVWIVPUUID5VMGMS" localSheetId="16" hidden="1">#REF!</definedName>
    <definedName name="BExD8H5O087KQVWIVPUUID5VMGMS" localSheetId="15" hidden="1">#REF!</definedName>
    <definedName name="BExD8H5O087KQVWIVPUUID5VMGMS" localSheetId="18" hidden="1">#REF!</definedName>
    <definedName name="BExD8H5O087KQVWIVPUUID5VMGMS" localSheetId="17" hidden="1">#REF!</definedName>
    <definedName name="BExD8H5O087KQVWIVPUUID5VMGMS" localSheetId="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5" hidden="1">#REF!</definedName>
    <definedName name="BExD8HLWJHFK6566YQLGOAPIWD7G" localSheetId="9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13" hidden="1">#REF!</definedName>
    <definedName name="BExD8HLWJHFK6566YQLGOAPIWD7G" localSheetId="14" hidden="1">#REF!</definedName>
    <definedName name="BExD8HLWJHFK6566YQLGOAPIWD7G" localSheetId="16" hidden="1">#REF!</definedName>
    <definedName name="BExD8HLWJHFK6566YQLGOAPIWD7G" localSheetId="15" hidden="1">#REF!</definedName>
    <definedName name="BExD8HLWJHFK6566YQLGOAPIWD7G" localSheetId="18" hidden="1">#REF!</definedName>
    <definedName name="BExD8HLWJHFK6566YQLGOAPIWD7G" localSheetId="17" hidden="1">#REF!</definedName>
    <definedName name="BExD8HLWJHFK6566YQLGOAPIWD7G" localSheetId="2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5" hidden="1">#REF!</definedName>
    <definedName name="BExD8OCLZMFN5K3VZYI4Q4ITVKUA" localSheetId="9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13" hidden="1">#REF!</definedName>
    <definedName name="BExD8OCLZMFN5K3VZYI4Q4ITVKUA" localSheetId="14" hidden="1">#REF!</definedName>
    <definedName name="BExD8OCLZMFN5K3VZYI4Q4ITVKUA" localSheetId="16" hidden="1">#REF!</definedName>
    <definedName name="BExD8OCLZMFN5K3VZYI4Q4ITVKUA" localSheetId="15" hidden="1">#REF!</definedName>
    <definedName name="BExD8OCLZMFN5K3VZYI4Q4ITVKUA" localSheetId="18" hidden="1">#REF!</definedName>
    <definedName name="BExD8OCLZMFN5K3VZYI4Q4ITVKUA" localSheetId="17" hidden="1">#REF!</definedName>
    <definedName name="BExD8OCLZMFN5K3VZYI4Q4ITVKUA" localSheetId="2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5" hidden="1">#REF!</definedName>
    <definedName name="BExD93C1R6LC0631ECHVFYH0R0PD" localSheetId="9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13" hidden="1">#REF!</definedName>
    <definedName name="BExD93C1R6LC0631ECHVFYH0R0PD" localSheetId="14" hidden="1">#REF!</definedName>
    <definedName name="BExD93C1R6LC0631ECHVFYH0R0PD" localSheetId="16" hidden="1">#REF!</definedName>
    <definedName name="BExD93C1R6LC0631ECHVFYH0R0PD" localSheetId="15" hidden="1">#REF!</definedName>
    <definedName name="BExD93C1R6LC0631ECHVFYH0R0PD" localSheetId="18" hidden="1">#REF!</definedName>
    <definedName name="BExD93C1R6LC0631ECHVFYH0R0PD" localSheetId="17" hidden="1">#REF!</definedName>
    <definedName name="BExD93C1R6LC0631ECHVFYH0R0PD" localSheetId="2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5" hidden="1">#REF!</definedName>
    <definedName name="BExD97TXIO0COVNN4OH3DEJ33YLM" localSheetId="9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13" hidden="1">#REF!</definedName>
    <definedName name="BExD97TXIO0COVNN4OH3DEJ33YLM" localSheetId="14" hidden="1">#REF!</definedName>
    <definedName name="BExD97TXIO0COVNN4OH3DEJ33YLM" localSheetId="16" hidden="1">#REF!</definedName>
    <definedName name="BExD97TXIO0COVNN4OH3DEJ33YLM" localSheetId="15" hidden="1">#REF!</definedName>
    <definedName name="BExD97TXIO0COVNN4OH3DEJ33YLM" localSheetId="18" hidden="1">#REF!</definedName>
    <definedName name="BExD97TXIO0COVNN4OH3DEJ33YLM" localSheetId="17" hidden="1">#REF!</definedName>
    <definedName name="BExD97TXIO0COVNN4OH3DEJ33YLM" localSheetId="2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5" hidden="1">#REF!</definedName>
    <definedName name="BExD99RZ1RFIMK6O1ZHSPJ68X9Y5" localSheetId="9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13" hidden="1">#REF!</definedName>
    <definedName name="BExD99RZ1RFIMK6O1ZHSPJ68X9Y5" localSheetId="14" hidden="1">#REF!</definedName>
    <definedName name="BExD99RZ1RFIMK6O1ZHSPJ68X9Y5" localSheetId="16" hidden="1">#REF!</definedName>
    <definedName name="BExD99RZ1RFIMK6O1ZHSPJ68X9Y5" localSheetId="15" hidden="1">#REF!</definedName>
    <definedName name="BExD99RZ1RFIMK6O1ZHSPJ68X9Y5" localSheetId="18" hidden="1">#REF!</definedName>
    <definedName name="BExD99RZ1RFIMK6O1ZHSPJ68X9Y5" localSheetId="17" hidden="1">#REF!</definedName>
    <definedName name="BExD99RZ1RFIMK6O1ZHSPJ68X9Y5" localSheetId="2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5" hidden="1">#REF!</definedName>
    <definedName name="BExD9ATSNNU6SJVYYUCUG2AFS57W" localSheetId="9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13" hidden="1">#REF!</definedName>
    <definedName name="BExD9ATSNNU6SJVYYUCUG2AFS57W" localSheetId="14" hidden="1">#REF!</definedName>
    <definedName name="BExD9ATSNNU6SJVYYUCUG2AFS57W" localSheetId="16" hidden="1">#REF!</definedName>
    <definedName name="BExD9ATSNNU6SJVYYUCUG2AFS57W" localSheetId="15" hidden="1">#REF!</definedName>
    <definedName name="BExD9ATSNNU6SJVYYUCUG2AFS57W" localSheetId="18" hidden="1">#REF!</definedName>
    <definedName name="BExD9ATSNNU6SJVYYUCUG2AFS57W" localSheetId="17" hidden="1">#REF!</definedName>
    <definedName name="BExD9ATSNNU6SJVYYUCUG2AFS57W" localSheetId="2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5" hidden="1">#REF!</definedName>
    <definedName name="BExD9JO1QOKHUKL6DOEKDLUBPPKZ" localSheetId="9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13" hidden="1">#REF!</definedName>
    <definedName name="BExD9JO1QOKHUKL6DOEKDLUBPPKZ" localSheetId="14" hidden="1">#REF!</definedName>
    <definedName name="BExD9JO1QOKHUKL6DOEKDLUBPPKZ" localSheetId="16" hidden="1">#REF!</definedName>
    <definedName name="BExD9JO1QOKHUKL6DOEKDLUBPPKZ" localSheetId="15" hidden="1">#REF!</definedName>
    <definedName name="BExD9JO1QOKHUKL6DOEKDLUBPPKZ" localSheetId="18" hidden="1">#REF!</definedName>
    <definedName name="BExD9JO1QOKHUKL6DOEKDLUBPPKZ" localSheetId="17" hidden="1">#REF!</definedName>
    <definedName name="BExD9JO1QOKHUKL6DOEKDLUBPPKZ" localSheetId="2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5" hidden="1">#REF!</definedName>
    <definedName name="BExD9L0ID3VSOU609GKWYTA5BFMA" localSheetId="9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13" hidden="1">#REF!</definedName>
    <definedName name="BExD9L0ID3VSOU609GKWYTA5BFMA" localSheetId="14" hidden="1">#REF!</definedName>
    <definedName name="BExD9L0ID3VSOU609GKWYTA5BFMA" localSheetId="16" hidden="1">#REF!</definedName>
    <definedName name="BExD9L0ID3VSOU609GKWYTA5BFMA" localSheetId="15" hidden="1">#REF!</definedName>
    <definedName name="BExD9L0ID3VSOU609GKWYTA5BFMA" localSheetId="18" hidden="1">#REF!</definedName>
    <definedName name="BExD9L0ID3VSOU609GKWYTA5BFMA" localSheetId="17" hidden="1">#REF!</definedName>
    <definedName name="BExD9L0ID3VSOU609GKWYTA5BFMA" localSheetId="2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5" hidden="1">#REF!</definedName>
    <definedName name="BExD9M7SEMG0JK2FUTTZXWIEBTKB" localSheetId="9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13" hidden="1">#REF!</definedName>
    <definedName name="BExD9M7SEMG0JK2FUTTZXWIEBTKB" localSheetId="14" hidden="1">#REF!</definedName>
    <definedName name="BExD9M7SEMG0JK2FUTTZXWIEBTKB" localSheetId="16" hidden="1">#REF!</definedName>
    <definedName name="BExD9M7SEMG0JK2FUTTZXWIEBTKB" localSheetId="15" hidden="1">#REF!</definedName>
    <definedName name="BExD9M7SEMG0JK2FUTTZXWIEBTKB" localSheetId="18" hidden="1">#REF!</definedName>
    <definedName name="BExD9M7SEMG0JK2FUTTZXWIEBTKB" localSheetId="17" hidden="1">#REF!</definedName>
    <definedName name="BExD9M7SEMG0JK2FUTTZXWIEBTKB" localSheetId="2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5" hidden="1">#REF!</definedName>
    <definedName name="BExD9MNYBYB1AICQL5165G472IE2" localSheetId="9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13" hidden="1">#REF!</definedName>
    <definedName name="BExD9MNYBYB1AICQL5165G472IE2" localSheetId="14" hidden="1">#REF!</definedName>
    <definedName name="BExD9MNYBYB1AICQL5165G472IE2" localSheetId="16" hidden="1">#REF!</definedName>
    <definedName name="BExD9MNYBYB1AICQL5165G472IE2" localSheetId="15" hidden="1">#REF!</definedName>
    <definedName name="BExD9MNYBYB1AICQL5165G472IE2" localSheetId="18" hidden="1">#REF!</definedName>
    <definedName name="BExD9MNYBYB1AICQL5165G472IE2" localSheetId="17" hidden="1">#REF!</definedName>
    <definedName name="BExD9MNYBYB1AICQL5165G472IE2" localSheetId="2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5" hidden="1">#REF!</definedName>
    <definedName name="BExD9PNSYT7GASEGUVL48MUQ02WO" localSheetId="9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13" hidden="1">#REF!</definedName>
    <definedName name="BExD9PNSYT7GASEGUVL48MUQ02WO" localSheetId="14" hidden="1">#REF!</definedName>
    <definedName name="BExD9PNSYT7GASEGUVL48MUQ02WO" localSheetId="16" hidden="1">#REF!</definedName>
    <definedName name="BExD9PNSYT7GASEGUVL48MUQ02WO" localSheetId="15" hidden="1">#REF!</definedName>
    <definedName name="BExD9PNSYT7GASEGUVL48MUQ02WO" localSheetId="18" hidden="1">#REF!</definedName>
    <definedName name="BExD9PNSYT7GASEGUVL48MUQ02WO" localSheetId="17" hidden="1">#REF!</definedName>
    <definedName name="BExD9PNSYT7GASEGUVL48MUQ02WO" localSheetId="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5" hidden="1">#REF!</definedName>
    <definedName name="BExD9TK2MIWFH5SKUYU9ZKF4NPHQ" localSheetId="9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13" hidden="1">#REF!</definedName>
    <definedName name="BExD9TK2MIWFH5SKUYU9ZKF4NPHQ" localSheetId="14" hidden="1">#REF!</definedName>
    <definedName name="BExD9TK2MIWFH5SKUYU9ZKF4NPHQ" localSheetId="16" hidden="1">#REF!</definedName>
    <definedName name="BExD9TK2MIWFH5SKUYU9ZKF4NPHQ" localSheetId="15" hidden="1">#REF!</definedName>
    <definedName name="BExD9TK2MIWFH5SKUYU9ZKF4NPHQ" localSheetId="18" hidden="1">#REF!</definedName>
    <definedName name="BExD9TK2MIWFH5SKUYU9ZKF4NPHQ" localSheetId="17" hidden="1">#REF!</definedName>
    <definedName name="BExD9TK2MIWFH5SKUYU9ZKF4NPHQ" localSheetId="2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5" hidden="1">#REF!</definedName>
    <definedName name="BExDA23J1UL1EN1K0BLX2TKAX4U0" localSheetId="9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13" hidden="1">#REF!</definedName>
    <definedName name="BExDA23J1UL1EN1K0BLX2TKAX4U0" localSheetId="14" hidden="1">#REF!</definedName>
    <definedName name="BExDA23J1UL1EN1K0BLX2TKAX4U0" localSheetId="16" hidden="1">#REF!</definedName>
    <definedName name="BExDA23J1UL1EN1K0BLX2TKAX4U0" localSheetId="15" hidden="1">#REF!</definedName>
    <definedName name="BExDA23J1UL1EN1K0BLX2TKAX4U0" localSheetId="18" hidden="1">#REF!</definedName>
    <definedName name="BExDA23J1UL1EN1K0BLX2TKAX4U0" localSheetId="17" hidden="1">#REF!</definedName>
    <definedName name="BExDA23J1UL1EN1K0BLX2TKAX4U0" localSheetId="2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5" hidden="1">#REF!</definedName>
    <definedName name="BExDA6594R2INH5X2F55YRZSKRND" localSheetId="9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13" hidden="1">#REF!</definedName>
    <definedName name="BExDA6594R2INH5X2F55YRZSKRND" localSheetId="14" hidden="1">#REF!</definedName>
    <definedName name="BExDA6594R2INH5X2F55YRZSKRND" localSheetId="16" hidden="1">#REF!</definedName>
    <definedName name="BExDA6594R2INH5X2F55YRZSKRND" localSheetId="15" hidden="1">#REF!</definedName>
    <definedName name="BExDA6594R2INH5X2F55YRZSKRND" localSheetId="18" hidden="1">#REF!</definedName>
    <definedName name="BExDA6594R2INH5X2F55YRZSKRND" localSheetId="17" hidden="1">#REF!</definedName>
    <definedName name="BExDA6594R2INH5X2F55YRZSKRND" localSheetId="2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5" hidden="1">#REF!</definedName>
    <definedName name="BExDA6LD9061UULVKUUI4QP8SK13" localSheetId="9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13" hidden="1">#REF!</definedName>
    <definedName name="BExDA6LD9061UULVKUUI4QP8SK13" localSheetId="14" hidden="1">#REF!</definedName>
    <definedName name="BExDA6LD9061UULVKUUI4QP8SK13" localSheetId="16" hidden="1">#REF!</definedName>
    <definedName name="BExDA6LD9061UULVKUUI4QP8SK13" localSheetId="15" hidden="1">#REF!</definedName>
    <definedName name="BExDA6LD9061UULVKUUI4QP8SK13" localSheetId="18" hidden="1">#REF!</definedName>
    <definedName name="BExDA6LD9061UULVKUUI4QP8SK13" localSheetId="17" hidden="1">#REF!</definedName>
    <definedName name="BExDA6LD9061UULVKUUI4QP8SK13" localSheetId="2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5" hidden="1">#REF!</definedName>
    <definedName name="BExDAGMVMNLQ6QXASB9R6D8DIT12" localSheetId="9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13" hidden="1">#REF!</definedName>
    <definedName name="BExDAGMVMNLQ6QXASB9R6D8DIT12" localSheetId="14" hidden="1">#REF!</definedName>
    <definedName name="BExDAGMVMNLQ6QXASB9R6D8DIT12" localSheetId="16" hidden="1">#REF!</definedName>
    <definedName name="BExDAGMVMNLQ6QXASB9R6D8DIT12" localSheetId="15" hidden="1">#REF!</definedName>
    <definedName name="BExDAGMVMNLQ6QXASB9R6D8DIT12" localSheetId="18" hidden="1">#REF!</definedName>
    <definedName name="BExDAGMVMNLQ6QXASB9R6D8DIT12" localSheetId="17" hidden="1">#REF!</definedName>
    <definedName name="BExDAGMVMNLQ6QXASB9R6D8DIT12" localSheetId="2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5" hidden="1">#REF!</definedName>
    <definedName name="BExDAYBHU9ADLXI8VRC7F608RVGM" localSheetId="9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13" hidden="1">#REF!</definedName>
    <definedName name="BExDAYBHU9ADLXI8VRC7F608RVGM" localSheetId="14" hidden="1">#REF!</definedName>
    <definedName name="BExDAYBHU9ADLXI8VRC7F608RVGM" localSheetId="16" hidden="1">#REF!</definedName>
    <definedName name="BExDAYBHU9ADLXI8VRC7F608RVGM" localSheetId="15" hidden="1">#REF!</definedName>
    <definedName name="BExDAYBHU9ADLXI8VRC7F608RVGM" localSheetId="18" hidden="1">#REF!</definedName>
    <definedName name="BExDAYBHU9ADLXI8VRC7F608RVGM" localSheetId="17" hidden="1">#REF!</definedName>
    <definedName name="BExDAYBHU9ADLXI8VRC7F608RVGM" localSheetId="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5" hidden="1">#REF!</definedName>
    <definedName name="BExDBDR1XR0FV0CYUCB2OJ7CJCZU" localSheetId="9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13" hidden="1">#REF!</definedName>
    <definedName name="BExDBDR1XR0FV0CYUCB2OJ7CJCZU" localSheetId="14" hidden="1">#REF!</definedName>
    <definedName name="BExDBDR1XR0FV0CYUCB2OJ7CJCZU" localSheetId="16" hidden="1">#REF!</definedName>
    <definedName name="BExDBDR1XR0FV0CYUCB2OJ7CJCZU" localSheetId="15" hidden="1">#REF!</definedName>
    <definedName name="BExDBDR1XR0FV0CYUCB2OJ7CJCZU" localSheetId="18" hidden="1">#REF!</definedName>
    <definedName name="BExDBDR1XR0FV0CYUCB2OJ7CJCZU" localSheetId="17" hidden="1">#REF!</definedName>
    <definedName name="BExDBDR1XR0FV0CYUCB2OJ7CJCZU" localSheetId="2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5" hidden="1">#REF!</definedName>
    <definedName name="BExDC7F818VN0S18ID7XRCRVYPJ4" localSheetId="9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13" hidden="1">#REF!</definedName>
    <definedName name="BExDC7F818VN0S18ID7XRCRVYPJ4" localSheetId="14" hidden="1">#REF!</definedName>
    <definedName name="BExDC7F818VN0S18ID7XRCRVYPJ4" localSheetId="16" hidden="1">#REF!</definedName>
    <definedName name="BExDC7F818VN0S18ID7XRCRVYPJ4" localSheetId="15" hidden="1">#REF!</definedName>
    <definedName name="BExDC7F818VN0S18ID7XRCRVYPJ4" localSheetId="18" hidden="1">#REF!</definedName>
    <definedName name="BExDC7F818VN0S18ID7XRCRVYPJ4" localSheetId="17" hidden="1">#REF!</definedName>
    <definedName name="BExDC7F818VN0S18ID7XRCRVYPJ4" localSheetId="2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5" hidden="1">#REF!</definedName>
    <definedName name="BExDCL7K96PC9VZYB70ZW3QPVIJE" localSheetId="9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13" hidden="1">#REF!</definedName>
    <definedName name="BExDCL7K96PC9VZYB70ZW3QPVIJE" localSheetId="14" hidden="1">#REF!</definedName>
    <definedName name="BExDCL7K96PC9VZYB70ZW3QPVIJE" localSheetId="16" hidden="1">#REF!</definedName>
    <definedName name="BExDCL7K96PC9VZYB70ZW3QPVIJE" localSheetId="15" hidden="1">#REF!</definedName>
    <definedName name="BExDCL7K96PC9VZYB70ZW3QPVIJE" localSheetId="18" hidden="1">#REF!</definedName>
    <definedName name="BExDCL7K96PC9VZYB70ZW3QPVIJE" localSheetId="17" hidden="1">#REF!</definedName>
    <definedName name="BExDCL7K96PC9VZYB70ZW3QPVIJE" localSheetId="2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5" hidden="1">#REF!</definedName>
    <definedName name="BExDCP3UZ3C2O4C1F7KMU0Z9U32N" localSheetId="9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13" hidden="1">#REF!</definedName>
    <definedName name="BExDCP3UZ3C2O4C1F7KMU0Z9U32N" localSheetId="14" hidden="1">#REF!</definedName>
    <definedName name="BExDCP3UZ3C2O4C1F7KMU0Z9U32N" localSheetId="16" hidden="1">#REF!</definedName>
    <definedName name="BExDCP3UZ3C2O4C1F7KMU0Z9U32N" localSheetId="15" hidden="1">#REF!</definedName>
    <definedName name="BExDCP3UZ3C2O4C1F7KMU0Z9U32N" localSheetId="18" hidden="1">#REF!</definedName>
    <definedName name="BExDCP3UZ3C2O4C1F7KMU0Z9U32N" localSheetId="17" hidden="1">#REF!</definedName>
    <definedName name="BExDCP3UZ3C2O4C1F7KMU0Z9U32N" localSheetId="2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5" hidden="1">#REF!</definedName>
    <definedName name="BExENU8ISP26W97JG63CN1XT9KB4" localSheetId="9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16" hidden="1">#REF!</definedName>
    <definedName name="BExENU8ISP26W97JG63CN1XT9KB4" localSheetId="15" hidden="1">#REF!</definedName>
    <definedName name="BExENU8ISP26W97JG63CN1XT9KB4" localSheetId="18" hidden="1">#REF!</definedName>
    <definedName name="BExENU8ISP26W97JG63CN1XT9KB4" localSheetId="17" hidden="1">#REF!</definedName>
    <definedName name="BExENU8ISP26W97JG63CN1XT9KB4" localSheetId="2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5" hidden="1">#REF!</definedName>
    <definedName name="BExEO14OTKLVDBTNB2ONGZ4YB20H" localSheetId="9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13" hidden="1">#REF!</definedName>
    <definedName name="BExEO14OTKLVDBTNB2ONGZ4YB20H" localSheetId="14" hidden="1">#REF!</definedName>
    <definedName name="BExEO14OTKLVDBTNB2ONGZ4YB20H" localSheetId="16" hidden="1">#REF!</definedName>
    <definedName name="BExEO14OTKLVDBTNB2ONGZ4YB20H" localSheetId="15" hidden="1">#REF!</definedName>
    <definedName name="BExEO14OTKLVDBTNB2ONGZ4YB20H" localSheetId="18" hidden="1">#REF!</definedName>
    <definedName name="BExEO14OTKLVDBTNB2ONGZ4YB20H" localSheetId="17" hidden="1">#REF!</definedName>
    <definedName name="BExEO14OTKLVDBTNB2ONGZ4YB20H" localSheetId="2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5" hidden="1">#REF!</definedName>
    <definedName name="BExEO80UUNTK4DX33Z5TYLM8NYZM" localSheetId="9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13" hidden="1">#REF!</definedName>
    <definedName name="BExEO80UUNTK4DX33Z5TYLM8NYZM" localSheetId="14" hidden="1">#REF!</definedName>
    <definedName name="BExEO80UUNTK4DX33Z5TYLM8NYZM" localSheetId="16" hidden="1">#REF!</definedName>
    <definedName name="BExEO80UUNTK4DX33Z5TYLM8NYZM" localSheetId="15" hidden="1">#REF!</definedName>
    <definedName name="BExEO80UUNTK4DX33Z5TYLM8NYZM" localSheetId="18" hidden="1">#REF!</definedName>
    <definedName name="BExEO80UUNTK4DX33Z5TYLM8NYZM" localSheetId="17" hidden="1">#REF!</definedName>
    <definedName name="BExEO80UUNTK4DX33Z5TYLM8NYZM" localSheetId="2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5" hidden="1">#REF!</definedName>
    <definedName name="BExEOBX3WECDMYCV9RLN49APTXMM" localSheetId="9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13" hidden="1">#REF!</definedName>
    <definedName name="BExEOBX3WECDMYCV9RLN49APTXMM" localSheetId="14" hidden="1">#REF!</definedName>
    <definedName name="BExEOBX3WECDMYCV9RLN49APTXMM" localSheetId="16" hidden="1">#REF!</definedName>
    <definedName name="BExEOBX3WECDMYCV9RLN49APTXMM" localSheetId="15" hidden="1">#REF!</definedName>
    <definedName name="BExEOBX3WECDMYCV9RLN49APTXMM" localSheetId="18" hidden="1">#REF!</definedName>
    <definedName name="BExEOBX3WECDMYCV9RLN49APTXMM" localSheetId="17" hidden="1">#REF!</definedName>
    <definedName name="BExEOBX3WECDMYCV9RLN49APTXMM" localSheetId="2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5" hidden="1">#REF!</definedName>
    <definedName name="BExEPN9VIYI0FVL0HLZQXJFO6TT0" localSheetId="9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13" hidden="1">#REF!</definedName>
    <definedName name="BExEPN9VIYI0FVL0HLZQXJFO6TT0" localSheetId="14" hidden="1">#REF!</definedName>
    <definedName name="BExEPN9VIYI0FVL0HLZQXJFO6TT0" localSheetId="16" hidden="1">#REF!</definedName>
    <definedName name="BExEPN9VIYI0FVL0HLZQXJFO6TT0" localSheetId="15" hidden="1">#REF!</definedName>
    <definedName name="BExEPN9VIYI0FVL0HLZQXJFO6TT0" localSheetId="18" hidden="1">#REF!</definedName>
    <definedName name="BExEPN9VIYI0FVL0HLZQXJFO6TT0" localSheetId="17" hidden="1">#REF!</definedName>
    <definedName name="BExEPN9VIYI0FVL0HLZQXJFO6TT0" localSheetId="2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5" hidden="1">#REF!</definedName>
    <definedName name="BExEPQPUOD4B6H60DKEB9159F7DR" localSheetId="9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13" hidden="1">#REF!</definedName>
    <definedName name="BExEPQPUOD4B6H60DKEB9159F7DR" localSheetId="14" hidden="1">#REF!</definedName>
    <definedName name="BExEPQPUOD4B6H60DKEB9159F7DR" localSheetId="16" hidden="1">#REF!</definedName>
    <definedName name="BExEPQPUOD4B6H60DKEB9159F7DR" localSheetId="15" hidden="1">#REF!</definedName>
    <definedName name="BExEPQPUOD4B6H60DKEB9159F7DR" localSheetId="18" hidden="1">#REF!</definedName>
    <definedName name="BExEPQPUOD4B6H60DKEB9159F7DR" localSheetId="17" hidden="1">#REF!</definedName>
    <definedName name="BExEPQPUOD4B6H60DKEB9159F7DR" localSheetId="2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5" hidden="1">#REF!</definedName>
    <definedName name="BExEPYT6VDSMR8MU2341Q5GM2Y9V" localSheetId="9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13" hidden="1">#REF!</definedName>
    <definedName name="BExEPYT6VDSMR8MU2341Q5GM2Y9V" localSheetId="14" hidden="1">#REF!</definedName>
    <definedName name="BExEPYT6VDSMR8MU2341Q5GM2Y9V" localSheetId="16" hidden="1">#REF!</definedName>
    <definedName name="BExEPYT6VDSMR8MU2341Q5GM2Y9V" localSheetId="15" hidden="1">#REF!</definedName>
    <definedName name="BExEPYT6VDSMR8MU2341Q5GM2Y9V" localSheetId="18" hidden="1">#REF!</definedName>
    <definedName name="BExEPYT6VDSMR8MU2341Q5GM2Y9V" localSheetId="17" hidden="1">#REF!</definedName>
    <definedName name="BExEPYT6VDSMR8MU2341Q5GM2Y9V" localSheetId="2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5" hidden="1">#REF!</definedName>
    <definedName name="BExEQ2ENYLMY8K1796XBB31CJHNN" localSheetId="9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13" hidden="1">#REF!</definedName>
    <definedName name="BExEQ2ENYLMY8K1796XBB31CJHNN" localSheetId="14" hidden="1">#REF!</definedName>
    <definedName name="BExEQ2ENYLMY8K1796XBB31CJHNN" localSheetId="16" hidden="1">#REF!</definedName>
    <definedName name="BExEQ2ENYLMY8K1796XBB31CJHNN" localSheetId="15" hidden="1">#REF!</definedName>
    <definedName name="BExEQ2ENYLMY8K1796XBB31CJHNN" localSheetId="18" hidden="1">#REF!</definedName>
    <definedName name="BExEQ2ENYLMY8K1796XBB31CJHNN" localSheetId="17" hidden="1">#REF!</definedName>
    <definedName name="BExEQ2ENYLMY8K1796XBB31CJHNN" localSheetId="2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5" hidden="1">#REF!</definedName>
    <definedName name="BExEQ2PFE4N40LEPGDPS90WDL6BN" localSheetId="9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13" hidden="1">#REF!</definedName>
    <definedName name="BExEQ2PFE4N40LEPGDPS90WDL6BN" localSheetId="14" hidden="1">#REF!</definedName>
    <definedName name="BExEQ2PFE4N40LEPGDPS90WDL6BN" localSheetId="16" hidden="1">#REF!</definedName>
    <definedName name="BExEQ2PFE4N40LEPGDPS90WDL6BN" localSheetId="15" hidden="1">#REF!</definedName>
    <definedName name="BExEQ2PFE4N40LEPGDPS90WDL6BN" localSheetId="18" hidden="1">#REF!</definedName>
    <definedName name="BExEQ2PFE4N40LEPGDPS90WDL6BN" localSheetId="17" hidden="1">#REF!</definedName>
    <definedName name="BExEQ2PFE4N40LEPGDPS90WDL6BN" localSheetId="2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5" hidden="1">#REF!</definedName>
    <definedName name="BExEQ2PFURT24NQYGYVE8NKX1EGA" localSheetId="9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13" hidden="1">#REF!</definedName>
    <definedName name="BExEQ2PFURT24NQYGYVE8NKX1EGA" localSheetId="14" hidden="1">#REF!</definedName>
    <definedName name="BExEQ2PFURT24NQYGYVE8NKX1EGA" localSheetId="16" hidden="1">#REF!</definedName>
    <definedName name="BExEQ2PFURT24NQYGYVE8NKX1EGA" localSheetId="15" hidden="1">#REF!</definedName>
    <definedName name="BExEQ2PFURT24NQYGYVE8NKX1EGA" localSheetId="18" hidden="1">#REF!</definedName>
    <definedName name="BExEQ2PFURT24NQYGYVE8NKX1EGA" localSheetId="17" hidden="1">#REF!</definedName>
    <definedName name="BExEQ2PFURT24NQYGYVE8NKX1EGA" localSheetId="2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5" hidden="1">#REF!</definedName>
    <definedName name="BExEQB8ZWXO6IIGOEPWTLOJGE2NR" localSheetId="9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13" hidden="1">#REF!</definedName>
    <definedName name="BExEQB8ZWXO6IIGOEPWTLOJGE2NR" localSheetId="14" hidden="1">#REF!</definedName>
    <definedName name="BExEQB8ZWXO6IIGOEPWTLOJGE2NR" localSheetId="16" hidden="1">#REF!</definedName>
    <definedName name="BExEQB8ZWXO6IIGOEPWTLOJGE2NR" localSheetId="15" hidden="1">#REF!</definedName>
    <definedName name="BExEQB8ZWXO6IIGOEPWTLOJGE2NR" localSheetId="18" hidden="1">#REF!</definedName>
    <definedName name="BExEQB8ZWXO6IIGOEPWTLOJGE2NR" localSheetId="17" hidden="1">#REF!</definedName>
    <definedName name="BExEQB8ZWXO6IIGOEPWTLOJGE2NR" localSheetId="2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5" hidden="1">#REF!</definedName>
    <definedName name="BExEQBZX0EL6LIKPY01197ACK65H" localSheetId="9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13" hidden="1">#REF!</definedName>
    <definedName name="BExEQBZX0EL6LIKPY01197ACK65H" localSheetId="14" hidden="1">#REF!</definedName>
    <definedName name="BExEQBZX0EL6LIKPY01197ACK65H" localSheetId="16" hidden="1">#REF!</definedName>
    <definedName name="BExEQBZX0EL6LIKPY01197ACK65H" localSheetId="15" hidden="1">#REF!</definedName>
    <definedName name="BExEQBZX0EL6LIKPY01197ACK65H" localSheetId="18" hidden="1">#REF!</definedName>
    <definedName name="BExEQBZX0EL6LIKPY01197ACK65H" localSheetId="17" hidden="1">#REF!</definedName>
    <definedName name="BExEQBZX0EL6LIKPY01197ACK65H" localSheetId="2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5" hidden="1">#REF!</definedName>
    <definedName name="BExEQDXZALJLD4OBF74IKZBR13SR" localSheetId="9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13" hidden="1">#REF!</definedName>
    <definedName name="BExEQDXZALJLD4OBF74IKZBR13SR" localSheetId="14" hidden="1">#REF!</definedName>
    <definedName name="BExEQDXZALJLD4OBF74IKZBR13SR" localSheetId="16" hidden="1">#REF!</definedName>
    <definedName name="BExEQDXZALJLD4OBF74IKZBR13SR" localSheetId="15" hidden="1">#REF!</definedName>
    <definedName name="BExEQDXZALJLD4OBF74IKZBR13SR" localSheetId="18" hidden="1">#REF!</definedName>
    <definedName name="BExEQDXZALJLD4OBF74IKZBR13SR" localSheetId="17" hidden="1">#REF!</definedName>
    <definedName name="BExEQDXZALJLD4OBF74IKZBR13SR" localSheetId="2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5" hidden="1">#REF!</definedName>
    <definedName name="BExEQFLE2RPWGMWQAI4JMKUEFRPT" localSheetId="9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13" hidden="1">#REF!</definedName>
    <definedName name="BExEQFLE2RPWGMWQAI4JMKUEFRPT" localSheetId="14" hidden="1">#REF!</definedName>
    <definedName name="BExEQFLE2RPWGMWQAI4JMKUEFRPT" localSheetId="16" hidden="1">#REF!</definedName>
    <definedName name="BExEQFLE2RPWGMWQAI4JMKUEFRPT" localSheetId="15" hidden="1">#REF!</definedName>
    <definedName name="BExEQFLE2RPWGMWQAI4JMKUEFRPT" localSheetId="18" hidden="1">#REF!</definedName>
    <definedName name="BExEQFLE2RPWGMWQAI4JMKUEFRPT" localSheetId="17" hidden="1">#REF!</definedName>
    <definedName name="BExEQFLE2RPWGMWQAI4JMKUEFRPT" localSheetId="2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5" hidden="1">#REF!</definedName>
    <definedName name="BExEQJHNJV9U65F5VGIGX0VM02VF" localSheetId="9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13" hidden="1">#REF!</definedName>
    <definedName name="BExEQJHNJV9U65F5VGIGX0VM02VF" localSheetId="14" hidden="1">#REF!</definedName>
    <definedName name="BExEQJHNJV9U65F5VGIGX0VM02VF" localSheetId="16" hidden="1">#REF!</definedName>
    <definedName name="BExEQJHNJV9U65F5VGIGX0VM02VF" localSheetId="15" hidden="1">#REF!</definedName>
    <definedName name="BExEQJHNJV9U65F5VGIGX0VM02VF" localSheetId="18" hidden="1">#REF!</definedName>
    <definedName name="BExEQJHNJV9U65F5VGIGX0VM02VF" localSheetId="17" hidden="1">#REF!</definedName>
    <definedName name="BExEQJHNJV9U65F5VGIGX0VM02VF" localSheetId="2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5" hidden="1">#REF!</definedName>
    <definedName name="BExEQTZAP8R69U31W4LKGTKKGKQE" localSheetId="9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13" hidden="1">#REF!</definedName>
    <definedName name="BExEQTZAP8R69U31W4LKGTKKGKQE" localSheetId="14" hidden="1">#REF!</definedName>
    <definedName name="BExEQTZAP8R69U31W4LKGTKKGKQE" localSheetId="16" hidden="1">#REF!</definedName>
    <definedName name="BExEQTZAP8R69U31W4LKGTKKGKQE" localSheetId="15" hidden="1">#REF!</definedName>
    <definedName name="BExEQTZAP8R69U31W4LKGTKKGKQE" localSheetId="18" hidden="1">#REF!</definedName>
    <definedName name="BExEQTZAP8R69U31W4LKGTKKGKQE" localSheetId="17" hidden="1">#REF!</definedName>
    <definedName name="BExEQTZAP8R69U31W4LKGTKKGKQE" localSheetId="2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5" hidden="1">#REF!</definedName>
    <definedName name="BExER2O72H1F9WV6S1J04C15PXX7" localSheetId="9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13" hidden="1">#REF!</definedName>
    <definedName name="BExER2O72H1F9WV6S1J04C15PXX7" localSheetId="14" hidden="1">#REF!</definedName>
    <definedName name="BExER2O72H1F9WV6S1J04C15PXX7" localSheetId="16" hidden="1">#REF!</definedName>
    <definedName name="BExER2O72H1F9WV6S1J04C15PXX7" localSheetId="15" hidden="1">#REF!</definedName>
    <definedName name="BExER2O72H1F9WV6S1J04C15PXX7" localSheetId="18" hidden="1">#REF!</definedName>
    <definedName name="BExER2O72H1F9WV6S1J04C15PXX7" localSheetId="17" hidden="1">#REF!</definedName>
    <definedName name="BExER2O72H1F9WV6S1J04C15PXX7" localSheetId="2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5" hidden="1">#REF!</definedName>
    <definedName name="BExERIPCI7N2NW7JRL59DVT0TTSU" localSheetId="9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13" hidden="1">#REF!</definedName>
    <definedName name="BExERIPCI7N2NW7JRL59DVT0TTSU" localSheetId="14" hidden="1">#REF!</definedName>
    <definedName name="BExERIPCI7N2NW7JRL59DVT0TTSU" localSheetId="16" hidden="1">#REF!</definedName>
    <definedName name="BExERIPCI7N2NW7JRL59DVT0TTSU" localSheetId="15" hidden="1">#REF!</definedName>
    <definedName name="BExERIPCI7N2NW7JRL59DVT0TTSU" localSheetId="18" hidden="1">#REF!</definedName>
    <definedName name="BExERIPCI7N2NW7JRL59DVT0TTSU" localSheetId="17" hidden="1">#REF!</definedName>
    <definedName name="BExERIPCI7N2NW7JRL59DVT0TTSU" localSheetId="2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5" hidden="1">#REF!</definedName>
    <definedName name="BExERRUIKIOATPZ9U4HQ0V52RJAU" localSheetId="9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13" hidden="1">#REF!</definedName>
    <definedName name="BExERRUIKIOATPZ9U4HQ0V52RJAU" localSheetId="14" hidden="1">#REF!</definedName>
    <definedName name="BExERRUIKIOATPZ9U4HQ0V52RJAU" localSheetId="16" hidden="1">#REF!</definedName>
    <definedName name="BExERRUIKIOATPZ9U4HQ0V52RJAU" localSheetId="15" hidden="1">#REF!</definedName>
    <definedName name="BExERRUIKIOATPZ9U4HQ0V52RJAU" localSheetId="18" hidden="1">#REF!</definedName>
    <definedName name="BExERRUIKIOATPZ9U4HQ0V52RJAU" localSheetId="17" hidden="1">#REF!</definedName>
    <definedName name="BExERRUIKIOATPZ9U4HQ0V52RJAU" localSheetId="2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5" hidden="1">#REF!</definedName>
    <definedName name="BExERSANFNM1O7T65PC5MJ301YET" localSheetId="9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13" hidden="1">#REF!</definedName>
    <definedName name="BExERSANFNM1O7T65PC5MJ301YET" localSheetId="14" hidden="1">#REF!</definedName>
    <definedName name="BExERSANFNM1O7T65PC5MJ301YET" localSheetId="16" hidden="1">#REF!</definedName>
    <definedName name="BExERSANFNM1O7T65PC5MJ301YET" localSheetId="15" hidden="1">#REF!</definedName>
    <definedName name="BExERSANFNM1O7T65PC5MJ301YET" localSheetId="18" hidden="1">#REF!</definedName>
    <definedName name="BExERSANFNM1O7T65PC5MJ301YET" localSheetId="17" hidden="1">#REF!</definedName>
    <definedName name="BExERSANFNM1O7T65PC5MJ301YET" localSheetId="2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5" hidden="1">#REF!</definedName>
    <definedName name="BExERU8P606C6QQZZL55U0ZQYQF1" localSheetId="9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13" hidden="1">#REF!</definedName>
    <definedName name="BExERU8P606C6QQZZL55U0ZQYQF1" localSheetId="14" hidden="1">#REF!</definedName>
    <definedName name="BExERU8P606C6QQZZL55U0ZQYQF1" localSheetId="16" hidden="1">#REF!</definedName>
    <definedName name="BExERU8P606C6QQZZL55U0ZQYQF1" localSheetId="15" hidden="1">#REF!</definedName>
    <definedName name="BExERU8P606C6QQZZL55U0ZQYQF1" localSheetId="18" hidden="1">#REF!</definedName>
    <definedName name="BExERU8P606C6QQZZL55U0ZQYQF1" localSheetId="17" hidden="1">#REF!</definedName>
    <definedName name="BExERU8P606C6QQZZL55U0ZQYQF1" localSheetId="2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9" hidden="1">[40]ZZCOOM_M03_Q004!#REF!</definedName>
    <definedName name="BExERWCEBKQRYWRQLYJ4UCMMKTHG" localSheetId="6" hidden="1">[40]ZZCOOM_M03_Q004!#REF!</definedName>
    <definedName name="BExERWCEBKQRYWRQLYJ4UCMMKTHG" localSheetId="10" hidden="1">#REF!</definedName>
    <definedName name="BExERWCEBKQRYWRQLYJ4UCMMKTHG" localSheetId="13" hidden="1">#REF!</definedName>
    <definedName name="BExERWCEBKQRYWRQLYJ4UCMMKTHG" localSheetId="14" hidden="1">#REF!</definedName>
    <definedName name="BExERWCEBKQRYWRQLYJ4UCMMKTHG" localSheetId="16" hidden="1">[40]ZZCOOM_M03_Q004!#REF!</definedName>
    <definedName name="BExERWCEBKQRYWRQLYJ4UCMMKTHG" localSheetId="15" hidden="1">[40]ZZCOOM_M03_Q004!#REF!</definedName>
    <definedName name="BExERWCEBKQRYWRQLYJ4UCMMKTHG" localSheetId="18" hidden="1">[40]ZZCOOM_M03_Q004!#REF!</definedName>
    <definedName name="BExERWCEBKQRYWRQLYJ4UCMMKTHG" localSheetId="17" hidden="1">[40]ZZCOOM_M03_Q004!#REF!</definedName>
    <definedName name="BExERWCEBKQRYWRQLYJ4UCMMKTHG" localSheetId="2" hidden="1">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5" hidden="1">#REF!</definedName>
    <definedName name="BExERXE1QW042A2T25RI4DVUU59O" localSheetId="9" hidden="1">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13" hidden="1">#REF!</definedName>
    <definedName name="BExERXE1QW042A2T25RI4DVUU59O" localSheetId="14" hidden="1">#REF!</definedName>
    <definedName name="BExERXE1QW042A2T25RI4DVUU59O" localSheetId="16" hidden="1">#REF!</definedName>
    <definedName name="BExERXE1QW042A2T25RI4DVUU59O" localSheetId="15" hidden="1">#REF!</definedName>
    <definedName name="BExERXE1QW042A2T25RI4DVUU59O" localSheetId="18" hidden="1">#REF!</definedName>
    <definedName name="BExERXE1QW042A2T25RI4DVUU59O" localSheetId="17" hidden="1">#REF!</definedName>
    <definedName name="BExERXE1QW042A2T25RI4DVUU59O" localSheetId="2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5" hidden="1">#REF!</definedName>
    <definedName name="BExES44RHHDL3V7FLV6M20834WF1" localSheetId="9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13" hidden="1">#REF!</definedName>
    <definedName name="BExES44RHHDL3V7FLV6M20834WF1" localSheetId="14" hidden="1">#REF!</definedName>
    <definedName name="BExES44RHHDL3V7FLV6M20834WF1" localSheetId="16" hidden="1">#REF!</definedName>
    <definedName name="BExES44RHHDL3V7FLV6M20834WF1" localSheetId="15" hidden="1">#REF!</definedName>
    <definedName name="BExES44RHHDL3V7FLV6M20834WF1" localSheetId="18" hidden="1">#REF!</definedName>
    <definedName name="BExES44RHHDL3V7FLV6M20834WF1" localSheetId="17" hidden="1">#REF!</definedName>
    <definedName name="BExES44RHHDL3V7FLV6M20834WF1" localSheetId="2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5" hidden="1">#REF!</definedName>
    <definedName name="BExES4A7VE2X3RYYTVRLKZD4I7WU" localSheetId="9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13" hidden="1">#REF!</definedName>
    <definedName name="BExES4A7VE2X3RYYTVRLKZD4I7WU" localSheetId="14" hidden="1">#REF!</definedName>
    <definedName name="BExES4A7VE2X3RYYTVRLKZD4I7WU" localSheetId="16" hidden="1">#REF!</definedName>
    <definedName name="BExES4A7VE2X3RYYTVRLKZD4I7WU" localSheetId="15" hidden="1">#REF!</definedName>
    <definedName name="BExES4A7VE2X3RYYTVRLKZD4I7WU" localSheetId="18" hidden="1">#REF!</definedName>
    <definedName name="BExES4A7VE2X3RYYTVRLKZD4I7WU" localSheetId="17" hidden="1">#REF!</definedName>
    <definedName name="BExES4A7VE2X3RYYTVRLKZD4I7WU" localSheetId="2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5" hidden="1">#REF!</definedName>
    <definedName name="BExESLYUFDACMPARVY264HKBCXLX" localSheetId="9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13" hidden="1">#REF!</definedName>
    <definedName name="BExESLYUFDACMPARVY264HKBCXLX" localSheetId="14" hidden="1">#REF!</definedName>
    <definedName name="BExESLYUFDACMPARVY264HKBCXLX" localSheetId="16" hidden="1">#REF!</definedName>
    <definedName name="BExESLYUFDACMPARVY264HKBCXLX" localSheetId="15" hidden="1">#REF!</definedName>
    <definedName name="BExESLYUFDACMPARVY264HKBCXLX" localSheetId="18" hidden="1">#REF!</definedName>
    <definedName name="BExESLYUFDACMPARVY264HKBCXLX" localSheetId="17" hidden="1">#REF!</definedName>
    <definedName name="BExESLYUFDACMPARVY264HKBCXLX" localSheetId="2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5" hidden="1">#REF!</definedName>
    <definedName name="BExESMKD95A649M0WRSG6CXXP326" localSheetId="9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13" hidden="1">#REF!</definedName>
    <definedName name="BExESMKD95A649M0WRSG6CXXP326" localSheetId="14" hidden="1">#REF!</definedName>
    <definedName name="BExESMKD95A649M0WRSG6CXXP326" localSheetId="16" hidden="1">#REF!</definedName>
    <definedName name="BExESMKD95A649M0WRSG6CXXP326" localSheetId="15" hidden="1">#REF!</definedName>
    <definedName name="BExESMKD95A649M0WRSG6CXXP326" localSheetId="18" hidden="1">#REF!</definedName>
    <definedName name="BExESMKD95A649M0WRSG6CXXP326" localSheetId="17" hidden="1">#REF!</definedName>
    <definedName name="BExESMKD95A649M0WRSG6CXXP326" localSheetId="2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5" hidden="1">#REF!</definedName>
    <definedName name="BExESR27ZXJG5VMY4PR9D940VS7T" localSheetId="9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13" hidden="1">#REF!</definedName>
    <definedName name="BExESR27ZXJG5VMY4PR9D940VS7T" localSheetId="14" hidden="1">#REF!</definedName>
    <definedName name="BExESR27ZXJG5VMY4PR9D940VS7T" localSheetId="16" hidden="1">#REF!</definedName>
    <definedName name="BExESR27ZXJG5VMY4PR9D940VS7T" localSheetId="15" hidden="1">#REF!</definedName>
    <definedName name="BExESR27ZXJG5VMY4PR9D940VS7T" localSheetId="18" hidden="1">#REF!</definedName>
    <definedName name="BExESR27ZXJG5VMY4PR9D940VS7T" localSheetId="17" hidden="1">#REF!</definedName>
    <definedName name="BExESR27ZXJG5VMY4PR9D940VS7T" localSheetId="2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5" hidden="1">#REF!</definedName>
    <definedName name="BExESVK1YRJM6UG6FBYOF9CNX29X" localSheetId="9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13" hidden="1">#REF!</definedName>
    <definedName name="BExESVK1YRJM6UG6FBYOF9CNX29X" localSheetId="14" hidden="1">#REF!</definedName>
    <definedName name="BExESVK1YRJM6UG6FBYOF9CNX29X" localSheetId="16" hidden="1">#REF!</definedName>
    <definedName name="BExESVK1YRJM6UG6FBYOF9CNX29X" localSheetId="15" hidden="1">#REF!</definedName>
    <definedName name="BExESVK1YRJM6UG6FBYOF9CNX29X" localSheetId="18" hidden="1">#REF!</definedName>
    <definedName name="BExESVK1YRJM6UG6FBYOF9CNX29X" localSheetId="17" hidden="1">#REF!</definedName>
    <definedName name="BExESVK1YRJM6UG6FBYOF9CNX29X" localSheetId="2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5" hidden="1">#REF!</definedName>
    <definedName name="BExESZ03KXL8DQ2591HLR56ZML94" localSheetId="9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13" hidden="1">#REF!</definedName>
    <definedName name="BExESZ03KXL8DQ2591HLR56ZML94" localSheetId="14" hidden="1">#REF!</definedName>
    <definedName name="BExESZ03KXL8DQ2591HLR56ZML94" localSheetId="16" hidden="1">#REF!</definedName>
    <definedName name="BExESZ03KXL8DQ2591HLR56ZML94" localSheetId="15" hidden="1">#REF!</definedName>
    <definedName name="BExESZ03KXL8DQ2591HLR56ZML94" localSheetId="18" hidden="1">#REF!</definedName>
    <definedName name="BExESZ03KXL8DQ2591HLR56ZML94" localSheetId="17" hidden="1">#REF!</definedName>
    <definedName name="BExESZ03KXL8DQ2591HLR56ZML94" localSheetId="2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5" hidden="1">#REF!</definedName>
    <definedName name="BExESZAW5N443NRTKIP59OEI1CR6" localSheetId="9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13" hidden="1">#REF!</definedName>
    <definedName name="BExESZAW5N443NRTKIP59OEI1CR6" localSheetId="14" hidden="1">#REF!</definedName>
    <definedName name="BExESZAW5N443NRTKIP59OEI1CR6" localSheetId="16" hidden="1">#REF!</definedName>
    <definedName name="BExESZAW5N443NRTKIP59OEI1CR6" localSheetId="15" hidden="1">#REF!</definedName>
    <definedName name="BExESZAW5N443NRTKIP59OEI1CR6" localSheetId="18" hidden="1">#REF!</definedName>
    <definedName name="BExESZAW5N443NRTKIP59OEI1CR6" localSheetId="17" hidden="1">#REF!</definedName>
    <definedName name="BExESZAW5N443NRTKIP59OEI1CR6" localSheetId="2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5" hidden="1">#REF!</definedName>
    <definedName name="BExET3HXQ60A4O2OLKX8QNXRI6LQ" localSheetId="9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13" hidden="1">#REF!</definedName>
    <definedName name="BExET3HXQ60A4O2OLKX8QNXRI6LQ" localSheetId="14" hidden="1">#REF!</definedName>
    <definedName name="BExET3HXQ60A4O2OLKX8QNXRI6LQ" localSheetId="16" hidden="1">#REF!</definedName>
    <definedName name="BExET3HXQ60A4O2OLKX8QNXRI6LQ" localSheetId="15" hidden="1">#REF!</definedName>
    <definedName name="BExET3HXQ60A4O2OLKX8QNXRI6LQ" localSheetId="18" hidden="1">#REF!</definedName>
    <definedName name="BExET3HXQ60A4O2OLKX8QNXRI6LQ" localSheetId="17" hidden="1">#REF!</definedName>
    <definedName name="BExET3HXQ60A4O2OLKX8QNXRI6LQ" localSheetId="2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5" hidden="1">#REF!</definedName>
    <definedName name="BExET4EAH366GROMVVMDCSUI1018" localSheetId="9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13" hidden="1">#REF!</definedName>
    <definedName name="BExET4EAH366GROMVVMDCSUI1018" localSheetId="14" hidden="1">#REF!</definedName>
    <definedName name="BExET4EAH366GROMVVMDCSUI1018" localSheetId="16" hidden="1">#REF!</definedName>
    <definedName name="BExET4EAH366GROMVVMDCSUI1018" localSheetId="15" hidden="1">#REF!</definedName>
    <definedName name="BExET4EAH366GROMVVMDCSUI1018" localSheetId="18" hidden="1">#REF!</definedName>
    <definedName name="BExET4EAH366GROMVVMDCSUI1018" localSheetId="17" hidden="1">#REF!</definedName>
    <definedName name="BExET4EAH366GROMVVMDCSUI1018" localSheetId="2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5" hidden="1">#REF!</definedName>
    <definedName name="BExETA3B1FCIOA80H94K90FWXQKE" localSheetId="9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13" hidden="1">#REF!</definedName>
    <definedName name="BExETA3B1FCIOA80H94K90FWXQKE" localSheetId="14" hidden="1">#REF!</definedName>
    <definedName name="BExETA3B1FCIOA80H94K90FWXQKE" localSheetId="16" hidden="1">#REF!</definedName>
    <definedName name="BExETA3B1FCIOA80H94K90FWXQKE" localSheetId="15" hidden="1">#REF!</definedName>
    <definedName name="BExETA3B1FCIOA80H94K90FWXQKE" localSheetId="18" hidden="1">#REF!</definedName>
    <definedName name="BExETA3B1FCIOA80H94K90FWXQKE" localSheetId="17" hidden="1">#REF!</definedName>
    <definedName name="BExETA3B1FCIOA80H94K90FWXQKE" localSheetId="2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5" hidden="1">#REF!</definedName>
    <definedName name="BExETAZOYT4CJIT8RRKC9F2HJG1D" localSheetId="9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13" hidden="1">#REF!</definedName>
    <definedName name="BExETAZOYT4CJIT8RRKC9F2HJG1D" localSheetId="14" hidden="1">#REF!</definedName>
    <definedName name="BExETAZOYT4CJIT8RRKC9F2HJG1D" localSheetId="16" hidden="1">#REF!</definedName>
    <definedName name="BExETAZOYT4CJIT8RRKC9F2HJG1D" localSheetId="15" hidden="1">#REF!</definedName>
    <definedName name="BExETAZOYT4CJIT8RRKC9F2HJG1D" localSheetId="18" hidden="1">#REF!</definedName>
    <definedName name="BExETAZOYT4CJIT8RRKC9F2HJG1D" localSheetId="17" hidden="1">#REF!</definedName>
    <definedName name="BExETAZOYT4CJIT8RRKC9F2HJG1D" localSheetId="2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5" hidden="1">#REF!</definedName>
    <definedName name="BExETB55BNG40G9YOI2H6UHIR9WU" localSheetId="9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13" hidden="1">#REF!</definedName>
    <definedName name="BExETB55BNG40G9YOI2H6UHIR9WU" localSheetId="14" hidden="1">#REF!</definedName>
    <definedName name="BExETB55BNG40G9YOI2H6UHIR9WU" localSheetId="16" hidden="1">#REF!</definedName>
    <definedName name="BExETB55BNG40G9YOI2H6UHIR9WU" localSheetId="15" hidden="1">#REF!</definedName>
    <definedName name="BExETB55BNG40G9YOI2H6UHIR9WU" localSheetId="18" hidden="1">#REF!</definedName>
    <definedName name="BExETB55BNG40G9YOI2H6UHIR9WU" localSheetId="17" hidden="1">#REF!</definedName>
    <definedName name="BExETB55BNG40G9YOI2H6UHIR9WU" localSheetId="2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5" hidden="1">#REF!</definedName>
    <definedName name="BExETF6QD5A9GEINE1KZRRC2LXWM" localSheetId="9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13" hidden="1">#REF!</definedName>
    <definedName name="BExETF6QD5A9GEINE1KZRRC2LXWM" localSheetId="14" hidden="1">#REF!</definedName>
    <definedName name="BExETF6QD5A9GEINE1KZRRC2LXWM" localSheetId="16" hidden="1">#REF!</definedName>
    <definedName name="BExETF6QD5A9GEINE1KZRRC2LXWM" localSheetId="15" hidden="1">#REF!</definedName>
    <definedName name="BExETF6QD5A9GEINE1KZRRC2LXWM" localSheetId="18" hidden="1">#REF!</definedName>
    <definedName name="BExETF6QD5A9GEINE1KZRRC2LXWM" localSheetId="17" hidden="1">#REF!</definedName>
    <definedName name="BExETF6QD5A9GEINE1KZRRC2LXWM" localSheetId="2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5" hidden="1">#REF!</definedName>
    <definedName name="BExETQ9XRXLUACN82805SPSPNKHI" localSheetId="9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13" hidden="1">#REF!</definedName>
    <definedName name="BExETQ9XRXLUACN82805SPSPNKHI" localSheetId="14" hidden="1">#REF!</definedName>
    <definedName name="BExETQ9XRXLUACN82805SPSPNKHI" localSheetId="16" hidden="1">#REF!</definedName>
    <definedName name="BExETQ9XRXLUACN82805SPSPNKHI" localSheetId="15" hidden="1">#REF!</definedName>
    <definedName name="BExETQ9XRXLUACN82805SPSPNKHI" localSheetId="18" hidden="1">#REF!</definedName>
    <definedName name="BExETQ9XRXLUACN82805SPSPNKHI" localSheetId="17" hidden="1">#REF!</definedName>
    <definedName name="BExETQ9XRXLUACN82805SPSPNKHI" localSheetId="2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5" hidden="1">#REF!</definedName>
    <definedName name="BExETR0YRMOR63E6DHLEHV9QVVON" localSheetId="9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13" hidden="1">#REF!</definedName>
    <definedName name="BExETR0YRMOR63E6DHLEHV9QVVON" localSheetId="14" hidden="1">#REF!</definedName>
    <definedName name="BExETR0YRMOR63E6DHLEHV9QVVON" localSheetId="16" hidden="1">#REF!</definedName>
    <definedName name="BExETR0YRMOR63E6DHLEHV9QVVON" localSheetId="15" hidden="1">#REF!</definedName>
    <definedName name="BExETR0YRMOR63E6DHLEHV9QVVON" localSheetId="18" hidden="1">#REF!</definedName>
    <definedName name="BExETR0YRMOR63E6DHLEHV9QVVON" localSheetId="17" hidden="1">#REF!</definedName>
    <definedName name="BExETR0YRMOR63E6DHLEHV9QVVON" localSheetId="2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5" hidden="1">#REF!</definedName>
    <definedName name="BExETVO51BGF7GGNGB21UD7OIF15" localSheetId="9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13" hidden="1">#REF!</definedName>
    <definedName name="BExETVO51BGF7GGNGB21UD7OIF15" localSheetId="14" hidden="1">#REF!</definedName>
    <definedName name="BExETVO51BGF7GGNGB21UD7OIF15" localSheetId="16" hidden="1">#REF!</definedName>
    <definedName name="BExETVO51BGF7GGNGB21UD7OIF15" localSheetId="15" hidden="1">#REF!</definedName>
    <definedName name="BExETVO51BGF7GGNGB21UD7OIF15" localSheetId="18" hidden="1">#REF!</definedName>
    <definedName name="BExETVO51BGF7GGNGB21UD7OIF15" localSheetId="17" hidden="1">#REF!</definedName>
    <definedName name="BExETVO51BGF7GGNGB21UD7OIF15" localSheetId="2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5" hidden="1">#REF!</definedName>
    <definedName name="BExETVTGY38YXYYF7N73OYN6FYY3" localSheetId="9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13" hidden="1">#REF!</definedName>
    <definedName name="BExETVTGY38YXYYF7N73OYN6FYY3" localSheetId="14" hidden="1">#REF!</definedName>
    <definedName name="BExETVTGY38YXYYF7N73OYN6FYY3" localSheetId="16" hidden="1">#REF!</definedName>
    <definedName name="BExETVTGY38YXYYF7N73OYN6FYY3" localSheetId="15" hidden="1">#REF!</definedName>
    <definedName name="BExETVTGY38YXYYF7N73OYN6FYY3" localSheetId="18" hidden="1">#REF!</definedName>
    <definedName name="BExETVTGY38YXYYF7N73OYN6FYY3" localSheetId="17" hidden="1">#REF!</definedName>
    <definedName name="BExETVTGY38YXYYF7N73OYN6FYY3" localSheetId="2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5" hidden="1">#REF!</definedName>
    <definedName name="BExETVTH8RADW05P2XUUV7V44TWW" localSheetId="9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13" hidden="1">#REF!</definedName>
    <definedName name="BExETVTH8RADW05P2XUUV7V44TWW" localSheetId="14" hidden="1">#REF!</definedName>
    <definedName name="BExETVTH8RADW05P2XUUV7V44TWW" localSheetId="16" hidden="1">#REF!</definedName>
    <definedName name="BExETVTH8RADW05P2XUUV7V44TWW" localSheetId="15" hidden="1">#REF!</definedName>
    <definedName name="BExETVTH8RADW05P2XUUV7V44TWW" localSheetId="18" hidden="1">#REF!</definedName>
    <definedName name="BExETVTH8RADW05P2XUUV7V44TWW" localSheetId="17" hidden="1">#REF!</definedName>
    <definedName name="BExETVTH8RADW05P2XUUV7V44TWW" localSheetId="2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5" hidden="1">#REF!</definedName>
    <definedName name="BExETW9PYUAV5QY6A4VCYZRIOUX4" localSheetId="9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13" hidden="1">#REF!</definedName>
    <definedName name="BExETW9PYUAV5QY6A4VCYZRIOUX4" localSheetId="14" hidden="1">#REF!</definedName>
    <definedName name="BExETW9PYUAV5QY6A4VCYZRIOUX4" localSheetId="16" hidden="1">#REF!</definedName>
    <definedName name="BExETW9PYUAV5QY6A4VCYZRIOUX4" localSheetId="15" hidden="1">#REF!</definedName>
    <definedName name="BExETW9PYUAV5QY6A4VCYZRIOUX4" localSheetId="18" hidden="1">#REF!</definedName>
    <definedName name="BExETW9PYUAV5QY6A4VCYZRIOUX4" localSheetId="17" hidden="1">#REF!</definedName>
    <definedName name="BExETW9PYUAV5QY6A4VCYZRIOUX4" localSheetId="2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5" hidden="1">#REF!</definedName>
    <definedName name="BExEUGNELLVZ7K2PYWP2TG8T65XQ" localSheetId="9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13" hidden="1">#REF!</definedName>
    <definedName name="BExEUGNELLVZ7K2PYWP2TG8T65XQ" localSheetId="14" hidden="1">#REF!</definedName>
    <definedName name="BExEUGNELLVZ7K2PYWP2TG8T65XQ" localSheetId="16" hidden="1">#REF!</definedName>
    <definedName name="BExEUGNELLVZ7K2PYWP2TG8T65XQ" localSheetId="15" hidden="1">#REF!</definedName>
    <definedName name="BExEUGNELLVZ7K2PYWP2TG8T65XQ" localSheetId="18" hidden="1">#REF!</definedName>
    <definedName name="BExEUGNELLVZ7K2PYWP2TG8T65XQ" localSheetId="17" hidden="1">#REF!</definedName>
    <definedName name="BExEUGNELLVZ7K2PYWP2TG8T65XQ" localSheetId="2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5" hidden="1">#REF!</definedName>
    <definedName name="BExEUHUG1NGJGB6F1UH5IKFZ9B9M" localSheetId="9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13" hidden="1">#REF!</definedName>
    <definedName name="BExEUHUG1NGJGB6F1UH5IKFZ9B9M" localSheetId="14" hidden="1">#REF!</definedName>
    <definedName name="BExEUHUG1NGJGB6F1UH5IKFZ9B9M" localSheetId="16" hidden="1">#REF!</definedName>
    <definedName name="BExEUHUG1NGJGB6F1UH5IKFZ9B9M" localSheetId="15" hidden="1">#REF!</definedName>
    <definedName name="BExEUHUG1NGJGB6F1UH5IKFZ9B9M" localSheetId="18" hidden="1">#REF!</definedName>
    <definedName name="BExEUHUG1NGJGB6F1UH5IKFZ9B9M" localSheetId="17" hidden="1">#REF!</definedName>
    <definedName name="BExEUHUG1NGJGB6F1UH5IKFZ9B9M" localSheetId="2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5" hidden="1">#REF!</definedName>
    <definedName name="BExEUNE4T242Y59C6MS28MXEUGCP" localSheetId="9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13" hidden="1">#REF!</definedName>
    <definedName name="BExEUNE4T242Y59C6MS28MXEUGCP" localSheetId="14" hidden="1">#REF!</definedName>
    <definedName name="BExEUNE4T242Y59C6MS28MXEUGCP" localSheetId="16" hidden="1">#REF!</definedName>
    <definedName name="BExEUNE4T242Y59C6MS28MXEUGCP" localSheetId="15" hidden="1">#REF!</definedName>
    <definedName name="BExEUNE4T242Y59C6MS28MXEUGCP" localSheetId="18" hidden="1">#REF!</definedName>
    <definedName name="BExEUNE4T242Y59C6MS28MXEUGCP" localSheetId="17" hidden="1">#REF!</definedName>
    <definedName name="BExEUNE4T242Y59C6MS28MXEUGCP" localSheetId="2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5" hidden="1">#REF!</definedName>
    <definedName name="BExEUNU7FYVTR4DD1D31SS7PNXX2" localSheetId="9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13" hidden="1">#REF!</definedName>
    <definedName name="BExEUNU7FYVTR4DD1D31SS7PNXX2" localSheetId="14" hidden="1">#REF!</definedName>
    <definedName name="BExEUNU7FYVTR4DD1D31SS7PNXX2" localSheetId="16" hidden="1">#REF!</definedName>
    <definedName name="BExEUNU7FYVTR4DD1D31SS7PNXX2" localSheetId="15" hidden="1">#REF!</definedName>
    <definedName name="BExEUNU7FYVTR4DD1D31SS7PNXX2" localSheetId="18" hidden="1">#REF!</definedName>
    <definedName name="BExEUNU7FYVTR4DD1D31SS7PNXX2" localSheetId="17" hidden="1">#REF!</definedName>
    <definedName name="BExEUNU7FYVTR4DD1D31SS7PNXX2" localSheetId="2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5" hidden="1">#REF!</definedName>
    <definedName name="BExEUOAHB0OT3BACAHNZ3B905C0P" localSheetId="9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16" hidden="1">#REF!</definedName>
    <definedName name="BExEUOAHB0OT3BACAHNZ3B905C0P" localSheetId="15" hidden="1">#REF!</definedName>
    <definedName name="BExEUOAHB0OT3BACAHNZ3B905C0P" localSheetId="18" hidden="1">#REF!</definedName>
    <definedName name="BExEUOAHB0OT3BACAHNZ3B905C0P" localSheetId="17" hidden="1">#REF!</definedName>
    <definedName name="BExEUOAHB0OT3BACAHNZ3B905C0P" localSheetId="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5" hidden="1">#REF!</definedName>
    <definedName name="BExEV2TP7NA3ZR6RJGH5ER370OUM" localSheetId="9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13" hidden="1">#REF!</definedName>
    <definedName name="BExEV2TP7NA3ZR6RJGH5ER370OUM" localSheetId="14" hidden="1">#REF!</definedName>
    <definedName name="BExEV2TP7NA3ZR6RJGH5ER370OUM" localSheetId="16" hidden="1">#REF!</definedName>
    <definedName name="BExEV2TP7NA3ZR6RJGH5ER370OUM" localSheetId="15" hidden="1">#REF!</definedName>
    <definedName name="BExEV2TP7NA3ZR6RJGH5ER370OUM" localSheetId="18" hidden="1">#REF!</definedName>
    <definedName name="BExEV2TP7NA3ZR6RJGH5ER370OUM" localSheetId="17" hidden="1">#REF!</definedName>
    <definedName name="BExEV2TP7NA3ZR6RJGH5ER370OUM" localSheetId="2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5" hidden="1">#REF!</definedName>
    <definedName name="BExEV3Q7M5YTX3CY3QCP1SUIEP2E" localSheetId="9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13" hidden="1">#REF!</definedName>
    <definedName name="BExEV3Q7M5YTX3CY3QCP1SUIEP2E" localSheetId="14" hidden="1">#REF!</definedName>
    <definedName name="BExEV3Q7M5YTX3CY3QCP1SUIEP2E" localSheetId="16" hidden="1">#REF!</definedName>
    <definedName name="BExEV3Q7M5YTX3CY3QCP1SUIEP2E" localSheetId="15" hidden="1">#REF!</definedName>
    <definedName name="BExEV3Q7M5YTX3CY3QCP1SUIEP2E" localSheetId="18" hidden="1">#REF!</definedName>
    <definedName name="BExEV3Q7M5YTX3CY3QCP1SUIEP2E" localSheetId="17" hidden="1">#REF!</definedName>
    <definedName name="BExEV3Q7M5YTX3CY3QCP1SUIEP2E" localSheetId="2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5" hidden="1">#REF!</definedName>
    <definedName name="BExEV69USLNYO2QRJRC0J92XUF00" localSheetId="9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13" hidden="1">#REF!</definedName>
    <definedName name="BExEV69USLNYO2QRJRC0J92XUF00" localSheetId="14" hidden="1">#REF!</definedName>
    <definedName name="BExEV69USLNYO2QRJRC0J92XUF00" localSheetId="16" hidden="1">#REF!</definedName>
    <definedName name="BExEV69USLNYO2QRJRC0J92XUF00" localSheetId="15" hidden="1">#REF!</definedName>
    <definedName name="BExEV69USLNYO2QRJRC0J92XUF00" localSheetId="18" hidden="1">#REF!</definedName>
    <definedName name="BExEV69USLNYO2QRJRC0J92XUF00" localSheetId="17" hidden="1">#REF!</definedName>
    <definedName name="BExEV69USLNYO2QRJRC0J92XUF00" localSheetId="2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5" hidden="1">#REF!</definedName>
    <definedName name="BExEV6KNTQOCFD7GV726XQEVQ7R6" localSheetId="9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13" hidden="1">#REF!</definedName>
    <definedName name="BExEV6KNTQOCFD7GV726XQEVQ7R6" localSheetId="14" hidden="1">#REF!</definedName>
    <definedName name="BExEV6KNTQOCFD7GV726XQEVQ7R6" localSheetId="16" hidden="1">#REF!</definedName>
    <definedName name="BExEV6KNTQOCFD7GV726XQEVQ7R6" localSheetId="15" hidden="1">#REF!</definedName>
    <definedName name="BExEV6KNTQOCFD7GV726XQEVQ7R6" localSheetId="18" hidden="1">#REF!</definedName>
    <definedName name="BExEV6KNTQOCFD7GV726XQEVQ7R6" localSheetId="17" hidden="1">#REF!</definedName>
    <definedName name="BExEV6KNTQOCFD7GV726XQEVQ7R6" localSheetId="2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5" hidden="1">#REF!</definedName>
    <definedName name="BExEV6VGM4POO9QT9KH3QA3VYCWM" localSheetId="9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13" hidden="1">#REF!</definedName>
    <definedName name="BExEV6VGM4POO9QT9KH3QA3VYCWM" localSheetId="14" hidden="1">#REF!</definedName>
    <definedName name="BExEV6VGM4POO9QT9KH3QA3VYCWM" localSheetId="16" hidden="1">#REF!</definedName>
    <definedName name="BExEV6VGM4POO9QT9KH3QA3VYCWM" localSheetId="15" hidden="1">#REF!</definedName>
    <definedName name="BExEV6VGM4POO9QT9KH3QA3VYCWM" localSheetId="18" hidden="1">#REF!</definedName>
    <definedName name="BExEV6VGM4POO9QT9KH3QA3VYCWM" localSheetId="17" hidden="1">#REF!</definedName>
    <definedName name="BExEV6VGM4POO9QT9KH3QA3VYCWM" localSheetId="2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5" hidden="1">#REF!</definedName>
    <definedName name="BExEVCEYMOI0PGO7HAEOS9CVMU2O" localSheetId="9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13" hidden="1">#REF!</definedName>
    <definedName name="BExEVCEYMOI0PGO7HAEOS9CVMU2O" localSheetId="14" hidden="1">#REF!</definedName>
    <definedName name="BExEVCEYMOI0PGO7HAEOS9CVMU2O" localSheetId="16" hidden="1">#REF!</definedName>
    <definedName name="BExEVCEYMOI0PGO7HAEOS9CVMU2O" localSheetId="15" hidden="1">#REF!</definedName>
    <definedName name="BExEVCEYMOI0PGO7HAEOS9CVMU2O" localSheetId="18" hidden="1">#REF!</definedName>
    <definedName name="BExEVCEYMOI0PGO7HAEOS9CVMU2O" localSheetId="17" hidden="1">#REF!</definedName>
    <definedName name="BExEVCEYMOI0PGO7HAEOS9CVMU2O" localSheetId="2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5" hidden="1">#REF!</definedName>
    <definedName name="BExEVET98G3FU6QBF9LHYWSAMV0O" localSheetId="9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13" hidden="1">#REF!</definedName>
    <definedName name="BExEVET98G3FU6QBF9LHYWSAMV0O" localSheetId="14" hidden="1">#REF!</definedName>
    <definedName name="BExEVET98G3FU6QBF9LHYWSAMV0O" localSheetId="16" hidden="1">#REF!</definedName>
    <definedName name="BExEVET98G3FU6QBF9LHYWSAMV0O" localSheetId="15" hidden="1">#REF!</definedName>
    <definedName name="BExEVET98G3FU6QBF9LHYWSAMV0O" localSheetId="18" hidden="1">#REF!</definedName>
    <definedName name="BExEVET98G3FU6QBF9LHYWSAMV0O" localSheetId="17" hidden="1">#REF!</definedName>
    <definedName name="BExEVET98G3FU6QBF9LHYWSAMV0O" localSheetId="2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5" hidden="1">#REF!</definedName>
    <definedName name="BExEVNCUT0PDUYNJH7G6BSEWZOT2" localSheetId="9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13" hidden="1">#REF!</definedName>
    <definedName name="BExEVNCUT0PDUYNJH7G6BSEWZOT2" localSheetId="14" hidden="1">#REF!</definedName>
    <definedName name="BExEVNCUT0PDUYNJH7G6BSEWZOT2" localSheetId="16" hidden="1">#REF!</definedName>
    <definedName name="BExEVNCUT0PDUYNJH7G6BSEWZOT2" localSheetId="15" hidden="1">#REF!</definedName>
    <definedName name="BExEVNCUT0PDUYNJH7G6BSEWZOT2" localSheetId="18" hidden="1">#REF!</definedName>
    <definedName name="BExEVNCUT0PDUYNJH7G6BSEWZOT2" localSheetId="17" hidden="1">#REF!</definedName>
    <definedName name="BExEVNCUT0PDUYNJH7G6BSEWZOT2" localSheetId="2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5" hidden="1">#REF!</definedName>
    <definedName name="BExEVPGF4V5J0WQRZKUM8F9TTKZJ" localSheetId="9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13" hidden="1">#REF!</definedName>
    <definedName name="BExEVPGF4V5J0WQRZKUM8F9TTKZJ" localSheetId="14" hidden="1">#REF!</definedName>
    <definedName name="BExEVPGF4V5J0WQRZKUM8F9TTKZJ" localSheetId="16" hidden="1">#REF!</definedName>
    <definedName name="BExEVPGF4V5J0WQRZKUM8F9TTKZJ" localSheetId="15" hidden="1">#REF!</definedName>
    <definedName name="BExEVPGF4V5J0WQRZKUM8F9TTKZJ" localSheetId="18" hidden="1">#REF!</definedName>
    <definedName name="BExEVPGF4V5J0WQRZKUM8F9TTKZJ" localSheetId="17" hidden="1">#REF!</definedName>
    <definedName name="BExEVPGF4V5J0WQRZKUM8F9TTKZJ" localSheetId="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5" hidden="1">#REF!</definedName>
    <definedName name="BExEVVLIEVWYRF2UUC1H0H5QU1CP" localSheetId="9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13" hidden="1">#REF!</definedName>
    <definedName name="BExEVVLIEVWYRF2UUC1H0H5QU1CP" localSheetId="14" hidden="1">#REF!</definedName>
    <definedName name="BExEVVLIEVWYRF2UUC1H0H5QU1CP" localSheetId="16" hidden="1">#REF!</definedName>
    <definedName name="BExEVVLIEVWYRF2UUC1H0H5QU1CP" localSheetId="15" hidden="1">#REF!</definedName>
    <definedName name="BExEVVLIEVWYRF2UUC1H0H5QU1CP" localSheetId="18" hidden="1">#REF!</definedName>
    <definedName name="BExEVVLIEVWYRF2UUC1H0H5QU1CP" localSheetId="17" hidden="1">#REF!</definedName>
    <definedName name="BExEVVLIEVWYRF2UUC1H0H5QU1CP" localSheetId="2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5" hidden="1">#REF!</definedName>
    <definedName name="BExEVWCKO8T84GW9Z3X47915XKSH" localSheetId="9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13" hidden="1">#REF!</definedName>
    <definedName name="BExEVWCKO8T84GW9Z3X47915XKSH" localSheetId="14" hidden="1">#REF!</definedName>
    <definedName name="BExEVWCKO8T84GW9Z3X47915XKSH" localSheetId="16" hidden="1">#REF!</definedName>
    <definedName name="BExEVWCKO8T84GW9Z3X47915XKSH" localSheetId="15" hidden="1">#REF!</definedName>
    <definedName name="BExEVWCKO8T84GW9Z3X47915XKSH" localSheetId="18" hidden="1">#REF!</definedName>
    <definedName name="BExEVWCKO8T84GW9Z3X47915XKSH" localSheetId="17" hidden="1">#REF!</definedName>
    <definedName name="BExEVWCKO8T84GW9Z3X47915XKSH" localSheetId="2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5" hidden="1">#REF!</definedName>
    <definedName name="BExEVZSJWMZ5L2ZE7AZC57CXKW6T" localSheetId="9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13" hidden="1">#REF!</definedName>
    <definedName name="BExEVZSJWMZ5L2ZE7AZC57CXKW6T" localSheetId="14" hidden="1">#REF!</definedName>
    <definedName name="BExEVZSJWMZ5L2ZE7AZC57CXKW6T" localSheetId="16" hidden="1">#REF!</definedName>
    <definedName name="BExEVZSJWMZ5L2ZE7AZC57CXKW6T" localSheetId="15" hidden="1">#REF!</definedName>
    <definedName name="BExEVZSJWMZ5L2ZE7AZC57CXKW6T" localSheetId="18" hidden="1">#REF!</definedName>
    <definedName name="BExEVZSJWMZ5L2ZE7AZC57CXKW6T" localSheetId="17" hidden="1">#REF!</definedName>
    <definedName name="BExEVZSJWMZ5L2ZE7AZC57CXKW6T" localSheetId="2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5" hidden="1">#REF!</definedName>
    <definedName name="BExEW0JL1GFFCXMDGW54CI7Y8FZN" localSheetId="9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13" hidden="1">#REF!</definedName>
    <definedName name="BExEW0JL1GFFCXMDGW54CI7Y8FZN" localSheetId="14" hidden="1">#REF!</definedName>
    <definedName name="BExEW0JL1GFFCXMDGW54CI7Y8FZN" localSheetId="16" hidden="1">#REF!</definedName>
    <definedName name="BExEW0JL1GFFCXMDGW54CI7Y8FZN" localSheetId="15" hidden="1">#REF!</definedName>
    <definedName name="BExEW0JL1GFFCXMDGW54CI7Y8FZN" localSheetId="18" hidden="1">#REF!</definedName>
    <definedName name="BExEW0JL1GFFCXMDGW54CI7Y8FZN" localSheetId="17" hidden="1">#REF!</definedName>
    <definedName name="BExEW0JL1GFFCXMDGW54CI7Y8FZN" localSheetId="2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5" hidden="1">#REF!</definedName>
    <definedName name="BExEW68M9WL8214QH9C7VCK7BN08" localSheetId="9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13" hidden="1">#REF!</definedName>
    <definedName name="BExEW68M9WL8214QH9C7VCK7BN08" localSheetId="14" hidden="1">#REF!</definedName>
    <definedName name="BExEW68M9WL8214QH9C7VCK7BN08" localSheetId="16" hidden="1">#REF!</definedName>
    <definedName name="BExEW68M9WL8214QH9C7VCK7BN08" localSheetId="15" hidden="1">#REF!</definedName>
    <definedName name="BExEW68M9WL8214QH9C7VCK7BN08" localSheetId="18" hidden="1">#REF!</definedName>
    <definedName name="BExEW68M9WL8214QH9C7VCK7BN08" localSheetId="17" hidden="1">#REF!</definedName>
    <definedName name="BExEW68M9WL8214QH9C7VCK7BN08" localSheetId="2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5" hidden="1">#REF!</definedName>
    <definedName name="BExEW8HFKH6F47KIHYBDRUEFZ2ZZ" localSheetId="9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13" hidden="1">#REF!</definedName>
    <definedName name="BExEW8HFKH6F47KIHYBDRUEFZ2ZZ" localSheetId="14" hidden="1">#REF!</definedName>
    <definedName name="BExEW8HFKH6F47KIHYBDRUEFZ2ZZ" localSheetId="16" hidden="1">#REF!</definedName>
    <definedName name="BExEW8HFKH6F47KIHYBDRUEFZ2ZZ" localSheetId="15" hidden="1">#REF!</definedName>
    <definedName name="BExEW8HFKH6F47KIHYBDRUEFZ2ZZ" localSheetId="18" hidden="1">#REF!</definedName>
    <definedName name="BExEW8HFKH6F47KIHYBDRUEFZ2ZZ" localSheetId="17" hidden="1">#REF!</definedName>
    <definedName name="BExEW8HFKH6F47KIHYBDRUEFZ2ZZ" localSheetId="2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5" hidden="1">#REF!</definedName>
    <definedName name="BExEWB6JHMITZPXHB6JATOCLLKLJ" localSheetId="9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13" hidden="1">#REF!</definedName>
    <definedName name="BExEWB6JHMITZPXHB6JATOCLLKLJ" localSheetId="14" hidden="1">#REF!</definedName>
    <definedName name="BExEWB6JHMITZPXHB6JATOCLLKLJ" localSheetId="16" hidden="1">#REF!</definedName>
    <definedName name="BExEWB6JHMITZPXHB6JATOCLLKLJ" localSheetId="15" hidden="1">#REF!</definedName>
    <definedName name="BExEWB6JHMITZPXHB6JATOCLLKLJ" localSheetId="18" hidden="1">#REF!</definedName>
    <definedName name="BExEWB6JHMITZPXHB6JATOCLLKLJ" localSheetId="17" hidden="1">#REF!</definedName>
    <definedName name="BExEWB6JHMITZPXHB6JATOCLLKLJ" localSheetId="2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5" hidden="1">#REF!</definedName>
    <definedName name="BExEWNBGQS1U2LW3W84T4LSJ9K00" localSheetId="9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13" hidden="1">#REF!</definedName>
    <definedName name="BExEWNBGQS1U2LW3W84T4LSJ9K00" localSheetId="14" hidden="1">#REF!</definedName>
    <definedName name="BExEWNBGQS1U2LW3W84T4LSJ9K00" localSheetId="16" hidden="1">#REF!</definedName>
    <definedName name="BExEWNBGQS1U2LW3W84T4LSJ9K00" localSheetId="15" hidden="1">#REF!</definedName>
    <definedName name="BExEWNBGQS1U2LW3W84T4LSJ9K00" localSheetId="18" hidden="1">#REF!</definedName>
    <definedName name="BExEWNBGQS1U2LW3W84T4LSJ9K00" localSheetId="17" hidden="1">#REF!</definedName>
    <definedName name="BExEWNBGQS1U2LW3W84T4LSJ9K00" localSheetId="2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5" hidden="1">#REF!</definedName>
    <definedName name="BExEWO7STL7HNZSTY8VQBPTX1WK6" localSheetId="9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13" hidden="1">#REF!</definedName>
    <definedName name="BExEWO7STL7HNZSTY8VQBPTX1WK6" localSheetId="14" hidden="1">#REF!</definedName>
    <definedName name="BExEWO7STL7HNZSTY8VQBPTX1WK6" localSheetId="16" hidden="1">#REF!</definedName>
    <definedName name="BExEWO7STL7HNZSTY8VQBPTX1WK6" localSheetId="15" hidden="1">#REF!</definedName>
    <definedName name="BExEWO7STL7HNZSTY8VQBPTX1WK6" localSheetId="18" hidden="1">#REF!</definedName>
    <definedName name="BExEWO7STL7HNZSTY8VQBPTX1WK6" localSheetId="17" hidden="1">#REF!</definedName>
    <definedName name="BExEWO7STL7HNZSTY8VQBPTX1WK6" localSheetId="2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5" hidden="1">#REF!</definedName>
    <definedName name="BExEWQ0M1N3KMKTDJ73H10QSG4W1" localSheetId="9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13" hidden="1">#REF!</definedName>
    <definedName name="BExEWQ0M1N3KMKTDJ73H10QSG4W1" localSheetId="14" hidden="1">#REF!</definedName>
    <definedName name="BExEWQ0M1N3KMKTDJ73H10QSG4W1" localSheetId="16" hidden="1">#REF!</definedName>
    <definedName name="BExEWQ0M1N3KMKTDJ73H10QSG4W1" localSheetId="15" hidden="1">#REF!</definedName>
    <definedName name="BExEWQ0M1N3KMKTDJ73H10QSG4W1" localSheetId="18" hidden="1">#REF!</definedName>
    <definedName name="BExEWQ0M1N3KMKTDJ73H10QSG4W1" localSheetId="17" hidden="1">#REF!</definedName>
    <definedName name="BExEWQ0M1N3KMKTDJ73H10QSG4W1" localSheetId="2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5" hidden="1">#REF!</definedName>
    <definedName name="BExEX43OR6NH8GF32YY2ZB6Y8WGP" localSheetId="9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13" hidden="1">#REF!</definedName>
    <definedName name="BExEX43OR6NH8GF32YY2ZB6Y8WGP" localSheetId="14" hidden="1">#REF!</definedName>
    <definedName name="BExEX43OR6NH8GF32YY2ZB6Y8WGP" localSheetId="16" hidden="1">#REF!</definedName>
    <definedName name="BExEX43OR6NH8GF32YY2ZB6Y8WGP" localSheetId="15" hidden="1">#REF!</definedName>
    <definedName name="BExEX43OR6NH8GF32YY2ZB6Y8WGP" localSheetId="18" hidden="1">#REF!</definedName>
    <definedName name="BExEX43OR6NH8GF32YY2ZB6Y8WGP" localSheetId="17" hidden="1">#REF!</definedName>
    <definedName name="BExEX43OR6NH8GF32YY2ZB6Y8WGP" localSheetId="2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5" hidden="1">#REF!</definedName>
    <definedName name="BExEX85F3OSW8NSCYGYPS9372Z1Q" localSheetId="9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13" hidden="1">#REF!</definedName>
    <definedName name="BExEX85F3OSW8NSCYGYPS9372Z1Q" localSheetId="14" hidden="1">#REF!</definedName>
    <definedName name="BExEX85F3OSW8NSCYGYPS9372Z1Q" localSheetId="16" hidden="1">#REF!</definedName>
    <definedName name="BExEX85F3OSW8NSCYGYPS9372Z1Q" localSheetId="15" hidden="1">#REF!</definedName>
    <definedName name="BExEX85F3OSW8NSCYGYPS9372Z1Q" localSheetId="18" hidden="1">#REF!</definedName>
    <definedName name="BExEX85F3OSW8NSCYGYPS9372Z1Q" localSheetId="17" hidden="1">#REF!</definedName>
    <definedName name="BExEX85F3OSW8NSCYGYPS9372Z1Q" localSheetId="2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5" hidden="1">#REF!</definedName>
    <definedName name="BExEX9HWY2G6928ZVVVQF77QCM2C" localSheetId="9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13" hidden="1">#REF!</definedName>
    <definedName name="BExEX9HWY2G6928ZVVVQF77QCM2C" localSheetId="14" hidden="1">#REF!</definedName>
    <definedName name="BExEX9HWY2G6928ZVVVQF77QCM2C" localSheetId="16" hidden="1">#REF!</definedName>
    <definedName name="BExEX9HWY2G6928ZVVVQF77QCM2C" localSheetId="15" hidden="1">#REF!</definedName>
    <definedName name="BExEX9HWY2G6928ZVVVQF77QCM2C" localSheetId="18" hidden="1">#REF!</definedName>
    <definedName name="BExEX9HWY2G6928ZVVVQF77QCM2C" localSheetId="17" hidden="1">#REF!</definedName>
    <definedName name="BExEX9HWY2G6928ZVVVQF77QCM2C" localSheetId="2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5" hidden="1">#REF!</definedName>
    <definedName name="BExEXBQWAYKMVBRJRHB8PFCSYFVN" localSheetId="9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13" hidden="1">#REF!</definedName>
    <definedName name="BExEXBQWAYKMVBRJRHB8PFCSYFVN" localSheetId="14" hidden="1">#REF!</definedName>
    <definedName name="BExEXBQWAYKMVBRJRHB8PFCSYFVN" localSheetId="16" hidden="1">#REF!</definedName>
    <definedName name="BExEXBQWAYKMVBRJRHB8PFCSYFVN" localSheetId="15" hidden="1">#REF!</definedName>
    <definedName name="BExEXBQWAYKMVBRJRHB8PFCSYFVN" localSheetId="18" hidden="1">#REF!</definedName>
    <definedName name="BExEXBQWAYKMVBRJRHB8PFCSYFVN" localSheetId="17" hidden="1">#REF!</definedName>
    <definedName name="BExEXBQWAYKMVBRJRHB8PFCSYFVN" localSheetId="2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5" hidden="1">#REF!</definedName>
    <definedName name="BExEXGE2TE9MQWLQVHL7XGQWL102" localSheetId="9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13" hidden="1">#REF!</definedName>
    <definedName name="BExEXGE2TE9MQWLQVHL7XGQWL102" localSheetId="14" hidden="1">#REF!</definedName>
    <definedName name="BExEXGE2TE9MQWLQVHL7XGQWL102" localSheetId="16" hidden="1">#REF!</definedName>
    <definedName name="BExEXGE2TE9MQWLQVHL7XGQWL102" localSheetId="15" hidden="1">#REF!</definedName>
    <definedName name="BExEXGE2TE9MQWLQVHL7XGQWL102" localSheetId="18" hidden="1">#REF!</definedName>
    <definedName name="BExEXGE2TE9MQWLQVHL7XGQWL102" localSheetId="17" hidden="1">#REF!</definedName>
    <definedName name="BExEXGE2TE9MQWLQVHL7XGQWL102" localSheetId="2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5" hidden="1">#REF!</definedName>
    <definedName name="BExEXRBZ0DI9E2UFLLKYWGN66B61" localSheetId="9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13" hidden="1">#REF!</definedName>
    <definedName name="BExEXRBZ0DI9E2UFLLKYWGN66B61" localSheetId="14" hidden="1">#REF!</definedName>
    <definedName name="BExEXRBZ0DI9E2UFLLKYWGN66B61" localSheetId="16" hidden="1">#REF!</definedName>
    <definedName name="BExEXRBZ0DI9E2UFLLKYWGN66B61" localSheetId="15" hidden="1">#REF!</definedName>
    <definedName name="BExEXRBZ0DI9E2UFLLKYWGN66B61" localSheetId="18" hidden="1">#REF!</definedName>
    <definedName name="BExEXRBZ0DI9E2UFLLKYWGN66B61" localSheetId="17" hidden="1">#REF!</definedName>
    <definedName name="BExEXRBZ0DI9E2UFLLKYWGN66B61" localSheetId="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5" hidden="1">#REF!</definedName>
    <definedName name="BExEXW4FSOZ9C2SZSQIAA3W82I5K" localSheetId="9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13" hidden="1">#REF!</definedName>
    <definedName name="BExEXW4FSOZ9C2SZSQIAA3W82I5K" localSheetId="14" hidden="1">#REF!</definedName>
    <definedName name="BExEXW4FSOZ9C2SZSQIAA3W82I5K" localSheetId="16" hidden="1">#REF!</definedName>
    <definedName name="BExEXW4FSOZ9C2SZSQIAA3W82I5K" localSheetId="15" hidden="1">#REF!</definedName>
    <definedName name="BExEXW4FSOZ9C2SZSQIAA3W82I5K" localSheetId="18" hidden="1">#REF!</definedName>
    <definedName name="BExEXW4FSOZ9C2SZSQIAA3W82I5K" localSheetId="17" hidden="1">#REF!</definedName>
    <definedName name="BExEXW4FSOZ9C2SZSQIAA3W82I5K" localSheetId="2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5" hidden="1">#REF!</definedName>
    <definedName name="BExEXZ4H2ZUNEW5I6I74GK08QAQC" localSheetId="9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13" hidden="1">#REF!</definedName>
    <definedName name="BExEXZ4H2ZUNEW5I6I74GK08QAQC" localSheetId="14" hidden="1">#REF!</definedName>
    <definedName name="BExEXZ4H2ZUNEW5I6I74GK08QAQC" localSheetId="16" hidden="1">#REF!</definedName>
    <definedName name="BExEXZ4H2ZUNEW5I6I74GK08QAQC" localSheetId="15" hidden="1">#REF!</definedName>
    <definedName name="BExEXZ4H2ZUNEW5I6I74GK08QAQC" localSheetId="18" hidden="1">#REF!</definedName>
    <definedName name="BExEXZ4H2ZUNEW5I6I74GK08QAQC" localSheetId="17" hidden="1">#REF!</definedName>
    <definedName name="BExEXZ4H2ZUNEW5I6I74GK08QAQC" localSheetId="2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5" hidden="1">#REF!</definedName>
    <definedName name="BExEY42GK80HA9M84NTZ3NV9K2VI" localSheetId="9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13" hidden="1">#REF!</definedName>
    <definedName name="BExEY42GK80HA9M84NTZ3NV9K2VI" localSheetId="14" hidden="1">#REF!</definedName>
    <definedName name="BExEY42GK80HA9M84NTZ3NV9K2VI" localSheetId="16" hidden="1">#REF!</definedName>
    <definedName name="BExEY42GK80HA9M84NTZ3NV9K2VI" localSheetId="15" hidden="1">#REF!</definedName>
    <definedName name="BExEY42GK80HA9M84NTZ3NV9K2VI" localSheetId="18" hidden="1">#REF!</definedName>
    <definedName name="BExEY42GK80HA9M84NTZ3NV9K2VI" localSheetId="17" hidden="1">#REF!</definedName>
    <definedName name="BExEY42GK80HA9M84NTZ3NV9K2VI" localSheetId="2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5" hidden="1">#REF!</definedName>
    <definedName name="BExEYLG9FL9V1JPPNZ3FUDNSEJ4V" localSheetId="9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13" hidden="1">#REF!</definedName>
    <definedName name="BExEYLG9FL9V1JPPNZ3FUDNSEJ4V" localSheetId="14" hidden="1">#REF!</definedName>
    <definedName name="BExEYLG9FL9V1JPPNZ3FUDNSEJ4V" localSheetId="16" hidden="1">#REF!</definedName>
    <definedName name="BExEYLG9FL9V1JPPNZ3FUDNSEJ4V" localSheetId="15" hidden="1">#REF!</definedName>
    <definedName name="BExEYLG9FL9V1JPPNZ3FUDNSEJ4V" localSheetId="18" hidden="1">#REF!</definedName>
    <definedName name="BExEYLG9FL9V1JPPNZ3FUDNSEJ4V" localSheetId="17" hidden="1">#REF!</definedName>
    <definedName name="BExEYLG9FL9V1JPPNZ3FUDNSEJ4V" localSheetId="2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5" hidden="1">#REF!</definedName>
    <definedName name="BExEYOW8C1B3OUUCIGEC7L8OOW1Z" localSheetId="9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13" hidden="1">#REF!</definedName>
    <definedName name="BExEYOW8C1B3OUUCIGEC7L8OOW1Z" localSheetId="14" hidden="1">#REF!</definedName>
    <definedName name="BExEYOW8C1B3OUUCIGEC7L8OOW1Z" localSheetId="16" hidden="1">#REF!</definedName>
    <definedName name="BExEYOW8C1B3OUUCIGEC7L8OOW1Z" localSheetId="15" hidden="1">#REF!</definedName>
    <definedName name="BExEYOW8C1B3OUUCIGEC7L8OOW1Z" localSheetId="18" hidden="1">#REF!</definedName>
    <definedName name="BExEYOW8C1B3OUUCIGEC7L8OOW1Z" localSheetId="17" hidden="1">#REF!</definedName>
    <definedName name="BExEYOW8C1B3OUUCIGEC7L8OOW1Z" localSheetId="2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5" hidden="1">#REF!</definedName>
    <definedName name="BExEYPCI2LT224YS4M3T50V85FAG" localSheetId="9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13" hidden="1">#REF!</definedName>
    <definedName name="BExEYPCI2LT224YS4M3T50V85FAG" localSheetId="14" hidden="1">#REF!</definedName>
    <definedName name="BExEYPCI2LT224YS4M3T50V85FAG" localSheetId="16" hidden="1">#REF!</definedName>
    <definedName name="BExEYPCI2LT224YS4M3T50V85FAG" localSheetId="15" hidden="1">#REF!</definedName>
    <definedName name="BExEYPCI2LT224YS4M3T50V85FAG" localSheetId="18" hidden="1">#REF!</definedName>
    <definedName name="BExEYPCI2LT224YS4M3T50V85FAG" localSheetId="17" hidden="1">#REF!</definedName>
    <definedName name="BExEYPCI2LT224YS4M3T50V85FAG" localSheetId="2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5" hidden="1">#REF!</definedName>
    <definedName name="BExEYUQJXZT6N5HJH8ACJF6SRWEE" localSheetId="9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13" hidden="1">#REF!</definedName>
    <definedName name="BExEYUQJXZT6N5HJH8ACJF6SRWEE" localSheetId="14" hidden="1">#REF!</definedName>
    <definedName name="BExEYUQJXZT6N5HJH8ACJF6SRWEE" localSheetId="16" hidden="1">#REF!</definedName>
    <definedName name="BExEYUQJXZT6N5HJH8ACJF6SRWEE" localSheetId="15" hidden="1">#REF!</definedName>
    <definedName name="BExEYUQJXZT6N5HJH8ACJF6SRWEE" localSheetId="18" hidden="1">#REF!</definedName>
    <definedName name="BExEYUQJXZT6N5HJH8ACJF6SRWEE" localSheetId="17" hidden="1">#REF!</definedName>
    <definedName name="BExEYUQJXZT6N5HJH8ACJF6SRWEE" localSheetId="2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5" hidden="1">#REF!</definedName>
    <definedName name="BExEYYC7KLO4XJQW9GMGVVJQXF4C" localSheetId="9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13" hidden="1">#REF!</definedName>
    <definedName name="BExEYYC7KLO4XJQW9GMGVVJQXF4C" localSheetId="14" hidden="1">#REF!</definedName>
    <definedName name="BExEYYC7KLO4XJQW9GMGVVJQXF4C" localSheetId="16" hidden="1">#REF!</definedName>
    <definedName name="BExEYYC7KLO4XJQW9GMGVVJQXF4C" localSheetId="15" hidden="1">#REF!</definedName>
    <definedName name="BExEYYC7KLO4XJQW9GMGVVJQXF4C" localSheetId="18" hidden="1">#REF!</definedName>
    <definedName name="BExEYYC7KLO4XJQW9GMGVVJQXF4C" localSheetId="17" hidden="1">#REF!</definedName>
    <definedName name="BExEYYC7KLO4XJQW9GMGVVJQXF4C" localSheetId="2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5" hidden="1">#REF!</definedName>
    <definedName name="BExEZ1S6VZCG01ZPLBSS9Z1SBOJ2" localSheetId="9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13" hidden="1">#REF!</definedName>
    <definedName name="BExEZ1S6VZCG01ZPLBSS9Z1SBOJ2" localSheetId="14" hidden="1">#REF!</definedName>
    <definedName name="BExEZ1S6VZCG01ZPLBSS9Z1SBOJ2" localSheetId="16" hidden="1">#REF!</definedName>
    <definedName name="BExEZ1S6VZCG01ZPLBSS9Z1SBOJ2" localSheetId="15" hidden="1">#REF!</definedName>
    <definedName name="BExEZ1S6VZCG01ZPLBSS9Z1SBOJ2" localSheetId="18" hidden="1">#REF!</definedName>
    <definedName name="BExEZ1S6VZCG01ZPLBSS9Z1SBOJ2" localSheetId="17" hidden="1">#REF!</definedName>
    <definedName name="BExEZ1S6VZCG01ZPLBSS9Z1SBOJ2" localSheetId="2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5" hidden="1">#REF!</definedName>
    <definedName name="BExEZ6KV8TDKOO0Y66LSH9DCFW5M" localSheetId="9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13" hidden="1">#REF!</definedName>
    <definedName name="BExEZ6KV8TDKOO0Y66LSH9DCFW5M" localSheetId="14" hidden="1">#REF!</definedName>
    <definedName name="BExEZ6KV8TDKOO0Y66LSH9DCFW5M" localSheetId="16" hidden="1">#REF!</definedName>
    <definedName name="BExEZ6KV8TDKOO0Y66LSH9DCFW5M" localSheetId="15" hidden="1">#REF!</definedName>
    <definedName name="BExEZ6KV8TDKOO0Y66LSH9DCFW5M" localSheetId="18" hidden="1">#REF!</definedName>
    <definedName name="BExEZ6KV8TDKOO0Y66LSH9DCFW5M" localSheetId="17" hidden="1">#REF!</definedName>
    <definedName name="BExEZ6KV8TDKOO0Y66LSH9DCFW5M" localSheetId="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5" hidden="1">#REF!</definedName>
    <definedName name="BExEZGBFNJR8DLPN0V11AU22L6WY" localSheetId="9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13" hidden="1">#REF!</definedName>
    <definedName name="BExEZGBFNJR8DLPN0V11AU22L6WY" localSheetId="14" hidden="1">#REF!</definedName>
    <definedName name="BExEZGBFNJR8DLPN0V11AU22L6WY" localSheetId="16" hidden="1">#REF!</definedName>
    <definedName name="BExEZGBFNJR8DLPN0V11AU22L6WY" localSheetId="15" hidden="1">#REF!</definedName>
    <definedName name="BExEZGBFNJR8DLPN0V11AU22L6WY" localSheetId="18" hidden="1">#REF!</definedName>
    <definedName name="BExEZGBFNJR8DLPN0V11AU22L6WY" localSheetId="17" hidden="1">#REF!</definedName>
    <definedName name="BExEZGBFNJR8DLPN0V11AU22L6WY" localSheetId="2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5" hidden="1">#REF!</definedName>
    <definedName name="BExEZVR61GWO1ZM3XHWUKRJJMQXV" localSheetId="9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13" hidden="1">#REF!</definedName>
    <definedName name="BExEZVR61GWO1ZM3XHWUKRJJMQXV" localSheetId="14" hidden="1">#REF!</definedName>
    <definedName name="BExEZVR61GWO1ZM3XHWUKRJJMQXV" localSheetId="16" hidden="1">#REF!</definedName>
    <definedName name="BExEZVR61GWO1ZM3XHWUKRJJMQXV" localSheetId="15" hidden="1">#REF!</definedName>
    <definedName name="BExEZVR61GWO1ZM3XHWUKRJJMQXV" localSheetId="18" hidden="1">#REF!</definedName>
    <definedName name="BExEZVR61GWO1ZM3XHWUKRJJMQXV" localSheetId="17" hidden="1">#REF!</definedName>
    <definedName name="BExEZVR61GWO1ZM3XHWUKRJJMQXV" localSheetId="2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5" hidden="1">#REF!</definedName>
    <definedName name="BExF02Y3V3QEPO2XLDSK47APK9XJ" localSheetId="9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13" hidden="1">#REF!</definedName>
    <definedName name="BExF02Y3V3QEPO2XLDSK47APK9XJ" localSheetId="14" hidden="1">#REF!</definedName>
    <definedName name="BExF02Y3V3QEPO2XLDSK47APK9XJ" localSheetId="16" hidden="1">#REF!</definedName>
    <definedName name="BExF02Y3V3QEPO2XLDSK47APK9XJ" localSheetId="15" hidden="1">#REF!</definedName>
    <definedName name="BExF02Y3V3QEPO2XLDSK47APK9XJ" localSheetId="18" hidden="1">#REF!</definedName>
    <definedName name="BExF02Y3V3QEPO2XLDSK47APK9XJ" localSheetId="17" hidden="1">#REF!</definedName>
    <definedName name="BExF02Y3V3QEPO2XLDSK47APK9XJ" localSheetId="2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5" hidden="1">#REF!</definedName>
    <definedName name="BExF03E824NHBODFUZ3PZ5HLF85X" localSheetId="9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13" hidden="1">#REF!</definedName>
    <definedName name="BExF03E824NHBODFUZ3PZ5HLF85X" localSheetId="14" hidden="1">#REF!</definedName>
    <definedName name="BExF03E824NHBODFUZ3PZ5HLF85X" localSheetId="16" hidden="1">#REF!</definedName>
    <definedName name="BExF03E824NHBODFUZ3PZ5HLF85X" localSheetId="15" hidden="1">#REF!</definedName>
    <definedName name="BExF03E824NHBODFUZ3PZ5HLF85X" localSheetId="18" hidden="1">#REF!</definedName>
    <definedName name="BExF03E824NHBODFUZ3PZ5HLF85X" localSheetId="17" hidden="1">#REF!</definedName>
    <definedName name="BExF03E824NHBODFUZ3PZ5HLF85X" localSheetId="2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5" hidden="1">#REF!</definedName>
    <definedName name="BExF09OS91RT7N7IW8JLMZ121ZP3" localSheetId="9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13" hidden="1">#REF!</definedName>
    <definedName name="BExF09OS91RT7N7IW8JLMZ121ZP3" localSheetId="14" hidden="1">#REF!</definedName>
    <definedName name="BExF09OS91RT7N7IW8JLMZ121ZP3" localSheetId="16" hidden="1">#REF!</definedName>
    <definedName name="BExF09OS91RT7N7IW8JLMZ121ZP3" localSheetId="15" hidden="1">#REF!</definedName>
    <definedName name="BExF09OS91RT7N7IW8JLMZ121ZP3" localSheetId="18" hidden="1">#REF!</definedName>
    <definedName name="BExF09OS91RT7N7IW8JLMZ121ZP3" localSheetId="17" hidden="1">#REF!</definedName>
    <definedName name="BExF09OS91RT7N7IW8JLMZ121ZP3" localSheetId="2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5" hidden="1">#REF!</definedName>
    <definedName name="BExF0D4SEQ7RRCAER8UQKUJ4HH0Q" localSheetId="9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13" hidden="1">#REF!</definedName>
    <definedName name="BExF0D4SEQ7RRCAER8UQKUJ4HH0Q" localSheetId="14" hidden="1">#REF!</definedName>
    <definedName name="BExF0D4SEQ7RRCAER8UQKUJ4HH0Q" localSheetId="16" hidden="1">#REF!</definedName>
    <definedName name="BExF0D4SEQ7RRCAER8UQKUJ4HH0Q" localSheetId="15" hidden="1">#REF!</definedName>
    <definedName name="BExF0D4SEQ7RRCAER8UQKUJ4HH0Q" localSheetId="18" hidden="1">#REF!</definedName>
    <definedName name="BExF0D4SEQ7RRCAER8UQKUJ4HH0Q" localSheetId="17" hidden="1">#REF!</definedName>
    <definedName name="BExF0D4SEQ7RRCAER8UQKUJ4HH0Q" localSheetId="2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5" hidden="1">#REF!</definedName>
    <definedName name="BExF0D4Z97PCG5JI9CC2TFB553AX" localSheetId="9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13" hidden="1">#REF!</definedName>
    <definedName name="BExF0D4Z97PCG5JI9CC2TFB553AX" localSheetId="14" hidden="1">#REF!</definedName>
    <definedName name="BExF0D4Z97PCG5JI9CC2TFB553AX" localSheetId="16" hidden="1">#REF!</definedName>
    <definedName name="BExF0D4Z97PCG5JI9CC2TFB553AX" localSheetId="15" hidden="1">#REF!</definedName>
    <definedName name="BExF0D4Z97PCG5JI9CC2TFB553AX" localSheetId="18" hidden="1">#REF!</definedName>
    <definedName name="BExF0D4Z97PCG5JI9CC2TFB553AX" localSheetId="17" hidden="1">#REF!</definedName>
    <definedName name="BExF0D4Z97PCG5JI9CC2TFB553AX" localSheetId="2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5" hidden="1">#REF!</definedName>
    <definedName name="BExF0DAB1PUE0V936NFEK68CCKTJ" localSheetId="9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13" hidden="1">#REF!</definedName>
    <definedName name="BExF0DAB1PUE0V936NFEK68CCKTJ" localSheetId="14" hidden="1">#REF!</definedName>
    <definedName name="BExF0DAB1PUE0V936NFEK68CCKTJ" localSheetId="16" hidden="1">#REF!</definedName>
    <definedName name="BExF0DAB1PUE0V936NFEK68CCKTJ" localSheetId="15" hidden="1">#REF!</definedName>
    <definedName name="BExF0DAB1PUE0V936NFEK68CCKTJ" localSheetId="18" hidden="1">#REF!</definedName>
    <definedName name="BExF0DAB1PUE0V936NFEK68CCKTJ" localSheetId="17" hidden="1">#REF!</definedName>
    <definedName name="BExF0DAB1PUE0V936NFEK68CCKTJ" localSheetId="2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5" hidden="1">#REF!</definedName>
    <definedName name="BExF0LOEHV42P2DV7QL8O7HOQ3N9" localSheetId="9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13" hidden="1">#REF!</definedName>
    <definedName name="BExF0LOEHV42P2DV7QL8O7HOQ3N9" localSheetId="14" hidden="1">#REF!</definedName>
    <definedName name="BExF0LOEHV42P2DV7QL8O7HOQ3N9" localSheetId="16" hidden="1">#REF!</definedName>
    <definedName name="BExF0LOEHV42P2DV7QL8O7HOQ3N9" localSheetId="15" hidden="1">#REF!</definedName>
    <definedName name="BExF0LOEHV42P2DV7QL8O7HOQ3N9" localSheetId="18" hidden="1">#REF!</definedName>
    <definedName name="BExF0LOEHV42P2DV7QL8O7HOQ3N9" localSheetId="17" hidden="1">#REF!</definedName>
    <definedName name="BExF0LOEHV42P2DV7QL8O7HOQ3N9" localSheetId="2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5" hidden="1">#REF!</definedName>
    <definedName name="BExF0QRT0ZP2578DKKC9SRW40F5L" localSheetId="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13" hidden="1">#REF!</definedName>
    <definedName name="BExF0QRT0ZP2578DKKC9SRW40F5L" localSheetId="14" hidden="1">#REF!</definedName>
    <definedName name="BExF0QRT0ZP2578DKKC9SRW40F5L" localSheetId="16" hidden="1">#REF!</definedName>
    <definedName name="BExF0QRT0ZP2578DKKC9SRW40F5L" localSheetId="15" hidden="1">#REF!</definedName>
    <definedName name="BExF0QRT0ZP2578DKKC9SRW40F5L" localSheetId="18" hidden="1">#REF!</definedName>
    <definedName name="BExF0QRT0ZP2578DKKC9SRW40F5L" localSheetId="17" hidden="1">#REF!</definedName>
    <definedName name="BExF0QRT0ZP2578DKKC9SRW40F5L" localSheetId="2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5" hidden="1">#REF!</definedName>
    <definedName name="BExF0WRM9VO25RLSO03ZOCE8H7K5" localSheetId="9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13" hidden="1">#REF!</definedName>
    <definedName name="BExF0WRM9VO25RLSO03ZOCE8H7K5" localSheetId="14" hidden="1">#REF!</definedName>
    <definedName name="BExF0WRM9VO25RLSO03ZOCE8H7K5" localSheetId="16" hidden="1">#REF!</definedName>
    <definedName name="BExF0WRM9VO25RLSO03ZOCE8H7K5" localSheetId="15" hidden="1">#REF!</definedName>
    <definedName name="BExF0WRM9VO25RLSO03ZOCE8H7K5" localSheetId="18" hidden="1">#REF!</definedName>
    <definedName name="BExF0WRM9VO25RLSO03ZOCE8H7K5" localSheetId="17" hidden="1">#REF!</definedName>
    <definedName name="BExF0WRM9VO25RLSO03ZOCE8H7K5" localSheetId="2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5" hidden="1">#REF!</definedName>
    <definedName name="BExF0ZRI7W4RSLIDLHTSM0AWXO3S" localSheetId="9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13" hidden="1">#REF!</definedName>
    <definedName name="BExF0ZRI7W4RSLIDLHTSM0AWXO3S" localSheetId="14" hidden="1">#REF!</definedName>
    <definedName name="BExF0ZRI7W4RSLIDLHTSM0AWXO3S" localSheetId="16" hidden="1">#REF!</definedName>
    <definedName name="BExF0ZRI7W4RSLIDLHTSM0AWXO3S" localSheetId="15" hidden="1">#REF!</definedName>
    <definedName name="BExF0ZRI7W4RSLIDLHTSM0AWXO3S" localSheetId="18" hidden="1">#REF!</definedName>
    <definedName name="BExF0ZRI7W4RSLIDLHTSM0AWXO3S" localSheetId="17" hidden="1">#REF!</definedName>
    <definedName name="BExF0ZRI7W4RSLIDLHTSM0AWXO3S" localSheetId="2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5" hidden="1">#REF!</definedName>
    <definedName name="BExF19CT3MMZZ2T5EWMDNG3UOJ01" localSheetId="9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13" hidden="1">#REF!</definedName>
    <definedName name="BExF19CT3MMZZ2T5EWMDNG3UOJ01" localSheetId="14" hidden="1">#REF!</definedName>
    <definedName name="BExF19CT3MMZZ2T5EWMDNG3UOJ01" localSheetId="16" hidden="1">#REF!</definedName>
    <definedName name="BExF19CT3MMZZ2T5EWMDNG3UOJ01" localSheetId="15" hidden="1">#REF!</definedName>
    <definedName name="BExF19CT3MMZZ2T5EWMDNG3UOJ01" localSheetId="18" hidden="1">#REF!</definedName>
    <definedName name="BExF19CT3MMZZ2T5EWMDNG3UOJ01" localSheetId="17" hidden="1">#REF!</definedName>
    <definedName name="BExF19CT3MMZZ2T5EWMDNG3UOJ01" localSheetId="2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5" hidden="1">#REF!</definedName>
    <definedName name="BExF1C1VNHJBRW2XQKVSL1KSLFZ8" localSheetId="9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13" hidden="1">#REF!</definedName>
    <definedName name="BExF1C1VNHJBRW2XQKVSL1KSLFZ8" localSheetId="14" hidden="1">#REF!</definedName>
    <definedName name="BExF1C1VNHJBRW2XQKVSL1KSLFZ8" localSheetId="16" hidden="1">#REF!</definedName>
    <definedName name="BExF1C1VNHJBRW2XQKVSL1KSLFZ8" localSheetId="15" hidden="1">#REF!</definedName>
    <definedName name="BExF1C1VNHJBRW2XQKVSL1KSLFZ8" localSheetId="18" hidden="1">#REF!</definedName>
    <definedName name="BExF1C1VNHJBRW2XQKVSL1KSLFZ8" localSheetId="17" hidden="1">#REF!</definedName>
    <definedName name="BExF1C1VNHJBRW2XQKVSL1KSLFZ8" localSheetId="2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5" hidden="1">#REF!</definedName>
    <definedName name="BExF1M38U6NX17YJA8YU359B5Z4M" localSheetId="9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13" hidden="1">#REF!</definedName>
    <definedName name="BExF1M38U6NX17YJA8YU359B5Z4M" localSheetId="14" hidden="1">#REF!</definedName>
    <definedName name="BExF1M38U6NX17YJA8YU359B5Z4M" localSheetId="16" hidden="1">#REF!</definedName>
    <definedName name="BExF1M38U6NX17YJA8YU359B5Z4M" localSheetId="15" hidden="1">#REF!</definedName>
    <definedName name="BExF1M38U6NX17YJA8YU359B5Z4M" localSheetId="18" hidden="1">#REF!</definedName>
    <definedName name="BExF1M38U6NX17YJA8YU359B5Z4M" localSheetId="17" hidden="1">#REF!</definedName>
    <definedName name="BExF1M38U6NX17YJA8YU359B5Z4M" localSheetId="2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5" hidden="1">#REF!</definedName>
    <definedName name="BExF1MU4W3NPEY0OHRDWP5IANCBB" localSheetId="9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13" hidden="1">#REF!</definedName>
    <definedName name="BExF1MU4W3NPEY0OHRDWP5IANCBB" localSheetId="14" hidden="1">#REF!</definedName>
    <definedName name="BExF1MU4W3NPEY0OHRDWP5IANCBB" localSheetId="16" hidden="1">#REF!</definedName>
    <definedName name="BExF1MU4W3NPEY0OHRDWP5IANCBB" localSheetId="15" hidden="1">#REF!</definedName>
    <definedName name="BExF1MU4W3NPEY0OHRDWP5IANCBB" localSheetId="18" hidden="1">#REF!</definedName>
    <definedName name="BExF1MU4W3NPEY0OHRDWP5IANCBB" localSheetId="17" hidden="1">#REF!</definedName>
    <definedName name="BExF1MU4W3NPEY0OHRDWP5IANCBB" localSheetId="2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5" hidden="1">#REF!</definedName>
    <definedName name="BExF1MZN8MWMOKOARHJ1QAF9HPGT" localSheetId="9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13" hidden="1">#REF!</definedName>
    <definedName name="BExF1MZN8MWMOKOARHJ1QAF9HPGT" localSheetId="14" hidden="1">#REF!</definedName>
    <definedName name="BExF1MZN8MWMOKOARHJ1QAF9HPGT" localSheetId="16" hidden="1">#REF!</definedName>
    <definedName name="BExF1MZN8MWMOKOARHJ1QAF9HPGT" localSheetId="15" hidden="1">#REF!</definedName>
    <definedName name="BExF1MZN8MWMOKOARHJ1QAF9HPGT" localSheetId="18" hidden="1">#REF!</definedName>
    <definedName name="BExF1MZN8MWMOKOARHJ1QAF9HPGT" localSheetId="17" hidden="1">#REF!</definedName>
    <definedName name="BExF1MZN8MWMOKOARHJ1QAF9HPGT" localSheetId="2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5" hidden="1">#REF!</definedName>
    <definedName name="BExF1US4ZIQYSU5LBFYNRA9N0K2O" localSheetId="9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13" hidden="1">#REF!</definedName>
    <definedName name="BExF1US4ZIQYSU5LBFYNRA9N0K2O" localSheetId="14" hidden="1">#REF!</definedName>
    <definedName name="BExF1US4ZIQYSU5LBFYNRA9N0K2O" localSheetId="16" hidden="1">#REF!</definedName>
    <definedName name="BExF1US4ZIQYSU5LBFYNRA9N0K2O" localSheetId="15" hidden="1">#REF!</definedName>
    <definedName name="BExF1US4ZIQYSU5LBFYNRA9N0K2O" localSheetId="18" hidden="1">#REF!</definedName>
    <definedName name="BExF1US4ZIQYSU5LBFYNRA9N0K2O" localSheetId="17" hidden="1">#REF!</definedName>
    <definedName name="BExF1US4ZIQYSU5LBFYNRA9N0K2O" localSheetId="2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5" hidden="1">#REF!</definedName>
    <definedName name="BExF272JNPJCK1XLBG016XXBVFO8" localSheetId="9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13" hidden="1">#REF!</definedName>
    <definedName name="BExF272JNPJCK1XLBG016XXBVFO8" localSheetId="14" hidden="1">#REF!</definedName>
    <definedName name="BExF272JNPJCK1XLBG016XXBVFO8" localSheetId="16" hidden="1">#REF!</definedName>
    <definedName name="BExF272JNPJCK1XLBG016XXBVFO8" localSheetId="15" hidden="1">#REF!</definedName>
    <definedName name="BExF272JNPJCK1XLBG016XXBVFO8" localSheetId="18" hidden="1">#REF!</definedName>
    <definedName name="BExF272JNPJCK1XLBG016XXBVFO8" localSheetId="17" hidden="1">#REF!</definedName>
    <definedName name="BExF272JNPJCK1XLBG016XXBVFO8" localSheetId="2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5" hidden="1">#REF!</definedName>
    <definedName name="BExF2CWZN6E87RGTBMD4YQI2QT7R" localSheetId="9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13" hidden="1">#REF!</definedName>
    <definedName name="BExF2CWZN6E87RGTBMD4YQI2QT7R" localSheetId="14" hidden="1">#REF!</definedName>
    <definedName name="BExF2CWZN6E87RGTBMD4YQI2QT7R" localSheetId="16" hidden="1">#REF!</definedName>
    <definedName name="BExF2CWZN6E87RGTBMD4YQI2QT7R" localSheetId="15" hidden="1">#REF!</definedName>
    <definedName name="BExF2CWZN6E87RGTBMD4YQI2QT7R" localSheetId="18" hidden="1">#REF!</definedName>
    <definedName name="BExF2CWZN6E87RGTBMD4YQI2QT7R" localSheetId="17" hidden="1">#REF!</definedName>
    <definedName name="BExF2CWZN6E87RGTBMD4YQI2QT7R" localSheetId="2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5" hidden="1">#REF!</definedName>
    <definedName name="BExF2DYO1WQ7GMXSTAQRDBW1NSFG" localSheetId="9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13" hidden="1">#REF!</definedName>
    <definedName name="BExF2DYO1WQ7GMXSTAQRDBW1NSFG" localSheetId="14" hidden="1">#REF!</definedName>
    <definedName name="BExF2DYO1WQ7GMXSTAQRDBW1NSFG" localSheetId="16" hidden="1">#REF!</definedName>
    <definedName name="BExF2DYO1WQ7GMXSTAQRDBW1NSFG" localSheetId="15" hidden="1">#REF!</definedName>
    <definedName name="BExF2DYO1WQ7GMXSTAQRDBW1NSFG" localSheetId="18" hidden="1">#REF!</definedName>
    <definedName name="BExF2DYO1WQ7GMXSTAQRDBW1NSFG" localSheetId="17" hidden="1">#REF!</definedName>
    <definedName name="BExF2DYO1WQ7GMXSTAQRDBW1NSFG" localSheetId="2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5" hidden="1">#REF!</definedName>
    <definedName name="BExF2H9D3MC9XKLPZ6VIP4F7G4YN" localSheetId="9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13" hidden="1">#REF!</definedName>
    <definedName name="BExF2H9D3MC9XKLPZ6VIP4F7G4YN" localSheetId="14" hidden="1">#REF!</definedName>
    <definedName name="BExF2H9D3MC9XKLPZ6VIP4F7G4YN" localSheetId="16" hidden="1">#REF!</definedName>
    <definedName name="BExF2H9D3MC9XKLPZ6VIP4F7G4YN" localSheetId="15" hidden="1">#REF!</definedName>
    <definedName name="BExF2H9D3MC9XKLPZ6VIP4F7G4YN" localSheetId="18" hidden="1">#REF!</definedName>
    <definedName name="BExF2H9D3MC9XKLPZ6VIP4F7G4YN" localSheetId="17" hidden="1">#REF!</definedName>
    <definedName name="BExF2H9D3MC9XKLPZ6VIP4F7G4YN" localSheetId="2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5" hidden="1">#REF!</definedName>
    <definedName name="BExF2MSWNUY9Z6BZJQZ538PPTION" localSheetId="9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13" hidden="1">#REF!</definedName>
    <definedName name="BExF2MSWNUY9Z6BZJQZ538PPTION" localSheetId="14" hidden="1">#REF!</definedName>
    <definedName name="BExF2MSWNUY9Z6BZJQZ538PPTION" localSheetId="16" hidden="1">#REF!</definedName>
    <definedName name="BExF2MSWNUY9Z6BZJQZ538PPTION" localSheetId="15" hidden="1">#REF!</definedName>
    <definedName name="BExF2MSWNUY9Z6BZJQZ538PPTION" localSheetId="18" hidden="1">#REF!</definedName>
    <definedName name="BExF2MSWNUY9Z6BZJQZ538PPTION" localSheetId="17" hidden="1">#REF!</definedName>
    <definedName name="BExF2MSWNUY9Z6BZJQZ538PPTION" localSheetId="2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5" hidden="1">#REF!</definedName>
    <definedName name="BExF2QZYWHTYGUTTXR15CKCV3LS7" localSheetId="9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13" hidden="1">#REF!</definedName>
    <definedName name="BExF2QZYWHTYGUTTXR15CKCV3LS7" localSheetId="14" hidden="1">#REF!</definedName>
    <definedName name="BExF2QZYWHTYGUTTXR15CKCV3LS7" localSheetId="16" hidden="1">#REF!</definedName>
    <definedName name="BExF2QZYWHTYGUTTXR15CKCV3LS7" localSheetId="15" hidden="1">#REF!</definedName>
    <definedName name="BExF2QZYWHTYGUTTXR15CKCV3LS7" localSheetId="18" hidden="1">#REF!</definedName>
    <definedName name="BExF2QZYWHTYGUTTXR15CKCV3LS7" localSheetId="17" hidden="1">#REF!</definedName>
    <definedName name="BExF2QZYWHTYGUTTXR15CKCV3LS7" localSheetId="2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5" hidden="1">#REF!</definedName>
    <definedName name="BExF2T8Y6TSJ74RMSZOA9CEH4OZ6" localSheetId="9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13" hidden="1">#REF!</definedName>
    <definedName name="BExF2T8Y6TSJ74RMSZOA9CEH4OZ6" localSheetId="14" hidden="1">#REF!</definedName>
    <definedName name="BExF2T8Y6TSJ74RMSZOA9CEH4OZ6" localSheetId="16" hidden="1">#REF!</definedName>
    <definedName name="BExF2T8Y6TSJ74RMSZOA9CEH4OZ6" localSheetId="15" hidden="1">#REF!</definedName>
    <definedName name="BExF2T8Y6TSJ74RMSZOA9CEH4OZ6" localSheetId="18" hidden="1">#REF!</definedName>
    <definedName name="BExF2T8Y6TSJ74RMSZOA9CEH4OZ6" localSheetId="17" hidden="1">#REF!</definedName>
    <definedName name="BExF2T8Y6TSJ74RMSZOA9CEH4OZ6" localSheetId="2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5" hidden="1">#REF!</definedName>
    <definedName name="BExF31N3YM4F37EOOY8M8VI1KXN8" localSheetId="9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13" hidden="1">#REF!</definedName>
    <definedName name="BExF31N3YM4F37EOOY8M8VI1KXN8" localSheetId="14" hidden="1">#REF!</definedName>
    <definedName name="BExF31N3YM4F37EOOY8M8VI1KXN8" localSheetId="16" hidden="1">#REF!</definedName>
    <definedName name="BExF31N3YM4F37EOOY8M8VI1KXN8" localSheetId="15" hidden="1">#REF!</definedName>
    <definedName name="BExF31N3YM4F37EOOY8M8VI1KXN8" localSheetId="18" hidden="1">#REF!</definedName>
    <definedName name="BExF31N3YM4F37EOOY8M8VI1KXN8" localSheetId="17" hidden="1">#REF!</definedName>
    <definedName name="BExF31N3YM4F37EOOY8M8VI1KXN8" localSheetId="2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5" hidden="1">#REF!</definedName>
    <definedName name="BExF37C1YKBT79Z9SOJAG5MXQGTU" localSheetId="9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13" hidden="1">#REF!</definedName>
    <definedName name="BExF37C1YKBT79Z9SOJAG5MXQGTU" localSheetId="14" hidden="1">#REF!</definedName>
    <definedName name="BExF37C1YKBT79Z9SOJAG5MXQGTU" localSheetId="16" hidden="1">#REF!</definedName>
    <definedName name="BExF37C1YKBT79Z9SOJAG5MXQGTU" localSheetId="15" hidden="1">#REF!</definedName>
    <definedName name="BExF37C1YKBT79Z9SOJAG5MXQGTU" localSheetId="18" hidden="1">#REF!</definedName>
    <definedName name="BExF37C1YKBT79Z9SOJAG5MXQGTU" localSheetId="17" hidden="1">#REF!</definedName>
    <definedName name="BExF37C1YKBT79Z9SOJAG5MXQGTU" localSheetId="2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5" hidden="1">#REF!</definedName>
    <definedName name="BExF3A6HPA6DGYALZNHHJPMCUYZR" localSheetId="9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13" hidden="1">#REF!</definedName>
    <definedName name="BExF3A6HPA6DGYALZNHHJPMCUYZR" localSheetId="14" hidden="1">#REF!</definedName>
    <definedName name="BExF3A6HPA6DGYALZNHHJPMCUYZR" localSheetId="16" hidden="1">#REF!</definedName>
    <definedName name="BExF3A6HPA6DGYALZNHHJPMCUYZR" localSheetId="15" hidden="1">#REF!</definedName>
    <definedName name="BExF3A6HPA6DGYALZNHHJPMCUYZR" localSheetId="18" hidden="1">#REF!</definedName>
    <definedName name="BExF3A6HPA6DGYALZNHHJPMCUYZR" localSheetId="17" hidden="1">#REF!</definedName>
    <definedName name="BExF3A6HPA6DGYALZNHHJPMCUYZR" localSheetId="2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5" hidden="1">#REF!</definedName>
    <definedName name="BExF3GMJW5D7066GYKTMM3CVH1HE" localSheetId="9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13" hidden="1">#REF!</definedName>
    <definedName name="BExF3GMJW5D7066GYKTMM3CVH1HE" localSheetId="14" hidden="1">#REF!</definedName>
    <definedName name="BExF3GMJW5D7066GYKTMM3CVH1HE" localSheetId="16" hidden="1">#REF!</definedName>
    <definedName name="BExF3GMJW5D7066GYKTMM3CVH1HE" localSheetId="15" hidden="1">#REF!</definedName>
    <definedName name="BExF3GMJW5D7066GYKTMM3CVH1HE" localSheetId="18" hidden="1">#REF!</definedName>
    <definedName name="BExF3GMJW5D7066GYKTMM3CVH1HE" localSheetId="17" hidden="1">#REF!</definedName>
    <definedName name="BExF3GMJW5D7066GYKTMM3CVH1HE" localSheetId="2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5" hidden="1">#REF!</definedName>
    <definedName name="BExF3I9T44X7DV9HHV51DVDDPPZG" localSheetId="9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13" hidden="1">#REF!</definedName>
    <definedName name="BExF3I9T44X7DV9HHV51DVDDPPZG" localSheetId="14" hidden="1">#REF!</definedName>
    <definedName name="BExF3I9T44X7DV9HHV51DVDDPPZG" localSheetId="16" hidden="1">#REF!</definedName>
    <definedName name="BExF3I9T44X7DV9HHV51DVDDPPZG" localSheetId="15" hidden="1">#REF!</definedName>
    <definedName name="BExF3I9T44X7DV9HHV51DVDDPPZG" localSheetId="18" hidden="1">#REF!</definedName>
    <definedName name="BExF3I9T44X7DV9HHV51DVDDPPZG" localSheetId="17" hidden="1">#REF!</definedName>
    <definedName name="BExF3I9T44X7DV9HHV51DVDDPPZG" localSheetId="2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5" hidden="1">#REF!</definedName>
    <definedName name="BExF3IKLZ35F2D4DI7R7P7NZLVC3" localSheetId="9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13" hidden="1">#REF!</definedName>
    <definedName name="BExF3IKLZ35F2D4DI7R7P7NZLVC3" localSheetId="14" hidden="1">#REF!</definedName>
    <definedName name="BExF3IKLZ35F2D4DI7R7P7NZLVC3" localSheetId="16" hidden="1">#REF!</definedName>
    <definedName name="BExF3IKLZ35F2D4DI7R7P7NZLVC3" localSheetId="15" hidden="1">#REF!</definedName>
    <definedName name="BExF3IKLZ35F2D4DI7R7P7NZLVC3" localSheetId="18" hidden="1">#REF!</definedName>
    <definedName name="BExF3IKLZ35F2D4DI7R7P7NZLVC3" localSheetId="17" hidden="1">#REF!</definedName>
    <definedName name="BExF3IKLZ35F2D4DI7R7P7NZLVC3" localSheetId="2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5" hidden="1">#REF!</definedName>
    <definedName name="BExF3JMFX5DILOIFUDIO1HZUK875" localSheetId="9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13" hidden="1">#REF!</definedName>
    <definedName name="BExF3JMFX5DILOIFUDIO1HZUK875" localSheetId="14" hidden="1">#REF!</definedName>
    <definedName name="BExF3JMFX5DILOIFUDIO1HZUK875" localSheetId="16" hidden="1">#REF!</definedName>
    <definedName name="BExF3JMFX5DILOIFUDIO1HZUK875" localSheetId="15" hidden="1">#REF!</definedName>
    <definedName name="BExF3JMFX5DILOIFUDIO1HZUK875" localSheetId="18" hidden="1">#REF!</definedName>
    <definedName name="BExF3JMFX5DILOIFUDIO1HZUK875" localSheetId="17" hidden="1">#REF!</definedName>
    <definedName name="BExF3JMFX5DILOIFUDIO1HZUK875" localSheetId="2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5" hidden="1">#REF!</definedName>
    <definedName name="BExF3KIO2G9LJYXZ61H8PJJ6OQXV" localSheetId="9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13" hidden="1">#REF!</definedName>
    <definedName name="BExF3KIO2G9LJYXZ61H8PJJ6OQXV" localSheetId="14" hidden="1">#REF!</definedName>
    <definedName name="BExF3KIO2G9LJYXZ61H8PJJ6OQXV" localSheetId="16" hidden="1">#REF!</definedName>
    <definedName name="BExF3KIO2G9LJYXZ61H8PJJ6OQXV" localSheetId="15" hidden="1">#REF!</definedName>
    <definedName name="BExF3KIO2G9LJYXZ61H8PJJ6OQXV" localSheetId="18" hidden="1">#REF!</definedName>
    <definedName name="BExF3KIO2G9LJYXZ61H8PJJ6OQXV" localSheetId="17" hidden="1">#REF!</definedName>
    <definedName name="BExF3KIO2G9LJYXZ61H8PJJ6OQXV" localSheetId="2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5" hidden="1">#REF!</definedName>
    <definedName name="BExF3MGVCZHXDAUDZAGUYESZ3RC8" localSheetId="9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13" hidden="1">#REF!</definedName>
    <definedName name="BExF3MGVCZHXDAUDZAGUYESZ3RC8" localSheetId="14" hidden="1">#REF!</definedName>
    <definedName name="BExF3MGVCZHXDAUDZAGUYESZ3RC8" localSheetId="16" hidden="1">#REF!</definedName>
    <definedName name="BExF3MGVCZHXDAUDZAGUYESZ3RC8" localSheetId="15" hidden="1">#REF!</definedName>
    <definedName name="BExF3MGVCZHXDAUDZAGUYESZ3RC8" localSheetId="18" hidden="1">#REF!</definedName>
    <definedName name="BExF3MGVCZHXDAUDZAGUYESZ3RC8" localSheetId="17" hidden="1">#REF!</definedName>
    <definedName name="BExF3MGVCZHXDAUDZAGUYESZ3RC8" localSheetId="2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5" hidden="1">#REF!</definedName>
    <definedName name="BExF3NTC4BGZEM6B87TCFX277QCS" localSheetId="9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13" hidden="1">#REF!</definedName>
    <definedName name="BExF3NTC4BGZEM6B87TCFX277QCS" localSheetId="14" hidden="1">#REF!</definedName>
    <definedName name="BExF3NTC4BGZEM6B87TCFX277QCS" localSheetId="16" hidden="1">#REF!</definedName>
    <definedName name="BExF3NTC4BGZEM6B87TCFX277QCS" localSheetId="15" hidden="1">#REF!</definedName>
    <definedName name="BExF3NTC4BGZEM6B87TCFX277QCS" localSheetId="18" hidden="1">#REF!</definedName>
    <definedName name="BExF3NTC4BGZEM6B87TCFX277QCS" localSheetId="17" hidden="1">#REF!</definedName>
    <definedName name="BExF3NTC4BGZEM6B87TCFX277QCS" localSheetId="2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5" hidden="1">#REF!</definedName>
    <definedName name="BExF3Q2DOSQI9SIAXB522CN0WBZ7" localSheetId="9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13" hidden="1">#REF!</definedName>
    <definedName name="BExF3Q2DOSQI9SIAXB522CN0WBZ7" localSheetId="14" hidden="1">#REF!</definedName>
    <definedName name="BExF3Q2DOSQI9SIAXB522CN0WBZ7" localSheetId="16" hidden="1">#REF!</definedName>
    <definedName name="BExF3Q2DOSQI9SIAXB522CN0WBZ7" localSheetId="15" hidden="1">#REF!</definedName>
    <definedName name="BExF3Q2DOSQI9SIAXB522CN0WBZ7" localSheetId="18" hidden="1">#REF!</definedName>
    <definedName name="BExF3Q2DOSQI9SIAXB522CN0WBZ7" localSheetId="17" hidden="1">#REF!</definedName>
    <definedName name="BExF3Q2DOSQI9SIAXB522CN0WBZ7" localSheetId="2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5" hidden="1">#REF!</definedName>
    <definedName name="BExF3Q7NI90WT31QHYSJDIG0LLLJ" localSheetId="9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13" hidden="1">#REF!</definedName>
    <definedName name="BExF3Q7NI90WT31QHYSJDIG0LLLJ" localSheetId="14" hidden="1">#REF!</definedName>
    <definedName name="BExF3Q7NI90WT31QHYSJDIG0LLLJ" localSheetId="16" hidden="1">#REF!</definedName>
    <definedName name="BExF3Q7NI90WT31QHYSJDIG0LLLJ" localSheetId="15" hidden="1">#REF!</definedName>
    <definedName name="BExF3Q7NI90WT31QHYSJDIG0LLLJ" localSheetId="18" hidden="1">#REF!</definedName>
    <definedName name="BExF3Q7NI90WT31QHYSJDIG0LLLJ" localSheetId="17" hidden="1">#REF!</definedName>
    <definedName name="BExF3Q7NI90WT31QHYSJDIG0LLLJ" localSheetId="2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5" hidden="1">#REF!</definedName>
    <definedName name="BExF3QD55TIY1MSBSRK9TUJKBEWO" localSheetId="9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13" hidden="1">#REF!</definedName>
    <definedName name="BExF3QD55TIY1MSBSRK9TUJKBEWO" localSheetId="14" hidden="1">#REF!</definedName>
    <definedName name="BExF3QD55TIY1MSBSRK9TUJKBEWO" localSheetId="16" hidden="1">#REF!</definedName>
    <definedName name="BExF3QD55TIY1MSBSRK9TUJKBEWO" localSheetId="15" hidden="1">#REF!</definedName>
    <definedName name="BExF3QD55TIY1MSBSRK9TUJKBEWO" localSheetId="18" hidden="1">#REF!</definedName>
    <definedName name="BExF3QD55TIY1MSBSRK9TUJKBEWO" localSheetId="17" hidden="1">#REF!</definedName>
    <definedName name="BExF3QD55TIY1MSBSRK9TUJKBEWO" localSheetId="2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5" hidden="1">#REF!</definedName>
    <definedName name="BExF3QT8J6RIF1L3R700MBSKIOKW" localSheetId="9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13" hidden="1">#REF!</definedName>
    <definedName name="BExF3QT8J6RIF1L3R700MBSKIOKW" localSheetId="14" hidden="1">#REF!</definedName>
    <definedName name="BExF3QT8J6RIF1L3R700MBSKIOKW" localSheetId="16" hidden="1">#REF!</definedName>
    <definedName name="BExF3QT8J6RIF1L3R700MBSKIOKW" localSheetId="15" hidden="1">#REF!</definedName>
    <definedName name="BExF3QT8J6RIF1L3R700MBSKIOKW" localSheetId="18" hidden="1">#REF!</definedName>
    <definedName name="BExF3QT8J6RIF1L3R700MBSKIOKW" localSheetId="17" hidden="1">#REF!</definedName>
    <definedName name="BExF3QT8J6RIF1L3R700MBSKIOKW" localSheetId="2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5" hidden="1">#REF!</definedName>
    <definedName name="BExF42SSBVPMLK2UB3B7FPEIY9TU" localSheetId="9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13" hidden="1">#REF!</definedName>
    <definedName name="BExF42SSBVPMLK2UB3B7FPEIY9TU" localSheetId="14" hidden="1">#REF!</definedName>
    <definedName name="BExF42SSBVPMLK2UB3B7FPEIY9TU" localSheetId="16" hidden="1">#REF!</definedName>
    <definedName name="BExF42SSBVPMLK2UB3B7FPEIY9TU" localSheetId="15" hidden="1">#REF!</definedName>
    <definedName name="BExF42SSBVPMLK2UB3B7FPEIY9TU" localSheetId="18" hidden="1">#REF!</definedName>
    <definedName name="BExF42SSBVPMLK2UB3B7FPEIY9TU" localSheetId="17" hidden="1">#REF!</definedName>
    <definedName name="BExF42SSBVPMLK2UB3B7FPEIY9TU" localSheetId="2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5" hidden="1">#REF!</definedName>
    <definedName name="BExF4HXSWB50BKYPWA0HTT8W56H6" localSheetId="9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13" hidden="1">#REF!</definedName>
    <definedName name="BExF4HXSWB50BKYPWA0HTT8W56H6" localSheetId="14" hidden="1">#REF!</definedName>
    <definedName name="BExF4HXSWB50BKYPWA0HTT8W56H6" localSheetId="16" hidden="1">#REF!</definedName>
    <definedName name="BExF4HXSWB50BKYPWA0HTT8W56H6" localSheetId="15" hidden="1">#REF!</definedName>
    <definedName name="BExF4HXSWB50BKYPWA0HTT8W56H6" localSheetId="18" hidden="1">#REF!</definedName>
    <definedName name="BExF4HXSWB50BKYPWA0HTT8W56H6" localSheetId="17" hidden="1">#REF!</definedName>
    <definedName name="BExF4HXSWB50BKYPWA0HTT8W56H6" localSheetId="2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5" hidden="1">#REF!</definedName>
    <definedName name="BExF4J4Y60OUA8GY6YN8XVRUX80A" localSheetId="9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13" hidden="1">#REF!</definedName>
    <definedName name="BExF4J4Y60OUA8GY6YN8XVRUX80A" localSheetId="14" hidden="1">#REF!</definedName>
    <definedName name="BExF4J4Y60OUA8GY6YN8XVRUX80A" localSheetId="16" hidden="1">#REF!</definedName>
    <definedName name="BExF4J4Y60OUA8GY6YN8XVRUX80A" localSheetId="15" hidden="1">#REF!</definedName>
    <definedName name="BExF4J4Y60OUA8GY6YN8XVRUX80A" localSheetId="18" hidden="1">#REF!</definedName>
    <definedName name="BExF4J4Y60OUA8GY6YN8XVRUX80A" localSheetId="17" hidden="1">#REF!</definedName>
    <definedName name="BExF4J4Y60OUA8GY6YN8XVRUX80A" localSheetId="2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5" hidden="1">#REF!</definedName>
    <definedName name="BExF4KHF04IWW4LQ95FHQPFE4Y9K" localSheetId="9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13" hidden="1">#REF!</definedName>
    <definedName name="BExF4KHF04IWW4LQ95FHQPFE4Y9K" localSheetId="14" hidden="1">#REF!</definedName>
    <definedName name="BExF4KHF04IWW4LQ95FHQPFE4Y9K" localSheetId="16" hidden="1">#REF!</definedName>
    <definedName name="BExF4KHF04IWW4LQ95FHQPFE4Y9K" localSheetId="15" hidden="1">#REF!</definedName>
    <definedName name="BExF4KHF04IWW4LQ95FHQPFE4Y9K" localSheetId="18" hidden="1">#REF!</definedName>
    <definedName name="BExF4KHF04IWW4LQ95FHQPFE4Y9K" localSheetId="17" hidden="1">#REF!</definedName>
    <definedName name="BExF4KHF04IWW4LQ95FHQPFE4Y9K" localSheetId="2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5" hidden="1">#REF!</definedName>
    <definedName name="BExF4MVQM5Y0QRDLDFSKWWTF709C" localSheetId="9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13" hidden="1">#REF!</definedName>
    <definedName name="BExF4MVQM5Y0QRDLDFSKWWTF709C" localSheetId="14" hidden="1">#REF!</definedName>
    <definedName name="BExF4MVQM5Y0QRDLDFSKWWTF709C" localSheetId="16" hidden="1">#REF!</definedName>
    <definedName name="BExF4MVQM5Y0QRDLDFSKWWTF709C" localSheetId="15" hidden="1">#REF!</definedName>
    <definedName name="BExF4MVQM5Y0QRDLDFSKWWTF709C" localSheetId="18" hidden="1">#REF!</definedName>
    <definedName name="BExF4MVQM5Y0QRDLDFSKWWTF709C" localSheetId="17" hidden="1">#REF!</definedName>
    <definedName name="BExF4MVQM5Y0QRDLDFSKWWTF709C" localSheetId="2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5" hidden="1">#REF!</definedName>
    <definedName name="BExF4PVMZYV36E8HOYY06J81AMBI" localSheetId="9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13" hidden="1">#REF!</definedName>
    <definedName name="BExF4PVMZYV36E8HOYY06J81AMBI" localSheetId="14" hidden="1">#REF!</definedName>
    <definedName name="BExF4PVMZYV36E8HOYY06J81AMBI" localSheetId="16" hidden="1">#REF!</definedName>
    <definedName name="BExF4PVMZYV36E8HOYY06J81AMBI" localSheetId="15" hidden="1">#REF!</definedName>
    <definedName name="BExF4PVMZYV36E8HOYY06J81AMBI" localSheetId="18" hidden="1">#REF!</definedName>
    <definedName name="BExF4PVMZYV36E8HOYY06J81AMBI" localSheetId="17" hidden="1">#REF!</definedName>
    <definedName name="BExF4PVMZYV36E8HOYY06J81AMBI" localSheetId="2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5" hidden="1">#REF!</definedName>
    <definedName name="BExF4SF9NEX1FZE9N8EXT89PM54D" localSheetId="9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13" hidden="1">#REF!</definedName>
    <definedName name="BExF4SF9NEX1FZE9N8EXT89PM54D" localSheetId="14" hidden="1">#REF!</definedName>
    <definedName name="BExF4SF9NEX1FZE9N8EXT89PM54D" localSheetId="16" hidden="1">#REF!</definedName>
    <definedName name="BExF4SF9NEX1FZE9N8EXT89PM54D" localSheetId="15" hidden="1">#REF!</definedName>
    <definedName name="BExF4SF9NEX1FZE9N8EXT89PM54D" localSheetId="18" hidden="1">#REF!</definedName>
    <definedName name="BExF4SF9NEX1FZE9N8EXT89PM54D" localSheetId="17" hidden="1">#REF!</definedName>
    <definedName name="BExF4SF9NEX1FZE9N8EXT89PM54D" localSheetId="2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5" hidden="1">#REF!</definedName>
    <definedName name="BExF52GTGP8MHGII4KJ8TJGR8W8U" localSheetId="9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13" hidden="1">#REF!</definedName>
    <definedName name="BExF52GTGP8MHGII4KJ8TJGR8W8U" localSheetId="14" hidden="1">#REF!</definedName>
    <definedName name="BExF52GTGP8MHGII4KJ8TJGR8W8U" localSheetId="16" hidden="1">#REF!</definedName>
    <definedName name="BExF52GTGP8MHGII4KJ8TJGR8W8U" localSheetId="15" hidden="1">#REF!</definedName>
    <definedName name="BExF52GTGP8MHGII4KJ8TJGR8W8U" localSheetId="18" hidden="1">#REF!</definedName>
    <definedName name="BExF52GTGP8MHGII4KJ8TJGR8W8U" localSheetId="17" hidden="1">#REF!</definedName>
    <definedName name="BExF52GTGP8MHGII4KJ8TJGR8W8U" localSheetId="2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5" hidden="1">#REF!</definedName>
    <definedName name="BExF57K7L3UC1I2FSAWURR4SN0UN" localSheetId="9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13" hidden="1">#REF!</definedName>
    <definedName name="BExF57K7L3UC1I2FSAWURR4SN0UN" localSheetId="14" hidden="1">#REF!</definedName>
    <definedName name="BExF57K7L3UC1I2FSAWURR4SN0UN" localSheetId="16" hidden="1">#REF!</definedName>
    <definedName name="BExF57K7L3UC1I2FSAWURR4SN0UN" localSheetId="15" hidden="1">#REF!</definedName>
    <definedName name="BExF57K7L3UC1I2FSAWURR4SN0UN" localSheetId="18" hidden="1">#REF!</definedName>
    <definedName name="BExF57K7L3UC1I2FSAWURR4SN0UN" localSheetId="17" hidden="1">#REF!</definedName>
    <definedName name="BExF57K7L3UC1I2FSAWURR4SN0UN" localSheetId="2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5" hidden="1">#REF!</definedName>
    <definedName name="BExF5HR2GFV7O8LKG9SJ4BY78LYA" localSheetId="9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13" hidden="1">#REF!</definedName>
    <definedName name="BExF5HR2GFV7O8LKG9SJ4BY78LYA" localSheetId="14" hidden="1">#REF!</definedName>
    <definedName name="BExF5HR2GFV7O8LKG9SJ4BY78LYA" localSheetId="16" hidden="1">#REF!</definedName>
    <definedName name="BExF5HR2GFV7O8LKG9SJ4BY78LYA" localSheetId="15" hidden="1">#REF!</definedName>
    <definedName name="BExF5HR2GFV7O8LKG9SJ4BY78LYA" localSheetId="18" hidden="1">#REF!</definedName>
    <definedName name="BExF5HR2GFV7O8LKG9SJ4BY78LYA" localSheetId="17" hidden="1">#REF!</definedName>
    <definedName name="BExF5HR2GFV7O8LKG9SJ4BY78LYA" localSheetId="2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5" hidden="1">#REF!</definedName>
    <definedName name="BExF5ZFO2A29GHWR5ES64Z9OS16J" localSheetId="9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13" hidden="1">#REF!</definedName>
    <definedName name="BExF5ZFO2A29GHWR5ES64Z9OS16J" localSheetId="14" hidden="1">#REF!</definedName>
    <definedName name="BExF5ZFO2A29GHWR5ES64Z9OS16J" localSheetId="16" hidden="1">#REF!</definedName>
    <definedName name="BExF5ZFO2A29GHWR5ES64Z9OS16J" localSheetId="15" hidden="1">#REF!</definedName>
    <definedName name="BExF5ZFO2A29GHWR5ES64Z9OS16J" localSheetId="18" hidden="1">#REF!</definedName>
    <definedName name="BExF5ZFO2A29GHWR5ES64Z9OS16J" localSheetId="17" hidden="1">#REF!</definedName>
    <definedName name="BExF5ZFO2A29GHWR5ES64Z9OS16J" localSheetId="2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5" hidden="1">#REF!</definedName>
    <definedName name="BExF63S045JO7H2ZJCBTBVH3SUIF" localSheetId="9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13" hidden="1">#REF!</definedName>
    <definedName name="BExF63S045JO7H2ZJCBTBVH3SUIF" localSheetId="14" hidden="1">#REF!</definedName>
    <definedName name="BExF63S045JO7H2ZJCBTBVH3SUIF" localSheetId="16" hidden="1">#REF!</definedName>
    <definedName name="BExF63S045JO7H2ZJCBTBVH3SUIF" localSheetId="15" hidden="1">#REF!</definedName>
    <definedName name="BExF63S045JO7H2ZJCBTBVH3SUIF" localSheetId="18" hidden="1">#REF!</definedName>
    <definedName name="BExF63S045JO7H2ZJCBTBVH3SUIF" localSheetId="17" hidden="1">#REF!</definedName>
    <definedName name="BExF63S045JO7H2ZJCBTBVH3SUIF" localSheetId="2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5" hidden="1">#REF!</definedName>
    <definedName name="BExF642TEGTXCI9A61ZOONJCB0U1" localSheetId="9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13" hidden="1">#REF!</definedName>
    <definedName name="BExF642TEGTXCI9A61ZOONJCB0U1" localSheetId="14" hidden="1">#REF!</definedName>
    <definedName name="BExF642TEGTXCI9A61ZOONJCB0U1" localSheetId="16" hidden="1">#REF!</definedName>
    <definedName name="BExF642TEGTXCI9A61ZOONJCB0U1" localSheetId="15" hidden="1">#REF!</definedName>
    <definedName name="BExF642TEGTXCI9A61ZOONJCB0U1" localSheetId="18" hidden="1">#REF!</definedName>
    <definedName name="BExF642TEGTXCI9A61ZOONJCB0U1" localSheetId="17" hidden="1">#REF!</definedName>
    <definedName name="BExF642TEGTXCI9A61ZOONJCB0U1" localSheetId="2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5" hidden="1">#REF!</definedName>
    <definedName name="BExF67O951CF8UJF3KBDNR0E83C1" localSheetId="9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13" hidden="1">#REF!</definedName>
    <definedName name="BExF67O951CF8UJF3KBDNR0E83C1" localSheetId="14" hidden="1">#REF!</definedName>
    <definedName name="BExF67O951CF8UJF3KBDNR0E83C1" localSheetId="16" hidden="1">#REF!</definedName>
    <definedName name="BExF67O951CF8UJF3KBDNR0E83C1" localSheetId="15" hidden="1">#REF!</definedName>
    <definedName name="BExF67O951CF8UJF3KBDNR0E83C1" localSheetId="18" hidden="1">#REF!</definedName>
    <definedName name="BExF67O951CF8UJF3KBDNR0E83C1" localSheetId="17" hidden="1">#REF!</definedName>
    <definedName name="BExF67O951CF8UJF3KBDNR0E83C1" localSheetId="2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5" hidden="1">#REF!</definedName>
    <definedName name="BExF6EV7I35NVMIJGYTB6E24YVPA" localSheetId="9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13" hidden="1">#REF!</definedName>
    <definedName name="BExF6EV7I35NVMIJGYTB6E24YVPA" localSheetId="14" hidden="1">#REF!</definedName>
    <definedName name="BExF6EV7I35NVMIJGYTB6E24YVPA" localSheetId="16" hidden="1">#REF!</definedName>
    <definedName name="BExF6EV7I35NVMIJGYTB6E24YVPA" localSheetId="15" hidden="1">#REF!</definedName>
    <definedName name="BExF6EV7I35NVMIJGYTB6E24YVPA" localSheetId="18" hidden="1">#REF!</definedName>
    <definedName name="BExF6EV7I35NVMIJGYTB6E24YVPA" localSheetId="17" hidden="1">#REF!</definedName>
    <definedName name="BExF6EV7I35NVMIJGYTB6E24YVPA" localSheetId="2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5" hidden="1">#REF!</definedName>
    <definedName name="BExF6FGUF393KTMBT40S5BYAFG00" localSheetId="9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13" hidden="1">#REF!</definedName>
    <definedName name="BExF6FGUF393KTMBT40S5BYAFG00" localSheetId="14" hidden="1">#REF!</definedName>
    <definedName name="BExF6FGUF393KTMBT40S5BYAFG00" localSheetId="16" hidden="1">#REF!</definedName>
    <definedName name="BExF6FGUF393KTMBT40S5BYAFG00" localSheetId="15" hidden="1">#REF!</definedName>
    <definedName name="BExF6FGUF393KTMBT40S5BYAFG00" localSheetId="18" hidden="1">#REF!</definedName>
    <definedName name="BExF6FGUF393KTMBT40S5BYAFG00" localSheetId="17" hidden="1">#REF!</definedName>
    <definedName name="BExF6FGUF393KTMBT40S5BYAFG00" localSheetId="2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5" hidden="1">#REF!</definedName>
    <definedName name="BExF6GNYXWY8A0SY4PW1B6KJMMTM" localSheetId="9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13" hidden="1">#REF!</definedName>
    <definedName name="BExF6GNYXWY8A0SY4PW1B6KJMMTM" localSheetId="14" hidden="1">#REF!</definedName>
    <definedName name="BExF6GNYXWY8A0SY4PW1B6KJMMTM" localSheetId="16" hidden="1">#REF!</definedName>
    <definedName name="BExF6GNYXWY8A0SY4PW1B6KJMMTM" localSheetId="15" hidden="1">#REF!</definedName>
    <definedName name="BExF6GNYXWY8A0SY4PW1B6KJMMTM" localSheetId="18" hidden="1">#REF!</definedName>
    <definedName name="BExF6GNYXWY8A0SY4PW1B6KJMMTM" localSheetId="17" hidden="1">#REF!</definedName>
    <definedName name="BExF6GNYXWY8A0SY4PW1B6KJMMTM" localSheetId="2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5" hidden="1">#REF!</definedName>
    <definedName name="BExF6IB8K74Z0AFT05GPOKKZW7C9" localSheetId="9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13" hidden="1">#REF!</definedName>
    <definedName name="BExF6IB8K74Z0AFT05GPOKKZW7C9" localSheetId="14" hidden="1">#REF!</definedName>
    <definedName name="BExF6IB8K74Z0AFT05GPOKKZW7C9" localSheetId="16" hidden="1">#REF!</definedName>
    <definedName name="BExF6IB8K74Z0AFT05GPOKKZW7C9" localSheetId="15" hidden="1">#REF!</definedName>
    <definedName name="BExF6IB8K74Z0AFT05GPOKKZW7C9" localSheetId="18" hidden="1">#REF!</definedName>
    <definedName name="BExF6IB8K74Z0AFT05GPOKKZW7C9" localSheetId="17" hidden="1">#REF!</definedName>
    <definedName name="BExF6IB8K74Z0AFT05GPOKKZW7C9" localSheetId="2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5" hidden="1">#REF!</definedName>
    <definedName name="BExF6NUXJI11W2IAZNAM1QWC0459" localSheetId="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13" hidden="1">#REF!</definedName>
    <definedName name="BExF6NUXJI11W2IAZNAM1QWC0459" localSheetId="14" hidden="1">#REF!</definedName>
    <definedName name="BExF6NUXJI11W2IAZNAM1QWC0459" localSheetId="16" hidden="1">#REF!</definedName>
    <definedName name="BExF6NUXJI11W2IAZNAM1QWC0459" localSheetId="15" hidden="1">#REF!</definedName>
    <definedName name="BExF6NUXJI11W2IAZNAM1QWC0459" localSheetId="18" hidden="1">#REF!</definedName>
    <definedName name="BExF6NUXJI11W2IAZNAM1QWC0459" localSheetId="17" hidden="1">#REF!</definedName>
    <definedName name="BExF6NUXJI11W2IAZNAM1QWC0459" localSheetId="2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5" hidden="1">#REF!</definedName>
    <definedName name="BExF6RR76KNVIXGJOVFO8GDILKGZ" localSheetId="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13" hidden="1">#REF!</definedName>
    <definedName name="BExF6RR76KNVIXGJOVFO8GDILKGZ" localSheetId="14" hidden="1">#REF!</definedName>
    <definedName name="BExF6RR76KNVIXGJOVFO8GDILKGZ" localSheetId="16" hidden="1">#REF!</definedName>
    <definedName name="BExF6RR76KNVIXGJOVFO8GDILKGZ" localSheetId="15" hidden="1">#REF!</definedName>
    <definedName name="BExF6RR76KNVIXGJOVFO8GDILKGZ" localSheetId="18" hidden="1">#REF!</definedName>
    <definedName name="BExF6RR76KNVIXGJOVFO8GDILKGZ" localSheetId="17" hidden="1">#REF!</definedName>
    <definedName name="BExF6RR76KNVIXGJOVFO8GDILKGZ" localSheetId="2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5" hidden="1">#REF!</definedName>
    <definedName name="BExF6ZE8D5CMPJPRWT6S4HM56LPF" localSheetId="9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13" hidden="1">#REF!</definedName>
    <definedName name="BExF6ZE8D5CMPJPRWT6S4HM56LPF" localSheetId="14" hidden="1">#REF!</definedName>
    <definedName name="BExF6ZE8D5CMPJPRWT6S4HM56LPF" localSheetId="16" hidden="1">#REF!</definedName>
    <definedName name="BExF6ZE8D5CMPJPRWT6S4HM56LPF" localSheetId="15" hidden="1">#REF!</definedName>
    <definedName name="BExF6ZE8D5CMPJPRWT6S4HM56LPF" localSheetId="18" hidden="1">#REF!</definedName>
    <definedName name="BExF6ZE8D5CMPJPRWT6S4HM56LPF" localSheetId="17" hidden="1">#REF!</definedName>
    <definedName name="BExF6ZE8D5CMPJPRWT6S4HM56LPF" localSheetId="2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5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16" hidden="1">#REF!</definedName>
    <definedName name="BExF76FV8SF7AJK7B35AL7VTZF6D" localSheetId="15" hidden="1">#REF!</definedName>
    <definedName name="BExF76FV8SF7AJK7B35AL7VTZF6D" localSheetId="18" hidden="1">#REF!</definedName>
    <definedName name="BExF76FV8SF7AJK7B35AL7VTZF6D" localSheetId="17" hidden="1">#REF!</definedName>
    <definedName name="BExF76FV8SF7AJK7B35AL7VTZF6D" localSheetId="2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5" hidden="1">#REF!</definedName>
    <definedName name="BExF7EOIMC1OYL1N7835KGOI0FIZ" localSheetId="9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13" hidden="1">#REF!</definedName>
    <definedName name="BExF7EOIMC1OYL1N7835KGOI0FIZ" localSheetId="14" hidden="1">#REF!</definedName>
    <definedName name="BExF7EOIMC1OYL1N7835KGOI0FIZ" localSheetId="16" hidden="1">#REF!</definedName>
    <definedName name="BExF7EOIMC1OYL1N7835KGOI0FIZ" localSheetId="15" hidden="1">#REF!</definedName>
    <definedName name="BExF7EOIMC1OYL1N7835KGOI0FIZ" localSheetId="18" hidden="1">#REF!</definedName>
    <definedName name="BExF7EOIMC1OYL1N7835KGOI0FIZ" localSheetId="17" hidden="1">#REF!</definedName>
    <definedName name="BExF7EOIMC1OYL1N7835KGOI0FIZ" localSheetId="2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5" hidden="1">#REF!</definedName>
    <definedName name="BExF7K88K7ASGV6RAOAGH52G04VR" localSheetId="9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13" hidden="1">#REF!</definedName>
    <definedName name="BExF7K88K7ASGV6RAOAGH52G04VR" localSheetId="14" hidden="1">#REF!</definedName>
    <definedName name="BExF7K88K7ASGV6RAOAGH52G04VR" localSheetId="16" hidden="1">#REF!</definedName>
    <definedName name="BExF7K88K7ASGV6RAOAGH52G04VR" localSheetId="15" hidden="1">#REF!</definedName>
    <definedName name="BExF7K88K7ASGV6RAOAGH52G04VR" localSheetId="18" hidden="1">#REF!</definedName>
    <definedName name="BExF7K88K7ASGV6RAOAGH52G04VR" localSheetId="17" hidden="1">#REF!</definedName>
    <definedName name="BExF7K88K7ASGV6RAOAGH52G04VR" localSheetId="2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5" hidden="1">#REF!</definedName>
    <definedName name="BExF7OVDRP3LHNAF2CX4V84CKKIR" localSheetId="9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13" hidden="1">#REF!</definedName>
    <definedName name="BExF7OVDRP3LHNAF2CX4V84CKKIR" localSheetId="14" hidden="1">#REF!</definedName>
    <definedName name="BExF7OVDRP3LHNAF2CX4V84CKKIR" localSheetId="16" hidden="1">#REF!</definedName>
    <definedName name="BExF7OVDRP3LHNAF2CX4V84CKKIR" localSheetId="15" hidden="1">#REF!</definedName>
    <definedName name="BExF7OVDRP3LHNAF2CX4V84CKKIR" localSheetId="18" hidden="1">#REF!</definedName>
    <definedName name="BExF7OVDRP3LHNAF2CX4V84CKKIR" localSheetId="17" hidden="1">#REF!</definedName>
    <definedName name="BExF7OVDRP3LHNAF2CX4V84CKKIR" localSheetId="2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5" hidden="1">#REF!</definedName>
    <definedName name="BExF7QO41X2A2SL8UXDNP99GY7U9" localSheetId="9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13" hidden="1">#REF!</definedName>
    <definedName name="BExF7QO41X2A2SL8UXDNP99GY7U9" localSheetId="14" hidden="1">#REF!</definedName>
    <definedName name="BExF7QO41X2A2SL8UXDNP99GY7U9" localSheetId="16" hidden="1">#REF!</definedName>
    <definedName name="BExF7QO41X2A2SL8UXDNP99GY7U9" localSheetId="15" hidden="1">#REF!</definedName>
    <definedName name="BExF7QO41X2A2SL8UXDNP99GY7U9" localSheetId="18" hidden="1">#REF!</definedName>
    <definedName name="BExF7QO41X2A2SL8UXDNP99GY7U9" localSheetId="17" hidden="1">#REF!</definedName>
    <definedName name="BExF7QO41X2A2SL8UXDNP99GY7U9" localSheetId="2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5" hidden="1">#REF!</definedName>
    <definedName name="BExF7QYWRJ8S4SID84VVXH3TN7X8" localSheetId="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13" hidden="1">#REF!</definedName>
    <definedName name="BExF7QYWRJ8S4SID84VVXH3TN7X8" localSheetId="14" hidden="1">#REF!</definedName>
    <definedName name="BExF7QYWRJ8S4SID84VVXH3TN7X8" localSheetId="16" hidden="1">#REF!</definedName>
    <definedName name="BExF7QYWRJ8S4SID84VVXH3TN7X8" localSheetId="15" hidden="1">#REF!</definedName>
    <definedName name="BExF7QYWRJ8S4SID84VVXH3TN7X8" localSheetId="18" hidden="1">#REF!</definedName>
    <definedName name="BExF7QYWRJ8S4SID84VVXH3TN7X8" localSheetId="17" hidden="1">#REF!</definedName>
    <definedName name="BExF7QYWRJ8S4SID84VVXH3TN7X8" localSheetId="2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5" hidden="1">#REF!</definedName>
    <definedName name="BExF81GI8B8WBHXFTET68A9358BR" localSheetId="9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13" hidden="1">#REF!</definedName>
    <definedName name="BExF81GI8B8WBHXFTET68A9358BR" localSheetId="14" hidden="1">#REF!</definedName>
    <definedName name="BExF81GI8B8WBHXFTET68A9358BR" localSheetId="16" hidden="1">#REF!</definedName>
    <definedName name="BExF81GI8B8WBHXFTET68A9358BR" localSheetId="15" hidden="1">#REF!</definedName>
    <definedName name="BExF81GI8B8WBHXFTET68A9358BR" localSheetId="18" hidden="1">#REF!</definedName>
    <definedName name="BExF81GI8B8WBHXFTET68A9358BR" localSheetId="17" hidden="1">#REF!</definedName>
    <definedName name="BExF81GI8B8WBHXFTET68A9358BR" localSheetId="2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5" hidden="1">#REF!</definedName>
    <definedName name="BExGKN1EUJWHOYSSFY4XX6T9QVV5" localSheetId="9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13" hidden="1">#REF!</definedName>
    <definedName name="BExGKN1EUJWHOYSSFY4XX6T9QVV5" localSheetId="14" hidden="1">#REF!</definedName>
    <definedName name="BExGKN1EUJWHOYSSFY4XX6T9QVV5" localSheetId="16" hidden="1">#REF!</definedName>
    <definedName name="BExGKN1EUJWHOYSSFY4XX6T9QVV5" localSheetId="15" hidden="1">#REF!</definedName>
    <definedName name="BExGKN1EUJWHOYSSFY4XX6T9QVV5" localSheetId="18" hidden="1">#REF!</definedName>
    <definedName name="BExGKN1EUJWHOYSSFY4XX6T9QVV5" localSheetId="17" hidden="1">#REF!</definedName>
    <definedName name="BExGKN1EUJWHOYSSFY4XX6T9QVV5" localSheetId="2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5" hidden="1">#REF!</definedName>
    <definedName name="BExGL97US0Y3KXXASUTVR26XLT70" localSheetId="9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13" hidden="1">#REF!</definedName>
    <definedName name="BExGL97US0Y3KXXASUTVR26XLT70" localSheetId="14" hidden="1">#REF!</definedName>
    <definedName name="BExGL97US0Y3KXXASUTVR26XLT70" localSheetId="16" hidden="1">#REF!</definedName>
    <definedName name="BExGL97US0Y3KXXASUTVR26XLT70" localSheetId="15" hidden="1">#REF!</definedName>
    <definedName name="BExGL97US0Y3KXXASUTVR26XLT70" localSheetId="18" hidden="1">#REF!</definedName>
    <definedName name="BExGL97US0Y3KXXASUTVR26XLT70" localSheetId="17" hidden="1">#REF!</definedName>
    <definedName name="BExGL97US0Y3KXXASUTVR26XLT70" localSheetId="2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5" hidden="1">#REF!</definedName>
    <definedName name="BExGL9TEJAX73AMCXKXTMRO9T6QA" localSheetId="9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13" hidden="1">#REF!</definedName>
    <definedName name="BExGL9TEJAX73AMCXKXTMRO9T6QA" localSheetId="14" hidden="1">#REF!</definedName>
    <definedName name="BExGL9TEJAX73AMCXKXTMRO9T6QA" localSheetId="16" hidden="1">#REF!</definedName>
    <definedName name="BExGL9TEJAX73AMCXKXTMRO9T6QA" localSheetId="15" hidden="1">#REF!</definedName>
    <definedName name="BExGL9TEJAX73AMCXKXTMRO9T6QA" localSheetId="18" hidden="1">#REF!</definedName>
    <definedName name="BExGL9TEJAX73AMCXKXTMRO9T6QA" localSheetId="17" hidden="1">#REF!</definedName>
    <definedName name="BExGL9TEJAX73AMCXKXTMRO9T6QA" localSheetId="2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5" hidden="1">#REF!</definedName>
    <definedName name="BExGLBM5GKGBJDTZSMMBZBAVQ7N1" localSheetId="9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13" hidden="1">#REF!</definedName>
    <definedName name="BExGLBM5GKGBJDTZSMMBZBAVQ7N1" localSheetId="14" hidden="1">#REF!</definedName>
    <definedName name="BExGLBM5GKGBJDTZSMMBZBAVQ7N1" localSheetId="16" hidden="1">#REF!</definedName>
    <definedName name="BExGLBM5GKGBJDTZSMMBZBAVQ7N1" localSheetId="15" hidden="1">#REF!</definedName>
    <definedName name="BExGLBM5GKGBJDTZSMMBZBAVQ7N1" localSheetId="18" hidden="1">#REF!</definedName>
    <definedName name="BExGLBM5GKGBJDTZSMMBZBAVQ7N1" localSheetId="17" hidden="1">#REF!</definedName>
    <definedName name="BExGLBM5GKGBJDTZSMMBZBAVQ7N1" localSheetId="2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5" hidden="1">#REF!</definedName>
    <definedName name="BExGLC7R4C33RO0PID97ZPPVCW4M" localSheetId="9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13" hidden="1">#REF!</definedName>
    <definedName name="BExGLC7R4C33RO0PID97ZPPVCW4M" localSheetId="14" hidden="1">#REF!</definedName>
    <definedName name="BExGLC7R4C33RO0PID97ZPPVCW4M" localSheetId="16" hidden="1">#REF!</definedName>
    <definedName name="BExGLC7R4C33RO0PID97ZPPVCW4M" localSheetId="15" hidden="1">#REF!</definedName>
    <definedName name="BExGLC7R4C33RO0PID97ZPPVCW4M" localSheetId="18" hidden="1">#REF!</definedName>
    <definedName name="BExGLC7R4C33RO0PID97ZPPVCW4M" localSheetId="17" hidden="1">#REF!</definedName>
    <definedName name="BExGLC7R4C33RO0PID97ZPPVCW4M" localSheetId="2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5" hidden="1">#REF!</definedName>
    <definedName name="BExGLFIF7HCFSHNQHKEV6RY0WCO3" localSheetId="9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13" hidden="1">#REF!</definedName>
    <definedName name="BExGLFIF7HCFSHNQHKEV6RY0WCO3" localSheetId="14" hidden="1">#REF!</definedName>
    <definedName name="BExGLFIF7HCFSHNQHKEV6RY0WCO3" localSheetId="16" hidden="1">#REF!</definedName>
    <definedName name="BExGLFIF7HCFSHNQHKEV6RY0WCO3" localSheetId="15" hidden="1">#REF!</definedName>
    <definedName name="BExGLFIF7HCFSHNQHKEV6RY0WCO3" localSheetId="18" hidden="1">#REF!</definedName>
    <definedName name="BExGLFIF7HCFSHNQHKEV6RY0WCO3" localSheetId="17" hidden="1">#REF!</definedName>
    <definedName name="BExGLFIF7HCFSHNQHKEV6RY0WCO3" localSheetId="2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5" hidden="1">#REF!</definedName>
    <definedName name="BExGLPP9Z6SH15N8AV0F7H58S14K" localSheetId="9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13" hidden="1">#REF!</definedName>
    <definedName name="BExGLPP9Z6SH15N8AV0F7H58S14K" localSheetId="14" hidden="1">#REF!</definedName>
    <definedName name="BExGLPP9Z6SH15N8AV0F7H58S14K" localSheetId="16" hidden="1">#REF!</definedName>
    <definedName name="BExGLPP9Z6SH15N8AV0F7H58S14K" localSheetId="15" hidden="1">#REF!</definedName>
    <definedName name="BExGLPP9Z6SH15N8AV0F7H58S14K" localSheetId="18" hidden="1">#REF!</definedName>
    <definedName name="BExGLPP9Z6SH15N8AV0F7H58S14K" localSheetId="17" hidden="1">#REF!</definedName>
    <definedName name="BExGLPP9Z6SH15N8AV0F7H58S14K" localSheetId="2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5" hidden="1">#REF!</definedName>
    <definedName name="BExGLQATG820J44V2O4JEICPUUTR" localSheetId="9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13" hidden="1">#REF!</definedName>
    <definedName name="BExGLQATG820J44V2O4JEICPUUTR" localSheetId="14" hidden="1">#REF!</definedName>
    <definedName name="BExGLQATG820J44V2O4JEICPUUTR" localSheetId="16" hidden="1">#REF!</definedName>
    <definedName name="BExGLQATG820J44V2O4JEICPUUTR" localSheetId="15" hidden="1">#REF!</definedName>
    <definedName name="BExGLQATG820J44V2O4JEICPUUTR" localSheetId="18" hidden="1">#REF!</definedName>
    <definedName name="BExGLQATG820J44V2O4JEICPUUTR" localSheetId="17" hidden="1">#REF!</definedName>
    <definedName name="BExGLQATG820J44V2O4JEICPUUTR" localSheetId="2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5" hidden="1">#REF!</definedName>
    <definedName name="BExGLTARRL0J772UD2TXEYAVPY6E" localSheetId="9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13" hidden="1">#REF!</definedName>
    <definedName name="BExGLTARRL0J772UD2TXEYAVPY6E" localSheetId="14" hidden="1">#REF!</definedName>
    <definedName name="BExGLTARRL0J772UD2TXEYAVPY6E" localSheetId="16" hidden="1">#REF!</definedName>
    <definedName name="BExGLTARRL0J772UD2TXEYAVPY6E" localSheetId="15" hidden="1">#REF!</definedName>
    <definedName name="BExGLTARRL0J772UD2TXEYAVPY6E" localSheetId="18" hidden="1">#REF!</definedName>
    <definedName name="BExGLTARRL0J772UD2TXEYAVPY6E" localSheetId="17" hidden="1">#REF!</definedName>
    <definedName name="BExGLTARRL0J772UD2TXEYAVPY6E" localSheetId="2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5" hidden="1">#REF!</definedName>
    <definedName name="BExGLYE6RZTAAWHJBG2QFJPTDS2Q" localSheetId="9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13" hidden="1">#REF!</definedName>
    <definedName name="BExGLYE6RZTAAWHJBG2QFJPTDS2Q" localSheetId="14" hidden="1">#REF!</definedName>
    <definedName name="BExGLYE6RZTAAWHJBG2QFJPTDS2Q" localSheetId="16" hidden="1">#REF!</definedName>
    <definedName name="BExGLYE6RZTAAWHJBG2QFJPTDS2Q" localSheetId="15" hidden="1">#REF!</definedName>
    <definedName name="BExGLYE6RZTAAWHJBG2QFJPTDS2Q" localSheetId="18" hidden="1">#REF!</definedName>
    <definedName name="BExGLYE6RZTAAWHJBG2QFJPTDS2Q" localSheetId="17" hidden="1">#REF!</definedName>
    <definedName name="BExGLYE6RZTAAWHJBG2QFJPTDS2Q" localSheetId="2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5" hidden="1">#REF!</definedName>
    <definedName name="BExGM4DZ65OAQP7MA4LN6QMYZOFF" localSheetId="9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13" hidden="1">#REF!</definedName>
    <definedName name="BExGM4DZ65OAQP7MA4LN6QMYZOFF" localSheetId="14" hidden="1">#REF!</definedName>
    <definedName name="BExGM4DZ65OAQP7MA4LN6QMYZOFF" localSheetId="16" hidden="1">#REF!</definedName>
    <definedName name="BExGM4DZ65OAQP7MA4LN6QMYZOFF" localSheetId="15" hidden="1">#REF!</definedName>
    <definedName name="BExGM4DZ65OAQP7MA4LN6QMYZOFF" localSheetId="18" hidden="1">#REF!</definedName>
    <definedName name="BExGM4DZ65OAQP7MA4LN6QMYZOFF" localSheetId="17" hidden="1">#REF!</definedName>
    <definedName name="BExGM4DZ65OAQP7MA4LN6QMYZOFF" localSheetId="2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5" hidden="1">#REF!</definedName>
    <definedName name="BExGMCXCWEC9XNUOEMZ61TMI6CUO" localSheetId="9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13" hidden="1">#REF!</definedName>
    <definedName name="BExGMCXCWEC9XNUOEMZ61TMI6CUO" localSheetId="14" hidden="1">#REF!</definedName>
    <definedName name="BExGMCXCWEC9XNUOEMZ61TMI6CUO" localSheetId="16" hidden="1">#REF!</definedName>
    <definedName name="BExGMCXCWEC9XNUOEMZ61TMI6CUO" localSheetId="15" hidden="1">#REF!</definedName>
    <definedName name="BExGMCXCWEC9XNUOEMZ61TMI6CUO" localSheetId="18" hidden="1">#REF!</definedName>
    <definedName name="BExGMCXCWEC9XNUOEMZ61TMI6CUO" localSheetId="17" hidden="1">#REF!</definedName>
    <definedName name="BExGMCXCWEC9XNUOEMZ61TMI6CUO" localSheetId="2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5" hidden="1">#REF!</definedName>
    <definedName name="BExGMJDGIH0MEPC2TUSFUCY2ROTB" localSheetId="9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13" hidden="1">#REF!</definedName>
    <definedName name="BExGMJDGIH0MEPC2TUSFUCY2ROTB" localSheetId="14" hidden="1">#REF!</definedName>
    <definedName name="BExGMJDGIH0MEPC2TUSFUCY2ROTB" localSheetId="16" hidden="1">#REF!</definedName>
    <definedName name="BExGMJDGIH0MEPC2TUSFUCY2ROTB" localSheetId="15" hidden="1">#REF!</definedName>
    <definedName name="BExGMJDGIH0MEPC2TUSFUCY2ROTB" localSheetId="18" hidden="1">#REF!</definedName>
    <definedName name="BExGMJDGIH0MEPC2TUSFUCY2ROTB" localSheetId="17" hidden="1">#REF!</definedName>
    <definedName name="BExGMJDGIH0MEPC2TUSFUCY2ROTB" localSheetId="2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5" hidden="1">#REF!</definedName>
    <definedName name="BExGMKPW2HPKN0M0XKF3AZ8YP0D6" localSheetId="9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13" hidden="1">#REF!</definedName>
    <definedName name="BExGMKPW2HPKN0M0XKF3AZ8YP0D6" localSheetId="14" hidden="1">#REF!</definedName>
    <definedName name="BExGMKPW2HPKN0M0XKF3AZ8YP0D6" localSheetId="16" hidden="1">#REF!</definedName>
    <definedName name="BExGMKPW2HPKN0M0XKF3AZ8YP0D6" localSheetId="15" hidden="1">#REF!</definedName>
    <definedName name="BExGMKPW2HPKN0M0XKF3AZ8YP0D6" localSheetId="18" hidden="1">#REF!</definedName>
    <definedName name="BExGMKPW2HPKN0M0XKF3AZ8YP0D6" localSheetId="17" hidden="1">#REF!</definedName>
    <definedName name="BExGMKPW2HPKN0M0XKF3AZ8YP0D6" localSheetId="2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5" hidden="1">#REF!</definedName>
    <definedName name="BExGMOGUOL3NATNV0TIZH2J6DLLD" localSheetId="9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13" hidden="1">#REF!</definedName>
    <definedName name="BExGMOGUOL3NATNV0TIZH2J6DLLD" localSheetId="14" hidden="1">#REF!</definedName>
    <definedName name="BExGMOGUOL3NATNV0TIZH2J6DLLD" localSheetId="16" hidden="1">#REF!</definedName>
    <definedName name="BExGMOGUOL3NATNV0TIZH2J6DLLD" localSheetId="15" hidden="1">#REF!</definedName>
    <definedName name="BExGMOGUOL3NATNV0TIZH2J6DLLD" localSheetId="18" hidden="1">#REF!</definedName>
    <definedName name="BExGMOGUOL3NATNV0TIZH2J6DLLD" localSheetId="17" hidden="1">#REF!</definedName>
    <definedName name="BExGMOGUOL3NATNV0TIZH2J6DLLD" localSheetId="2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5" hidden="1">#REF!</definedName>
    <definedName name="BExGMP2F175LGL6QVSJGP6GKYHHA" localSheetId="9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13" hidden="1">#REF!</definedName>
    <definedName name="BExGMP2F175LGL6QVSJGP6GKYHHA" localSheetId="14" hidden="1">#REF!</definedName>
    <definedName name="BExGMP2F175LGL6QVSJGP6GKYHHA" localSheetId="16" hidden="1">#REF!</definedName>
    <definedName name="BExGMP2F175LGL6QVSJGP6GKYHHA" localSheetId="15" hidden="1">#REF!</definedName>
    <definedName name="BExGMP2F175LGL6QVSJGP6GKYHHA" localSheetId="18" hidden="1">#REF!</definedName>
    <definedName name="BExGMP2F175LGL6QVSJGP6GKYHHA" localSheetId="17" hidden="1">#REF!</definedName>
    <definedName name="BExGMP2F175LGL6QVSJGP6GKYHHA" localSheetId="2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5" hidden="1">#REF!</definedName>
    <definedName name="BExGMPIIP8GKML2VVA8OEFL43NCS" localSheetId="9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13" hidden="1">#REF!</definedName>
    <definedName name="BExGMPIIP8GKML2VVA8OEFL43NCS" localSheetId="14" hidden="1">#REF!</definedName>
    <definedName name="BExGMPIIP8GKML2VVA8OEFL43NCS" localSheetId="16" hidden="1">#REF!</definedName>
    <definedName name="BExGMPIIP8GKML2VVA8OEFL43NCS" localSheetId="15" hidden="1">#REF!</definedName>
    <definedName name="BExGMPIIP8GKML2VVA8OEFL43NCS" localSheetId="18" hidden="1">#REF!</definedName>
    <definedName name="BExGMPIIP8GKML2VVA8OEFL43NCS" localSheetId="17" hidden="1">#REF!</definedName>
    <definedName name="BExGMPIIP8GKML2VVA8OEFL43NCS" localSheetId="2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5" hidden="1">#REF!</definedName>
    <definedName name="BExGMZ3SRIXLXMWBVOXXV3M4U4YL" localSheetId="9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13" hidden="1">#REF!</definedName>
    <definedName name="BExGMZ3SRIXLXMWBVOXXV3M4U4YL" localSheetId="14" hidden="1">#REF!</definedName>
    <definedName name="BExGMZ3SRIXLXMWBVOXXV3M4U4YL" localSheetId="16" hidden="1">#REF!</definedName>
    <definedName name="BExGMZ3SRIXLXMWBVOXXV3M4U4YL" localSheetId="15" hidden="1">#REF!</definedName>
    <definedName name="BExGMZ3SRIXLXMWBVOXXV3M4U4YL" localSheetId="18" hidden="1">#REF!</definedName>
    <definedName name="BExGMZ3SRIXLXMWBVOXXV3M4U4YL" localSheetId="17" hidden="1">#REF!</definedName>
    <definedName name="BExGMZ3SRIXLXMWBVOXXV3M4U4YL" localSheetId="2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5" hidden="1">#REF!</definedName>
    <definedName name="BExGMZ3UBN48IXU1ZEFYECEMZ1IM" localSheetId="9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13" hidden="1">#REF!</definedName>
    <definedName name="BExGMZ3UBN48IXU1ZEFYECEMZ1IM" localSheetId="14" hidden="1">#REF!</definedName>
    <definedName name="BExGMZ3UBN48IXU1ZEFYECEMZ1IM" localSheetId="16" hidden="1">#REF!</definedName>
    <definedName name="BExGMZ3UBN48IXU1ZEFYECEMZ1IM" localSheetId="15" hidden="1">#REF!</definedName>
    <definedName name="BExGMZ3UBN48IXU1ZEFYECEMZ1IM" localSheetId="18" hidden="1">#REF!</definedName>
    <definedName name="BExGMZ3UBN48IXU1ZEFYECEMZ1IM" localSheetId="17" hidden="1">#REF!</definedName>
    <definedName name="BExGMZ3UBN48IXU1ZEFYECEMZ1IM" localSheetId="2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5" hidden="1">#REF!</definedName>
    <definedName name="BExGN4I0QATXNZCLZJM1KH1OIJQH" localSheetId="9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13" hidden="1">#REF!</definedName>
    <definedName name="BExGN4I0QATXNZCLZJM1KH1OIJQH" localSheetId="14" hidden="1">#REF!</definedName>
    <definedName name="BExGN4I0QATXNZCLZJM1KH1OIJQH" localSheetId="16" hidden="1">#REF!</definedName>
    <definedName name="BExGN4I0QATXNZCLZJM1KH1OIJQH" localSheetId="15" hidden="1">#REF!</definedName>
    <definedName name="BExGN4I0QATXNZCLZJM1KH1OIJQH" localSheetId="18" hidden="1">#REF!</definedName>
    <definedName name="BExGN4I0QATXNZCLZJM1KH1OIJQH" localSheetId="17" hidden="1">#REF!</definedName>
    <definedName name="BExGN4I0QATXNZCLZJM1KH1OIJQH" localSheetId="2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5" hidden="1">#REF!</definedName>
    <definedName name="BExGN9FZ2RWCMSY1YOBJKZMNIM9R" localSheetId="9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13" hidden="1">#REF!</definedName>
    <definedName name="BExGN9FZ2RWCMSY1YOBJKZMNIM9R" localSheetId="14" hidden="1">#REF!</definedName>
    <definedName name="BExGN9FZ2RWCMSY1YOBJKZMNIM9R" localSheetId="16" hidden="1">#REF!</definedName>
    <definedName name="BExGN9FZ2RWCMSY1YOBJKZMNIM9R" localSheetId="15" hidden="1">#REF!</definedName>
    <definedName name="BExGN9FZ2RWCMSY1YOBJKZMNIM9R" localSheetId="18" hidden="1">#REF!</definedName>
    <definedName name="BExGN9FZ2RWCMSY1YOBJKZMNIM9R" localSheetId="17" hidden="1">#REF!</definedName>
    <definedName name="BExGN9FZ2RWCMSY1YOBJKZMNIM9R" localSheetId="2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5" hidden="1">#REF!</definedName>
    <definedName name="BExGNDSIMTHOCXXG6QOGR6DA8SGG" localSheetId="9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13" hidden="1">#REF!</definedName>
    <definedName name="BExGNDSIMTHOCXXG6QOGR6DA8SGG" localSheetId="14" hidden="1">#REF!</definedName>
    <definedName name="BExGNDSIMTHOCXXG6QOGR6DA8SGG" localSheetId="16" hidden="1">#REF!</definedName>
    <definedName name="BExGNDSIMTHOCXXG6QOGR6DA8SGG" localSheetId="15" hidden="1">#REF!</definedName>
    <definedName name="BExGNDSIMTHOCXXG6QOGR6DA8SGG" localSheetId="18" hidden="1">#REF!</definedName>
    <definedName name="BExGNDSIMTHOCXXG6QOGR6DA8SGG" localSheetId="17" hidden="1">#REF!</definedName>
    <definedName name="BExGNDSIMTHOCXXG6QOGR6DA8SGG" localSheetId="2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5" hidden="1">#REF!</definedName>
    <definedName name="BExGNHOS7RBERG1J2M2HVGSRZL5G" localSheetId="9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13" hidden="1">#REF!</definedName>
    <definedName name="BExGNHOS7RBERG1J2M2HVGSRZL5G" localSheetId="14" hidden="1">#REF!</definedName>
    <definedName name="BExGNHOS7RBERG1J2M2HVGSRZL5G" localSheetId="16" hidden="1">#REF!</definedName>
    <definedName name="BExGNHOS7RBERG1J2M2HVGSRZL5G" localSheetId="15" hidden="1">#REF!</definedName>
    <definedName name="BExGNHOS7RBERG1J2M2HVGSRZL5G" localSheetId="18" hidden="1">#REF!</definedName>
    <definedName name="BExGNHOS7RBERG1J2M2HVGSRZL5G" localSheetId="17" hidden="1">#REF!</definedName>
    <definedName name="BExGNHOS7RBERG1J2M2HVGSRZL5G" localSheetId="2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5" hidden="1">#REF!</definedName>
    <definedName name="BExGNJ18W3Q55XAXY8XTFB80IVMV" localSheetId="9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13" hidden="1">#REF!</definedName>
    <definedName name="BExGNJ18W3Q55XAXY8XTFB80IVMV" localSheetId="14" hidden="1">#REF!</definedName>
    <definedName name="BExGNJ18W3Q55XAXY8XTFB80IVMV" localSheetId="16" hidden="1">#REF!</definedName>
    <definedName name="BExGNJ18W3Q55XAXY8XTFB80IVMV" localSheetId="15" hidden="1">#REF!</definedName>
    <definedName name="BExGNJ18W3Q55XAXY8XTFB80IVMV" localSheetId="18" hidden="1">#REF!</definedName>
    <definedName name="BExGNJ18W3Q55XAXY8XTFB80IVMV" localSheetId="17" hidden="1">#REF!</definedName>
    <definedName name="BExGNJ18W3Q55XAXY8XTFB80IVMV" localSheetId="2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5" hidden="1">#REF!</definedName>
    <definedName name="BExGNN2YQ9BDAZXT2GLCSAPXKIM7" localSheetId="9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13" hidden="1">#REF!</definedName>
    <definedName name="BExGNN2YQ9BDAZXT2GLCSAPXKIM7" localSheetId="14" hidden="1">#REF!</definedName>
    <definedName name="BExGNN2YQ9BDAZXT2GLCSAPXKIM7" localSheetId="16" hidden="1">#REF!</definedName>
    <definedName name="BExGNN2YQ9BDAZXT2GLCSAPXKIM7" localSheetId="15" hidden="1">#REF!</definedName>
    <definedName name="BExGNN2YQ9BDAZXT2GLCSAPXKIM7" localSheetId="18" hidden="1">#REF!</definedName>
    <definedName name="BExGNN2YQ9BDAZXT2GLCSAPXKIM7" localSheetId="17" hidden="1">#REF!</definedName>
    <definedName name="BExGNN2YQ9BDAZXT2GLCSAPXKIM7" localSheetId="2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5" hidden="1">#REF!</definedName>
    <definedName name="BExGNP6INLF5NZFP5ME6K7C9Y0NH" localSheetId="9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13" hidden="1">#REF!</definedName>
    <definedName name="BExGNP6INLF5NZFP5ME6K7C9Y0NH" localSheetId="14" hidden="1">#REF!</definedName>
    <definedName name="BExGNP6INLF5NZFP5ME6K7C9Y0NH" localSheetId="16" hidden="1">#REF!</definedName>
    <definedName name="BExGNP6INLF5NZFP5ME6K7C9Y0NH" localSheetId="15" hidden="1">#REF!</definedName>
    <definedName name="BExGNP6INLF5NZFP5ME6K7C9Y0NH" localSheetId="18" hidden="1">#REF!</definedName>
    <definedName name="BExGNP6INLF5NZFP5ME6K7C9Y0NH" localSheetId="17" hidden="1">#REF!</definedName>
    <definedName name="BExGNP6INLF5NZFP5ME6K7C9Y0NH" localSheetId="2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5" hidden="1">#REF!</definedName>
    <definedName name="BExGNSS0CKRPKHO25R3TDBEL2NHX" localSheetId="9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13" hidden="1">#REF!</definedName>
    <definedName name="BExGNSS0CKRPKHO25R3TDBEL2NHX" localSheetId="14" hidden="1">#REF!</definedName>
    <definedName name="BExGNSS0CKRPKHO25R3TDBEL2NHX" localSheetId="16" hidden="1">#REF!</definedName>
    <definedName name="BExGNSS0CKRPKHO25R3TDBEL2NHX" localSheetId="15" hidden="1">#REF!</definedName>
    <definedName name="BExGNSS0CKRPKHO25R3TDBEL2NHX" localSheetId="18" hidden="1">#REF!</definedName>
    <definedName name="BExGNSS0CKRPKHO25R3TDBEL2NHX" localSheetId="17" hidden="1">#REF!</definedName>
    <definedName name="BExGNSS0CKRPKHO25R3TDBEL2NHX" localSheetId="2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5" hidden="1">#REF!</definedName>
    <definedName name="BExGNYH0MO8NOVS85L15G0RWX4GW" localSheetId="9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13" hidden="1">#REF!</definedName>
    <definedName name="BExGNYH0MO8NOVS85L15G0RWX4GW" localSheetId="14" hidden="1">#REF!</definedName>
    <definedName name="BExGNYH0MO8NOVS85L15G0RWX4GW" localSheetId="16" hidden="1">#REF!</definedName>
    <definedName name="BExGNYH0MO8NOVS85L15G0RWX4GW" localSheetId="15" hidden="1">#REF!</definedName>
    <definedName name="BExGNYH0MO8NOVS85L15G0RWX4GW" localSheetId="18" hidden="1">#REF!</definedName>
    <definedName name="BExGNYH0MO8NOVS85L15G0RWX4GW" localSheetId="17" hidden="1">#REF!</definedName>
    <definedName name="BExGNYH0MO8NOVS85L15G0RWX4GW" localSheetId="2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5" hidden="1">#REF!</definedName>
    <definedName name="BExGNZO44DEG8CGIDYSEGDUQ531R" localSheetId="9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13" hidden="1">#REF!</definedName>
    <definedName name="BExGNZO44DEG8CGIDYSEGDUQ531R" localSheetId="14" hidden="1">#REF!</definedName>
    <definedName name="BExGNZO44DEG8CGIDYSEGDUQ531R" localSheetId="16" hidden="1">#REF!</definedName>
    <definedName name="BExGNZO44DEG8CGIDYSEGDUQ531R" localSheetId="15" hidden="1">#REF!</definedName>
    <definedName name="BExGNZO44DEG8CGIDYSEGDUQ531R" localSheetId="18" hidden="1">#REF!</definedName>
    <definedName name="BExGNZO44DEG8CGIDYSEGDUQ531R" localSheetId="17" hidden="1">#REF!</definedName>
    <definedName name="BExGNZO44DEG8CGIDYSEGDUQ531R" localSheetId="2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5" hidden="1">#REF!</definedName>
    <definedName name="BExGO22GMMPZVQY9RQ8MDKZDP5G3" localSheetId="9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13" hidden="1">#REF!</definedName>
    <definedName name="BExGO22GMMPZVQY9RQ8MDKZDP5G3" localSheetId="14" hidden="1">#REF!</definedName>
    <definedName name="BExGO22GMMPZVQY9RQ8MDKZDP5G3" localSheetId="16" hidden="1">#REF!</definedName>
    <definedName name="BExGO22GMMPZVQY9RQ8MDKZDP5G3" localSheetId="15" hidden="1">#REF!</definedName>
    <definedName name="BExGO22GMMPZVQY9RQ8MDKZDP5G3" localSheetId="18" hidden="1">#REF!</definedName>
    <definedName name="BExGO22GMMPZVQY9RQ8MDKZDP5G3" localSheetId="17" hidden="1">#REF!</definedName>
    <definedName name="BExGO22GMMPZVQY9RQ8MDKZDP5G3" localSheetId="2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5" hidden="1">#REF!</definedName>
    <definedName name="BExGO2O0V6UYDY26AX8OSN72F77N" localSheetId="9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13" hidden="1">#REF!</definedName>
    <definedName name="BExGO2O0V6UYDY26AX8OSN72F77N" localSheetId="14" hidden="1">#REF!</definedName>
    <definedName name="BExGO2O0V6UYDY26AX8OSN72F77N" localSheetId="16" hidden="1">#REF!</definedName>
    <definedName name="BExGO2O0V6UYDY26AX8OSN72F77N" localSheetId="15" hidden="1">#REF!</definedName>
    <definedName name="BExGO2O0V6UYDY26AX8OSN72F77N" localSheetId="18" hidden="1">#REF!</definedName>
    <definedName name="BExGO2O0V6UYDY26AX8OSN72F77N" localSheetId="17" hidden="1">#REF!</definedName>
    <definedName name="BExGO2O0V6UYDY26AX8OSN72F77N" localSheetId="2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5" hidden="1">#REF!</definedName>
    <definedName name="BExGO2YUBOVLYHY1QSIHRE1KLAFV" localSheetId="9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13" hidden="1">#REF!</definedName>
    <definedName name="BExGO2YUBOVLYHY1QSIHRE1KLAFV" localSheetId="14" hidden="1">#REF!</definedName>
    <definedName name="BExGO2YUBOVLYHY1QSIHRE1KLAFV" localSheetId="16" hidden="1">#REF!</definedName>
    <definedName name="BExGO2YUBOVLYHY1QSIHRE1KLAFV" localSheetId="15" hidden="1">#REF!</definedName>
    <definedName name="BExGO2YUBOVLYHY1QSIHRE1KLAFV" localSheetId="18" hidden="1">#REF!</definedName>
    <definedName name="BExGO2YUBOVLYHY1QSIHRE1KLAFV" localSheetId="17" hidden="1">#REF!</definedName>
    <definedName name="BExGO2YUBOVLYHY1QSIHRE1KLAFV" localSheetId="2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5" hidden="1">#REF!</definedName>
    <definedName name="BExGO70E2O70LF46V8T26YFPL4V8" localSheetId="9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13" hidden="1">#REF!</definedName>
    <definedName name="BExGO70E2O70LF46V8T26YFPL4V8" localSheetId="14" hidden="1">#REF!</definedName>
    <definedName name="BExGO70E2O70LF46V8T26YFPL4V8" localSheetId="16" hidden="1">#REF!</definedName>
    <definedName name="BExGO70E2O70LF46V8T26YFPL4V8" localSheetId="15" hidden="1">#REF!</definedName>
    <definedName name="BExGO70E2O70LF46V8T26YFPL4V8" localSheetId="18" hidden="1">#REF!</definedName>
    <definedName name="BExGO70E2O70LF46V8T26YFPL4V8" localSheetId="17" hidden="1">#REF!</definedName>
    <definedName name="BExGO70E2O70LF46V8T26YFPL4V8" localSheetId="2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5" hidden="1">#REF!</definedName>
    <definedName name="BExGOB25QJMQCQE76MRW9X58OIOO" localSheetId="9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13" hidden="1">#REF!</definedName>
    <definedName name="BExGOB25QJMQCQE76MRW9X58OIOO" localSheetId="14" hidden="1">#REF!</definedName>
    <definedName name="BExGOB25QJMQCQE76MRW9X58OIOO" localSheetId="16" hidden="1">#REF!</definedName>
    <definedName name="BExGOB25QJMQCQE76MRW9X58OIOO" localSheetId="15" hidden="1">#REF!</definedName>
    <definedName name="BExGOB25QJMQCQE76MRW9X58OIOO" localSheetId="18" hidden="1">#REF!</definedName>
    <definedName name="BExGOB25QJMQCQE76MRW9X58OIOO" localSheetId="17" hidden="1">#REF!</definedName>
    <definedName name="BExGOB25QJMQCQE76MRW9X58OIOO" localSheetId="2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5" hidden="1">#REF!</definedName>
    <definedName name="BExGODAZKJ9EXMQZNQR5YDBSS525" localSheetId="9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13" hidden="1">#REF!</definedName>
    <definedName name="BExGODAZKJ9EXMQZNQR5YDBSS525" localSheetId="14" hidden="1">#REF!</definedName>
    <definedName name="BExGODAZKJ9EXMQZNQR5YDBSS525" localSheetId="16" hidden="1">#REF!</definedName>
    <definedName name="BExGODAZKJ9EXMQZNQR5YDBSS525" localSheetId="15" hidden="1">#REF!</definedName>
    <definedName name="BExGODAZKJ9EXMQZNQR5YDBSS525" localSheetId="18" hidden="1">#REF!</definedName>
    <definedName name="BExGODAZKJ9EXMQZNQR5YDBSS525" localSheetId="17" hidden="1">#REF!</definedName>
    <definedName name="BExGODAZKJ9EXMQZNQR5YDBSS525" localSheetId="2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5" hidden="1">#REF!</definedName>
    <definedName name="BExGODR8ZSMUC11I56QHSZ686XV5" localSheetId="9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13" hidden="1">#REF!</definedName>
    <definedName name="BExGODR8ZSMUC11I56QHSZ686XV5" localSheetId="14" hidden="1">#REF!</definedName>
    <definedName name="BExGODR8ZSMUC11I56QHSZ686XV5" localSheetId="16" hidden="1">#REF!</definedName>
    <definedName name="BExGODR8ZSMUC11I56QHSZ686XV5" localSheetId="15" hidden="1">#REF!</definedName>
    <definedName name="BExGODR8ZSMUC11I56QHSZ686XV5" localSheetId="18" hidden="1">#REF!</definedName>
    <definedName name="BExGODR8ZSMUC11I56QHSZ686XV5" localSheetId="17" hidden="1">#REF!</definedName>
    <definedName name="BExGODR8ZSMUC11I56QHSZ686XV5" localSheetId="2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5" hidden="1">#REF!</definedName>
    <definedName name="BExGOXJDHUDPDT8I8IVGVW9J0R5Q" localSheetId="9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13" hidden="1">#REF!</definedName>
    <definedName name="BExGOXJDHUDPDT8I8IVGVW9J0R5Q" localSheetId="14" hidden="1">#REF!</definedName>
    <definedName name="BExGOXJDHUDPDT8I8IVGVW9J0R5Q" localSheetId="16" hidden="1">#REF!</definedName>
    <definedName name="BExGOXJDHUDPDT8I8IVGVW9J0R5Q" localSheetId="15" hidden="1">#REF!</definedName>
    <definedName name="BExGOXJDHUDPDT8I8IVGVW9J0R5Q" localSheetId="18" hidden="1">#REF!</definedName>
    <definedName name="BExGOXJDHUDPDT8I8IVGVW9J0R5Q" localSheetId="17" hidden="1">#REF!</definedName>
    <definedName name="BExGOXJDHUDPDT8I8IVGVW9J0R5Q" localSheetId="2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5" hidden="1">#REF!</definedName>
    <definedName name="BExGPAPYI1N5W3IH8H485BHSVOY3" localSheetId="9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13" hidden="1">#REF!</definedName>
    <definedName name="BExGPAPYI1N5W3IH8H485BHSVOY3" localSheetId="14" hidden="1">#REF!</definedName>
    <definedName name="BExGPAPYI1N5W3IH8H485BHSVOY3" localSheetId="16" hidden="1">#REF!</definedName>
    <definedName name="BExGPAPYI1N5W3IH8H485BHSVOY3" localSheetId="15" hidden="1">#REF!</definedName>
    <definedName name="BExGPAPYI1N5W3IH8H485BHSVOY3" localSheetId="18" hidden="1">#REF!</definedName>
    <definedName name="BExGPAPYI1N5W3IH8H485BHSVOY3" localSheetId="17" hidden="1">#REF!</definedName>
    <definedName name="BExGPAPYI1N5W3IH8H485BHSVOY3" localSheetId="2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5" hidden="1">#REF!</definedName>
    <definedName name="BExGPFO3GOKYO2922Y91GMQRCMOA" localSheetId="9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13" hidden="1">#REF!</definedName>
    <definedName name="BExGPFO3GOKYO2922Y91GMQRCMOA" localSheetId="14" hidden="1">#REF!</definedName>
    <definedName name="BExGPFO3GOKYO2922Y91GMQRCMOA" localSheetId="16" hidden="1">#REF!</definedName>
    <definedName name="BExGPFO3GOKYO2922Y91GMQRCMOA" localSheetId="15" hidden="1">#REF!</definedName>
    <definedName name="BExGPFO3GOKYO2922Y91GMQRCMOA" localSheetId="18" hidden="1">#REF!</definedName>
    <definedName name="BExGPFO3GOKYO2922Y91GMQRCMOA" localSheetId="17" hidden="1">#REF!</definedName>
    <definedName name="BExGPFO3GOKYO2922Y91GMQRCMOA" localSheetId="2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5" hidden="1">#REF!</definedName>
    <definedName name="BExGPHGT5KDOCMV2EFS4OVKTWBRD" localSheetId="9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13" hidden="1">#REF!</definedName>
    <definedName name="BExGPHGT5KDOCMV2EFS4OVKTWBRD" localSheetId="14" hidden="1">#REF!</definedName>
    <definedName name="BExGPHGT5KDOCMV2EFS4OVKTWBRD" localSheetId="16" hidden="1">#REF!</definedName>
    <definedName name="BExGPHGT5KDOCMV2EFS4OVKTWBRD" localSheetId="15" hidden="1">#REF!</definedName>
    <definedName name="BExGPHGT5KDOCMV2EFS4OVKTWBRD" localSheetId="18" hidden="1">#REF!</definedName>
    <definedName name="BExGPHGT5KDOCMV2EFS4OVKTWBRD" localSheetId="17" hidden="1">#REF!</definedName>
    <definedName name="BExGPHGT5KDOCMV2EFS4OVKTWBRD" localSheetId="2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5" hidden="1">#REF!</definedName>
    <definedName name="BExGPID72Y4Y619LWASUQZKZHJNC" localSheetId="9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13" hidden="1">#REF!</definedName>
    <definedName name="BExGPID72Y4Y619LWASUQZKZHJNC" localSheetId="14" hidden="1">#REF!</definedName>
    <definedName name="BExGPID72Y4Y619LWASUQZKZHJNC" localSheetId="16" hidden="1">#REF!</definedName>
    <definedName name="BExGPID72Y4Y619LWASUQZKZHJNC" localSheetId="15" hidden="1">#REF!</definedName>
    <definedName name="BExGPID72Y4Y619LWASUQZKZHJNC" localSheetId="18" hidden="1">#REF!</definedName>
    <definedName name="BExGPID72Y4Y619LWASUQZKZHJNC" localSheetId="17" hidden="1">#REF!</definedName>
    <definedName name="BExGPID72Y4Y619LWASUQZKZHJNC" localSheetId="2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5" hidden="1">#REF!</definedName>
    <definedName name="BExGPPENQIANVGLVQJ77DK5JPRTB" localSheetId="9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13" hidden="1">#REF!</definedName>
    <definedName name="BExGPPENQIANVGLVQJ77DK5JPRTB" localSheetId="14" hidden="1">#REF!</definedName>
    <definedName name="BExGPPENQIANVGLVQJ77DK5JPRTB" localSheetId="16" hidden="1">#REF!</definedName>
    <definedName name="BExGPPENQIANVGLVQJ77DK5JPRTB" localSheetId="15" hidden="1">#REF!</definedName>
    <definedName name="BExGPPENQIANVGLVQJ77DK5JPRTB" localSheetId="18" hidden="1">#REF!</definedName>
    <definedName name="BExGPPENQIANVGLVQJ77DK5JPRTB" localSheetId="17" hidden="1">#REF!</definedName>
    <definedName name="BExGPPENQIANVGLVQJ77DK5JPRTB" localSheetId="2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5" hidden="1">#REF!</definedName>
    <definedName name="BExGPSUUG7TL5F5PTYU6G4HPJV1B" localSheetId="9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13" hidden="1">#REF!</definedName>
    <definedName name="BExGPSUUG7TL5F5PTYU6G4HPJV1B" localSheetId="14" hidden="1">#REF!</definedName>
    <definedName name="BExGPSUUG7TL5F5PTYU6G4HPJV1B" localSheetId="16" hidden="1">#REF!</definedName>
    <definedName name="BExGPSUUG7TL5F5PTYU6G4HPJV1B" localSheetId="15" hidden="1">#REF!</definedName>
    <definedName name="BExGPSUUG7TL5F5PTYU6G4HPJV1B" localSheetId="18" hidden="1">#REF!</definedName>
    <definedName name="BExGPSUUG7TL5F5PTYU6G4HPJV1B" localSheetId="17" hidden="1">#REF!</definedName>
    <definedName name="BExGPSUUG7TL5F5PTYU6G4HPJV1B" localSheetId="2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5" hidden="1">#REF!</definedName>
    <definedName name="BExGQ1E950UYXYWQ84EZEQPWHVYY" localSheetId="9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13" hidden="1">#REF!</definedName>
    <definedName name="BExGQ1E950UYXYWQ84EZEQPWHVYY" localSheetId="14" hidden="1">#REF!</definedName>
    <definedName name="BExGQ1E950UYXYWQ84EZEQPWHVYY" localSheetId="16" hidden="1">#REF!</definedName>
    <definedName name="BExGQ1E950UYXYWQ84EZEQPWHVYY" localSheetId="15" hidden="1">#REF!</definedName>
    <definedName name="BExGQ1E950UYXYWQ84EZEQPWHVYY" localSheetId="18" hidden="1">#REF!</definedName>
    <definedName name="BExGQ1E950UYXYWQ84EZEQPWHVYY" localSheetId="17" hidden="1">#REF!</definedName>
    <definedName name="BExGQ1E950UYXYWQ84EZEQPWHVYY" localSheetId="2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5" hidden="1">#REF!</definedName>
    <definedName name="BExGQ1ZU4967P72AHF4V1D0FOL5C" localSheetId="9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13" hidden="1">#REF!</definedName>
    <definedName name="BExGQ1ZU4967P72AHF4V1D0FOL5C" localSheetId="14" hidden="1">#REF!</definedName>
    <definedName name="BExGQ1ZU4967P72AHF4V1D0FOL5C" localSheetId="16" hidden="1">#REF!</definedName>
    <definedName name="BExGQ1ZU4967P72AHF4V1D0FOL5C" localSheetId="15" hidden="1">#REF!</definedName>
    <definedName name="BExGQ1ZU4967P72AHF4V1D0FOL5C" localSheetId="18" hidden="1">#REF!</definedName>
    <definedName name="BExGQ1ZU4967P72AHF4V1D0FOL5C" localSheetId="17" hidden="1">#REF!</definedName>
    <definedName name="BExGQ1ZU4967P72AHF4V1D0FOL5C" localSheetId="2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5" hidden="1">#REF!</definedName>
    <definedName name="BExGQ36ZOMR9GV8T05M605MMOY3Y" localSheetId="9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13" hidden="1">#REF!</definedName>
    <definedName name="BExGQ36ZOMR9GV8T05M605MMOY3Y" localSheetId="14" hidden="1">#REF!</definedName>
    <definedName name="BExGQ36ZOMR9GV8T05M605MMOY3Y" localSheetId="16" hidden="1">#REF!</definedName>
    <definedName name="BExGQ36ZOMR9GV8T05M605MMOY3Y" localSheetId="15" hidden="1">#REF!</definedName>
    <definedName name="BExGQ36ZOMR9GV8T05M605MMOY3Y" localSheetId="18" hidden="1">#REF!</definedName>
    <definedName name="BExGQ36ZOMR9GV8T05M605MMOY3Y" localSheetId="17" hidden="1">#REF!</definedName>
    <definedName name="BExGQ36ZOMR9GV8T05M605MMOY3Y" localSheetId="2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5" hidden="1">#REF!</definedName>
    <definedName name="BExGQ4ZP0PPMLDNVBUG12W9FFVI9" localSheetId="9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13" hidden="1">#REF!</definedName>
    <definedName name="BExGQ4ZP0PPMLDNVBUG12W9FFVI9" localSheetId="14" hidden="1">#REF!</definedName>
    <definedName name="BExGQ4ZP0PPMLDNVBUG12W9FFVI9" localSheetId="16" hidden="1">#REF!</definedName>
    <definedName name="BExGQ4ZP0PPMLDNVBUG12W9FFVI9" localSheetId="15" hidden="1">#REF!</definedName>
    <definedName name="BExGQ4ZP0PPMLDNVBUG12W9FFVI9" localSheetId="18" hidden="1">#REF!</definedName>
    <definedName name="BExGQ4ZP0PPMLDNVBUG12W9FFVI9" localSheetId="17" hidden="1">#REF!</definedName>
    <definedName name="BExGQ4ZP0PPMLDNVBUG12W9FFVI9" localSheetId="2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5" hidden="1">#REF!</definedName>
    <definedName name="BExGQ61DTJ0SBFMDFBAK3XZ9O0ZO" localSheetId="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13" hidden="1">#REF!</definedName>
    <definedName name="BExGQ61DTJ0SBFMDFBAK3XZ9O0ZO" localSheetId="14" hidden="1">#REF!</definedName>
    <definedName name="BExGQ61DTJ0SBFMDFBAK3XZ9O0ZO" localSheetId="16" hidden="1">#REF!</definedName>
    <definedName name="BExGQ61DTJ0SBFMDFBAK3XZ9O0ZO" localSheetId="15" hidden="1">#REF!</definedName>
    <definedName name="BExGQ61DTJ0SBFMDFBAK3XZ9O0ZO" localSheetId="18" hidden="1">#REF!</definedName>
    <definedName name="BExGQ61DTJ0SBFMDFBAK3XZ9O0ZO" localSheetId="17" hidden="1">#REF!</definedName>
    <definedName name="BExGQ61DTJ0SBFMDFBAK3XZ9O0ZO" localSheetId="2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5" hidden="1">#REF!</definedName>
    <definedName name="BExGQ6SG9XEOD0VMBAR22YPZWSTA" localSheetId="9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13" hidden="1">#REF!</definedName>
    <definedName name="BExGQ6SG9XEOD0VMBAR22YPZWSTA" localSheetId="14" hidden="1">#REF!</definedName>
    <definedName name="BExGQ6SG9XEOD0VMBAR22YPZWSTA" localSheetId="16" hidden="1">#REF!</definedName>
    <definedName name="BExGQ6SG9XEOD0VMBAR22YPZWSTA" localSheetId="15" hidden="1">#REF!</definedName>
    <definedName name="BExGQ6SG9XEOD0VMBAR22YPZWSTA" localSheetId="18" hidden="1">#REF!</definedName>
    <definedName name="BExGQ6SG9XEOD0VMBAR22YPZWSTA" localSheetId="17" hidden="1">#REF!</definedName>
    <definedName name="BExGQ6SG9XEOD0VMBAR22YPZWSTA" localSheetId="2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5" hidden="1">#REF!</definedName>
    <definedName name="BExGQ8FQN3FRAGH5H2V74848P5JX" localSheetId="9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13" hidden="1">#REF!</definedName>
    <definedName name="BExGQ8FQN3FRAGH5H2V74848P5JX" localSheetId="14" hidden="1">#REF!</definedName>
    <definedName name="BExGQ8FQN3FRAGH5H2V74848P5JX" localSheetId="16" hidden="1">#REF!</definedName>
    <definedName name="BExGQ8FQN3FRAGH5H2V74848P5JX" localSheetId="15" hidden="1">#REF!</definedName>
    <definedName name="BExGQ8FQN3FRAGH5H2V74848P5JX" localSheetId="18" hidden="1">#REF!</definedName>
    <definedName name="BExGQ8FQN3FRAGH5H2V74848P5JX" localSheetId="17" hidden="1">#REF!</definedName>
    <definedName name="BExGQ8FQN3FRAGH5H2V74848P5JX" localSheetId="2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5" hidden="1">#REF!</definedName>
    <definedName name="BExGQGJ1A7LNZUS8QSMOG8UNGLMK" localSheetId="9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13" hidden="1">#REF!</definedName>
    <definedName name="BExGQGJ1A7LNZUS8QSMOG8UNGLMK" localSheetId="14" hidden="1">#REF!</definedName>
    <definedName name="BExGQGJ1A7LNZUS8QSMOG8UNGLMK" localSheetId="16" hidden="1">#REF!</definedName>
    <definedName name="BExGQGJ1A7LNZUS8QSMOG8UNGLMK" localSheetId="15" hidden="1">#REF!</definedName>
    <definedName name="BExGQGJ1A7LNZUS8QSMOG8UNGLMK" localSheetId="18" hidden="1">#REF!</definedName>
    <definedName name="BExGQGJ1A7LNZUS8QSMOG8UNGLMK" localSheetId="17" hidden="1">#REF!</definedName>
    <definedName name="BExGQGJ1A7LNZUS8QSMOG8UNGLMK" localSheetId="2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5" hidden="1">#REF!</definedName>
    <definedName name="BExGQLBNZ35IK2VK33HJUAE4ADX2" localSheetId="9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13" hidden="1">#REF!</definedName>
    <definedName name="BExGQLBNZ35IK2VK33HJUAE4ADX2" localSheetId="14" hidden="1">#REF!</definedName>
    <definedName name="BExGQLBNZ35IK2VK33HJUAE4ADX2" localSheetId="16" hidden="1">#REF!</definedName>
    <definedName name="BExGQLBNZ35IK2VK33HJUAE4ADX2" localSheetId="15" hidden="1">#REF!</definedName>
    <definedName name="BExGQLBNZ35IK2VK33HJUAE4ADX2" localSheetId="18" hidden="1">#REF!</definedName>
    <definedName name="BExGQLBNZ35IK2VK33HJUAE4ADX2" localSheetId="17" hidden="1">#REF!</definedName>
    <definedName name="BExGQLBNZ35IK2VK33HJUAE4ADX2" localSheetId="2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5" hidden="1">#REF!</definedName>
    <definedName name="BExGQPO7ENFEQC0NC6MC9OZR2LHY" localSheetId="9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13" hidden="1">#REF!</definedName>
    <definedName name="BExGQPO7ENFEQC0NC6MC9OZR2LHY" localSheetId="14" hidden="1">#REF!</definedName>
    <definedName name="BExGQPO7ENFEQC0NC6MC9OZR2LHY" localSheetId="16" hidden="1">#REF!</definedName>
    <definedName name="BExGQPO7ENFEQC0NC6MC9OZR2LHY" localSheetId="15" hidden="1">#REF!</definedName>
    <definedName name="BExGQPO7ENFEQC0NC6MC9OZR2LHY" localSheetId="18" hidden="1">#REF!</definedName>
    <definedName name="BExGQPO7ENFEQC0NC6MC9OZR2LHY" localSheetId="17" hidden="1">#REF!</definedName>
    <definedName name="BExGQPO7ENFEQC0NC6MC9OZR2LHY" localSheetId="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5" hidden="1">#REF!</definedName>
    <definedName name="BExGQX0H4EZMXBJTKJJE4ICJWN5O" localSheetId="9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13" hidden="1">#REF!</definedName>
    <definedName name="BExGQX0H4EZMXBJTKJJE4ICJWN5O" localSheetId="14" hidden="1">#REF!</definedName>
    <definedName name="BExGQX0H4EZMXBJTKJJE4ICJWN5O" localSheetId="16" hidden="1">#REF!</definedName>
    <definedName name="BExGQX0H4EZMXBJTKJJE4ICJWN5O" localSheetId="15" hidden="1">#REF!</definedName>
    <definedName name="BExGQX0H4EZMXBJTKJJE4ICJWN5O" localSheetId="18" hidden="1">#REF!</definedName>
    <definedName name="BExGQX0H4EZMXBJTKJJE4ICJWN5O" localSheetId="17" hidden="1">#REF!</definedName>
    <definedName name="BExGQX0H4EZMXBJTKJJE4ICJWN5O" localSheetId="2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5" hidden="1">#REF!</definedName>
    <definedName name="BExGR4CW3WRIID17GGX4MI9ZDHFE" localSheetId="9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13" hidden="1">#REF!</definedName>
    <definedName name="BExGR4CW3WRIID17GGX4MI9ZDHFE" localSheetId="14" hidden="1">#REF!</definedName>
    <definedName name="BExGR4CW3WRIID17GGX4MI9ZDHFE" localSheetId="16" hidden="1">#REF!</definedName>
    <definedName name="BExGR4CW3WRIID17GGX4MI9ZDHFE" localSheetId="15" hidden="1">#REF!</definedName>
    <definedName name="BExGR4CW3WRIID17GGX4MI9ZDHFE" localSheetId="18" hidden="1">#REF!</definedName>
    <definedName name="BExGR4CW3WRIID17GGX4MI9ZDHFE" localSheetId="17" hidden="1">#REF!</definedName>
    <definedName name="BExGR4CW3WRIID17GGX4MI9ZDHFE" localSheetId="2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5" hidden="1">#REF!</definedName>
    <definedName name="BExGR65GJX27MU2OL6NI5PB8XVB4" localSheetId="9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13" hidden="1">#REF!</definedName>
    <definedName name="BExGR65GJX27MU2OL6NI5PB8XVB4" localSheetId="14" hidden="1">#REF!</definedName>
    <definedName name="BExGR65GJX27MU2OL6NI5PB8XVB4" localSheetId="16" hidden="1">#REF!</definedName>
    <definedName name="BExGR65GJX27MU2OL6NI5PB8XVB4" localSheetId="15" hidden="1">#REF!</definedName>
    <definedName name="BExGR65GJX27MU2OL6NI5PB8XVB4" localSheetId="18" hidden="1">#REF!</definedName>
    <definedName name="BExGR65GJX27MU2OL6NI5PB8XVB4" localSheetId="17" hidden="1">#REF!</definedName>
    <definedName name="BExGR65GJX27MU2OL6NI5PB8XVB4" localSheetId="2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5" hidden="1">#REF!</definedName>
    <definedName name="BExGR6LQ97HETGS3CT96L4IK0JSH" localSheetId="9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13" hidden="1">#REF!</definedName>
    <definedName name="BExGR6LQ97HETGS3CT96L4IK0JSH" localSheetId="14" hidden="1">#REF!</definedName>
    <definedName name="BExGR6LQ97HETGS3CT96L4IK0JSH" localSheetId="16" hidden="1">#REF!</definedName>
    <definedName name="BExGR6LQ97HETGS3CT96L4IK0JSH" localSheetId="15" hidden="1">#REF!</definedName>
    <definedName name="BExGR6LQ97HETGS3CT96L4IK0JSH" localSheetId="18" hidden="1">#REF!</definedName>
    <definedName name="BExGR6LQ97HETGS3CT96L4IK0JSH" localSheetId="17" hidden="1">#REF!</definedName>
    <definedName name="BExGR6LQ97HETGS3CT96L4IK0JSH" localSheetId="2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5" hidden="1">#REF!</definedName>
    <definedName name="BExGR9ATP2LVT7B9OCPSLJ11H9SX" localSheetId="9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13" hidden="1">#REF!</definedName>
    <definedName name="BExGR9ATP2LVT7B9OCPSLJ11H9SX" localSheetId="14" hidden="1">#REF!</definedName>
    <definedName name="BExGR9ATP2LVT7B9OCPSLJ11H9SX" localSheetId="16" hidden="1">#REF!</definedName>
    <definedName name="BExGR9ATP2LVT7B9OCPSLJ11H9SX" localSheetId="15" hidden="1">#REF!</definedName>
    <definedName name="BExGR9ATP2LVT7B9OCPSLJ11H9SX" localSheetId="18" hidden="1">#REF!</definedName>
    <definedName name="BExGR9ATP2LVT7B9OCPSLJ11H9SX" localSheetId="17" hidden="1">#REF!</definedName>
    <definedName name="BExGR9ATP2LVT7B9OCPSLJ11H9SX" localSheetId="2" hidden="1">#REF!</definedName>
    <definedName name="BExGR9ATP2LVT7B9OCPSLJ11H9SX" localSheetId="0" hidden="1">#REF!</definedName>
    <definedName name="BExGR9ATP2LVT7B9OCPSLJ11H9SX" hidden="1">#REF!</definedName>
    <definedName name="BExGrid1" localSheetId="5">#REF!</definedName>
    <definedName name="BExGrid1" localSheetId="9">#REF!</definedName>
    <definedName name="BExGrid1" localSheetId="10">#REF!</definedName>
    <definedName name="BExGrid1" localSheetId="0">#REF!</definedName>
    <definedName name="BExGrid1">#REF!</definedName>
    <definedName name="BExGRILCZ3BMTGDY72B1Q9BUGW0J" localSheetId="5" hidden="1">#REF!</definedName>
    <definedName name="BExGRILCZ3BMTGDY72B1Q9BUGW0J" localSheetId="9" hidden="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13" hidden="1">#REF!</definedName>
    <definedName name="BExGRILCZ3BMTGDY72B1Q9BUGW0J" localSheetId="14" hidden="1">#REF!</definedName>
    <definedName name="BExGRILCZ3BMTGDY72B1Q9BUGW0J" localSheetId="16" hidden="1">#REF!</definedName>
    <definedName name="BExGRILCZ3BMTGDY72B1Q9BUGW0J" localSheetId="15" hidden="1">#REF!</definedName>
    <definedName name="BExGRILCZ3BMTGDY72B1Q9BUGW0J" localSheetId="18" hidden="1">#REF!</definedName>
    <definedName name="BExGRILCZ3BMTGDY72B1Q9BUGW0J" localSheetId="17" hidden="1">#REF!</definedName>
    <definedName name="BExGRILCZ3BMTGDY72B1Q9BUGW0J" localSheetId="2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5" hidden="1">#REF!</definedName>
    <definedName name="BExGRNZJ74Y6OYJB9F9Y9T3CAHOS" localSheetId="9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13" hidden="1">#REF!</definedName>
    <definedName name="BExGRNZJ74Y6OYJB9F9Y9T3CAHOS" localSheetId="14" hidden="1">#REF!</definedName>
    <definedName name="BExGRNZJ74Y6OYJB9F9Y9T3CAHOS" localSheetId="16" hidden="1">#REF!</definedName>
    <definedName name="BExGRNZJ74Y6OYJB9F9Y9T3CAHOS" localSheetId="15" hidden="1">#REF!</definedName>
    <definedName name="BExGRNZJ74Y6OYJB9F9Y9T3CAHOS" localSheetId="18" hidden="1">#REF!</definedName>
    <definedName name="BExGRNZJ74Y6OYJB9F9Y9T3CAHOS" localSheetId="17" hidden="1">#REF!</definedName>
    <definedName name="BExGRNZJ74Y6OYJB9F9Y9T3CAHOS" localSheetId="2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5" hidden="1">#REF!</definedName>
    <definedName name="BExGRPC5QJQ7UGQ4P7CFWVGRQGFW" localSheetId="9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13" hidden="1">#REF!</definedName>
    <definedName name="BExGRPC5QJQ7UGQ4P7CFWVGRQGFW" localSheetId="14" hidden="1">#REF!</definedName>
    <definedName name="BExGRPC5QJQ7UGQ4P7CFWVGRQGFW" localSheetId="16" hidden="1">#REF!</definedName>
    <definedName name="BExGRPC5QJQ7UGQ4P7CFWVGRQGFW" localSheetId="15" hidden="1">#REF!</definedName>
    <definedName name="BExGRPC5QJQ7UGQ4P7CFWVGRQGFW" localSheetId="18" hidden="1">#REF!</definedName>
    <definedName name="BExGRPC5QJQ7UGQ4P7CFWVGRQGFW" localSheetId="17" hidden="1">#REF!</definedName>
    <definedName name="BExGRPC5QJQ7UGQ4P7CFWVGRQGFW" localSheetId="2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5" hidden="1">#REF!</definedName>
    <definedName name="BExGRSMULUXOBEN8G0TK90PRKQ9O" localSheetId="9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13" hidden="1">#REF!</definedName>
    <definedName name="BExGRSMULUXOBEN8G0TK90PRKQ9O" localSheetId="14" hidden="1">#REF!</definedName>
    <definedName name="BExGRSMULUXOBEN8G0TK90PRKQ9O" localSheetId="16" hidden="1">#REF!</definedName>
    <definedName name="BExGRSMULUXOBEN8G0TK90PRKQ9O" localSheetId="15" hidden="1">#REF!</definedName>
    <definedName name="BExGRSMULUXOBEN8G0TK90PRKQ9O" localSheetId="18" hidden="1">#REF!</definedName>
    <definedName name="BExGRSMULUXOBEN8G0TK90PRKQ9O" localSheetId="17" hidden="1">#REF!</definedName>
    <definedName name="BExGRSMULUXOBEN8G0TK90PRKQ9O" localSheetId="2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5" hidden="1">#REF!</definedName>
    <definedName name="BExGRUKVVKDL8483WI70VN2QZDGD" localSheetId="9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13" hidden="1">#REF!</definedName>
    <definedName name="BExGRUKVVKDL8483WI70VN2QZDGD" localSheetId="14" hidden="1">#REF!</definedName>
    <definedName name="BExGRUKVVKDL8483WI70VN2QZDGD" localSheetId="16" hidden="1">#REF!</definedName>
    <definedName name="BExGRUKVVKDL8483WI70VN2QZDGD" localSheetId="15" hidden="1">#REF!</definedName>
    <definedName name="BExGRUKVVKDL8483WI70VN2QZDGD" localSheetId="18" hidden="1">#REF!</definedName>
    <definedName name="BExGRUKVVKDL8483WI70VN2QZDGD" localSheetId="17" hidden="1">#REF!</definedName>
    <definedName name="BExGRUKVVKDL8483WI70VN2QZDGD" localSheetId="2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5" hidden="1">#REF!</definedName>
    <definedName name="BExGS2IWR5DUNJ1U9PAKIV8CMBNI" localSheetId="9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13" hidden="1">#REF!</definedName>
    <definedName name="BExGS2IWR5DUNJ1U9PAKIV8CMBNI" localSheetId="14" hidden="1">#REF!</definedName>
    <definedName name="BExGS2IWR5DUNJ1U9PAKIV8CMBNI" localSheetId="16" hidden="1">#REF!</definedName>
    <definedName name="BExGS2IWR5DUNJ1U9PAKIV8CMBNI" localSheetId="15" hidden="1">#REF!</definedName>
    <definedName name="BExGS2IWR5DUNJ1U9PAKIV8CMBNI" localSheetId="18" hidden="1">#REF!</definedName>
    <definedName name="BExGS2IWR5DUNJ1U9PAKIV8CMBNI" localSheetId="17" hidden="1">#REF!</definedName>
    <definedName name="BExGS2IWR5DUNJ1U9PAKIV8CMBNI" localSheetId="2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5" hidden="1">#REF!</definedName>
    <definedName name="BExGS69P9FFTEOPDS0MWFKF45G47" localSheetId="9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13" hidden="1">#REF!</definedName>
    <definedName name="BExGS69P9FFTEOPDS0MWFKF45G47" localSheetId="14" hidden="1">#REF!</definedName>
    <definedName name="BExGS69P9FFTEOPDS0MWFKF45G47" localSheetId="16" hidden="1">#REF!</definedName>
    <definedName name="BExGS69P9FFTEOPDS0MWFKF45G47" localSheetId="15" hidden="1">#REF!</definedName>
    <definedName name="BExGS69P9FFTEOPDS0MWFKF45G47" localSheetId="18" hidden="1">#REF!</definedName>
    <definedName name="BExGS69P9FFTEOPDS0MWFKF45G47" localSheetId="17" hidden="1">#REF!</definedName>
    <definedName name="BExGS69P9FFTEOPDS0MWFKF45G47" localSheetId="2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5" hidden="1">#REF!</definedName>
    <definedName name="BExGS6F1JFHM5MUJ1RFO50WP6D05" localSheetId="9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13" hidden="1">#REF!</definedName>
    <definedName name="BExGS6F1JFHM5MUJ1RFO50WP6D05" localSheetId="14" hidden="1">#REF!</definedName>
    <definedName name="BExGS6F1JFHM5MUJ1RFO50WP6D05" localSheetId="16" hidden="1">#REF!</definedName>
    <definedName name="BExGS6F1JFHM5MUJ1RFO50WP6D05" localSheetId="15" hidden="1">#REF!</definedName>
    <definedName name="BExGS6F1JFHM5MUJ1RFO50WP6D05" localSheetId="18" hidden="1">#REF!</definedName>
    <definedName name="BExGS6F1JFHM5MUJ1RFO50WP6D05" localSheetId="17" hidden="1">#REF!</definedName>
    <definedName name="BExGS6F1JFHM5MUJ1RFO50WP6D05" localSheetId="2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5" hidden="1">#REF!</definedName>
    <definedName name="BExGSA5YB5ZGE4NHDVCZ55TQAJTL" localSheetId="9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13" hidden="1">#REF!</definedName>
    <definedName name="BExGSA5YB5ZGE4NHDVCZ55TQAJTL" localSheetId="14" hidden="1">#REF!</definedName>
    <definedName name="BExGSA5YB5ZGE4NHDVCZ55TQAJTL" localSheetId="16" hidden="1">#REF!</definedName>
    <definedName name="BExGSA5YB5ZGE4NHDVCZ55TQAJTL" localSheetId="15" hidden="1">#REF!</definedName>
    <definedName name="BExGSA5YB5ZGE4NHDVCZ55TQAJTL" localSheetId="18" hidden="1">#REF!</definedName>
    <definedName name="BExGSA5YB5ZGE4NHDVCZ55TQAJTL" localSheetId="17" hidden="1">#REF!</definedName>
    <definedName name="BExGSA5YB5ZGE4NHDVCZ55TQAJTL" localSheetId="2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5" hidden="1">#REF!</definedName>
    <definedName name="BExGSBYPYOBOB218ABCIM2X63GJ8" localSheetId="9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13" hidden="1">#REF!</definedName>
    <definedName name="BExGSBYPYOBOB218ABCIM2X63GJ8" localSheetId="14" hidden="1">#REF!</definedName>
    <definedName name="BExGSBYPYOBOB218ABCIM2X63GJ8" localSheetId="16" hidden="1">#REF!</definedName>
    <definedName name="BExGSBYPYOBOB218ABCIM2X63GJ8" localSheetId="15" hidden="1">#REF!</definedName>
    <definedName name="BExGSBYPYOBOB218ABCIM2X63GJ8" localSheetId="18" hidden="1">#REF!</definedName>
    <definedName name="BExGSBYPYOBOB218ABCIM2X63GJ8" localSheetId="17" hidden="1">#REF!</definedName>
    <definedName name="BExGSBYPYOBOB218ABCIM2X63GJ8" localSheetId="2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5" hidden="1">#REF!</definedName>
    <definedName name="BExGSCEUCQQVDEEKWJ677QTGUVTE" localSheetId="9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13" hidden="1">#REF!</definedName>
    <definedName name="BExGSCEUCQQVDEEKWJ677QTGUVTE" localSheetId="14" hidden="1">#REF!</definedName>
    <definedName name="BExGSCEUCQQVDEEKWJ677QTGUVTE" localSheetId="16" hidden="1">#REF!</definedName>
    <definedName name="BExGSCEUCQQVDEEKWJ677QTGUVTE" localSheetId="15" hidden="1">#REF!</definedName>
    <definedName name="BExGSCEUCQQVDEEKWJ677QTGUVTE" localSheetId="18" hidden="1">#REF!</definedName>
    <definedName name="BExGSCEUCQQVDEEKWJ677QTGUVTE" localSheetId="17" hidden="1">#REF!</definedName>
    <definedName name="BExGSCEUCQQVDEEKWJ677QTGUVTE" localSheetId="2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5" hidden="1">#REF!</definedName>
    <definedName name="BExGSQY65LH1PCKKM5WHDW83F35O" localSheetId="9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13" hidden="1">#REF!</definedName>
    <definedName name="BExGSQY65LH1PCKKM5WHDW83F35O" localSheetId="14" hidden="1">#REF!</definedName>
    <definedName name="BExGSQY65LH1PCKKM5WHDW83F35O" localSheetId="16" hidden="1">#REF!</definedName>
    <definedName name="BExGSQY65LH1PCKKM5WHDW83F35O" localSheetId="15" hidden="1">#REF!</definedName>
    <definedName name="BExGSQY65LH1PCKKM5WHDW83F35O" localSheetId="18" hidden="1">#REF!</definedName>
    <definedName name="BExGSQY65LH1PCKKM5WHDW83F35O" localSheetId="17" hidden="1">#REF!</definedName>
    <definedName name="BExGSQY65LH1PCKKM5WHDW83F35O" localSheetId="2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5" hidden="1">#REF!</definedName>
    <definedName name="BExGSYW1GKISF0PMUAK3XJK9PEW9" localSheetId="9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13" hidden="1">#REF!</definedName>
    <definedName name="BExGSYW1GKISF0PMUAK3XJK9PEW9" localSheetId="14" hidden="1">#REF!</definedName>
    <definedName name="BExGSYW1GKISF0PMUAK3XJK9PEW9" localSheetId="16" hidden="1">#REF!</definedName>
    <definedName name="BExGSYW1GKISF0PMUAK3XJK9PEW9" localSheetId="15" hidden="1">#REF!</definedName>
    <definedName name="BExGSYW1GKISF0PMUAK3XJK9PEW9" localSheetId="18" hidden="1">#REF!</definedName>
    <definedName name="BExGSYW1GKISF0PMUAK3XJK9PEW9" localSheetId="17" hidden="1">#REF!</definedName>
    <definedName name="BExGSYW1GKISF0PMUAK3XJK9PEW9" localSheetId="2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5" hidden="1">#REF!</definedName>
    <definedName name="BExGT0DZJB6LSF6L693UUB9EY1VQ" localSheetId="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13" hidden="1">#REF!</definedName>
    <definedName name="BExGT0DZJB6LSF6L693UUB9EY1VQ" localSheetId="14" hidden="1">#REF!</definedName>
    <definedName name="BExGT0DZJB6LSF6L693UUB9EY1VQ" localSheetId="16" hidden="1">#REF!</definedName>
    <definedName name="BExGT0DZJB6LSF6L693UUB9EY1VQ" localSheetId="15" hidden="1">#REF!</definedName>
    <definedName name="BExGT0DZJB6LSF6L693UUB9EY1VQ" localSheetId="18" hidden="1">#REF!</definedName>
    <definedName name="BExGT0DZJB6LSF6L693UUB9EY1VQ" localSheetId="17" hidden="1">#REF!</definedName>
    <definedName name="BExGT0DZJB6LSF6L693UUB9EY1VQ" localSheetId="2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5" hidden="1">#REF!</definedName>
    <definedName name="BExGTEMKIEF46KBIDWCAOAN5U718" localSheetId="9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13" hidden="1">#REF!</definedName>
    <definedName name="BExGTEMKIEF46KBIDWCAOAN5U718" localSheetId="14" hidden="1">#REF!</definedName>
    <definedName name="BExGTEMKIEF46KBIDWCAOAN5U718" localSheetId="16" hidden="1">#REF!</definedName>
    <definedName name="BExGTEMKIEF46KBIDWCAOAN5U718" localSheetId="15" hidden="1">#REF!</definedName>
    <definedName name="BExGTEMKIEF46KBIDWCAOAN5U718" localSheetId="18" hidden="1">#REF!</definedName>
    <definedName name="BExGTEMKIEF46KBIDWCAOAN5U718" localSheetId="17" hidden="1">#REF!</definedName>
    <definedName name="BExGTEMKIEF46KBIDWCAOAN5U718" localSheetId="2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5" hidden="1">#REF!</definedName>
    <definedName name="BExGTGVFIF8HOQXR54SK065A8M4K" localSheetId="9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13" hidden="1">#REF!</definedName>
    <definedName name="BExGTGVFIF8HOQXR54SK065A8M4K" localSheetId="14" hidden="1">#REF!</definedName>
    <definedName name="BExGTGVFIF8HOQXR54SK065A8M4K" localSheetId="16" hidden="1">#REF!</definedName>
    <definedName name="BExGTGVFIF8HOQXR54SK065A8M4K" localSheetId="15" hidden="1">#REF!</definedName>
    <definedName name="BExGTGVFIF8HOQXR54SK065A8M4K" localSheetId="18" hidden="1">#REF!</definedName>
    <definedName name="BExGTGVFIF8HOQXR54SK065A8M4K" localSheetId="17" hidden="1">#REF!</definedName>
    <definedName name="BExGTGVFIF8HOQXR54SK065A8M4K" localSheetId="2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5" hidden="1">#REF!</definedName>
    <definedName name="BExGTIYX3OWPIINOGY1E4QQYSKHP" localSheetId="9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13" hidden="1">#REF!</definedName>
    <definedName name="BExGTIYX3OWPIINOGY1E4QQYSKHP" localSheetId="14" hidden="1">#REF!</definedName>
    <definedName name="BExGTIYX3OWPIINOGY1E4QQYSKHP" localSheetId="16" hidden="1">#REF!</definedName>
    <definedName name="BExGTIYX3OWPIINOGY1E4QQYSKHP" localSheetId="15" hidden="1">#REF!</definedName>
    <definedName name="BExGTIYX3OWPIINOGY1E4QQYSKHP" localSheetId="18" hidden="1">#REF!</definedName>
    <definedName name="BExGTIYX3OWPIINOGY1E4QQYSKHP" localSheetId="17" hidden="1">#REF!</definedName>
    <definedName name="BExGTIYX3OWPIINOGY1E4QQYSKHP" localSheetId="2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5" hidden="1">#REF!</definedName>
    <definedName name="BExGTKGUN0KUU3C0RL2LK98D8MEK" localSheetId="9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13" hidden="1">#REF!</definedName>
    <definedName name="BExGTKGUN0KUU3C0RL2LK98D8MEK" localSheetId="14" hidden="1">#REF!</definedName>
    <definedName name="BExGTKGUN0KUU3C0RL2LK98D8MEK" localSheetId="16" hidden="1">#REF!</definedName>
    <definedName name="BExGTKGUN0KUU3C0RL2LK98D8MEK" localSheetId="15" hidden="1">#REF!</definedName>
    <definedName name="BExGTKGUN0KUU3C0RL2LK98D8MEK" localSheetId="18" hidden="1">#REF!</definedName>
    <definedName name="BExGTKGUN0KUU3C0RL2LK98D8MEK" localSheetId="17" hidden="1">#REF!</definedName>
    <definedName name="BExGTKGUN0KUU3C0RL2LK98D8MEK" localSheetId="2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5" hidden="1">#REF!</definedName>
    <definedName name="BExGTV3U5SZUPLTWEMEY3IIN1L4L" localSheetId="9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13" hidden="1">#REF!</definedName>
    <definedName name="BExGTV3U5SZUPLTWEMEY3IIN1L4L" localSheetId="14" hidden="1">#REF!</definedName>
    <definedName name="BExGTV3U5SZUPLTWEMEY3IIN1L4L" localSheetId="16" hidden="1">#REF!</definedName>
    <definedName name="BExGTV3U5SZUPLTWEMEY3IIN1L4L" localSheetId="15" hidden="1">#REF!</definedName>
    <definedName name="BExGTV3U5SZUPLTWEMEY3IIN1L4L" localSheetId="18" hidden="1">#REF!</definedName>
    <definedName name="BExGTV3U5SZUPLTWEMEY3IIN1L4L" localSheetId="17" hidden="1">#REF!</definedName>
    <definedName name="BExGTV3U5SZUPLTWEMEY3IIN1L4L" localSheetId="2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5" hidden="1">#REF!</definedName>
    <definedName name="BExGTZ046J7VMUG4YPKFN2K8TWB7" localSheetId="9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13" hidden="1">#REF!</definedName>
    <definedName name="BExGTZ046J7VMUG4YPKFN2K8TWB7" localSheetId="14" hidden="1">#REF!</definedName>
    <definedName name="BExGTZ046J7VMUG4YPKFN2K8TWB7" localSheetId="16" hidden="1">#REF!</definedName>
    <definedName name="BExGTZ046J7VMUG4YPKFN2K8TWB7" localSheetId="15" hidden="1">#REF!</definedName>
    <definedName name="BExGTZ046J7VMUG4YPKFN2K8TWB7" localSheetId="18" hidden="1">#REF!</definedName>
    <definedName name="BExGTZ046J7VMUG4YPKFN2K8TWB7" localSheetId="17" hidden="1">#REF!</definedName>
    <definedName name="BExGTZ046J7VMUG4YPKFN2K8TWB7" localSheetId="2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5" hidden="1">#REF!</definedName>
    <definedName name="BExGTZ04EFFQ3Z3JMM0G35JYWUK3" localSheetId="9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13" hidden="1">#REF!</definedName>
    <definedName name="BExGTZ04EFFQ3Z3JMM0G35JYWUK3" localSheetId="14" hidden="1">#REF!</definedName>
    <definedName name="BExGTZ04EFFQ3Z3JMM0G35JYWUK3" localSheetId="16" hidden="1">#REF!</definedName>
    <definedName name="BExGTZ04EFFQ3Z3JMM0G35JYWUK3" localSheetId="15" hidden="1">#REF!</definedName>
    <definedName name="BExGTZ04EFFQ3Z3JMM0G35JYWUK3" localSheetId="18" hidden="1">#REF!</definedName>
    <definedName name="BExGTZ04EFFQ3Z3JMM0G35JYWUK3" localSheetId="17" hidden="1">#REF!</definedName>
    <definedName name="BExGTZ04EFFQ3Z3JMM0G35JYWUK3" localSheetId="2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5" hidden="1">#REF!</definedName>
    <definedName name="BExGU2G9OPRZRIU9YGF6NX9FUW0J" localSheetId="9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13" hidden="1">#REF!</definedName>
    <definedName name="BExGU2G9OPRZRIU9YGF6NX9FUW0J" localSheetId="14" hidden="1">#REF!</definedName>
    <definedName name="BExGU2G9OPRZRIU9YGF6NX9FUW0J" localSheetId="16" hidden="1">#REF!</definedName>
    <definedName name="BExGU2G9OPRZRIU9YGF6NX9FUW0J" localSheetId="15" hidden="1">#REF!</definedName>
    <definedName name="BExGU2G9OPRZRIU9YGF6NX9FUW0J" localSheetId="18" hidden="1">#REF!</definedName>
    <definedName name="BExGU2G9OPRZRIU9YGF6NX9FUW0J" localSheetId="17" hidden="1">#REF!</definedName>
    <definedName name="BExGU2G9OPRZRIU9YGF6NX9FUW0J" localSheetId="2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5" hidden="1">#REF!</definedName>
    <definedName name="BExGU6HTKLRZO8UOI3DTAM5RFDBA" localSheetId="9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13" hidden="1">#REF!</definedName>
    <definedName name="BExGU6HTKLRZO8UOI3DTAM5RFDBA" localSheetId="14" hidden="1">#REF!</definedName>
    <definedName name="BExGU6HTKLRZO8UOI3DTAM5RFDBA" localSheetId="16" hidden="1">#REF!</definedName>
    <definedName name="BExGU6HTKLRZO8UOI3DTAM5RFDBA" localSheetId="15" hidden="1">#REF!</definedName>
    <definedName name="BExGU6HTKLRZO8UOI3DTAM5RFDBA" localSheetId="18" hidden="1">#REF!</definedName>
    <definedName name="BExGU6HTKLRZO8UOI3DTAM5RFDBA" localSheetId="17" hidden="1">#REF!</definedName>
    <definedName name="BExGU6HTKLRZO8UOI3DTAM5RFDBA" localSheetId="2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5" hidden="1">#REF!</definedName>
    <definedName name="BExGUDDZXFFQHAF4UZF8ZB1HO7H6" localSheetId="9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13" hidden="1">#REF!</definedName>
    <definedName name="BExGUDDZXFFQHAF4UZF8ZB1HO7H6" localSheetId="14" hidden="1">#REF!</definedName>
    <definedName name="BExGUDDZXFFQHAF4UZF8ZB1HO7H6" localSheetId="16" hidden="1">#REF!</definedName>
    <definedName name="BExGUDDZXFFQHAF4UZF8ZB1HO7H6" localSheetId="15" hidden="1">#REF!</definedName>
    <definedName name="BExGUDDZXFFQHAF4UZF8ZB1HO7H6" localSheetId="18" hidden="1">#REF!</definedName>
    <definedName name="BExGUDDZXFFQHAF4UZF8ZB1HO7H6" localSheetId="17" hidden="1">#REF!</definedName>
    <definedName name="BExGUDDZXFFQHAF4UZF8ZB1HO7H6" localSheetId="2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5" hidden="1">#REF!</definedName>
    <definedName name="BExGUI6NCRHY7EAB6SK6EPPMWFG1" localSheetId="9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13" hidden="1">#REF!</definedName>
    <definedName name="BExGUI6NCRHY7EAB6SK6EPPMWFG1" localSheetId="14" hidden="1">#REF!</definedName>
    <definedName name="BExGUI6NCRHY7EAB6SK6EPPMWFG1" localSheetId="16" hidden="1">#REF!</definedName>
    <definedName name="BExGUI6NCRHY7EAB6SK6EPPMWFG1" localSheetId="15" hidden="1">#REF!</definedName>
    <definedName name="BExGUI6NCRHY7EAB6SK6EPPMWFG1" localSheetId="18" hidden="1">#REF!</definedName>
    <definedName name="BExGUI6NCRHY7EAB6SK6EPPMWFG1" localSheetId="17" hidden="1">#REF!</definedName>
    <definedName name="BExGUI6NCRHY7EAB6SK6EPPMWFG1" localSheetId="2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5" hidden="1">#REF!</definedName>
    <definedName name="BExGUIBXBRHGM97ZX6GBA4ZDQ79C" localSheetId="9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13" hidden="1">#REF!</definedName>
    <definedName name="BExGUIBXBRHGM97ZX6GBA4ZDQ79C" localSheetId="14" hidden="1">#REF!</definedName>
    <definedName name="BExGUIBXBRHGM97ZX6GBA4ZDQ79C" localSheetId="16" hidden="1">#REF!</definedName>
    <definedName name="BExGUIBXBRHGM97ZX6GBA4ZDQ79C" localSheetId="15" hidden="1">#REF!</definedName>
    <definedName name="BExGUIBXBRHGM97ZX6GBA4ZDQ79C" localSheetId="18" hidden="1">#REF!</definedName>
    <definedName name="BExGUIBXBRHGM97ZX6GBA4ZDQ79C" localSheetId="17" hidden="1">#REF!</definedName>
    <definedName name="BExGUIBXBRHGM97ZX6GBA4ZDQ79C" localSheetId="2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5" hidden="1">#REF!</definedName>
    <definedName name="BExGUM8D91UNPCOO4TKP9FGX85TF" localSheetId="9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13" hidden="1">#REF!</definedName>
    <definedName name="BExGUM8D91UNPCOO4TKP9FGX85TF" localSheetId="14" hidden="1">#REF!</definedName>
    <definedName name="BExGUM8D91UNPCOO4TKP9FGX85TF" localSheetId="16" hidden="1">#REF!</definedName>
    <definedName name="BExGUM8D91UNPCOO4TKP9FGX85TF" localSheetId="15" hidden="1">#REF!</definedName>
    <definedName name="BExGUM8D91UNPCOO4TKP9FGX85TF" localSheetId="18" hidden="1">#REF!</definedName>
    <definedName name="BExGUM8D91UNPCOO4TKP9FGX85TF" localSheetId="17" hidden="1">#REF!</definedName>
    <definedName name="BExGUM8D91UNPCOO4TKP9FGX85TF" localSheetId="2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5" hidden="1">#REF!</definedName>
    <definedName name="BExGUMDP0WYFBZL2MCB36WWJIC04" localSheetId="9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13" hidden="1">#REF!</definedName>
    <definedName name="BExGUMDP0WYFBZL2MCB36WWJIC04" localSheetId="14" hidden="1">#REF!</definedName>
    <definedName name="BExGUMDP0WYFBZL2MCB36WWJIC04" localSheetId="16" hidden="1">#REF!</definedName>
    <definedName name="BExGUMDP0WYFBZL2MCB36WWJIC04" localSheetId="15" hidden="1">#REF!</definedName>
    <definedName name="BExGUMDP0WYFBZL2MCB36WWJIC04" localSheetId="18" hidden="1">#REF!</definedName>
    <definedName name="BExGUMDP0WYFBZL2MCB36WWJIC04" localSheetId="17" hidden="1">#REF!</definedName>
    <definedName name="BExGUMDP0WYFBZL2MCB36WWJIC04" localSheetId="2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5" hidden="1">#REF!</definedName>
    <definedName name="BExGUQF9N9FKI7S0H30WUAEB5LPD" localSheetId="9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13" hidden="1">#REF!</definedName>
    <definedName name="BExGUQF9N9FKI7S0H30WUAEB5LPD" localSheetId="14" hidden="1">#REF!</definedName>
    <definedName name="BExGUQF9N9FKI7S0H30WUAEB5LPD" localSheetId="16" hidden="1">#REF!</definedName>
    <definedName name="BExGUQF9N9FKI7S0H30WUAEB5LPD" localSheetId="15" hidden="1">#REF!</definedName>
    <definedName name="BExGUQF9N9FKI7S0H30WUAEB5LPD" localSheetId="18" hidden="1">#REF!</definedName>
    <definedName name="BExGUQF9N9FKI7S0H30WUAEB5LPD" localSheetId="17" hidden="1">#REF!</definedName>
    <definedName name="BExGUQF9N9FKI7S0H30WUAEB5LPD" localSheetId="2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5" hidden="1">#REF!</definedName>
    <definedName name="BExGUR6BA03XPBK60SQUW197GJ5X" localSheetId="9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13" hidden="1">#REF!</definedName>
    <definedName name="BExGUR6BA03XPBK60SQUW197GJ5X" localSheetId="14" hidden="1">#REF!</definedName>
    <definedName name="BExGUR6BA03XPBK60SQUW197GJ5X" localSheetId="16" hidden="1">#REF!</definedName>
    <definedName name="BExGUR6BA03XPBK60SQUW197GJ5X" localSheetId="15" hidden="1">#REF!</definedName>
    <definedName name="BExGUR6BA03XPBK60SQUW197GJ5X" localSheetId="18" hidden="1">#REF!</definedName>
    <definedName name="BExGUR6BA03XPBK60SQUW197GJ5X" localSheetId="17" hidden="1">#REF!</definedName>
    <definedName name="BExGUR6BA03XPBK60SQUW197GJ5X" localSheetId="2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5" hidden="1">#REF!</definedName>
    <definedName name="BExGUVIP60TA4B7X2PFGMBFUSKGX" localSheetId="9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13" hidden="1">#REF!</definedName>
    <definedName name="BExGUVIP60TA4B7X2PFGMBFUSKGX" localSheetId="14" hidden="1">#REF!</definedName>
    <definedName name="BExGUVIP60TA4B7X2PFGMBFUSKGX" localSheetId="16" hidden="1">#REF!</definedName>
    <definedName name="BExGUVIP60TA4B7X2PFGMBFUSKGX" localSheetId="15" hidden="1">#REF!</definedName>
    <definedName name="BExGUVIP60TA4B7X2PFGMBFUSKGX" localSheetId="18" hidden="1">#REF!</definedName>
    <definedName name="BExGUVIP60TA4B7X2PFGMBFUSKGX" localSheetId="17" hidden="1">#REF!</definedName>
    <definedName name="BExGUVIP60TA4B7X2PFGMBFUSKGX" localSheetId="2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5" hidden="1">#REF!</definedName>
    <definedName name="BExGUVTIIWAK5T0F5FD428QDO46W" localSheetId="9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13" hidden="1">#REF!</definedName>
    <definedName name="BExGUVTIIWAK5T0F5FD428QDO46W" localSheetId="14" hidden="1">#REF!</definedName>
    <definedName name="BExGUVTIIWAK5T0F5FD428QDO46W" localSheetId="16" hidden="1">#REF!</definedName>
    <definedName name="BExGUVTIIWAK5T0F5FD428QDO46W" localSheetId="15" hidden="1">#REF!</definedName>
    <definedName name="BExGUVTIIWAK5T0F5FD428QDO46W" localSheetId="18" hidden="1">#REF!</definedName>
    <definedName name="BExGUVTIIWAK5T0F5FD428QDO46W" localSheetId="17" hidden="1">#REF!</definedName>
    <definedName name="BExGUVTIIWAK5T0F5FD428QDO46W" localSheetId="2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5" hidden="1">#REF!</definedName>
    <definedName name="BExGUZKF06F209XL1IZWVJEQ82EE" localSheetId="9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13" hidden="1">#REF!</definedName>
    <definedName name="BExGUZKF06F209XL1IZWVJEQ82EE" localSheetId="14" hidden="1">#REF!</definedName>
    <definedName name="BExGUZKF06F209XL1IZWVJEQ82EE" localSheetId="16" hidden="1">#REF!</definedName>
    <definedName name="BExGUZKF06F209XL1IZWVJEQ82EE" localSheetId="15" hidden="1">#REF!</definedName>
    <definedName name="BExGUZKF06F209XL1IZWVJEQ82EE" localSheetId="18" hidden="1">#REF!</definedName>
    <definedName name="BExGUZKF06F209XL1IZWVJEQ82EE" localSheetId="17" hidden="1">#REF!</definedName>
    <definedName name="BExGUZKF06F209XL1IZWVJEQ82EE" localSheetId="2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5" hidden="1">#REF!</definedName>
    <definedName name="BExGUZPWM950OZ8P1A3N86LXK97U" localSheetId="9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13" hidden="1">#REF!</definedName>
    <definedName name="BExGUZPWM950OZ8P1A3N86LXK97U" localSheetId="14" hidden="1">#REF!</definedName>
    <definedName name="BExGUZPWM950OZ8P1A3N86LXK97U" localSheetId="16" hidden="1">#REF!</definedName>
    <definedName name="BExGUZPWM950OZ8P1A3N86LXK97U" localSheetId="15" hidden="1">#REF!</definedName>
    <definedName name="BExGUZPWM950OZ8P1A3N86LXK97U" localSheetId="18" hidden="1">#REF!</definedName>
    <definedName name="BExGUZPWM950OZ8P1A3N86LXK97U" localSheetId="17" hidden="1">#REF!</definedName>
    <definedName name="BExGUZPWM950OZ8P1A3N86LXK97U" localSheetId="2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5" hidden="1">#REF!</definedName>
    <definedName name="BExGV2EVT380QHD4AP2RL9MR8L5L" localSheetId="9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13" hidden="1">#REF!</definedName>
    <definedName name="BExGV2EVT380QHD4AP2RL9MR8L5L" localSheetId="14" hidden="1">#REF!</definedName>
    <definedName name="BExGV2EVT380QHD4AP2RL9MR8L5L" localSheetId="16" hidden="1">#REF!</definedName>
    <definedName name="BExGV2EVT380QHD4AP2RL9MR8L5L" localSheetId="15" hidden="1">#REF!</definedName>
    <definedName name="BExGV2EVT380QHD4AP2RL9MR8L5L" localSheetId="18" hidden="1">#REF!</definedName>
    <definedName name="BExGV2EVT380QHD4AP2RL9MR8L5L" localSheetId="17" hidden="1">#REF!</definedName>
    <definedName name="BExGV2EVT380QHD4AP2RL9MR8L5L" localSheetId="2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5" hidden="1">#REF!</definedName>
    <definedName name="BExGVBUSKOI7KB24K40PTXJE6MER" localSheetId="9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13" hidden="1">#REF!</definedName>
    <definedName name="BExGVBUSKOI7KB24K40PTXJE6MER" localSheetId="14" hidden="1">#REF!</definedName>
    <definedName name="BExGVBUSKOI7KB24K40PTXJE6MER" localSheetId="16" hidden="1">#REF!</definedName>
    <definedName name="BExGVBUSKOI7KB24K40PTXJE6MER" localSheetId="15" hidden="1">#REF!</definedName>
    <definedName name="BExGVBUSKOI7KB24K40PTXJE6MER" localSheetId="18" hidden="1">#REF!</definedName>
    <definedName name="BExGVBUSKOI7KB24K40PTXJE6MER" localSheetId="17" hidden="1">#REF!</definedName>
    <definedName name="BExGVBUSKOI7KB24K40PTXJE6MER" localSheetId="2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5" hidden="1">#REF!</definedName>
    <definedName name="BExGVGSQSVWTL2MNI6TT8Y92W3KA" localSheetId="9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13" hidden="1">#REF!</definedName>
    <definedName name="BExGVGSQSVWTL2MNI6TT8Y92W3KA" localSheetId="14" hidden="1">#REF!</definedName>
    <definedName name="BExGVGSQSVWTL2MNI6TT8Y92W3KA" localSheetId="16" hidden="1">#REF!</definedName>
    <definedName name="BExGVGSQSVWTL2MNI6TT8Y92W3KA" localSheetId="15" hidden="1">#REF!</definedName>
    <definedName name="BExGVGSQSVWTL2MNI6TT8Y92W3KA" localSheetId="18" hidden="1">#REF!</definedName>
    <definedName name="BExGVGSQSVWTL2MNI6TT8Y92W3KA" localSheetId="17" hidden="1">#REF!</definedName>
    <definedName name="BExGVGSQSVWTL2MNI6TT8Y92W3KA" localSheetId="2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5" hidden="1">#REF!</definedName>
    <definedName name="BExGVHP63K0GSYU17R73XGX6W2U6" localSheetId="9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13" hidden="1">#REF!</definedName>
    <definedName name="BExGVHP63K0GSYU17R73XGX6W2U6" localSheetId="14" hidden="1">#REF!</definedName>
    <definedName name="BExGVHP63K0GSYU17R73XGX6W2U6" localSheetId="16" hidden="1">#REF!</definedName>
    <definedName name="BExGVHP63K0GSYU17R73XGX6W2U6" localSheetId="15" hidden="1">#REF!</definedName>
    <definedName name="BExGVHP63K0GSYU17R73XGX6W2U6" localSheetId="18" hidden="1">#REF!</definedName>
    <definedName name="BExGVHP63K0GSYU17R73XGX6W2U6" localSheetId="17" hidden="1">#REF!</definedName>
    <definedName name="BExGVHP63K0GSYU17R73XGX6W2U6" localSheetId="2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5" hidden="1">#REF!</definedName>
    <definedName name="BExGVN3DDSLKWSP9MVJS9QMNEUIK" localSheetId="9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13" hidden="1">#REF!</definedName>
    <definedName name="BExGVN3DDSLKWSP9MVJS9QMNEUIK" localSheetId="14" hidden="1">#REF!</definedName>
    <definedName name="BExGVN3DDSLKWSP9MVJS9QMNEUIK" localSheetId="16" hidden="1">#REF!</definedName>
    <definedName name="BExGVN3DDSLKWSP9MVJS9QMNEUIK" localSheetId="15" hidden="1">#REF!</definedName>
    <definedName name="BExGVN3DDSLKWSP9MVJS9QMNEUIK" localSheetId="18" hidden="1">#REF!</definedName>
    <definedName name="BExGVN3DDSLKWSP9MVJS9QMNEUIK" localSheetId="17" hidden="1">#REF!</definedName>
    <definedName name="BExGVN3DDSLKWSP9MVJS9QMNEUIK" localSheetId="2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5" hidden="1">#REF!</definedName>
    <definedName name="BExGVUVVMLOCR9DPVUZSQ141EE4J" localSheetId="9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13" hidden="1">#REF!</definedName>
    <definedName name="BExGVUVVMLOCR9DPVUZSQ141EE4J" localSheetId="14" hidden="1">#REF!</definedName>
    <definedName name="BExGVUVVMLOCR9DPVUZSQ141EE4J" localSheetId="16" hidden="1">#REF!</definedName>
    <definedName name="BExGVUVVMLOCR9DPVUZSQ141EE4J" localSheetId="15" hidden="1">#REF!</definedName>
    <definedName name="BExGVUVVMLOCR9DPVUZSQ141EE4J" localSheetId="18" hidden="1">#REF!</definedName>
    <definedName name="BExGVUVVMLOCR9DPVUZSQ141EE4J" localSheetId="17" hidden="1">#REF!</definedName>
    <definedName name="BExGVUVVMLOCR9DPVUZSQ141EE4J" localSheetId="2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5" hidden="1">#REF!</definedName>
    <definedName name="BExGVV6OOLDQ3TXZK51TTF3YX0WN" localSheetId="9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13" hidden="1">#REF!</definedName>
    <definedName name="BExGVV6OOLDQ3TXZK51TTF3YX0WN" localSheetId="14" hidden="1">#REF!</definedName>
    <definedName name="BExGVV6OOLDQ3TXZK51TTF3YX0WN" localSheetId="16" hidden="1">#REF!</definedName>
    <definedName name="BExGVV6OOLDQ3TXZK51TTF3YX0WN" localSheetId="15" hidden="1">#REF!</definedName>
    <definedName name="BExGVV6OOLDQ3TXZK51TTF3YX0WN" localSheetId="18" hidden="1">#REF!</definedName>
    <definedName name="BExGVV6OOLDQ3TXZK51TTF3YX0WN" localSheetId="17" hidden="1">#REF!</definedName>
    <definedName name="BExGVV6OOLDQ3TXZK51TTF3YX0WN" localSheetId="2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5" hidden="1">#REF!</definedName>
    <definedName name="BExGW0KVS7U0C87XFZ78QW991IEV" localSheetId="9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13" hidden="1">#REF!</definedName>
    <definedName name="BExGW0KVS7U0C87XFZ78QW991IEV" localSheetId="14" hidden="1">#REF!</definedName>
    <definedName name="BExGW0KVS7U0C87XFZ78QW991IEV" localSheetId="16" hidden="1">#REF!</definedName>
    <definedName name="BExGW0KVS7U0C87XFZ78QW991IEV" localSheetId="15" hidden="1">#REF!</definedName>
    <definedName name="BExGW0KVS7U0C87XFZ78QW991IEV" localSheetId="18" hidden="1">#REF!</definedName>
    <definedName name="BExGW0KVS7U0C87XFZ78QW991IEV" localSheetId="17" hidden="1">#REF!</definedName>
    <definedName name="BExGW0KVS7U0C87XFZ78QW991IEV" localSheetId="2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5" hidden="1">#REF!</definedName>
    <definedName name="BExGW0Q7QHE29TGNWAWQ6GR0V6TQ" localSheetId="9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13" hidden="1">#REF!</definedName>
    <definedName name="BExGW0Q7QHE29TGNWAWQ6GR0V6TQ" localSheetId="14" hidden="1">#REF!</definedName>
    <definedName name="BExGW0Q7QHE29TGNWAWQ6GR0V6TQ" localSheetId="16" hidden="1">#REF!</definedName>
    <definedName name="BExGW0Q7QHE29TGNWAWQ6GR0V6TQ" localSheetId="15" hidden="1">#REF!</definedName>
    <definedName name="BExGW0Q7QHE29TGNWAWQ6GR0V6TQ" localSheetId="18" hidden="1">#REF!</definedName>
    <definedName name="BExGW0Q7QHE29TGNWAWQ6GR0V6TQ" localSheetId="17" hidden="1">#REF!</definedName>
    <definedName name="BExGW0Q7QHE29TGNWAWQ6GR0V6TQ" localSheetId="2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5" hidden="1">#REF!</definedName>
    <definedName name="BExGW2Z7AMPG6H9EXA9ML6EZVGGA" localSheetId="9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13" hidden="1">#REF!</definedName>
    <definedName name="BExGW2Z7AMPG6H9EXA9ML6EZVGGA" localSheetId="14" hidden="1">#REF!</definedName>
    <definedName name="BExGW2Z7AMPG6H9EXA9ML6EZVGGA" localSheetId="16" hidden="1">#REF!</definedName>
    <definedName name="BExGW2Z7AMPG6H9EXA9ML6EZVGGA" localSheetId="15" hidden="1">#REF!</definedName>
    <definedName name="BExGW2Z7AMPG6H9EXA9ML6EZVGGA" localSheetId="18" hidden="1">#REF!</definedName>
    <definedName name="BExGW2Z7AMPG6H9EXA9ML6EZVGGA" localSheetId="17" hidden="1">#REF!</definedName>
    <definedName name="BExGW2Z7AMPG6H9EXA9ML6EZVGGA" localSheetId="2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5" hidden="1">#REF!</definedName>
    <definedName name="BExGWABG5VT5XO1A196RK61AXA8C" localSheetId="9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13" hidden="1">#REF!</definedName>
    <definedName name="BExGWABG5VT5XO1A196RK61AXA8C" localSheetId="14" hidden="1">#REF!</definedName>
    <definedName name="BExGWABG5VT5XO1A196RK61AXA8C" localSheetId="16" hidden="1">#REF!</definedName>
    <definedName name="BExGWABG5VT5XO1A196RK61AXA8C" localSheetId="15" hidden="1">#REF!</definedName>
    <definedName name="BExGWABG5VT5XO1A196RK61AXA8C" localSheetId="18" hidden="1">#REF!</definedName>
    <definedName name="BExGWABG5VT5XO1A196RK61AXA8C" localSheetId="17" hidden="1">#REF!</definedName>
    <definedName name="BExGWABG5VT5XO1A196RK61AXA8C" localSheetId="2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5" hidden="1">#REF!</definedName>
    <definedName name="BExGWEO0JDG84NYLEAV5NSOAGMJZ" localSheetId="9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13" hidden="1">#REF!</definedName>
    <definedName name="BExGWEO0JDG84NYLEAV5NSOAGMJZ" localSheetId="14" hidden="1">#REF!</definedName>
    <definedName name="BExGWEO0JDG84NYLEAV5NSOAGMJZ" localSheetId="16" hidden="1">#REF!</definedName>
    <definedName name="BExGWEO0JDG84NYLEAV5NSOAGMJZ" localSheetId="15" hidden="1">#REF!</definedName>
    <definedName name="BExGWEO0JDG84NYLEAV5NSOAGMJZ" localSheetId="18" hidden="1">#REF!</definedName>
    <definedName name="BExGWEO0JDG84NYLEAV5NSOAGMJZ" localSheetId="17" hidden="1">#REF!</definedName>
    <definedName name="BExGWEO0JDG84NYLEAV5NSOAGMJZ" localSheetId="2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5" hidden="1">#REF!</definedName>
    <definedName name="BExGWLEOC70Z8QAJTPT2PDHTNM4L" localSheetId="9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13" hidden="1">#REF!</definedName>
    <definedName name="BExGWLEOC70Z8QAJTPT2PDHTNM4L" localSheetId="14" hidden="1">#REF!</definedName>
    <definedName name="BExGWLEOC70Z8QAJTPT2PDHTNM4L" localSheetId="16" hidden="1">#REF!</definedName>
    <definedName name="BExGWLEOC70Z8QAJTPT2PDHTNM4L" localSheetId="15" hidden="1">#REF!</definedName>
    <definedName name="BExGWLEOC70Z8QAJTPT2PDHTNM4L" localSheetId="18" hidden="1">#REF!</definedName>
    <definedName name="BExGWLEOC70Z8QAJTPT2PDHTNM4L" localSheetId="17" hidden="1">#REF!</definedName>
    <definedName name="BExGWLEOC70Z8QAJTPT2PDHTNM4L" localSheetId="2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5" hidden="1">#REF!</definedName>
    <definedName name="BExGWNCXLCRTLBVMTXYJ5PHQI6SS" localSheetId="9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13" hidden="1">#REF!</definedName>
    <definedName name="BExGWNCXLCRTLBVMTXYJ5PHQI6SS" localSheetId="14" hidden="1">#REF!</definedName>
    <definedName name="BExGWNCXLCRTLBVMTXYJ5PHQI6SS" localSheetId="16" hidden="1">#REF!</definedName>
    <definedName name="BExGWNCXLCRTLBVMTXYJ5PHQI6SS" localSheetId="15" hidden="1">#REF!</definedName>
    <definedName name="BExGWNCXLCRTLBVMTXYJ5PHQI6SS" localSheetId="18" hidden="1">#REF!</definedName>
    <definedName name="BExGWNCXLCRTLBVMTXYJ5PHQI6SS" localSheetId="17" hidden="1">#REF!</definedName>
    <definedName name="BExGWNCXLCRTLBVMTXYJ5PHQI6SS" localSheetId="2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5" hidden="1">#REF!</definedName>
    <definedName name="BExGX4L8N6ERT0Q4EVVNA97EGD80" localSheetId="9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13" hidden="1">#REF!</definedName>
    <definedName name="BExGX4L8N6ERT0Q4EVVNA97EGD80" localSheetId="14" hidden="1">#REF!</definedName>
    <definedName name="BExGX4L8N6ERT0Q4EVVNA97EGD80" localSheetId="16" hidden="1">#REF!</definedName>
    <definedName name="BExGX4L8N6ERT0Q4EVVNA97EGD80" localSheetId="15" hidden="1">#REF!</definedName>
    <definedName name="BExGX4L8N6ERT0Q4EVVNA97EGD80" localSheetId="18" hidden="1">#REF!</definedName>
    <definedName name="BExGX4L8N6ERT0Q4EVVNA97EGD80" localSheetId="17" hidden="1">#REF!</definedName>
    <definedName name="BExGX4L8N6ERT0Q4EVVNA97EGD80" localSheetId="2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5" hidden="1">#REF!</definedName>
    <definedName name="BExGX5MWTL78XM0QCP4NT564ML39" localSheetId="9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13" hidden="1">#REF!</definedName>
    <definedName name="BExGX5MWTL78XM0QCP4NT564ML39" localSheetId="14" hidden="1">#REF!</definedName>
    <definedName name="BExGX5MWTL78XM0QCP4NT564ML39" localSheetId="16" hidden="1">#REF!</definedName>
    <definedName name="BExGX5MWTL78XM0QCP4NT564ML39" localSheetId="15" hidden="1">#REF!</definedName>
    <definedName name="BExGX5MWTL78XM0QCP4NT564ML39" localSheetId="18" hidden="1">#REF!</definedName>
    <definedName name="BExGX5MWTL78XM0QCP4NT564ML39" localSheetId="17" hidden="1">#REF!</definedName>
    <definedName name="BExGX5MWTL78XM0QCP4NT564ML39" localSheetId="2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5" hidden="1">#REF!</definedName>
    <definedName name="BExGX6U988MCFIGDA1282F92U9AA" localSheetId="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13" hidden="1">#REF!</definedName>
    <definedName name="BExGX6U988MCFIGDA1282F92U9AA" localSheetId="14" hidden="1">#REF!</definedName>
    <definedName name="BExGX6U988MCFIGDA1282F92U9AA" localSheetId="16" hidden="1">#REF!</definedName>
    <definedName name="BExGX6U988MCFIGDA1282F92U9AA" localSheetId="15" hidden="1">#REF!</definedName>
    <definedName name="BExGX6U988MCFIGDA1282F92U9AA" localSheetId="18" hidden="1">#REF!</definedName>
    <definedName name="BExGX6U988MCFIGDA1282F92U9AA" localSheetId="17" hidden="1">#REF!</definedName>
    <definedName name="BExGX6U988MCFIGDA1282F92U9AA" localSheetId="2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5" hidden="1">#REF!</definedName>
    <definedName name="BExGX7FTB1CKAT5HUW6H531FIY6I" localSheetId="9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13" hidden="1">#REF!</definedName>
    <definedName name="BExGX7FTB1CKAT5HUW6H531FIY6I" localSheetId="14" hidden="1">#REF!</definedName>
    <definedName name="BExGX7FTB1CKAT5HUW6H531FIY6I" localSheetId="16" hidden="1">#REF!</definedName>
    <definedName name="BExGX7FTB1CKAT5HUW6H531FIY6I" localSheetId="15" hidden="1">#REF!</definedName>
    <definedName name="BExGX7FTB1CKAT5HUW6H531FIY6I" localSheetId="18" hidden="1">#REF!</definedName>
    <definedName name="BExGX7FTB1CKAT5HUW6H531FIY6I" localSheetId="17" hidden="1">#REF!</definedName>
    <definedName name="BExGX7FTB1CKAT5HUW6H531FIY6I" localSheetId="2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5" hidden="1">#REF!</definedName>
    <definedName name="BExGX9DVACJQIZ4GH6YAD2A7F70O" localSheetId="9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13" hidden="1">#REF!</definedName>
    <definedName name="BExGX9DVACJQIZ4GH6YAD2A7F70O" localSheetId="14" hidden="1">#REF!</definedName>
    <definedName name="BExGX9DVACJQIZ4GH6YAD2A7F70O" localSheetId="16" hidden="1">#REF!</definedName>
    <definedName name="BExGX9DVACJQIZ4GH6YAD2A7F70O" localSheetId="15" hidden="1">#REF!</definedName>
    <definedName name="BExGX9DVACJQIZ4GH6YAD2A7F70O" localSheetId="18" hidden="1">#REF!</definedName>
    <definedName name="BExGX9DVACJQIZ4GH6YAD2A7F70O" localSheetId="17" hidden="1">#REF!</definedName>
    <definedName name="BExGX9DVACJQIZ4GH6YAD2A7F70O" localSheetId="2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5" hidden="1">#REF!</definedName>
    <definedName name="BExGXCZBQISQ3IMF6DJH1OXNAQP8" localSheetId="9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13" hidden="1">#REF!</definedName>
    <definedName name="BExGXCZBQISQ3IMF6DJH1OXNAQP8" localSheetId="14" hidden="1">#REF!</definedName>
    <definedName name="BExGXCZBQISQ3IMF6DJH1OXNAQP8" localSheetId="16" hidden="1">#REF!</definedName>
    <definedName name="BExGXCZBQISQ3IMF6DJH1OXNAQP8" localSheetId="15" hidden="1">#REF!</definedName>
    <definedName name="BExGXCZBQISQ3IMF6DJH1OXNAQP8" localSheetId="18" hidden="1">#REF!</definedName>
    <definedName name="BExGXCZBQISQ3IMF6DJH1OXNAQP8" localSheetId="17" hidden="1">#REF!</definedName>
    <definedName name="BExGXCZBQISQ3IMF6DJH1OXNAQP8" localSheetId="2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5" hidden="1">#REF!</definedName>
    <definedName name="BExGXDVP2S2Y8Z8Q43I78RCIK3DD" localSheetId="9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13" hidden="1">#REF!</definedName>
    <definedName name="BExGXDVP2S2Y8Z8Q43I78RCIK3DD" localSheetId="14" hidden="1">#REF!</definedName>
    <definedName name="BExGXDVP2S2Y8Z8Q43I78RCIK3DD" localSheetId="16" hidden="1">#REF!</definedName>
    <definedName name="BExGXDVP2S2Y8Z8Q43I78RCIK3DD" localSheetId="15" hidden="1">#REF!</definedName>
    <definedName name="BExGXDVP2S2Y8Z8Q43I78RCIK3DD" localSheetId="18" hidden="1">#REF!</definedName>
    <definedName name="BExGXDVP2S2Y8Z8Q43I78RCIK3DD" localSheetId="17" hidden="1">#REF!</definedName>
    <definedName name="BExGXDVP2S2Y8Z8Q43I78RCIK3DD" localSheetId="2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5" hidden="1">#REF!</definedName>
    <definedName name="BExGXJ9W5JU7TT9S0BKL5Y6VVB39" localSheetId="9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13" hidden="1">#REF!</definedName>
    <definedName name="BExGXJ9W5JU7TT9S0BKL5Y6VVB39" localSheetId="14" hidden="1">#REF!</definedName>
    <definedName name="BExGXJ9W5JU7TT9S0BKL5Y6VVB39" localSheetId="16" hidden="1">#REF!</definedName>
    <definedName name="BExGXJ9W5JU7TT9S0BKL5Y6VVB39" localSheetId="15" hidden="1">#REF!</definedName>
    <definedName name="BExGXJ9W5JU7TT9S0BKL5Y6VVB39" localSheetId="18" hidden="1">#REF!</definedName>
    <definedName name="BExGXJ9W5JU7TT9S0BKL5Y6VVB39" localSheetId="17" hidden="1">#REF!</definedName>
    <definedName name="BExGXJ9W5JU7TT9S0BKL5Y6VVB39" localSheetId="2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5" hidden="1">#REF!</definedName>
    <definedName name="BExGXWB73RJ4BASBQTQ8EY0EC1EB" localSheetId="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13" hidden="1">#REF!</definedName>
    <definedName name="BExGXWB73RJ4BASBQTQ8EY0EC1EB" localSheetId="14" hidden="1">#REF!</definedName>
    <definedName name="BExGXWB73RJ4BASBQTQ8EY0EC1EB" localSheetId="16" hidden="1">#REF!</definedName>
    <definedName name="BExGXWB73RJ4BASBQTQ8EY0EC1EB" localSheetId="15" hidden="1">#REF!</definedName>
    <definedName name="BExGXWB73RJ4BASBQTQ8EY0EC1EB" localSheetId="18" hidden="1">#REF!</definedName>
    <definedName name="BExGXWB73RJ4BASBQTQ8EY0EC1EB" localSheetId="17" hidden="1">#REF!</definedName>
    <definedName name="BExGXWB73RJ4BASBQTQ8EY0EC1EB" localSheetId="2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5" hidden="1">#REF!</definedName>
    <definedName name="BExGXZ0ABB43C7SMRKZHWOSU9EQX" localSheetId="9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13" hidden="1">#REF!</definedName>
    <definedName name="BExGXZ0ABB43C7SMRKZHWOSU9EQX" localSheetId="14" hidden="1">#REF!</definedName>
    <definedName name="BExGXZ0ABB43C7SMRKZHWOSU9EQX" localSheetId="16" hidden="1">#REF!</definedName>
    <definedName name="BExGXZ0ABB43C7SMRKZHWOSU9EQX" localSheetId="15" hidden="1">#REF!</definedName>
    <definedName name="BExGXZ0ABB43C7SMRKZHWOSU9EQX" localSheetId="18" hidden="1">#REF!</definedName>
    <definedName name="BExGXZ0ABB43C7SMRKZHWOSU9EQX" localSheetId="17" hidden="1">#REF!</definedName>
    <definedName name="BExGXZ0ABB43C7SMRKZHWOSU9EQX" localSheetId="2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5" hidden="1">#REF!</definedName>
    <definedName name="BExGY6SU3SYVCJ3AG2ITY59SAZ5A" localSheetId="9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13" hidden="1">#REF!</definedName>
    <definedName name="BExGY6SU3SYVCJ3AG2ITY59SAZ5A" localSheetId="14" hidden="1">#REF!</definedName>
    <definedName name="BExGY6SU3SYVCJ3AG2ITY59SAZ5A" localSheetId="16" hidden="1">#REF!</definedName>
    <definedName name="BExGY6SU3SYVCJ3AG2ITY59SAZ5A" localSheetId="15" hidden="1">#REF!</definedName>
    <definedName name="BExGY6SU3SYVCJ3AG2ITY59SAZ5A" localSheetId="18" hidden="1">#REF!</definedName>
    <definedName name="BExGY6SU3SYVCJ3AG2ITY59SAZ5A" localSheetId="17" hidden="1">#REF!</definedName>
    <definedName name="BExGY6SU3SYVCJ3AG2ITY59SAZ5A" localSheetId="2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5" hidden="1">#REF!</definedName>
    <definedName name="BExGY6YA4P5KMY2VHT0DYK3YTFAX" localSheetId="9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13" hidden="1">#REF!</definedName>
    <definedName name="BExGY6YA4P5KMY2VHT0DYK3YTFAX" localSheetId="14" hidden="1">#REF!</definedName>
    <definedName name="BExGY6YA4P5KMY2VHT0DYK3YTFAX" localSheetId="16" hidden="1">#REF!</definedName>
    <definedName name="BExGY6YA4P5KMY2VHT0DYK3YTFAX" localSheetId="15" hidden="1">#REF!</definedName>
    <definedName name="BExGY6YA4P5KMY2VHT0DYK3YTFAX" localSheetId="18" hidden="1">#REF!</definedName>
    <definedName name="BExGY6YA4P5KMY2VHT0DYK3YTFAX" localSheetId="17" hidden="1">#REF!</definedName>
    <definedName name="BExGY6YA4P5KMY2VHT0DYK3YTFAX" localSheetId="2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5" hidden="1">#REF!</definedName>
    <definedName name="BExGY8G88PVVRYHPHRPJZFSX6HSC" localSheetId="9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13" hidden="1">#REF!</definedName>
    <definedName name="BExGY8G88PVVRYHPHRPJZFSX6HSC" localSheetId="14" hidden="1">#REF!</definedName>
    <definedName name="BExGY8G88PVVRYHPHRPJZFSX6HSC" localSheetId="16" hidden="1">#REF!</definedName>
    <definedName name="BExGY8G88PVVRYHPHRPJZFSX6HSC" localSheetId="15" hidden="1">#REF!</definedName>
    <definedName name="BExGY8G88PVVRYHPHRPJZFSX6HSC" localSheetId="18" hidden="1">#REF!</definedName>
    <definedName name="BExGY8G88PVVRYHPHRPJZFSX6HSC" localSheetId="17" hidden="1">#REF!</definedName>
    <definedName name="BExGY8G88PVVRYHPHRPJZFSX6HSC" localSheetId="2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5" hidden="1">#REF!</definedName>
    <definedName name="BExGYC718HTZ80PNKYPVIYGRJVF6" localSheetId="9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13" hidden="1">#REF!</definedName>
    <definedName name="BExGYC718HTZ80PNKYPVIYGRJVF6" localSheetId="14" hidden="1">#REF!</definedName>
    <definedName name="BExGYC718HTZ80PNKYPVIYGRJVF6" localSheetId="16" hidden="1">#REF!</definedName>
    <definedName name="BExGYC718HTZ80PNKYPVIYGRJVF6" localSheetId="15" hidden="1">#REF!</definedName>
    <definedName name="BExGYC718HTZ80PNKYPVIYGRJVF6" localSheetId="18" hidden="1">#REF!</definedName>
    <definedName name="BExGYC718HTZ80PNKYPVIYGRJVF6" localSheetId="17" hidden="1">#REF!</definedName>
    <definedName name="BExGYC718HTZ80PNKYPVIYGRJVF6" localSheetId="2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5" hidden="1">#REF!</definedName>
    <definedName name="BExGYCNATXZY2FID93B17YWIPPRD" localSheetId="9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13" hidden="1">#REF!</definedName>
    <definedName name="BExGYCNATXZY2FID93B17YWIPPRD" localSheetId="14" hidden="1">#REF!</definedName>
    <definedName name="BExGYCNATXZY2FID93B17YWIPPRD" localSheetId="16" hidden="1">#REF!</definedName>
    <definedName name="BExGYCNATXZY2FID93B17YWIPPRD" localSheetId="15" hidden="1">#REF!</definedName>
    <definedName name="BExGYCNATXZY2FID93B17YWIPPRD" localSheetId="18" hidden="1">#REF!</definedName>
    <definedName name="BExGYCNATXZY2FID93B17YWIPPRD" localSheetId="17" hidden="1">#REF!</definedName>
    <definedName name="BExGYCNATXZY2FID93B17YWIPPRD" localSheetId="2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5" hidden="1">#REF!</definedName>
    <definedName name="BExGYGJJJ3BBCQAOA51WHP01HN73" localSheetId="9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13" hidden="1">#REF!</definedName>
    <definedName name="BExGYGJJJ3BBCQAOA51WHP01HN73" localSheetId="14" hidden="1">#REF!</definedName>
    <definedName name="BExGYGJJJ3BBCQAOA51WHP01HN73" localSheetId="16" hidden="1">#REF!</definedName>
    <definedName name="BExGYGJJJ3BBCQAOA51WHP01HN73" localSheetId="15" hidden="1">#REF!</definedName>
    <definedName name="BExGYGJJJ3BBCQAOA51WHP01HN73" localSheetId="18" hidden="1">#REF!</definedName>
    <definedName name="BExGYGJJJ3BBCQAOA51WHP01HN73" localSheetId="17" hidden="1">#REF!</definedName>
    <definedName name="BExGYGJJJ3BBCQAOA51WHP01HN73" localSheetId="2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5" hidden="1">#REF!</definedName>
    <definedName name="BExGYOS6TV2C72PLRFU8RP1I58GY" localSheetId="9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13" hidden="1">#REF!</definedName>
    <definedName name="BExGYOS6TV2C72PLRFU8RP1I58GY" localSheetId="14" hidden="1">#REF!</definedName>
    <definedName name="BExGYOS6TV2C72PLRFU8RP1I58GY" localSheetId="16" hidden="1">#REF!</definedName>
    <definedName name="BExGYOS6TV2C72PLRFU8RP1I58GY" localSheetId="15" hidden="1">#REF!</definedName>
    <definedName name="BExGYOS6TV2C72PLRFU8RP1I58GY" localSheetId="18" hidden="1">#REF!</definedName>
    <definedName name="BExGYOS6TV2C72PLRFU8RP1I58GY" localSheetId="17" hidden="1">#REF!</definedName>
    <definedName name="BExGYOS6TV2C72PLRFU8RP1I58GY" localSheetId="2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5" hidden="1">#REF!</definedName>
    <definedName name="BExGYXBM828PX0KPDVAZBWDL6MJZ" localSheetId="9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13" hidden="1">#REF!</definedName>
    <definedName name="BExGYXBM828PX0KPDVAZBWDL6MJZ" localSheetId="14" hidden="1">#REF!</definedName>
    <definedName name="BExGYXBM828PX0KPDVAZBWDL6MJZ" localSheetId="16" hidden="1">#REF!</definedName>
    <definedName name="BExGYXBM828PX0KPDVAZBWDL6MJZ" localSheetId="15" hidden="1">#REF!</definedName>
    <definedName name="BExGYXBM828PX0KPDVAZBWDL6MJZ" localSheetId="18" hidden="1">#REF!</definedName>
    <definedName name="BExGYXBM828PX0KPDVAZBWDL6MJZ" localSheetId="17" hidden="1">#REF!</definedName>
    <definedName name="BExGYXBM828PX0KPDVAZBWDL6MJZ" localSheetId="2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5" hidden="1">#REF!</definedName>
    <definedName name="BExGZJ78ZWZCVHZ3BKEKFJZ6MAEO" localSheetId="9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13" hidden="1">#REF!</definedName>
    <definedName name="BExGZJ78ZWZCVHZ3BKEKFJZ6MAEO" localSheetId="14" hidden="1">#REF!</definedName>
    <definedName name="BExGZJ78ZWZCVHZ3BKEKFJZ6MAEO" localSheetId="16" hidden="1">#REF!</definedName>
    <definedName name="BExGZJ78ZWZCVHZ3BKEKFJZ6MAEO" localSheetId="15" hidden="1">#REF!</definedName>
    <definedName name="BExGZJ78ZWZCVHZ3BKEKFJZ6MAEO" localSheetId="18" hidden="1">#REF!</definedName>
    <definedName name="BExGZJ78ZWZCVHZ3BKEKFJZ6MAEO" localSheetId="17" hidden="1">#REF!</definedName>
    <definedName name="BExGZJ78ZWZCVHZ3BKEKFJZ6MAEO" localSheetId="2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5" hidden="1">#REF!</definedName>
    <definedName name="BExGZOLH2QV73J3M9IWDDPA62TP4" localSheetId="9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13" hidden="1">#REF!</definedName>
    <definedName name="BExGZOLH2QV73J3M9IWDDPA62TP4" localSheetId="14" hidden="1">#REF!</definedName>
    <definedName name="BExGZOLH2QV73J3M9IWDDPA62TP4" localSheetId="16" hidden="1">#REF!</definedName>
    <definedName name="BExGZOLH2QV73J3M9IWDDPA62TP4" localSheetId="15" hidden="1">#REF!</definedName>
    <definedName name="BExGZOLH2QV73J3M9IWDDPA62TP4" localSheetId="18" hidden="1">#REF!</definedName>
    <definedName name="BExGZOLH2QV73J3M9IWDDPA62TP4" localSheetId="17" hidden="1">#REF!</definedName>
    <definedName name="BExGZOLH2QV73J3M9IWDDPA62TP4" localSheetId="2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5" hidden="1">#REF!</definedName>
    <definedName name="BExGZP1PWGFKVVVN4YDIS22DZPCR" localSheetId="9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13" hidden="1">#REF!</definedName>
    <definedName name="BExGZP1PWGFKVVVN4YDIS22DZPCR" localSheetId="14" hidden="1">#REF!</definedName>
    <definedName name="BExGZP1PWGFKVVVN4YDIS22DZPCR" localSheetId="16" hidden="1">#REF!</definedName>
    <definedName name="BExGZP1PWGFKVVVN4YDIS22DZPCR" localSheetId="15" hidden="1">#REF!</definedName>
    <definedName name="BExGZP1PWGFKVVVN4YDIS22DZPCR" localSheetId="18" hidden="1">#REF!</definedName>
    <definedName name="BExGZP1PWGFKVVVN4YDIS22DZPCR" localSheetId="17" hidden="1">#REF!</definedName>
    <definedName name="BExGZP1PWGFKVVVN4YDIS22DZPCR" localSheetId="2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5" hidden="1">#REF!</definedName>
    <definedName name="BExGZQUHCPM6G5U9OM8JU339JAG6" localSheetId="9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13" hidden="1">#REF!</definedName>
    <definedName name="BExGZQUHCPM6G5U9OM8JU339JAG6" localSheetId="14" hidden="1">#REF!</definedName>
    <definedName name="BExGZQUHCPM6G5U9OM8JU339JAG6" localSheetId="16" hidden="1">#REF!</definedName>
    <definedName name="BExGZQUHCPM6G5U9OM8JU339JAG6" localSheetId="15" hidden="1">#REF!</definedName>
    <definedName name="BExGZQUHCPM6G5U9OM8JU339JAG6" localSheetId="18" hidden="1">#REF!</definedName>
    <definedName name="BExGZQUHCPM6G5U9OM8JU339JAG6" localSheetId="17" hidden="1">#REF!</definedName>
    <definedName name="BExGZQUHCPM6G5U9OM8JU339JAG6" localSheetId="2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5" hidden="1">#REF!</definedName>
    <definedName name="BExH00FQKX09BD5WU4DB5KPXAUYA" localSheetId="9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13" hidden="1">#REF!</definedName>
    <definedName name="BExH00FQKX09BD5WU4DB5KPXAUYA" localSheetId="14" hidden="1">#REF!</definedName>
    <definedName name="BExH00FQKX09BD5WU4DB5KPXAUYA" localSheetId="16" hidden="1">#REF!</definedName>
    <definedName name="BExH00FQKX09BD5WU4DB5KPXAUYA" localSheetId="15" hidden="1">#REF!</definedName>
    <definedName name="BExH00FQKX09BD5WU4DB5KPXAUYA" localSheetId="18" hidden="1">#REF!</definedName>
    <definedName name="BExH00FQKX09BD5WU4DB5KPXAUYA" localSheetId="17" hidden="1">#REF!</definedName>
    <definedName name="BExH00FQKX09BD5WU4DB5KPXAUYA" localSheetId="2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5" hidden="1">#REF!</definedName>
    <definedName name="BExH00L21GZX5YJJGVMOAWBERLP5" localSheetId="9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13" hidden="1">#REF!</definedName>
    <definedName name="BExH00L21GZX5YJJGVMOAWBERLP5" localSheetId="14" hidden="1">#REF!</definedName>
    <definedName name="BExH00L21GZX5YJJGVMOAWBERLP5" localSheetId="16" hidden="1">#REF!</definedName>
    <definedName name="BExH00L21GZX5YJJGVMOAWBERLP5" localSheetId="15" hidden="1">#REF!</definedName>
    <definedName name="BExH00L21GZX5YJJGVMOAWBERLP5" localSheetId="18" hidden="1">#REF!</definedName>
    <definedName name="BExH00L21GZX5YJJGVMOAWBERLP5" localSheetId="17" hidden="1">#REF!</definedName>
    <definedName name="BExH00L21GZX5YJJGVMOAWBERLP5" localSheetId="2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5" hidden="1">#REF!</definedName>
    <definedName name="BExH02ZD6VAY1KQLAQYBBI6WWIZB" localSheetId="9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13" hidden="1">#REF!</definedName>
    <definedName name="BExH02ZD6VAY1KQLAQYBBI6WWIZB" localSheetId="14" hidden="1">#REF!</definedName>
    <definedName name="BExH02ZD6VAY1KQLAQYBBI6WWIZB" localSheetId="16" hidden="1">#REF!</definedName>
    <definedName name="BExH02ZD6VAY1KQLAQYBBI6WWIZB" localSheetId="15" hidden="1">#REF!</definedName>
    <definedName name="BExH02ZD6VAY1KQLAQYBBI6WWIZB" localSheetId="18" hidden="1">#REF!</definedName>
    <definedName name="BExH02ZD6VAY1KQLAQYBBI6WWIZB" localSheetId="17" hidden="1">#REF!</definedName>
    <definedName name="BExH02ZD6VAY1KQLAQYBBI6WWIZB" localSheetId="2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5" hidden="1">#REF!</definedName>
    <definedName name="BExH08Z6LQCGGSGSAILMHX4X7JMD" localSheetId="9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13" hidden="1">#REF!</definedName>
    <definedName name="BExH08Z6LQCGGSGSAILMHX4X7JMD" localSheetId="14" hidden="1">#REF!</definedName>
    <definedName name="BExH08Z6LQCGGSGSAILMHX4X7JMD" localSheetId="16" hidden="1">#REF!</definedName>
    <definedName name="BExH08Z6LQCGGSGSAILMHX4X7JMD" localSheetId="15" hidden="1">#REF!</definedName>
    <definedName name="BExH08Z6LQCGGSGSAILMHX4X7JMD" localSheetId="18" hidden="1">#REF!</definedName>
    <definedName name="BExH08Z6LQCGGSGSAILMHX4X7JMD" localSheetId="17" hidden="1">#REF!</definedName>
    <definedName name="BExH08Z6LQCGGSGSAILMHX4X7JMD" localSheetId="2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5" hidden="1">#REF!</definedName>
    <definedName name="BExH0KT9Z8HEVRRQRGQ8YHXRLIJA" localSheetId="9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13" hidden="1">#REF!</definedName>
    <definedName name="BExH0KT9Z8HEVRRQRGQ8YHXRLIJA" localSheetId="14" hidden="1">#REF!</definedName>
    <definedName name="BExH0KT9Z8HEVRRQRGQ8YHXRLIJA" localSheetId="16" hidden="1">#REF!</definedName>
    <definedName name="BExH0KT9Z8HEVRRQRGQ8YHXRLIJA" localSheetId="15" hidden="1">#REF!</definedName>
    <definedName name="BExH0KT9Z8HEVRRQRGQ8YHXRLIJA" localSheetId="18" hidden="1">#REF!</definedName>
    <definedName name="BExH0KT9Z8HEVRRQRGQ8YHXRLIJA" localSheetId="17" hidden="1">#REF!</definedName>
    <definedName name="BExH0KT9Z8HEVRRQRGQ8YHXRLIJA" localSheetId="2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5" hidden="1">#REF!</definedName>
    <definedName name="BExH0M0FDN12YBOCKL3XL2Z7T7Y8" localSheetId="9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13" hidden="1">#REF!</definedName>
    <definedName name="BExH0M0FDN12YBOCKL3XL2Z7T7Y8" localSheetId="14" hidden="1">#REF!</definedName>
    <definedName name="BExH0M0FDN12YBOCKL3XL2Z7T7Y8" localSheetId="16" hidden="1">#REF!</definedName>
    <definedName name="BExH0M0FDN12YBOCKL3XL2Z7T7Y8" localSheetId="15" hidden="1">#REF!</definedName>
    <definedName name="BExH0M0FDN12YBOCKL3XL2Z7T7Y8" localSheetId="18" hidden="1">#REF!</definedName>
    <definedName name="BExH0M0FDN12YBOCKL3XL2Z7T7Y8" localSheetId="17" hidden="1">#REF!</definedName>
    <definedName name="BExH0M0FDN12YBOCKL3XL2Z7T7Y8" localSheetId="2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5" hidden="1">#REF!</definedName>
    <definedName name="BExH0O9G06YPZ5TN9RYT326I1CP2" localSheetId="9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13" hidden="1">#REF!</definedName>
    <definedName name="BExH0O9G06YPZ5TN9RYT326I1CP2" localSheetId="14" hidden="1">#REF!</definedName>
    <definedName name="BExH0O9G06YPZ5TN9RYT326I1CP2" localSheetId="16" hidden="1">#REF!</definedName>
    <definedName name="BExH0O9G06YPZ5TN9RYT326I1CP2" localSheetId="15" hidden="1">#REF!</definedName>
    <definedName name="BExH0O9G06YPZ5TN9RYT326I1CP2" localSheetId="18" hidden="1">#REF!</definedName>
    <definedName name="BExH0O9G06YPZ5TN9RYT326I1CP2" localSheetId="17" hidden="1">#REF!</definedName>
    <definedName name="BExH0O9G06YPZ5TN9RYT326I1CP2" localSheetId="2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5" hidden="1">#REF!</definedName>
    <definedName name="BExH0PGM6RG0F3AAGULBIGOH91C2" localSheetId="9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13" hidden="1">#REF!</definedName>
    <definedName name="BExH0PGM6RG0F3AAGULBIGOH91C2" localSheetId="14" hidden="1">#REF!</definedName>
    <definedName name="BExH0PGM6RG0F3AAGULBIGOH91C2" localSheetId="16" hidden="1">#REF!</definedName>
    <definedName name="BExH0PGM6RG0F3AAGULBIGOH91C2" localSheetId="15" hidden="1">#REF!</definedName>
    <definedName name="BExH0PGM6RG0F3AAGULBIGOH91C2" localSheetId="18" hidden="1">#REF!</definedName>
    <definedName name="BExH0PGM6RG0F3AAGULBIGOH91C2" localSheetId="17" hidden="1">#REF!</definedName>
    <definedName name="BExH0PGM6RG0F3AAGULBIGOH91C2" localSheetId="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5" hidden="1">#REF!</definedName>
    <definedName name="BExH0QIB3F0YZLM5XYHBCU5F0OVR" localSheetId="9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13" hidden="1">#REF!</definedName>
    <definedName name="BExH0QIB3F0YZLM5XYHBCU5F0OVR" localSheetId="14" hidden="1">#REF!</definedName>
    <definedName name="BExH0QIB3F0YZLM5XYHBCU5F0OVR" localSheetId="16" hidden="1">#REF!</definedName>
    <definedName name="BExH0QIB3F0YZLM5XYHBCU5F0OVR" localSheetId="15" hidden="1">#REF!</definedName>
    <definedName name="BExH0QIB3F0YZLM5XYHBCU5F0OVR" localSheetId="18" hidden="1">#REF!</definedName>
    <definedName name="BExH0QIB3F0YZLM5XYHBCU5F0OVR" localSheetId="17" hidden="1">#REF!</definedName>
    <definedName name="BExH0QIB3F0YZLM5XYHBCU5F0OVR" localSheetId="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5" hidden="1">#REF!</definedName>
    <definedName name="BExH0RK5LJAAP7O67ZFB4RG6WPPL" localSheetId="9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13" hidden="1">#REF!</definedName>
    <definedName name="BExH0RK5LJAAP7O67ZFB4RG6WPPL" localSheetId="14" hidden="1">#REF!</definedName>
    <definedName name="BExH0RK5LJAAP7O67ZFB4RG6WPPL" localSheetId="16" hidden="1">#REF!</definedName>
    <definedName name="BExH0RK5LJAAP7O67ZFB4RG6WPPL" localSheetId="15" hidden="1">#REF!</definedName>
    <definedName name="BExH0RK5LJAAP7O67ZFB4RG6WPPL" localSheetId="18" hidden="1">#REF!</definedName>
    <definedName name="BExH0RK5LJAAP7O67ZFB4RG6WPPL" localSheetId="17" hidden="1">#REF!</definedName>
    <definedName name="BExH0RK5LJAAP7O67ZFB4RG6WPPL" localSheetId="2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5" hidden="1">#REF!</definedName>
    <definedName name="BExH0WNJAKTJRCKMTX8O4KNMIIJM" localSheetId="9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13" hidden="1">#REF!</definedName>
    <definedName name="BExH0WNJAKTJRCKMTX8O4KNMIIJM" localSheetId="14" hidden="1">#REF!</definedName>
    <definedName name="BExH0WNJAKTJRCKMTX8O4KNMIIJM" localSheetId="16" hidden="1">#REF!</definedName>
    <definedName name="BExH0WNJAKTJRCKMTX8O4KNMIIJM" localSheetId="15" hidden="1">#REF!</definedName>
    <definedName name="BExH0WNJAKTJRCKMTX8O4KNMIIJM" localSheetId="18" hidden="1">#REF!</definedName>
    <definedName name="BExH0WNJAKTJRCKMTX8O4KNMIIJM" localSheetId="17" hidden="1">#REF!</definedName>
    <definedName name="BExH0WNJAKTJRCKMTX8O4KNMIIJM" localSheetId="2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5" hidden="1">#REF!</definedName>
    <definedName name="BExH12Y4WX542WI3ZEM15AK4UM9J" localSheetId="9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13" hidden="1">#REF!</definedName>
    <definedName name="BExH12Y4WX542WI3ZEM15AK4UM9J" localSheetId="14" hidden="1">#REF!</definedName>
    <definedName name="BExH12Y4WX542WI3ZEM15AK4UM9J" localSheetId="16" hidden="1">#REF!</definedName>
    <definedName name="BExH12Y4WX542WI3ZEM15AK4UM9J" localSheetId="15" hidden="1">#REF!</definedName>
    <definedName name="BExH12Y4WX542WI3ZEM15AK4UM9J" localSheetId="18" hidden="1">#REF!</definedName>
    <definedName name="BExH12Y4WX542WI3ZEM15AK4UM9J" localSheetId="17" hidden="1">#REF!</definedName>
    <definedName name="BExH12Y4WX542WI3ZEM15AK4UM9J" localSheetId="2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5" hidden="1">#REF!</definedName>
    <definedName name="BExH18CCU7B8JWO8AWGEQRLWZG6J" localSheetId="9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13" hidden="1">#REF!</definedName>
    <definedName name="BExH18CCU7B8JWO8AWGEQRLWZG6J" localSheetId="14" hidden="1">#REF!</definedName>
    <definedName name="BExH18CCU7B8JWO8AWGEQRLWZG6J" localSheetId="16" hidden="1">#REF!</definedName>
    <definedName name="BExH18CCU7B8JWO8AWGEQRLWZG6J" localSheetId="15" hidden="1">#REF!</definedName>
    <definedName name="BExH18CCU7B8JWO8AWGEQRLWZG6J" localSheetId="18" hidden="1">#REF!</definedName>
    <definedName name="BExH18CCU7B8JWO8AWGEQRLWZG6J" localSheetId="17" hidden="1">#REF!</definedName>
    <definedName name="BExH18CCU7B8JWO8AWGEQRLWZG6J" localSheetId="2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5" hidden="1">#REF!</definedName>
    <definedName name="BExH1BN2H92IQKKP5IREFSS9FBF2" localSheetId="9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13" hidden="1">#REF!</definedName>
    <definedName name="BExH1BN2H92IQKKP5IREFSS9FBF2" localSheetId="14" hidden="1">#REF!</definedName>
    <definedName name="BExH1BN2H92IQKKP5IREFSS9FBF2" localSheetId="16" hidden="1">#REF!</definedName>
    <definedName name="BExH1BN2H92IQKKP5IREFSS9FBF2" localSheetId="15" hidden="1">#REF!</definedName>
    <definedName name="BExH1BN2H92IQKKP5IREFSS9FBF2" localSheetId="18" hidden="1">#REF!</definedName>
    <definedName name="BExH1BN2H92IQKKP5IREFSS9FBF2" localSheetId="17" hidden="1">#REF!</definedName>
    <definedName name="BExH1BN2H92IQKKP5IREFSS9FBF2" localSheetId="2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5" hidden="1">#REF!</definedName>
    <definedName name="BExH1FDTQXR9QQ31WDB7OPXU7MPT" localSheetId="9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13" hidden="1">#REF!</definedName>
    <definedName name="BExH1FDTQXR9QQ31WDB7OPXU7MPT" localSheetId="14" hidden="1">#REF!</definedName>
    <definedName name="BExH1FDTQXR9QQ31WDB7OPXU7MPT" localSheetId="16" hidden="1">#REF!</definedName>
    <definedName name="BExH1FDTQXR9QQ31WDB7OPXU7MPT" localSheetId="15" hidden="1">#REF!</definedName>
    <definedName name="BExH1FDTQXR9QQ31WDB7OPXU7MPT" localSheetId="18" hidden="1">#REF!</definedName>
    <definedName name="BExH1FDTQXR9QQ31WDB7OPXU7MPT" localSheetId="17" hidden="1">#REF!</definedName>
    <definedName name="BExH1FDTQXR9QQ31WDB7OPXU7MPT" localSheetId="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5" hidden="1">#REF!</definedName>
    <definedName name="BExH1FOMEUIJNIDJAUY0ZQFBJSY9" localSheetId="9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13" hidden="1">#REF!</definedName>
    <definedName name="BExH1FOMEUIJNIDJAUY0ZQFBJSY9" localSheetId="14" hidden="1">#REF!</definedName>
    <definedName name="BExH1FOMEUIJNIDJAUY0ZQFBJSY9" localSheetId="16" hidden="1">#REF!</definedName>
    <definedName name="BExH1FOMEUIJNIDJAUY0ZQFBJSY9" localSheetId="15" hidden="1">#REF!</definedName>
    <definedName name="BExH1FOMEUIJNIDJAUY0ZQFBJSY9" localSheetId="18" hidden="1">#REF!</definedName>
    <definedName name="BExH1FOMEUIJNIDJAUY0ZQFBJSY9" localSheetId="17" hidden="1">#REF!</definedName>
    <definedName name="BExH1FOMEUIJNIDJAUY0ZQFBJSY9" localSheetId="2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5" hidden="1">#REF!</definedName>
    <definedName name="BExH1GA6TT290OTIZ8C3N610CYZ1" localSheetId="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13" hidden="1">#REF!</definedName>
    <definedName name="BExH1GA6TT290OTIZ8C3N610CYZ1" localSheetId="14" hidden="1">#REF!</definedName>
    <definedName name="BExH1GA6TT290OTIZ8C3N610CYZ1" localSheetId="16" hidden="1">#REF!</definedName>
    <definedName name="BExH1GA6TT290OTIZ8C3N610CYZ1" localSheetId="15" hidden="1">#REF!</definedName>
    <definedName name="BExH1GA6TT290OTIZ8C3N610CYZ1" localSheetId="18" hidden="1">#REF!</definedName>
    <definedName name="BExH1GA6TT290OTIZ8C3N610CYZ1" localSheetId="17" hidden="1">#REF!</definedName>
    <definedName name="BExH1GA6TT290OTIZ8C3N610CYZ1" localSheetId="2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5" hidden="1">#REF!</definedName>
    <definedName name="BExH1I8E3HJSZLFRZZ1ZKX7TBJEP" localSheetId="9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13" hidden="1">#REF!</definedName>
    <definedName name="BExH1I8E3HJSZLFRZZ1ZKX7TBJEP" localSheetId="14" hidden="1">#REF!</definedName>
    <definedName name="BExH1I8E3HJSZLFRZZ1ZKX7TBJEP" localSheetId="16" hidden="1">#REF!</definedName>
    <definedName name="BExH1I8E3HJSZLFRZZ1ZKX7TBJEP" localSheetId="15" hidden="1">#REF!</definedName>
    <definedName name="BExH1I8E3HJSZLFRZZ1ZKX7TBJEP" localSheetId="18" hidden="1">#REF!</definedName>
    <definedName name="BExH1I8E3HJSZLFRZZ1ZKX7TBJEP" localSheetId="17" hidden="1">#REF!</definedName>
    <definedName name="BExH1I8E3HJSZLFRZZ1ZKX7TBJEP" localSheetId="2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5" hidden="1">#REF!</definedName>
    <definedName name="BExH1JFFHEBFX9BWJMNIA3N66R3Z" localSheetId="9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13" hidden="1">#REF!</definedName>
    <definedName name="BExH1JFFHEBFX9BWJMNIA3N66R3Z" localSheetId="14" hidden="1">#REF!</definedName>
    <definedName name="BExH1JFFHEBFX9BWJMNIA3N66R3Z" localSheetId="16" hidden="1">#REF!</definedName>
    <definedName name="BExH1JFFHEBFX9BWJMNIA3N66R3Z" localSheetId="15" hidden="1">#REF!</definedName>
    <definedName name="BExH1JFFHEBFX9BWJMNIA3N66R3Z" localSheetId="18" hidden="1">#REF!</definedName>
    <definedName name="BExH1JFFHEBFX9BWJMNIA3N66R3Z" localSheetId="17" hidden="1">#REF!</definedName>
    <definedName name="BExH1JFFHEBFX9BWJMNIA3N66R3Z" localSheetId="2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5" hidden="1">#REF!</definedName>
    <definedName name="BExH1XYRKX51T571O1SRBP9J1D98" localSheetId="9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13" hidden="1">#REF!</definedName>
    <definedName name="BExH1XYRKX51T571O1SRBP9J1D98" localSheetId="14" hidden="1">#REF!</definedName>
    <definedName name="BExH1XYRKX51T571O1SRBP9J1D98" localSheetId="16" hidden="1">#REF!</definedName>
    <definedName name="BExH1XYRKX51T571O1SRBP9J1D98" localSheetId="15" hidden="1">#REF!</definedName>
    <definedName name="BExH1XYRKX51T571O1SRBP9J1D98" localSheetId="18" hidden="1">#REF!</definedName>
    <definedName name="BExH1XYRKX51T571O1SRBP9J1D98" localSheetId="17" hidden="1">#REF!</definedName>
    <definedName name="BExH1XYRKX51T571O1SRBP9J1D98" localSheetId="2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5" hidden="1">#REF!</definedName>
    <definedName name="BExH1Z0GIUSVTF2H1G1I3PDGBNK2" localSheetId="9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13" hidden="1">#REF!</definedName>
    <definedName name="BExH1Z0GIUSVTF2H1G1I3PDGBNK2" localSheetId="14" hidden="1">#REF!</definedName>
    <definedName name="BExH1Z0GIUSVTF2H1G1I3PDGBNK2" localSheetId="16" hidden="1">#REF!</definedName>
    <definedName name="BExH1Z0GIUSVTF2H1G1I3PDGBNK2" localSheetId="15" hidden="1">#REF!</definedName>
    <definedName name="BExH1Z0GIUSVTF2H1G1I3PDGBNK2" localSheetId="18" hidden="1">#REF!</definedName>
    <definedName name="BExH1Z0GIUSVTF2H1G1I3PDGBNK2" localSheetId="17" hidden="1">#REF!</definedName>
    <definedName name="BExH1Z0GIUSVTF2H1G1I3PDGBNK2" localSheetId="2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5" hidden="1">#REF!</definedName>
    <definedName name="BExH225UTM6S9FW4MUDZS7F1PQSH" localSheetId="9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13" hidden="1">#REF!</definedName>
    <definedName name="BExH225UTM6S9FW4MUDZS7F1PQSH" localSheetId="14" hidden="1">#REF!</definedName>
    <definedName name="BExH225UTM6S9FW4MUDZS7F1PQSH" localSheetId="16" hidden="1">#REF!</definedName>
    <definedName name="BExH225UTM6S9FW4MUDZS7F1PQSH" localSheetId="15" hidden="1">#REF!</definedName>
    <definedName name="BExH225UTM6S9FW4MUDZS7F1PQSH" localSheetId="18" hidden="1">#REF!</definedName>
    <definedName name="BExH225UTM6S9FW4MUDZS7F1PQSH" localSheetId="17" hidden="1">#REF!</definedName>
    <definedName name="BExH225UTM6S9FW4MUDZS7F1PQSH" localSheetId="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5" hidden="1">#REF!</definedName>
    <definedName name="BExH23271RF7AYZ542KHQTH68GQ7" localSheetId="9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13" hidden="1">#REF!</definedName>
    <definedName name="BExH23271RF7AYZ542KHQTH68GQ7" localSheetId="14" hidden="1">#REF!</definedName>
    <definedName name="BExH23271RF7AYZ542KHQTH68GQ7" localSheetId="16" hidden="1">#REF!</definedName>
    <definedName name="BExH23271RF7AYZ542KHQTH68GQ7" localSheetId="15" hidden="1">#REF!</definedName>
    <definedName name="BExH23271RF7AYZ542KHQTH68GQ7" localSheetId="18" hidden="1">#REF!</definedName>
    <definedName name="BExH23271RF7AYZ542KHQTH68GQ7" localSheetId="17" hidden="1">#REF!</definedName>
    <definedName name="BExH23271RF7AYZ542KHQTH68GQ7" localSheetId="2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5" hidden="1">#REF!</definedName>
    <definedName name="BExH2DP58R7D1BGUFBM2FHESVRF0" localSheetId="9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13" hidden="1">#REF!</definedName>
    <definedName name="BExH2DP58R7D1BGUFBM2FHESVRF0" localSheetId="14" hidden="1">#REF!</definedName>
    <definedName name="BExH2DP58R7D1BGUFBM2FHESVRF0" localSheetId="16" hidden="1">#REF!</definedName>
    <definedName name="BExH2DP58R7D1BGUFBM2FHESVRF0" localSheetId="15" hidden="1">#REF!</definedName>
    <definedName name="BExH2DP58R7D1BGUFBM2FHESVRF0" localSheetId="18" hidden="1">#REF!</definedName>
    <definedName name="BExH2DP58R7D1BGUFBM2FHESVRF0" localSheetId="17" hidden="1">#REF!</definedName>
    <definedName name="BExH2DP58R7D1BGUFBM2FHESVRF0" localSheetId="2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5" hidden="1">#REF!</definedName>
    <definedName name="BExH2GJQR4JALNB314RY0LDI49VH" localSheetId="9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13" hidden="1">#REF!</definedName>
    <definedName name="BExH2GJQR4JALNB314RY0LDI49VH" localSheetId="14" hidden="1">#REF!</definedName>
    <definedName name="BExH2GJQR4JALNB314RY0LDI49VH" localSheetId="16" hidden="1">#REF!</definedName>
    <definedName name="BExH2GJQR4JALNB314RY0LDI49VH" localSheetId="15" hidden="1">#REF!</definedName>
    <definedName name="BExH2GJQR4JALNB314RY0LDI49VH" localSheetId="18" hidden="1">#REF!</definedName>
    <definedName name="BExH2GJQR4JALNB314RY0LDI49VH" localSheetId="17" hidden="1">#REF!</definedName>
    <definedName name="BExH2GJQR4JALNB314RY0LDI49VH" localSheetId="2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5" hidden="1">#REF!</definedName>
    <definedName name="BExH2JZR49T7644JFVE7B3N7RZM9" localSheetId="9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13" hidden="1">#REF!</definedName>
    <definedName name="BExH2JZR49T7644JFVE7B3N7RZM9" localSheetId="14" hidden="1">#REF!</definedName>
    <definedName name="BExH2JZR49T7644JFVE7B3N7RZM9" localSheetId="16" hidden="1">#REF!</definedName>
    <definedName name="BExH2JZR49T7644JFVE7B3N7RZM9" localSheetId="15" hidden="1">#REF!</definedName>
    <definedName name="BExH2JZR49T7644JFVE7B3N7RZM9" localSheetId="18" hidden="1">#REF!</definedName>
    <definedName name="BExH2JZR49T7644JFVE7B3N7RZM9" localSheetId="17" hidden="1">#REF!</definedName>
    <definedName name="BExH2JZR49T7644JFVE7B3N7RZM9" localSheetId="2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5" hidden="1">#REF!</definedName>
    <definedName name="BExH2QVWL3AXHSB9EK2GQRD0DBRH" localSheetId="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13" hidden="1">#REF!</definedName>
    <definedName name="BExH2QVWL3AXHSB9EK2GQRD0DBRH" localSheetId="14" hidden="1">#REF!</definedName>
    <definedName name="BExH2QVWL3AXHSB9EK2GQRD0DBRH" localSheetId="16" hidden="1">#REF!</definedName>
    <definedName name="BExH2QVWL3AXHSB9EK2GQRD0DBRH" localSheetId="15" hidden="1">#REF!</definedName>
    <definedName name="BExH2QVWL3AXHSB9EK2GQRD0DBRH" localSheetId="18" hidden="1">#REF!</definedName>
    <definedName name="BExH2QVWL3AXHSB9EK2GQRD0DBRH" localSheetId="17" hidden="1">#REF!</definedName>
    <definedName name="BExH2QVWL3AXHSB9EK2GQRD0DBRH" localSheetId="2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5" hidden="1">#REF!</definedName>
    <definedName name="BExH2WKXV8X5S2GSBBTWGI0NLNAH" localSheetId="9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13" hidden="1">#REF!</definedName>
    <definedName name="BExH2WKXV8X5S2GSBBTWGI0NLNAH" localSheetId="14" hidden="1">#REF!</definedName>
    <definedName name="BExH2WKXV8X5S2GSBBTWGI0NLNAH" localSheetId="16" hidden="1">#REF!</definedName>
    <definedName name="BExH2WKXV8X5S2GSBBTWGI0NLNAH" localSheetId="15" hidden="1">#REF!</definedName>
    <definedName name="BExH2WKXV8X5S2GSBBTWGI0NLNAH" localSheetId="18" hidden="1">#REF!</definedName>
    <definedName name="BExH2WKXV8X5S2GSBBTWGI0NLNAH" localSheetId="17" hidden="1">#REF!</definedName>
    <definedName name="BExH2WKXV8X5S2GSBBTWGI0NLNAH" localSheetId="2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5" hidden="1">#REF!</definedName>
    <definedName name="BExH2XS1UFYFGU0S0EBXX90W2WE8" localSheetId="9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13" hidden="1">#REF!</definedName>
    <definedName name="BExH2XS1UFYFGU0S0EBXX90W2WE8" localSheetId="14" hidden="1">#REF!</definedName>
    <definedName name="BExH2XS1UFYFGU0S0EBXX90W2WE8" localSheetId="16" hidden="1">#REF!</definedName>
    <definedName name="BExH2XS1UFYFGU0S0EBXX90W2WE8" localSheetId="15" hidden="1">#REF!</definedName>
    <definedName name="BExH2XS1UFYFGU0S0EBXX90W2WE8" localSheetId="18" hidden="1">#REF!</definedName>
    <definedName name="BExH2XS1UFYFGU0S0EBXX90W2WE8" localSheetId="17" hidden="1">#REF!</definedName>
    <definedName name="BExH2XS1UFYFGU0S0EBXX90W2WE8" localSheetId="2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5" hidden="1">#REF!</definedName>
    <definedName name="BExH2XS1X04DMUN544K5RU4XPDCI" localSheetId="9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13" hidden="1">#REF!</definedName>
    <definedName name="BExH2XS1X04DMUN544K5RU4XPDCI" localSheetId="14" hidden="1">#REF!</definedName>
    <definedName name="BExH2XS1X04DMUN544K5RU4XPDCI" localSheetId="16" hidden="1">#REF!</definedName>
    <definedName name="BExH2XS1X04DMUN544K5RU4XPDCI" localSheetId="15" hidden="1">#REF!</definedName>
    <definedName name="BExH2XS1X04DMUN544K5RU4XPDCI" localSheetId="18" hidden="1">#REF!</definedName>
    <definedName name="BExH2XS1X04DMUN544K5RU4XPDCI" localSheetId="17" hidden="1">#REF!</definedName>
    <definedName name="BExH2XS1X04DMUN544K5RU4XPDCI" localSheetId="2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5" hidden="1">#REF!</definedName>
    <definedName name="BExH2XS2TND9SB0GC295R4FP6K5Y" localSheetId="9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13" hidden="1">#REF!</definedName>
    <definedName name="BExH2XS2TND9SB0GC295R4FP6K5Y" localSheetId="14" hidden="1">#REF!</definedName>
    <definedName name="BExH2XS2TND9SB0GC295R4FP6K5Y" localSheetId="16" hidden="1">#REF!</definedName>
    <definedName name="BExH2XS2TND9SB0GC295R4FP6K5Y" localSheetId="15" hidden="1">#REF!</definedName>
    <definedName name="BExH2XS2TND9SB0GC295R4FP6K5Y" localSheetId="18" hidden="1">#REF!</definedName>
    <definedName name="BExH2XS2TND9SB0GC295R4FP6K5Y" localSheetId="17" hidden="1">#REF!</definedName>
    <definedName name="BExH2XS2TND9SB0GC295R4FP6K5Y" localSheetId="2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5" hidden="1">#REF!</definedName>
    <definedName name="BExH2ZA0SZ4SSITL50NA8LZ3OEX6" localSheetId="9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13" hidden="1">#REF!</definedName>
    <definedName name="BExH2ZA0SZ4SSITL50NA8LZ3OEX6" localSheetId="14" hidden="1">#REF!</definedName>
    <definedName name="BExH2ZA0SZ4SSITL50NA8LZ3OEX6" localSheetId="16" hidden="1">#REF!</definedName>
    <definedName name="BExH2ZA0SZ4SSITL50NA8LZ3OEX6" localSheetId="15" hidden="1">#REF!</definedName>
    <definedName name="BExH2ZA0SZ4SSITL50NA8LZ3OEX6" localSheetId="18" hidden="1">#REF!</definedName>
    <definedName name="BExH2ZA0SZ4SSITL50NA8LZ3OEX6" localSheetId="17" hidden="1">#REF!</definedName>
    <definedName name="BExH2ZA0SZ4SSITL50NA8LZ3OEX6" localSheetId="2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5" hidden="1">#REF!</definedName>
    <definedName name="BExH31Z3JNVJPESWKXHILGXZHP2M" localSheetId="9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13" hidden="1">#REF!</definedName>
    <definedName name="BExH31Z3JNVJPESWKXHILGXZHP2M" localSheetId="14" hidden="1">#REF!</definedName>
    <definedName name="BExH31Z3JNVJPESWKXHILGXZHP2M" localSheetId="16" hidden="1">#REF!</definedName>
    <definedName name="BExH31Z3JNVJPESWKXHILGXZHP2M" localSheetId="15" hidden="1">#REF!</definedName>
    <definedName name="BExH31Z3JNVJPESWKXHILGXZHP2M" localSheetId="18" hidden="1">#REF!</definedName>
    <definedName name="BExH31Z3JNVJPESWKXHILGXZHP2M" localSheetId="17" hidden="1">#REF!</definedName>
    <definedName name="BExH31Z3JNVJPESWKXHILGXZHP2M" localSheetId="2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5" hidden="1">#REF!</definedName>
    <definedName name="BExH3E9HZ3QJCDZW7WI7YACFQCHE" localSheetId="9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13" hidden="1">#REF!</definedName>
    <definedName name="BExH3E9HZ3QJCDZW7WI7YACFQCHE" localSheetId="14" hidden="1">#REF!</definedName>
    <definedName name="BExH3E9HZ3QJCDZW7WI7YACFQCHE" localSheetId="16" hidden="1">#REF!</definedName>
    <definedName name="BExH3E9HZ3QJCDZW7WI7YACFQCHE" localSheetId="15" hidden="1">#REF!</definedName>
    <definedName name="BExH3E9HZ3QJCDZW7WI7YACFQCHE" localSheetId="18" hidden="1">#REF!</definedName>
    <definedName name="BExH3E9HZ3QJCDZW7WI7YACFQCHE" localSheetId="17" hidden="1">#REF!</definedName>
    <definedName name="BExH3E9HZ3QJCDZW7WI7YACFQCHE" localSheetId="2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5" hidden="1">#REF!</definedName>
    <definedName name="BExH3IRB6764RQ5HBYRLH6XCT29X" localSheetId="9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13" hidden="1">#REF!</definedName>
    <definedName name="BExH3IRB6764RQ5HBYRLH6XCT29X" localSheetId="14" hidden="1">#REF!</definedName>
    <definedName name="BExH3IRB6764RQ5HBYRLH6XCT29X" localSheetId="16" hidden="1">#REF!</definedName>
    <definedName name="BExH3IRB6764RQ5HBYRLH6XCT29X" localSheetId="15" hidden="1">#REF!</definedName>
    <definedName name="BExH3IRB6764RQ5HBYRLH6XCT29X" localSheetId="18" hidden="1">#REF!</definedName>
    <definedName name="BExH3IRB6764RQ5HBYRLH6XCT29X" localSheetId="17" hidden="1">#REF!</definedName>
    <definedName name="BExH3IRB6764RQ5HBYRLH6XCT29X" localSheetId="2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5" hidden="1">#REF!</definedName>
    <definedName name="BExIG2U8V6RSB47SXLCQG3Q68YRO" localSheetId="9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13" hidden="1">#REF!</definedName>
    <definedName name="BExIG2U8V6RSB47SXLCQG3Q68YRO" localSheetId="14" hidden="1">#REF!</definedName>
    <definedName name="BExIG2U8V6RSB47SXLCQG3Q68YRO" localSheetId="16" hidden="1">#REF!</definedName>
    <definedName name="BExIG2U8V6RSB47SXLCQG3Q68YRO" localSheetId="15" hidden="1">#REF!</definedName>
    <definedName name="BExIG2U8V6RSB47SXLCQG3Q68YRO" localSheetId="18" hidden="1">#REF!</definedName>
    <definedName name="BExIG2U8V6RSB47SXLCQG3Q68YRO" localSheetId="17" hidden="1">#REF!</definedName>
    <definedName name="BExIG2U8V6RSB47SXLCQG3Q68YRO" localSheetId="2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5" hidden="1">#REF!</definedName>
    <definedName name="BExIGJBO8R13LV7CZ7C1YCP974NN" localSheetId="9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13" hidden="1">#REF!</definedName>
    <definedName name="BExIGJBO8R13LV7CZ7C1YCP974NN" localSheetId="14" hidden="1">#REF!</definedName>
    <definedName name="BExIGJBO8R13LV7CZ7C1YCP974NN" localSheetId="16" hidden="1">#REF!</definedName>
    <definedName name="BExIGJBO8R13LV7CZ7C1YCP974NN" localSheetId="15" hidden="1">#REF!</definedName>
    <definedName name="BExIGJBO8R13LV7CZ7C1YCP974NN" localSheetId="18" hidden="1">#REF!</definedName>
    <definedName name="BExIGJBO8R13LV7CZ7C1YCP974NN" localSheetId="17" hidden="1">#REF!</definedName>
    <definedName name="BExIGJBO8R13LV7CZ7C1YCP974NN" localSheetId="2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5" hidden="1">#REF!</definedName>
    <definedName name="BExIGWT86FPOEYTI8GXCGU5Y3KGK" localSheetId="9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13" hidden="1">#REF!</definedName>
    <definedName name="BExIGWT86FPOEYTI8GXCGU5Y3KGK" localSheetId="14" hidden="1">#REF!</definedName>
    <definedName name="BExIGWT86FPOEYTI8GXCGU5Y3KGK" localSheetId="16" hidden="1">#REF!</definedName>
    <definedName name="BExIGWT86FPOEYTI8GXCGU5Y3KGK" localSheetId="15" hidden="1">#REF!</definedName>
    <definedName name="BExIGWT86FPOEYTI8GXCGU5Y3KGK" localSheetId="18" hidden="1">#REF!</definedName>
    <definedName name="BExIGWT86FPOEYTI8GXCGU5Y3KGK" localSheetId="17" hidden="1">#REF!</definedName>
    <definedName name="BExIGWT86FPOEYTI8GXCGU5Y3KGK" localSheetId="2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5" hidden="1">#REF!</definedName>
    <definedName name="BExIHBHXA7E7VUTBVHXXXCH3A5CL" localSheetId="9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13" hidden="1">#REF!</definedName>
    <definedName name="BExIHBHXA7E7VUTBVHXXXCH3A5CL" localSheetId="14" hidden="1">#REF!</definedName>
    <definedName name="BExIHBHXA7E7VUTBVHXXXCH3A5CL" localSheetId="16" hidden="1">#REF!</definedName>
    <definedName name="BExIHBHXA7E7VUTBVHXXXCH3A5CL" localSheetId="15" hidden="1">#REF!</definedName>
    <definedName name="BExIHBHXA7E7VUTBVHXXXCH3A5CL" localSheetId="18" hidden="1">#REF!</definedName>
    <definedName name="BExIHBHXA7E7VUTBVHXXXCH3A5CL" localSheetId="17" hidden="1">#REF!</definedName>
    <definedName name="BExIHBHXA7E7VUTBVHXXXCH3A5CL" localSheetId="2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5" hidden="1">#REF!</definedName>
    <definedName name="BExIHBSOGRSH1GKS6GKBRAJ7GXFQ" localSheetId="9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13" hidden="1">#REF!</definedName>
    <definedName name="BExIHBSOGRSH1GKS6GKBRAJ7GXFQ" localSheetId="14" hidden="1">#REF!</definedName>
    <definedName name="BExIHBSOGRSH1GKS6GKBRAJ7GXFQ" localSheetId="16" hidden="1">#REF!</definedName>
    <definedName name="BExIHBSOGRSH1GKS6GKBRAJ7GXFQ" localSheetId="15" hidden="1">#REF!</definedName>
    <definedName name="BExIHBSOGRSH1GKS6GKBRAJ7GXFQ" localSheetId="18" hidden="1">#REF!</definedName>
    <definedName name="BExIHBSOGRSH1GKS6GKBRAJ7GXFQ" localSheetId="17" hidden="1">#REF!</definedName>
    <definedName name="BExIHBSOGRSH1GKS6GKBRAJ7GXFQ" localSheetId="2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5" hidden="1">#REF!</definedName>
    <definedName name="BExIHDFY73YM0AHAR2Z5OJTFKSL2" localSheetId="9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13" hidden="1">#REF!</definedName>
    <definedName name="BExIHDFY73YM0AHAR2Z5OJTFKSL2" localSheetId="14" hidden="1">#REF!</definedName>
    <definedName name="BExIHDFY73YM0AHAR2Z5OJTFKSL2" localSheetId="16" hidden="1">#REF!</definedName>
    <definedName name="BExIHDFY73YM0AHAR2Z5OJTFKSL2" localSheetId="15" hidden="1">#REF!</definedName>
    <definedName name="BExIHDFY73YM0AHAR2Z5OJTFKSL2" localSheetId="18" hidden="1">#REF!</definedName>
    <definedName name="BExIHDFY73YM0AHAR2Z5OJTFKSL2" localSheetId="17" hidden="1">#REF!</definedName>
    <definedName name="BExIHDFY73YM0AHAR2Z5OJTFKSL2" localSheetId="2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5" hidden="1">#REF!</definedName>
    <definedName name="BExIHPQCQTGEW8QOJVIQ4VX0P6DX" localSheetId="9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13" hidden="1">#REF!</definedName>
    <definedName name="BExIHPQCQTGEW8QOJVIQ4VX0P6DX" localSheetId="14" hidden="1">#REF!</definedName>
    <definedName name="BExIHPQCQTGEW8QOJVIQ4VX0P6DX" localSheetId="16" hidden="1">#REF!</definedName>
    <definedName name="BExIHPQCQTGEW8QOJVIQ4VX0P6DX" localSheetId="15" hidden="1">#REF!</definedName>
    <definedName name="BExIHPQCQTGEW8QOJVIQ4VX0P6DX" localSheetId="18" hidden="1">#REF!</definedName>
    <definedName name="BExIHPQCQTGEW8QOJVIQ4VX0P6DX" localSheetId="17" hidden="1">#REF!</definedName>
    <definedName name="BExIHPQCQTGEW8QOJVIQ4VX0P6DX" localSheetId="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5" hidden="1">#REF!</definedName>
    <definedName name="BExII1KN91Q7DLW0UB7W2TJ5ACT9" localSheetId="9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13" hidden="1">#REF!</definedName>
    <definedName name="BExII1KN91Q7DLW0UB7W2TJ5ACT9" localSheetId="14" hidden="1">#REF!</definedName>
    <definedName name="BExII1KN91Q7DLW0UB7W2TJ5ACT9" localSheetId="16" hidden="1">#REF!</definedName>
    <definedName name="BExII1KN91Q7DLW0UB7W2TJ5ACT9" localSheetId="15" hidden="1">#REF!</definedName>
    <definedName name="BExII1KN91Q7DLW0UB7W2TJ5ACT9" localSheetId="18" hidden="1">#REF!</definedName>
    <definedName name="BExII1KN91Q7DLW0UB7W2TJ5ACT9" localSheetId="17" hidden="1">#REF!</definedName>
    <definedName name="BExII1KN91Q7DLW0UB7W2TJ5ACT9" localSheetId="2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5" hidden="1">#REF!</definedName>
    <definedName name="BExII50LI8I0CDOOZEMIVHVA2V95" localSheetId="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13" hidden="1">#REF!</definedName>
    <definedName name="BExII50LI8I0CDOOZEMIVHVA2V95" localSheetId="14" hidden="1">#REF!</definedName>
    <definedName name="BExII50LI8I0CDOOZEMIVHVA2V95" localSheetId="16" hidden="1">#REF!</definedName>
    <definedName name="BExII50LI8I0CDOOZEMIVHVA2V95" localSheetId="15" hidden="1">#REF!</definedName>
    <definedName name="BExII50LI8I0CDOOZEMIVHVA2V95" localSheetId="18" hidden="1">#REF!</definedName>
    <definedName name="BExII50LI8I0CDOOZEMIVHVA2V95" localSheetId="17" hidden="1">#REF!</definedName>
    <definedName name="BExII50LI8I0CDOOZEMIVHVA2V95" localSheetId="2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5" hidden="1">#REF!</definedName>
    <definedName name="BExIINQWABWRGYDT02DOJQ5L7BQF" localSheetId="9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13" hidden="1">#REF!</definedName>
    <definedName name="BExIINQWABWRGYDT02DOJQ5L7BQF" localSheetId="14" hidden="1">#REF!</definedName>
    <definedName name="BExIINQWABWRGYDT02DOJQ5L7BQF" localSheetId="16" hidden="1">#REF!</definedName>
    <definedName name="BExIINQWABWRGYDT02DOJQ5L7BQF" localSheetId="15" hidden="1">#REF!</definedName>
    <definedName name="BExIINQWABWRGYDT02DOJQ5L7BQF" localSheetId="18" hidden="1">#REF!</definedName>
    <definedName name="BExIINQWABWRGYDT02DOJQ5L7BQF" localSheetId="17" hidden="1">#REF!</definedName>
    <definedName name="BExIINQWABWRGYDT02DOJQ5L7BQF" localSheetId="2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5" hidden="1">#REF!</definedName>
    <definedName name="BExIIXMY38TQD12CVV4S57L3I809" localSheetId="9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13" hidden="1">#REF!</definedName>
    <definedName name="BExIIXMY38TQD12CVV4S57L3I809" localSheetId="14" hidden="1">#REF!</definedName>
    <definedName name="BExIIXMY38TQD12CVV4S57L3I809" localSheetId="16" hidden="1">#REF!</definedName>
    <definedName name="BExIIXMY38TQD12CVV4S57L3I809" localSheetId="15" hidden="1">#REF!</definedName>
    <definedName name="BExIIXMY38TQD12CVV4S57L3I809" localSheetId="18" hidden="1">#REF!</definedName>
    <definedName name="BExIIXMY38TQD12CVV4S57L3I809" localSheetId="17" hidden="1">#REF!</definedName>
    <definedName name="BExIIXMY38TQD12CVV4S57L3I809" localSheetId="2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5" hidden="1">#REF!</definedName>
    <definedName name="BExIIY37NEVU2LGS1JE4VR9AN6W4" localSheetId="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13" hidden="1">#REF!</definedName>
    <definedName name="BExIIY37NEVU2LGS1JE4VR9AN6W4" localSheetId="14" hidden="1">#REF!</definedName>
    <definedName name="BExIIY37NEVU2LGS1JE4VR9AN6W4" localSheetId="16" hidden="1">#REF!</definedName>
    <definedName name="BExIIY37NEVU2LGS1JE4VR9AN6W4" localSheetId="15" hidden="1">#REF!</definedName>
    <definedName name="BExIIY37NEVU2LGS1JE4VR9AN6W4" localSheetId="18" hidden="1">#REF!</definedName>
    <definedName name="BExIIY37NEVU2LGS1JE4VR9AN6W4" localSheetId="17" hidden="1">#REF!</definedName>
    <definedName name="BExIIY37NEVU2LGS1JE4VR9AN6W4" localSheetId="2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5" hidden="1">#REF!</definedName>
    <definedName name="BExIIYJAGXR8TPZ1KCYM7EGJ79UW" localSheetId="9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13" hidden="1">#REF!</definedName>
    <definedName name="BExIIYJAGXR8TPZ1KCYM7EGJ79UW" localSheetId="14" hidden="1">#REF!</definedName>
    <definedName name="BExIIYJAGXR8TPZ1KCYM7EGJ79UW" localSheetId="16" hidden="1">#REF!</definedName>
    <definedName name="BExIIYJAGXR8TPZ1KCYM7EGJ79UW" localSheetId="15" hidden="1">#REF!</definedName>
    <definedName name="BExIIYJAGXR8TPZ1KCYM7EGJ79UW" localSheetId="18" hidden="1">#REF!</definedName>
    <definedName name="BExIIYJAGXR8TPZ1KCYM7EGJ79UW" localSheetId="17" hidden="1">#REF!</definedName>
    <definedName name="BExIIYJAGXR8TPZ1KCYM7EGJ79UW" localSheetId="2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5" hidden="1">#REF!</definedName>
    <definedName name="BExIJ3160YCWGAVEU0208ZGXXG3P" localSheetId="9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13" hidden="1">#REF!</definedName>
    <definedName name="BExIJ3160YCWGAVEU0208ZGXXG3P" localSheetId="14" hidden="1">#REF!</definedName>
    <definedName name="BExIJ3160YCWGAVEU0208ZGXXG3P" localSheetId="16" hidden="1">#REF!</definedName>
    <definedName name="BExIJ3160YCWGAVEU0208ZGXXG3P" localSheetId="15" hidden="1">#REF!</definedName>
    <definedName name="BExIJ3160YCWGAVEU0208ZGXXG3P" localSheetId="18" hidden="1">#REF!</definedName>
    <definedName name="BExIJ3160YCWGAVEU0208ZGXXG3P" localSheetId="17" hidden="1">#REF!</definedName>
    <definedName name="BExIJ3160YCWGAVEU0208ZGXXG3P" localSheetId="2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5" hidden="1">#REF!</definedName>
    <definedName name="BExIJFGZJ5ED9D6KAY4PGQYLELAX" localSheetId="9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13" hidden="1">#REF!</definedName>
    <definedName name="BExIJFGZJ5ED9D6KAY4PGQYLELAX" localSheetId="14" hidden="1">#REF!</definedName>
    <definedName name="BExIJFGZJ5ED9D6KAY4PGQYLELAX" localSheetId="16" hidden="1">#REF!</definedName>
    <definedName name="BExIJFGZJ5ED9D6KAY4PGQYLELAX" localSheetId="15" hidden="1">#REF!</definedName>
    <definedName name="BExIJFGZJ5ED9D6KAY4PGQYLELAX" localSheetId="18" hidden="1">#REF!</definedName>
    <definedName name="BExIJFGZJ5ED9D6KAY4PGQYLELAX" localSheetId="17" hidden="1">#REF!</definedName>
    <definedName name="BExIJFGZJ5ED9D6KAY4PGQYLELAX" localSheetId="2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5" hidden="1">#REF!</definedName>
    <definedName name="BExIJQK80ZEKSTV62E59AYJYUNLI" localSheetId="9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13" hidden="1">#REF!</definedName>
    <definedName name="BExIJQK80ZEKSTV62E59AYJYUNLI" localSheetId="14" hidden="1">#REF!</definedName>
    <definedName name="BExIJQK80ZEKSTV62E59AYJYUNLI" localSheetId="16" hidden="1">#REF!</definedName>
    <definedName name="BExIJQK80ZEKSTV62E59AYJYUNLI" localSheetId="15" hidden="1">#REF!</definedName>
    <definedName name="BExIJQK80ZEKSTV62E59AYJYUNLI" localSheetId="18" hidden="1">#REF!</definedName>
    <definedName name="BExIJQK80ZEKSTV62E59AYJYUNLI" localSheetId="17" hidden="1">#REF!</definedName>
    <definedName name="BExIJQK80ZEKSTV62E59AYJYUNLI" localSheetId="2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5" hidden="1">#REF!</definedName>
    <definedName name="BExIJRLX3M0YQLU1D5Y9V7HM5QNM" localSheetId="9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13" hidden="1">#REF!</definedName>
    <definedName name="BExIJRLX3M0YQLU1D5Y9V7HM5QNM" localSheetId="14" hidden="1">#REF!</definedName>
    <definedName name="BExIJRLX3M0YQLU1D5Y9V7HM5QNM" localSheetId="16" hidden="1">#REF!</definedName>
    <definedName name="BExIJRLX3M0YQLU1D5Y9V7HM5QNM" localSheetId="15" hidden="1">#REF!</definedName>
    <definedName name="BExIJRLX3M0YQLU1D5Y9V7HM5QNM" localSheetId="18" hidden="1">#REF!</definedName>
    <definedName name="BExIJRLX3M0YQLU1D5Y9V7HM5QNM" localSheetId="17" hidden="1">#REF!</definedName>
    <definedName name="BExIJRLX3M0YQLU1D5Y9V7HM5QNM" localSheetId="2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5" hidden="1">#REF!</definedName>
    <definedName name="BExIJV22J0QA7286KNPMHO1ZUCB3" localSheetId="9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13" hidden="1">#REF!</definedName>
    <definedName name="BExIJV22J0QA7286KNPMHO1ZUCB3" localSheetId="14" hidden="1">#REF!</definedName>
    <definedName name="BExIJV22J0QA7286KNPMHO1ZUCB3" localSheetId="16" hidden="1">#REF!</definedName>
    <definedName name="BExIJV22J0QA7286KNPMHO1ZUCB3" localSheetId="15" hidden="1">#REF!</definedName>
    <definedName name="BExIJV22J0QA7286KNPMHO1ZUCB3" localSheetId="18" hidden="1">#REF!</definedName>
    <definedName name="BExIJV22J0QA7286KNPMHO1ZUCB3" localSheetId="17" hidden="1">#REF!</definedName>
    <definedName name="BExIJV22J0QA7286KNPMHO1ZUCB3" localSheetId="2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5" hidden="1">#REF!</definedName>
    <definedName name="BExIJVI6OC7B6ZE9V4PAOYZXKNER" localSheetId="9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13" hidden="1">#REF!</definedName>
    <definedName name="BExIJVI6OC7B6ZE9V4PAOYZXKNER" localSheetId="14" hidden="1">#REF!</definedName>
    <definedName name="BExIJVI6OC7B6ZE9V4PAOYZXKNER" localSheetId="16" hidden="1">#REF!</definedName>
    <definedName name="BExIJVI6OC7B6ZE9V4PAOYZXKNER" localSheetId="15" hidden="1">#REF!</definedName>
    <definedName name="BExIJVI6OC7B6ZE9V4PAOYZXKNER" localSheetId="18" hidden="1">#REF!</definedName>
    <definedName name="BExIJVI6OC7B6ZE9V4PAOYZXKNER" localSheetId="17" hidden="1">#REF!</definedName>
    <definedName name="BExIJVI6OC7B6ZE9V4PAOYZXKNER" localSheetId="2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5" hidden="1">#REF!</definedName>
    <definedName name="BExIJWK0NGTGQ4X7D5VIVXD14JHI" localSheetId="9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13" hidden="1">#REF!</definedName>
    <definedName name="BExIJWK0NGTGQ4X7D5VIVXD14JHI" localSheetId="14" hidden="1">#REF!</definedName>
    <definedName name="BExIJWK0NGTGQ4X7D5VIVXD14JHI" localSheetId="16" hidden="1">#REF!</definedName>
    <definedName name="BExIJWK0NGTGQ4X7D5VIVXD14JHI" localSheetId="15" hidden="1">#REF!</definedName>
    <definedName name="BExIJWK0NGTGQ4X7D5VIVXD14JHI" localSheetId="18" hidden="1">#REF!</definedName>
    <definedName name="BExIJWK0NGTGQ4X7D5VIVXD14JHI" localSheetId="17" hidden="1">#REF!</definedName>
    <definedName name="BExIJWK0NGTGQ4X7D5VIVXD14JHI" localSheetId="2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5" hidden="1">#REF!</definedName>
    <definedName name="BExIJWPCIYINEJUTXU74VK7WG031" localSheetId="9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13" hidden="1">#REF!</definedName>
    <definedName name="BExIJWPCIYINEJUTXU74VK7WG031" localSheetId="14" hidden="1">#REF!</definedName>
    <definedName name="BExIJWPCIYINEJUTXU74VK7WG031" localSheetId="16" hidden="1">#REF!</definedName>
    <definedName name="BExIJWPCIYINEJUTXU74VK7WG031" localSheetId="15" hidden="1">#REF!</definedName>
    <definedName name="BExIJWPCIYINEJUTXU74VK7WG031" localSheetId="18" hidden="1">#REF!</definedName>
    <definedName name="BExIJWPCIYINEJUTXU74VK7WG031" localSheetId="17" hidden="1">#REF!</definedName>
    <definedName name="BExIJWPCIYINEJUTXU74VK7WG031" localSheetId="2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5" hidden="1">#REF!</definedName>
    <definedName name="BExIKHTXPZR5A8OHB6HDP6QWDHAD" localSheetId="9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13" hidden="1">#REF!</definedName>
    <definedName name="BExIKHTXPZR5A8OHB6HDP6QWDHAD" localSheetId="14" hidden="1">#REF!</definedName>
    <definedName name="BExIKHTXPZR5A8OHB6HDP6QWDHAD" localSheetId="16" hidden="1">#REF!</definedName>
    <definedName name="BExIKHTXPZR5A8OHB6HDP6QWDHAD" localSheetId="15" hidden="1">#REF!</definedName>
    <definedName name="BExIKHTXPZR5A8OHB6HDP6QWDHAD" localSheetId="18" hidden="1">#REF!</definedName>
    <definedName name="BExIKHTXPZR5A8OHB6HDP6QWDHAD" localSheetId="17" hidden="1">#REF!</definedName>
    <definedName name="BExIKHTXPZR5A8OHB6HDP6QWDHAD" localSheetId="2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5" hidden="1">#REF!</definedName>
    <definedName name="BExIKMMJOETSAXJYY1SIKM58LMA2" localSheetId="9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13" hidden="1">#REF!</definedName>
    <definedName name="BExIKMMJOETSAXJYY1SIKM58LMA2" localSheetId="14" hidden="1">#REF!</definedName>
    <definedName name="BExIKMMJOETSAXJYY1SIKM58LMA2" localSheetId="16" hidden="1">#REF!</definedName>
    <definedName name="BExIKMMJOETSAXJYY1SIKM58LMA2" localSheetId="15" hidden="1">#REF!</definedName>
    <definedName name="BExIKMMJOETSAXJYY1SIKM58LMA2" localSheetId="18" hidden="1">#REF!</definedName>
    <definedName name="BExIKMMJOETSAXJYY1SIKM58LMA2" localSheetId="17" hidden="1">#REF!</definedName>
    <definedName name="BExIKMMJOETSAXJYY1SIKM58LMA2" localSheetId="2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5" hidden="1">#REF!</definedName>
    <definedName name="BExIKRF6AQ6VOO9KCIWSM6FY8M7D" localSheetId="9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13" hidden="1">#REF!</definedName>
    <definedName name="BExIKRF6AQ6VOO9KCIWSM6FY8M7D" localSheetId="14" hidden="1">#REF!</definedName>
    <definedName name="BExIKRF6AQ6VOO9KCIWSM6FY8M7D" localSheetId="16" hidden="1">#REF!</definedName>
    <definedName name="BExIKRF6AQ6VOO9KCIWSM6FY8M7D" localSheetId="15" hidden="1">#REF!</definedName>
    <definedName name="BExIKRF6AQ6VOO9KCIWSM6FY8M7D" localSheetId="18" hidden="1">#REF!</definedName>
    <definedName name="BExIKRF6AQ6VOO9KCIWSM6FY8M7D" localSheetId="17" hidden="1">#REF!</definedName>
    <definedName name="BExIKRF6AQ6VOO9KCIWSM6FY8M7D" localSheetId="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5" hidden="1">#REF!</definedName>
    <definedName name="BExIKTYZESFT3LC0ASFMFKSE0D1X" localSheetId="9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13" hidden="1">#REF!</definedName>
    <definedName name="BExIKTYZESFT3LC0ASFMFKSE0D1X" localSheetId="14" hidden="1">#REF!</definedName>
    <definedName name="BExIKTYZESFT3LC0ASFMFKSE0D1X" localSheetId="16" hidden="1">#REF!</definedName>
    <definedName name="BExIKTYZESFT3LC0ASFMFKSE0D1X" localSheetId="15" hidden="1">#REF!</definedName>
    <definedName name="BExIKTYZESFT3LC0ASFMFKSE0D1X" localSheetId="18" hidden="1">#REF!</definedName>
    <definedName name="BExIKTYZESFT3LC0ASFMFKSE0D1X" localSheetId="17" hidden="1">#REF!</definedName>
    <definedName name="BExIKTYZESFT3LC0ASFMFKSE0D1X" localSheetId="2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5" hidden="1">#REF!</definedName>
    <definedName name="BExIKXVA6M8K0PTRYAGXS666L335" localSheetId="9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13" hidden="1">#REF!</definedName>
    <definedName name="BExIKXVA6M8K0PTRYAGXS666L335" localSheetId="14" hidden="1">#REF!</definedName>
    <definedName name="BExIKXVA6M8K0PTRYAGXS666L335" localSheetId="16" hidden="1">#REF!</definedName>
    <definedName name="BExIKXVA6M8K0PTRYAGXS666L335" localSheetId="15" hidden="1">#REF!</definedName>
    <definedName name="BExIKXVA6M8K0PTRYAGXS666L335" localSheetId="18" hidden="1">#REF!</definedName>
    <definedName name="BExIKXVA6M8K0PTRYAGXS666L335" localSheetId="17" hidden="1">#REF!</definedName>
    <definedName name="BExIKXVA6M8K0PTRYAGXS666L335" localSheetId="2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5" hidden="1">#REF!</definedName>
    <definedName name="BExIL0PMZ2SXK9R6MLP43KBU1J2P" localSheetId="9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13" hidden="1">#REF!</definedName>
    <definedName name="BExIL0PMZ2SXK9R6MLP43KBU1J2P" localSheetId="14" hidden="1">#REF!</definedName>
    <definedName name="BExIL0PMZ2SXK9R6MLP43KBU1J2P" localSheetId="16" hidden="1">#REF!</definedName>
    <definedName name="BExIL0PMZ2SXK9R6MLP43KBU1J2P" localSheetId="15" hidden="1">#REF!</definedName>
    <definedName name="BExIL0PMZ2SXK9R6MLP43KBU1J2P" localSheetId="18" hidden="1">#REF!</definedName>
    <definedName name="BExIL0PMZ2SXK9R6MLP43KBU1J2P" localSheetId="17" hidden="1">#REF!</definedName>
    <definedName name="BExIL0PMZ2SXK9R6MLP43KBU1J2P" localSheetId="2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5" hidden="1">#REF!</definedName>
    <definedName name="BExIL1WSMNNQQK98YHWHV5HVONIZ" localSheetId="9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13" hidden="1">#REF!</definedName>
    <definedName name="BExIL1WSMNNQQK98YHWHV5HVONIZ" localSheetId="14" hidden="1">#REF!</definedName>
    <definedName name="BExIL1WSMNNQQK98YHWHV5HVONIZ" localSheetId="16" hidden="1">#REF!</definedName>
    <definedName name="BExIL1WSMNNQQK98YHWHV5HVONIZ" localSheetId="15" hidden="1">#REF!</definedName>
    <definedName name="BExIL1WSMNNQQK98YHWHV5HVONIZ" localSheetId="18" hidden="1">#REF!</definedName>
    <definedName name="BExIL1WSMNNQQK98YHWHV5HVONIZ" localSheetId="17" hidden="1">#REF!</definedName>
    <definedName name="BExIL1WSMNNQQK98YHWHV5HVONIZ" localSheetId="2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5" hidden="1">#REF!</definedName>
    <definedName name="BExILAAXRTRAD18K74M6MGUEEPUM" localSheetId="9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13" hidden="1">#REF!</definedName>
    <definedName name="BExILAAXRTRAD18K74M6MGUEEPUM" localSheetId="14" hidden="1">#REF!</definedName>
    <definedName name="BExILAAXRTRAD18K74M6MGUEEPUM" localSheetId="16" hidden="1">#REF!</definedName>
    <definedName name="BExILAAXRTRAD18K74M6MGUEEPUM" localSheetId="15" hidden="1">#REF!</definedName>
    <definedName name="BExILAAXRTRAD18K74M6MGUEEPUM" localSheetId="18" hidden="1">#REF!</definedName>
    <definedName name="BExILAAXRTRAD18K74M6MGUEEPUM" localSheetId="17" hidden="1">#REF!</definedName>
    <definedName name="BExILAAXRTRAD18K74M6MGUEEPUM" localSheetId="2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5" hidden="1">#REF!</definedName>
    <definedName name="BExILG5F338C0FFLMVOKMKF8X5ZP" localSheetId="9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13" hidden="1">#REF!</definedName>
    <definedName name="BExILG5F338C0FFLMVOKMKF8X5ZP" localSheetId="14" hidden="1">#REF!</definedName>
    <definedName name="BExILG5F338C0FFLMVOKMKF8X5ZP" localSheetId="16" hidden="1">#REF!</definedName>
    <definedName name="BExILG5F338C0FFLMVOKMKF8X5ZP" localSheetId="15" hidden="1">#REF!</definedName>
    <definedName name="BExILG5F338C0FFLMVOKMKF8X5ZP" localSheetId="18" hidden="1">#REF!</definedName>
    <definedName name="BExILG5F338C0FFLMVOKMKF8X5ZP" localSheetId="17" hidden="1">#REF!</definedName>
    <definedName name="BExILG5F338C0FFLMVOKMKF8X5ZP" localSheetId="2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5" hidden="1">#REF!</definedName>
    <definedName name="BExILGQTQM0HOD0BJI90YO7GOIN3" localSheetId="9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13" hidden="1">#REF!</definedName>
    <definedName name="BExILGQTQM0HOD0BJI90YO7GOIN3" localSheetId="14" hidden="1">#REF!</definedName>
    <definedName name="BExILGQTQM0HOD0BJI90YO7GOIN3" localSheetId="16" hidden="1">#REF!</definedName>
    <definedName name="BExILGQTQM0HOD0BJI90YO7GOIN3" localSheetId="15" hidden="1">#REF!</definedName>
    <definedName name="BExILGQTQM0HOD0BJI90YO7GOIN3" localSheetId="18" hidden="1">#REF!</definedName>
    <definedName name="BExILGQTQM0HOD0BJI90YO7GOIN3" localSheetId="17" hidden="1">#REF!</definedName>
    <definedName name="BExILGQTQM0HOD0BJI90YO7GOIN3" localSheetId="2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5" hidden="1">#REF!</definedName>
    <definedName name="BExILPL7P2BNCD7MYCGTQ9F0R5JX" localSheetId="9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13" hidden="1">#REF!</definedName>
    <definedName name="BExILPL7P2BNCD7MYCGTQ9F0R5JX" localSheetId="14" hidden="1">#REF!</definedName>
    <definedName name="BExILPL7P2BNCD7MYCGTQ9F0R5JX" localSheetId="16" hidden="1">#REF!</definedName>
    <definedName name="BExILPL7P2BNCD7MYCGTQ9F0R5JX" localSheetId="15" hidden="1">#REF!</definedName>
    <definedName name="BExILPL7P2BNCD7MYCGTQ9F0R5JX" localSheetId="18" hidden="1">#REF!</definedName>
    <definedName name="BExILPL7P2BNCD7MYCGTQ9F0R5JX" localSheetId="17" hidden="1">#REF!</definedName>
    <definedName name="BExILPL7P2BNCD7MYCGTQ9F0R5JX" localSheetId="2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5" hidden="1">#REF!</definedName>
    <definedName name="BExILVVS4B1B4G7IO0LPUDWY9K8W" localSheetId="9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13" hidden="1">#REF!</definedName>
    <definedName name="BExILVVS4B1B4G7IO0LPUDWY9K8W" localSheetId="14" hidden="1">#REF!</definedName>
    <definedName name="BExILVVS4B1B4G7IO0LPUDWY9K8W" localSheetId="16" hidden="1">#REF!</definedName>
    <definedName name="BExILVVS4B1B4G7IO0LPUDWY9K8W" localSheetId="15" hidden="1">#REF!</definedName>
    <definedName name="BExILVVS4B1B4G7IO0LPUDWY9K8W" localSheetId="18" hidden="1">#REF!</definedName>
    <definedName name="BExILVVS4B1B4G7IO0LPUDWY9K8W" localSheetId="17" hidden="1">#REF!</definedName>
    <definedName name="BExILVVS4B1B4G7IO0LPUDWY9K8W" localSheetId="2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5" hidden="1">#REF!</definedName>
    <definedName name="BExIM9DBUB7ZGF4B20FVUO9QGOX2" localSheetId="9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13" hidden="1">#REF!</definedName>
    <definedName name="BExIM9DBUB7ZGF4B20FVUO9QGOX2" localSheetId="14" hidden="1">#REF!</definedName>
    <definedName name="BExIM9DBUB7ZGF4B20FVUO9QGOX2" localSheetId="16" hidden="1">#REF!</definedName>
    <definedName name="BExIM9DBUB7ZGF4B20FVUO9QGOX2" localSheetId="15" hidden="1">#REF!</definedName>
    <definedName name="BExIM9DBUB7ZGF4B20FVUO9QGOX2" localSheetId="18" hidden="1">#REF!</definedName>
    <definedName name="BExIM9DBUB7ZGF4B20FVUO9QGOX2" localSheetId="17" hidden="1">#REF!</definedName>
    <definedName name="BExIM9DBUB7ZGF4B20FVUO9QGOX2" localSheetId="2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5" hidden="1">#REF!</definedName>
    <definedName name="BExIMCTBZ4WAESGCDWJ64SB4F0L1" localSheetId="9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13" hidden="1">#REF!</definedName>
    <definedName name="BExIMCTBZ4WAESGCDWJ64SB4F0L1" localSheetId="14" hidden="1">#REF!</definedName>
    <definedName name="BExIMCTBZ4WAESGCDWJ64SB4F0L1" localSheetId="16" hidden="1">#REF!</definedName>
    <definedName name="BExIMCTBZ4WAESGCDWJ64SB4F0L1" localSheetId="15" hidden="1">#REF!</definedName>
    <definedName name="BExIMCTBZ4WAESGCDWJ64SB4F0L1" localSheetId="18" hidden="1">#REF!</definedName>
    <definedName name="BExIMCTBZ4WAESGCDWJ64SB4F0L1" localSheetId="17" hidden="1">#REF!</definedName>
    <definedName name="BExIMCTBZ4WAESGCDWJ64SB4F0L1" localSheetId="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5" hidden="1">#REF!</definedName>
    <definedName name="BExIMGK9Z94TFPWWZFMD10HV0IF6" localSheetId="9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13" hidden="1">#REF!</definedName>
    <definedName name="BExIMGK9Z94TFPWWZFMD10HV0IF6" localSheetId="14" hidden="1">#REF!</definedName>
    <definedName name="BExIMGK9Z94TFPWWZFMD10HV0IF6" localSheetId="16" hidden="1">#REF!</definedName>
    <definedName name="BExIMGK9Z94TFPWWZFMD10HV0IF6" localSheetId="15" hidden="1">#REF!</definedName>
    <definedName name="BExIMGK9Z94TFPWWZFMD10HV0IF6" localSheetId="18" hidden="1">#REF!</definedName>
    <definedName name="BExIMGK9Z94TFPWWZFMD10HV0IF6" localSheetId="17" hidden="1">#REF!</definedName>
    <definedName name="BExIMGK9Z94TFPWWZFMD10HV0IF6" localSheetId="2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5" hidden="1">#REF!</definedName>
    <definedName name="BExIMPEGKG18TELVC33T4OQTNBWC" localSheetId="9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13" hidden="1">#REF!</definedName>
    <definedName name="BExIMPEGKG18TELVC33T4OQTNBWC" localSheetId="14" hidden="1">#REF!</definedName>
    <definedName name="BExIMPEGKG18TELVC33T4OQTNBWC" localSheetId="16" hidden="1">#REF!</definedName>
    <definedName name="BExIMPEGKG18TELVC33T4OQTNBWC" localSheetId="15" hidden="1">#REF!</definedName>
    <definedName name="BExIMPEGKG18TELVC33T4OQTNBWC" localSheetId="18" hidden="1">#REF!</definedName>
    <definedName name="BExIMPEGKG18TELVC33T4OQTNBWC" localSheetId="17" hidden="1">#REF!</definedName>
    <definedName name="BExIMPEGKG18TELVC33T4OQTNBWC" localSheetId="2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5" hidden="1">#REF!</definedName>
    <definedName name="BExIN4OR435DL1US13JQPOQK8GD5" localSheetId="9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13" hidden="1">#REF!</definedName>
    <definedName name="BExIN4OR435DL1US13JQPOQK8GD5" localSheetId="14" hidden="1">#REF!</definedName>
    <definedName name="BExIN4OR435DL1US13JQPOQK8GD5" localSheetId="16" hidden="1">#REF!</definedName>
    <definedName name="BExIN4OR435DL1US13JQPOQK8GD5" localSheetId="15" hidden="1">#REF!</definedName>
    <definedName name="BExIN4OR435DL1US13JQPOQK8GD5" localSheetId="18" hidden="1">#REF!</definedName>
    <definedName name="BExIN4OR435DL1US13JQPOQK8GD5" localSheetId="17" hidden="1">#REF!</definedName>
    <definedName name="BExIN4OR435DL1US13JQPOQK8GD5" localSheetId="2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5" hidden="1">#REF!</definedName>
    <definedName name="BExINI6A7H3KSFRFA6UBBDPKW37F" localSheetId="9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13" hidden="1">#REF!</definedName>
    <definedName name="BExINI6A7H3KSFRFA6UBBDPKW37F" localSheetId="14" hidden="1">#REF!</definedName>
    <definedName name="BExINI6A7H3KSFRFA6UBBDPKW37F" localSheetId="16" hidden="1">#REF!</definedName>
    <definedName name="BExINI6A7H3KSFRFA6UBBDPKW37F" localSheetId="15" hidden="1">#REF!</definedName>
    <definedName name="BExINI6A7H3KSFRFA6UBBDPKW37F" localSheetId="18" hidden="1">#REF!</definedName>
    <definedName name="BExINI6A7H3KSFRFA6UBBDPKW37F" localSheetId="17" hidden="1">#REF!</definedName>
    <definedName name="BExINI6A7H3KSFRFA6UBBDPKW37F" localSheetId="2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5" hidden="1">#REF!</definedName>
    <definedName name="BExINIMK8XC3JOBT2EXYFHHH52H0" localSheetId="9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13" hidden="1">#REF!</definedName>
    <definedName name="BExINIMK8XC3JOBT2EXYFHHH52H0" localSheetId="14" hidden="1">#REF!</definedName>
    <definedName name="BExINIMK8XC3JOBT2EXYFHHH52H0" localSheetId="16" hidden="1">#REF!</definedName>
    <definedName name="BExINIMK8XC3JOBT2EXYFHHH52H0" localSheetId="15" hidden="1">#REF!</definedName>
    <definedName name="BExINIMK8XC3JOBT2EXYFHHH52H0" localSheetId="18" hidden="1">#REF!</definedName>
    <definedName name="BExINIMK8XC3JOBT2EXYFHHH52H0" localSheetId="17" hidden="1">#REF!</definedName>
    <definedName name="BExINIMK8XC3JOBT2EXYFHHH52H0" localSheetId="2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5" hidden="1">#REF!</definedName>
    <definedName name="BExINLX401ZKEGWU168DS4JUM2J6" localSheetId="9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13" hidden="1">#REF!</definedName>
    <definedName name="BExINLX401ZKEGWU168DS4JUM2J6" localSheetId="14" hidden="1">#REF!</definedName>
    <definedName name="BExINLX401ZKEGWU168DS4JUM2J6" localSheetId="16" hidden="1">#REF!</definedName>
    <definedName name="BExINLX401ZKEGWU168DS4JUM2J6" localSheetId="15" hidden="1">#REF!</definedName>
    <definedName name="BExINLX401ZKEGWU168DS4JUM2J6" localSheetId="18" hidden="1">#REF!</definedName>
    <definedName name="BExINLX401ZKEGWU168DS4JUM2J6" localSheetId="17" hidden="1">#REF!</definedName>
    <definedName name="BExINLX401ZKEGWU168DS4JUM2J6" localSheetId="2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5" hidden="1">#REF!</definedName>
    <definedName name="BExINMYYJO1FTV1CZF6O5XCFAMQX" localSheetId="9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13" hidden="1">#REF!</definedName>
    <definedName name="BExINMYYJO1FTV1CZF6O5XCFAMQX" localSheetId="14" hidden="1">#REF!</definedName>
    <definedName name="BExINMYYJO1FTV1CZF6O5XCFAMQX" localSheetId="16" hidden="1">#REF!</definedName>
    <definedName name="BExINMYYJO1FTV1CZF6O5XCFAMQX" localSheetId="15" hidden="1">#REF!</definedName>
    <definedName name="BExINMYYJO1FTV1CZF6O5XCFAMQX" localSheetId="18" hidden="1">#REF!</definedName>
    <definedName name="BExINMYYJO1FTV1CZF6O5XCFAMQX" localSheetId="17" hidden="1">#REF!</definedName>
    <definedName name="BExINMYYJO1FTV1CZF6O5XCFAMQX" localSheetId="2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5" hidden="1">#REF!</definedName>
    <definedName name="BExINP2H4KI05FRFV5PKZFE00HKO" localSheetId="9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13" hidden="1">#REF!</definedName>
    <definedName name="BExINP2H4KI05FRFV5PKZFE00HKO" localSheetId="14" hidden="1">#REF!</definedName>
    <definedName name="BExINP2H4KI05FRFV5PKZFE00HKO" localSheetId="16" hidden="1">#REF!</definedName>
    <definedName name="BExINP2H4KI05FRFV5PKZFE00HKO" localSheetId="15" hidden="1">#REF!</definedName>
    <definedName name="BExINP2H4KI05FRFV5PKZFE00HKO" localSheetId="18" hidden="1">#REF!</definedName>
    <definedName name="BExINP2H4KI05FRFV5PKZFE00HKO" localSheetId="17" hidden="1">#REF!</definedName>
    <definedName name="BExINP2H4KI05FRFV5PKZFE00HKO" localSheetId="2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5" hidden="1">#REF!</definedName>
    <definedName name="BExINPTCEJ9RPDEBJEJH80NATGUQ" localSheetId="9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13" hidden="1">#REF!</definedName>
    <definedName name="BExINPTCEJ9RPDEBJEJH80NATGUQ" localSheetId="14" hidden="1">#REF!</definedName>
    <definedName name="BExINPTCEJ9RPDEBJEJH80NATGUQ" localSheetId="16" hidden="1">#REF!</definedName>
    <definedName name="BExINPTCEJ9RPDEBJEJH80NATGUQ" localSheetId="15" hidden="1">#REF!</definedName>
    <definedName name="BExINPTCEJ9RPDEBJEJH80NATGUQ" localSheetId="18" hidden="1">#REF!</definedName>
    <definedName name="BExINPTCEJ9RPDEBJEJH80NATGUQ" localSheetId="17" hidden="1">#REF!</definedName>
    <definedName name="BExINPTCEJ9RPDEBJEJH80NATGUQ" localSheetId="2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5" hidden="1">#REF!</definedName>
    <definedName name="BExINWEQMNJ70A6JRXC2LACBX1GX" localSheetId="9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13" hidden="1">#REF!</definedName>
    <definedName name="BExINWEQMNJ70A6JRXC2LACBX1GX" localSheetId="14" hidden="1">#REF!</definedName>
    <definedName name="BExINWEQMNJ70A6JRXC2LACBX1GX" localSheetId="16" hidden="1">#REF!</definedName>
    <definedName name="BExINWEQMNJ70A6JRXC2LACBX1GX" localSheetId="15" hidden="1">#REF!</definedName>
    <definedName name="BExINWEQMNJ70A6JRXC2LACBX1GX" localSheetId="18" hidden="1">#REF!</definedName>
    <definedName name="BExINWEQMNJ70A6JRXC2LACBX1GX" localSheetId="17" hidden="1">#REF!</definedName>
    <definedName name="BExINWEQMNJ70A6JRXC2LACBX1GX" localSheetId="2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5" hidden="1">#REF!</definedName>
    <definedName name="BExINZELVWYGU876QUUZCIMXPBQC" localSheetId="9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13" hidden="1">#REF!</definedName>
    <definedName name="BExINZELVWYGU876QUUZCIMXPBQC" localSheetId="14" hidden="1">#REF!</definedName>
    <definedName name="BExINZELVWYGU876QUUZCIMXPBQC" localSheetId="16" hidden="1">#REF!</definedName>
    <definedName name="BExINZELVWYGU876QUUZCIMXPBQC" localSheetId="15" hidden="1">#REF!</definedName>
    <definedName name="BExINZELVWYGU876QUUZCIMXPBQC" localSheetId="18" hidden="1">#REF!</definedName>
    <definedName name="BExINZELVWYGU876QUUZCIMXPBQC" localSheetId="17" hidden="1">#REF!</definedName>
    <definedName name="BExINZELVWYGU876QUUZCIMXPBQC" localSheetId="2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5" hidden="1">#REF!</definedName>
    <definedName name="BExIO9QZ59ZHRA8SX6QICH2AY8A2" localSheetId="9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13" hidden="1">#REF!</definedName>
    <definedName name="BExIO9QZ59ZHRA8SX6QICH2AY8A2" localSheetId="14" hidden="1">#REF!</definedName>
    <definedName name="BExIO9QZ59ZHRA8SX6QICH2AY8A2" localSheetId="16" hidden="1">#REF!</definedName>
    <definedName name="BExIO9QZ59ZHRA8SX6QICH2AY8A2" localSheetId="15" hidden="1">#REF!</definedName>
    <definedName name="BExIO9QZ59ZHRA8SX6QICH2AY8A2" localSheetId="18" hidden="1">#REF!</definedName>
    <definedName name="BExIO9QZ59ZHRA8SX6QICH2AY8A2" localSheetId="17" hidden="1">#REF!</definedName>
    <definedName name="BExIO9QZ59ZHRA8SX6QICH2AY8A2" localSheetId="2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5" hidden="1">#REF!</definedName>
    <definedName name="BExIOAHV525SMMGFDJFE7456JPBD" localSheetId="9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13" hidden="1">#REF!</definedName>
    <definedName name="BExIOAHV525SMMGFDJFE7456JPBD" localSheetId="14" hidden="1">#REF!</definedName>
    <definedName name="BExIOAHV525SMMGFDJFE7456JPBD" localSheetId="16" hidden="1">#REF!</definedName>
    <definedName name="BExIOAHV525SMMGFDJFE7456JPBD" localSheetId="15" hidden="1">#REF!</definedName>
    <definedName name="BExIOAHV525SMMGFDJFE7456JPBD" localSheetId="18" hidden="1">#REF!</definedName>
    <definedName name="BExIOAHV525SMMGFDJFE7456JPBD" localSheetId="17" hidden="1">#REF!</definedName>
    <definedName name="BExIOAHV525SMMGFDJFE7456JPBD" localSheetId="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5" hidden="1">#REF!</definedName>
    <definedName name="BExIOCQUQHKUU1KONGSDOLQTQEIC" localSheetId="9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13" hidden="1">#REF!</definedName>
    <definedName name="BExIOCQUQHKUU1KONGSDOLQTQEIC" localSheetId="14" hidden="1">#REF!</definedName>
    <definedName name="BExIOCQUQHKUU1KONGSDOLQTQEIC" localSheetId="16" hidden="1">#REF!</definedName>
    <definedName name="BExIOCQUQHKUU1KONGSDOLQTQEIC" localSheetId="15" hidden="1">#REF!</definedName>
    <definedName name="BExIOCQUQHKUU1KONGSDOLQTQEIC" localSheetId="18" hidden="1">#REF!</definedName>
    <definedName name="BExIOCQUQHKUU1KONGSDOLQTQEIC" localSheetId="17" hidden="1">#REF!</definedName>
    <definedName name="BExIOCQUQHKUU1KONGSDOLQTQEIC" localSheetId="2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5" hidden="1">#REF!</definedName>
    <definedName name="BExIOFAGCDQQKALMX3V0KU94KUQO" localSheetId="9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13" hidden="1">#REF!</definedName>
    <definedName name="BExIOFAGCDQQKALMX3V0KU94KUQO" localSheetId="14" hidden="1">#REF!</definedName>
    <definedName name="BExIOFAGCDQQKALMX3V0KU94KUQO" localSheetId="16" hidden="1">#REF!</definedName>
    <definedName name="BExIOFAGCDQQKALMX3V0KU94KUQO" localSheetId="15" hidden="1">#REF!</definedName>
    <definedName name="BExIOFAGCDQQKALMX3V0KU94KUQO" localSheetId="18" hidden="1">#REF!</definedName>
    <definedName name="BExIOFAGCDQQKALMX3V0KU94KUQO" localSheetId="17" hidden="1">#REF!</definedName>
    <definedName name="BExIOFAGCDQQKALMX3V0KU94KUQO" localSheetId="2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5" hidden="1">#REF!</definedName>
    <definedName name="BExIOFL8Y5O61VLKTB4H20IJNWS1" localSheetId="9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13" hidden="1">#REF!</definedName>
    <definedName name="BExIOFL8Y5O61VLKTB4H20IJNWS1" localSheetId="14" hidden="1">#REF!</definedName>
    <definedName name="BExIOFL8Y5O61VLKTB4H20IJNWS1" localSheetId="16" hidden="1">#REF!</definedName>
    <definedName name="BExIOFL8Y5O61VLKTB4H20IJNWS1" localSheetId="15" hidden="1">#REF!</definedName>
    <definedName name="BExIOFL8Y5O61VLKTB4H20IJNWS1" localSheetId="18" hidden="1">#REF!</definedName>
    <definedName name="BExIOFL8Y5O61VLKTB4H20IJNWS1" localSheetId="17" hidden="1">#REF!</definedName>
    <definedName name="BExIOFL8Y5O61VLKTB4H20IJNWS1" localSheetId="2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5" hidden="1">#REF!</definedName>
    <definedName name="BExIOMBXRW5NS4ZPYX9G5QREZ5J6" localSheetId="9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13" hidden="1">#REF!</definedName>
    <definedName name="BExIOMBXRW5NS4ZPYX9G5QREZ5J6" localSheetId="14" hidden="1">#REF!</definedName>
    <definedName name="BExIOMBXRW5NS4ZPYX9G5QREZ5J6" localSheetId="16" hidden="1">#REF!</definedName>
    <definedName name="BExIOMBXRW5NS4ZPYX9G5QREZ5J6" localSheetId="15" hidden="1">#REF!</definedName>
    <definedName name="BExIOMBXRW5NS4ZPYX9G5QREZ5J6" localSheetId="18" hidden="1">#REF!</definedName>
    <definedName name="BExIOMBXRW5NS4ZPYX9G5QREZ5J6" localSheetId="17" hidden="1">#REF!</definedName>
    <definedName name="BExIOMBXRW5NS4ZPYX9G5QREZ5J6" localSheetId="2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5" hidden="1">#REF!</definedName>
    <definedName name="BExIORA3GK78T7C7SNBJJUONJ0LS" localSheetId="9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13" hidden="1">#REF!</definedName>
    <definedName name="BExIORA3GK78T7C7SNBJJUONJ0LS" localSheetId="14" hidden="1">#REF!</definedName>
    <definedName name="BExIORA3GK78T7C7SNBJJUONJ0LS" localSheetId="16" hidden="1">#REF!</definedName>
    <definedName name="BExIORA3GK78T7C7SNBJJUONJ0LS" localSheetId="15" hidden="1">#REF!</definedName>
    <definedName name="BExIORA3GK78T7C7SNBJJUONJ0LS" localSheetId="18" hidden="1">#REF!</definedName>
    <definedName name="BExIORA3GK78T7C7SNBJJUONJ0LS" localSheetId="17" hidden="1">#REF!</definedName>
    <definedName name="BExIORA3GK78T7C7SNBJJUONJ0LS" localSheetId="2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5" hidden="1">#REF!</definedName>
    <definedName name="BExIORFDXP4AVIEBLSTZ8ETSXMNM" localSheetId="9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13" hidden="1">#REF!</definedName>
    <definedName name="BExIORFDXP4AVIEBLSTZ8ETSXMNM" localSheetId="14" hidden="1">#REF!</definedName>
    <definedName name="BExIORFDXP4AVIEBLSTZ8ETSXMNM" localSheetId="16" hidden="1">#REF!</definedName>
    <definedName name="BExIORFDXP4AVIEBLSTZ8ETSXMNM" localSheetId="15" hidden="1">#REF!</definedName>
    <definedName name="BExIORFDXP4AVIEBLSTZ8ETSXMNM" localSheetId="18" hidden="1">#REF!</definedName>
    <definedName name="BExIORFDXP4AVIEBLSTZ8ETSXMNM" localSheetId="17" hidden="1">#REF!</definedName>
    <definedName name="BExIORFDXP4AVIEBLSTZ8ETSXMNM" localSheetId="2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5" hidden="1">#REF!</definedName>
    <definedName name="BExIOTZ5EFZ2NASVQ05RH15HRSW6" localSheetId="9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13" hidden="1">#REF!</definedName>
    <definedName name="BExIOTZ5EFZ2NASVQ05RH15HRSW6" localSheetId="14" hidden="1">#REF!</definedName>
    <definedName name="BExIOTZ5EFZ2NASVQ05RH15HRSW6" localSheetId="16" hidden="1">#REF!</definedName>
    <definedName name="BExIOTZ5EFZ2NASVQ05RH15HRSW6" localSheetId="15" hidden="1">#REF!</definedName>
    <definedName name="BExIOTZ5EFZ2NASVQ05RH15HRSW6" localSheetId="18" hidden="1">#REF!</definedName>
    <definedName name="BExIOTZ5EFZ2NASVQ05RH15HRSW6" localSheetId="17" hidden="1">#REF!</definedName>
    <definedName name="BExIOTZ5EFZ2NASVQ05RH15HRSW6" localSheetId="2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5" hidden="1">#REF!</definedName>
    <definedName name="BExIP8YNN6UUE1GZ223SWH7DLGKO" localSheetId="9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13" hidden="1">#REF!</definedName>
    <definedName name="BExIP8YNN6UUE1GZ223SWH7DLGKO" localSheetId="14" hidden="1">#REF!</definedName>
    <definedName name="BExIP8YNN6UUE1GZ223SWH7DLGKO" localSheetId="16" hidden="1">#REF!</definedName>
    <definedName name="BExIP8YNN6UUE1GZ223SWH7DLGKO" localSheetId="15" hidden="1">#REF!</definedName>
    <definedName name="BExIP8YNN6UUE1GZ223SWH7DLGKO" localSheetId="18" hidden="1">#REF!</definedName>
    <definedName name="BExIP8YNN6UUE1GZ223SWH7DLGKO" localSheetId="17" hidden="1">#REF!</definedName>
    <definedName name="BExIP8YNN6UUE1GZ223SWH7DLGKO" localSheetId="2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5" hidden="1">#REF!</definedName>
    <definedName name="BExIPAB4AOL592OJCC1CFAXTLF1A" localSheetId="9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13" hidden="1">#REF!</definedName>
    <definedName name="BExIPAB4AOL592OJCC1CFAXTLF1A" localSheetId="14" hidden="1">#REF!</definedName>
    <definedName name="BExIPAB4AOL592OJCC1CFAXTLF1A" localSheetId="16" hidden="1">#REF!</definedName>
    <definedName name="BExIPAB4AOL592OJCC1CFAXTLF1A" localSheetId="15" hidden="1">#REF!</definedName>
    <definedName name="BExIPAB4AOL592OJCC1CFAXTLF1A" localSheetId="18" hidden="1">#REF!</definedName>
    <definedName name="BExIPAB4AOL592OJCC1CFAXTLF1A" localSheetId="17" hidden="1">#REF!</definedName>
    <definedName name="BExIPAB4AOL592OJCC1CFAXTLF1A" localSheetId="2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5" hidden="1">#REF!</definedName>
    <definedName name="BExIPB25DKX4S2ZCKQN7KWSC3JBF" localSheetId="9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13" hidden="1">#REF!</definedName>
    <definedName name="BExIPB25DKX4S2ZCKQN7KWSC3JBF" localSheetId="14" hidden="1">#REF!</definedName>
    <definedName name="BExIPB25DKX4S2ZCKQN7KWSC3JBF" localSheetId="16" hidden="1">#REF!</definedName>
    <definedName name="BExIPB25DKX4S2ZCKQN7KWSC3JBF" localSheetId="15" hidden="1">#REF!</definedName>
    <definedName name="BExIPB25DKX4S2ZCKQN7KWSC3JBF" localSheetId="18" hidden="1">#REF!</definedName>
    <definedName name="BExIPB25DKX4S2ZCKQN7KWSC3JBF" localSheetId="17" hidden="1">#REF!</definedName>
    <definedName name="BExIPB25DKX4S2ZCKQN7KWSC3JBF" localSheetId="2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5" hidden="1">#REF!</definedName>
    <definedName name="BExIPCUX4I4S2N50TLMMLALYLH9S" localSheetId="9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13" hidden="1">#REF!</definedName>
    <definedName name="BExIPCUX4I4S2N50TLMMLALYLH9S" localSheetId="14" hidden="1">#REF!</definedName>
    <definedName name="BExIPCUX4I4S2N50TLMMLALYLH9S" localSheetId="16" hidden="1">#REF!</definedName>
    <definedName name="BExIPCUX4I4S2N50TLMMLALYLH9S" localSheetId="15" hidden="1">#REF!</definedName>
    <definedName name="BExIPCUX4I4S2N50TLMMLALYLH9S" localSheetId="18" hidden="1">#REF!</definedName>
    <definedName name="BExIPCUX4I4S2N50TLMMLALYLH9S" localSheetId="17" hidden="1">#REF!</definedName>
    <definedName name="BExIPCUX4I4S2N50TLMMLALYLH9S" localSheetId="2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5" hidden="1">#REF!</definedName>
    <definedName name="BExIPDLT8JYAMGE5HTN4D1YHZF3V" localSheetId="9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13" hidden="1">#REF!</definedName>
    <definedName name="BExIPDLT8JYAMGE5HTN4D1YHZF3V" localSheetId="14" hidden="1">#REF!</definedName>
    <definedName name="BExIPDLT8JYAMGE5HTN4D1YHZF3V" localSheetId="16" hidden="1">#REF!</definedName>
    <definedName name="BExIPDLT8JYAMGE5HTN4D1YHZF3V" localSheetId="15" hidden="1">#REF!</definedName>
    <definedName name="BExIPDLT8JYAMGE5HTN4D1YHZF3V" localSheetId="18" hidden="1">#REF!</definedName>
    <definedName name="BExIPDLT8JYAMGE5HTN4D1YHZF3V" localSheetId="17" hidden="1">#REF!</definedName>
    <definedName name="BExIPDLT8JYAMGE5HTN4D1YHZF3V" localSheetId="2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5" hidden="1">#REF!</definedName>
    <definedName name="BExIPG040Q08EWIWL6CAVR3GRI43" localSheetId="9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13" hidden="1">#REF!</definedName>
    <definedName name="BExIPG040Q08EWIWL6CAVR3GRI43" localSheetId="14" hidden="1">#REF!</definedName>
    <definedName name="BExIPG040Q08EWIWL6CAVR3GRI43" localSheetId="16" hidden="1">#REF!</definedName>
    <definedName name="BExIPG040Q08EWIWL6CAVR3GRI43" localSheetId="15" hidden="1">#REF!</definedName>
    <definedName name="BExIPG040Q08EWIWL6CAVR3GRI43" localSheetId="18" hidden="1">#REF!</definedName>
    <definedName name="BExIPG040Q08EWIWL6CAVR3GRI43" localSheetId="17" hidden="1">#REF!</definedName>
    <definedName name="BExIPG040Q08EWIWL6CAVR3GRI43" localSheetId="2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5" hidden="1">#REF!</definedName>
    <definedName name="BExIPKNFUDPDKOSH5GHDVNA8D66S" localSheetId="9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13" hidden="1">#REF!</definedName>
    <definedName name="BExIPKNFUDPDKOSH5GHDVNA8D66S" localSheetId="14" hidden="1">#REF!</definedName>
    <definedName name="BExIPKNFUDPDKOSH5GHDVNA8D66S" localSheetId="16" hidden="1">#REF!</definedName>
    <definedName name="BExIPKNFUDPDKOSH5GHDVNA8D66S" localSheetId="15" hidden="1">#REF!</definedName>
    <definedName name="BExIPKNFUDPDKOSH5GHDVNA8D66S" localSheetId="18" hidden="1">#REF!</definedName>
    <definedName name="BExIPKNFUDPDKOSH5GHDVNA8D66S" localSheetId="17" hidden="1">#REF!</definedName>
    <definedName name="BExIPKNFUDPDKOSH5GHDVNA8D66S" localSheetId="2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5" hidden="1">#REF!</definedName>
    <definedName name="BExIPVL5VEVK9Q7AYB7EC2VZWBEZ" localSheetId="9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16" hidden="1">#REF!</definedName>
    <definedName name="BExIPVL5VEVK9Q7AYB7EC2VZWBEZ" localSheetId="15" hidden="1">#REF!</definedName>
    <definedName name="BExIPVL5VEVK9Q7AYB7EC2VZWBEZ" localSheetId="18" hidden="1">#REF!</definedName>
    <definedName name="BExIPVL5VEVK9Q7AYB7EC2VZWBEZ" localSheetId="17" hidden="1">#REF!</definedName>
    <definedName name="BExIPVL5VEVK9Q7AYB7EC2VZWBEZ" localSheetId="2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5" hidden="1">#REF!</definedName>
    <definedName name="BExIQ1VS9A2FHVD9TUHKG9K8EVVP" localSheetId="9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13" hidden="1">#REF!</definedName>
    <definedName name="BExIQ1VS9A2FHVD9TUHKG9K8EVVP" localSheetId="14" hidden="1">#REF!</definedName>
    <definedName name="BExIQ1VS9A2FHVD9TUHKG9K8EVVP" localSheetId="16" hidden="1">#REF!</definedName>
    <definedName name="BExIQ1VS9A2FHVD9TUHKG9K8EVVP" localSheetId="15" hidden="1">#REF!</definedName>
    <definedName name="BExIQ1VS9A2FHVD9TUHKG9K8EVVP" localSheetId="18" hidden="1">#REF!</definedName>
    <definedName name="BExIQ1VS9A2FHVD9TUHKG9K8EVVP" localSheetId="17" hidden="1">#REF!</definedName>
    <definedName name="BExIQ1VS9A2FHVD9TUHKG9K8EVVP" localSheetId="2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5" hidden="1">#REF!</definedName>
    <definedName name="BExIQ3J19L30PSQ2CXNT6IHW0I7V" localSheetId="9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13" hidden="1">#REF!</definedName>
    <definedName name="BExIQ3J19L30PSQ2CXNT6IHW0I7V" localSheetId="14" hidden="1">#REF!</definedName>
    <definedName name="BExIQ3J19L30PSQ2CXNT6IHW0I7V" localSheetId="16" hidden="1">#REF!</definedName>
    <definedName name="BExIQ3J19L30PSQ2CXNT6IHW0I7V" localSheetId="15" hidden="1">#REF!</definedName>
    <definedName name="BExIQ3J19L30PSQ2CXNT6IHW0I7V" localSheetId="18" hidden="1">#REF!</definedName>
    <definedName name="BExIQ3J19L30PSQ2CXNT6IHW0I7V" localSheetId="17" hidden="1">#REF!</definedName>
    <definedName name="BExIQ3J19L30PSQ2CXNT6IHW0I7V" localSheetId="2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5" hidden="1">#REF!</definedName>
    <definedName name="BExIQ3OJ7M04XCY276IO0LJA5XUK" localSheetId="9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13" hidden="1">#REF!</definedName>
    <definedName name="BExIQ3OJ7M04XCY276IO0LJA5XUK" localSheetId="14" hidden="1">#REF!</definedName>
    <definedName name="BExIQ3OJ7M04XCY276IO0LJA5XUK" localSheetId="16" hidden="1">#REF!</definedName>
    <definedName name="BExIQ3OJ7M04XCY276IO0LJA5XUK" localSheetId="15" hidden="1">#REF!</definedName>
    <definedName name="BExIQ3OJ7M04XCY276IO0LJA5XUK" localSheetId="18" hidden="1">#REF!</definedName>
    <definedName name="BExIQ3OJ7M04XCY276IO0LJA5XUK" localSheetId="17" hidden="1">#REF!</definedName>
    <definedName name="BExIQ3OJ7M04XCY276IO0LJA5XUK" localSheetId="2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5" hidden="1">#REF!</definedName>
    <definedName name="BExIQ5S19ITB0NDRUN4XV7B905ED" localSheetId="9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13" hidden="1">#REF!</definedName>
    <definedName name="BExIQ5S19ITB0NDRUN4XV7B905ED" localSheetId="14" hidden="1">#REF!</definedName>
    <definedName name="BExIQ5S19ITB0NDRUN4XV7B905ED" localSheetId="16" hidden="1">#REF!</definedName>
    <definedName name="BExIQ5S19ITB0NDRUN4XV7B905ED" localSheetId="15" hidden="1">#REF!</definedName>
    <definedName name="BExIQ5S19ITB0NDRUN4XV7B905ED" localSheetId="18" hidden="1">#REF!</definedName>
    <definedName name="BExIQ5S19ITB0NDRUN4XV7B905ED" localSheetId="17" hidden="1">#REF!</definedName>
    <definedName name="BExIQ5S19ITB0NDRUN4XV7B905ED" localSheetId="2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5" hidden="1">#REF!</definedName>
    <definedName name="BExIQ810MMN2UN0EQ9CRQAFWA19X" localSheetId="9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13" hidden="1">#REF!</definedName>
    <definedName name="BExIQ810MMN2UN0EQ9CRQAFWA19X" localSheetId="14" hidden="1">#REF!</definedName>
    <definedName name="BExIQ810MMN2UN0EQ9CRQAFWA19X" localSheetId="16" hidden="1">#REF!</definedName>
    <definedName name="BExIQ810MMN2UN0EQ9CRQAFWA19X" localSheetId="15" hidden="1">#REF!</definedName>
    <definedName name="BExIQ810MMN2UN0EQ9CRQAFWA19X" localSheetId="18" hidden="1">#REF!</definedName>
    <definedName name="BExIQ810MMN2UN0EQ9CRQAFWA19X" localSheetId="17" hidden="1">#REF!</definedName>
    <definedName name="BExIQ810MMN2UN0EQ9CRQAFWA19X" localSheetId="2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5" hidden="1">#REF!</definedName>
    <definedName name="BExIQ9TMQT2EIXSVQW7GVSOAW2VJ" localSheetId="9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13" hidden="1">#REF!</definedName>
    <definedName name="BExIQ9TMQT2EIXSVQW7GVSOAW2VJ" localSheetId="14" hidden="1">#REF!</definedName>
    <definedName name="BExIQ9TMQT2EIXSVQW7GVSOAW2VJ" localSheetId="16" hidden="1">#REF!</definedName>
    <definedName name="BExIQ9TMQT2EIXSVQW7GVSOAW2VJ" localSheetId="15" hidden="1">#REF!</definedName>
    <definedName name="BExIQ9TMQT2EIXSVQW7GVSOAW2VJ" localSheetId="18" hidden="1">#REF!</definedName>
    <definedName name="BExIQ9TMQT2EIXSVQW7GVSOAW2VJ" localSheetId="17" hidden="1">#REF!</definedName>
    <definedName name="BExIQ9TMQT2EIXSVQW7GVSOAW2VJ" localSheetId="2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5" hidden="1">#REF!</definedName>
    <definedName name="BExIQBMDE1L6J4H27K1FMSHQKDSE" localSheetId="9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13" hidden="1">#REF!</definedName>
    <definedName name="BExIQBMDE1L6J4H27K1FMSHQKDSE" localSheetId="14" hidden="1">#REF!</definedName>
    <definedName name="BExIQBMDE1L6J4H27K1FMSHQKDSE" localSheetId="16" hidden="1">#REF!</definedName>
    <definedName name="BExIQBMDE1L6J4H27K1FMSHQKDSE" localSheetId="15" hidden="1">#REF!</definedName>
    <definedName name="BExIQBMDE1L6J4H27K1FMSHQKDSE" localSheetId="18" hidden="1">#REF!</definedName>
    <definedName name="BExIQBMDE1L6J4H27K1FMSHQKDSE" localSheetId="17" hidden="1">#REF!</definedName>
    <definedName name="BExIQBMDE1L6J4H27K1FMSHQKDSE" localSheetId="2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5" hidden="1">#REF!</definedName>
    <definedName name="BExIQE65LVXUOF3UZFO7SDHFJH22" localSheetId="9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13" hidden="1">#REF!</definedName>
    <definedName name="BExIQE65LVXUOF3UZFO7SDHFJH22" localSheetId="14" hidden="1">#REF!</definedName>
    <definedName name="BExIQE65LVXUOF3UZFO7SDHFJH22" localSheetId="16" hidden="1">#REF!</definedName>
    <definedName name="BExIQE65LVXUOF3UZFO7SDHFJH22" localSheetId="15" hidden="1">#REF!</definedName>
    <definedName name="BExIQE65LVXUOF3UZFO7SDHFJH22" localSheetId="18" hidden="1">#REF!</definedName>
    <definedName name="BExIQE65LVXUOF3UZFO7SDHFJH22" localSheetId="17" hidden="1">#REF!</definedName>
    <definedName name="BExIQE65LVXUOF3UZFO7SDHFJH22" localSheetId="2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5" hidden="1">#REF!</definedName>
    <definedName name="BExIQG9OO2KKBOWTMD1OXY36TEGA" localSheetId="9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13" hidden="1">#REF!</definedName>
    <definedName name="BExIQG9OO2KKBOWTMD1OXY36TEGA" localSheetId="14" hidden="1">#REF!</definedName>
    <definedName name="BExIQG9OO2KKBOWTMD1OXY36TEGA" localSheetId="16" hidden="1">#REF!</definedName>
    <definedName name="BExIQG9OO2KKBOWTMD1OXY36TEGA" localSheetId="15" hidden="1">#REF!</definedName>
    <definedName name="BExIQG9OO2KKBOWTMD1OXY36TEGA" localSheetId="18" hidden="1">#REF!</definedName>
    <definedName name="BExIQG9OO2KKBOWTMD1OXY36TEGA" localSheetId="17" hidden="1">#REF!</definedName>
    <definedName name="BExIQG9OO2KKBOWTMD1OXY36TEGA" localSheetId="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5" hidden="1">#REF!</definedName>
    <definedName name="BExIQHWZ65ALA9VAFCJEGIL1145G" localSheetId="9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13" hidden="1">#REF!</definedName>
    <definedName name="BExIQHWZ65ALA9VAFCJEGIL1145G" localSheetId="14" hidden="1">#REF!</definedName>
    <definedName name="BExIQHWZ65ALA9VAFCJEGIL1145G" localSheetId="16" hidden="1">#REF!</definedName>
    <definedName name="BExIQHWZ65ALA9VAFCJEGIL1145G" localSheetId="15" hidden="1">#REF!</definedName>
    <definedName name="BExIQHWZ65ALA9VAFCJEGIL1145G" localSheetId="18" hidden="1">#REF!</definedName>
    <definedName name="BExIQHWZ65ALA9VAFCJEGIL1145G" localSheetId="17" hidden="1">#REF!</definedName>
    <definedName name="BExIQHWZ65ALA9VAFCJEGIL1145G" localSheetId="2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5" hidden="1">#REF!</definedName>
    <definedName name="BExIQX1XBB31HZTYEEVOBSE3C5A6" localSheetId="9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13" hidden="1">#REF!</definedName>
    <definedName name="BExIQX1XBB31HZTYEEVOBSE3C5A6" localSheetId="14" hidden="1">#REF!</definedName>
    <definedName name="BExIQX1XBB31HZTYEEVOBSE3C5A6" localSheetId="16" hidden="1">#REF!</definedName>
    <definedName name="BExIQX1XBB31HZTYEEVOBSE3C5A6" localSheetId="15" hidden="1">#REF!</definedName>
    <definedName name="BExIQX1XBB31HZTYEEVOBSE3C5A6" localSheetId="18" hidden="1">#REF!</definedName>
    <definedName name="BExIQX1XBB31HZTYEEVOBSE3C5A6" localSheetId="17" hidden="1">#REF!</definedName>
    <definedName name="BExIQX1XBB31HZTYEEVOBSE3C5A6" localSheetId="2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5" hidden="1">#REF!</definedName>
    <definedName name="BExIR2ALYRP9FW99DK2084J7IIDC" localSheetId="9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13" hidden="1">#REF!</definedName>
    <definedName name="BExIR2ALYRP9FW99DK2084J7IIDC" localSheetId="14" hidden="1">#REF!</definedName>
    <definedName name="BExIR2ALYRP9FW99DK2084J7IIDC" localSheetId="16" hidden="1">#REF!</definedName>
    <definedName name="BExIR2ALYRP9FW99DK2084J7IIDC" localSheetId="15" hidden="1">#REF!</definedName>
    <definedName name="BExIR2ALYRP9FW99DK2084J7IIDC" localSheetId="18" hidden="1">#REF!</definedName>
    <definedName name="BExIR2ALYRP9FW99DK2084J7IIDC" localSheetId="17" hidden="1">#REF!</definedName>
    <definedName name="BExIR2ALYRP9FW99DK2084J7IIDC" localSheetId="2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5" hidden="1">#REF!</definedName>
    <definedName name="BExIR8FQETPTQYW37DBVDWG3J4JW" localSheetId="9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13" hidden="1">#REF!</definedName>
    <definedName name="BExIR8FQETPTQYW37DBVDWG3J4JW" localSheetId="14" hidden="1">#REF!</definedName>
    <definedName name="BExIR8FQETPTQYW37DBVDWG3J4JW" localSheetId="16" hidden="1">#REF!</definedName>
    <definedName name="BExIR8FQETPTQYW37DBVDWG3J4JW" localSheetId="15" hidden="1">#REF!</definedName>
    <definedName name="BExIR8FQETPTQYW37DBVDWG3J4JW" localSheetId="18" hidden="1">#REF!</definedName>
    <definedName name="BExIR8FQETPTQYW37DBVDWG3J4JW" localSheetId="17" hidden="1">#REF!</definedName>
    <definedName name="BExIR8FQETPTQYW37DBVDWG3J4JW" localSheetId="2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5" hidden="1">#REF!</definedName>
    <definedName name="BExIRHKWQB1PP4ZLB0C3AVUBAFMD" localSheetId="9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13" hidden="1">#REF!</definedName>
    <definedName name="BExIRHKWQB1PP4ZLB0C3AVUBAFMD" localSheetId="14" hidden="1">#REF!</definedName>
    <definedName name="BExIRHKWQB1PP4ZLB0C3AVUBAFMD" localSheetId="16" hidden="1">#REF!</definedName>
    <definedName name="BExIRHKWQB1PP4ZLB0C3AVUBAFMD" localSheetId="15" hidden="1">#REF!</definedName>
    <definedName name="BExIRHKWQB1PP4ZLB0C3AVUBAFMD" localSheetId="18" hidden="1">#REF!</definedName>
    <definedName name="BExIRHKWQB1PP4ZLB0C3AVUBAFMD" localSheetId="17" hidden="1">#REF!</definedName>
    <definedName name="BExIRHKWQB1PP4ZLB0C3AVUBAFMD" localSheetId="2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5" hidden="1">#REF!</definedName>
    <definedName name="BExIRJTRJPQR3OTAGAV7JTA4VMPS" localSheetId="9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13" hidden="1">#REF!</definedName>
    <definedName name="BExIRJTRJPQR3OTAGAV7JTA4VMPS" localSheetId="14" hidden="1">#REF!</definedName>
    <definedName name="BExIRJTRJPQR3OTAGAV7JTA4VMPS" localSheetId="16" hidden="1">#REF!</definedName>
    <definedName name="BExIRJTRJPQR3OTAGAV7JTA4VMPS" localSheetId="15" hidden="1">#REF!</definedName>
    <definedName name="BExIRJTRJPQR3OTAGAV7JTA4VMPS" localSheetId="18" hidden="1">#REF!</definedName>
    <definedName name="BExIRJTRJPQR3OTAGAV7JTA4VMPS" localSheetId="17" hidden="1">#REF!</definedName>
    <definedName name="BExIRJTRJPQR3OTAGAV7JTA4VMPS" localSheetId="2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5" hidden="1">#REF!</definedName>
    <definedName name="BExIROH27RJOG6VI7ZHR0RZGAZZ4" localSheetId="9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13" hidden="1">#REF!</definedName>
    <definedName name="BExIROH27RJOG6VI7ZHR0RZGAZZ4" localSheetId="14" hidden="1">#REF!</definedName>
    <definedName name="BExIROH27RJOG6VI7ZHR0RZGAZZ4" localSheetId="16" hidden="1">#REF!</definedName>
    <definedName name="BExIROH27RJOG6VI7ZHR0RZGAZZ4" localSheetId="15" hidden="1">#REF!</definedName>
    <definedName name="BExIROH27RJOG6VI7ZHR0RZGAZZ4" localSheetId="18" hidden="1">#REF!</definedName>
    <definedName name="BExIROH27RJOG6VI7ZHR0RZGAZZ4" localSheetId="17" hidden="1">#REF!</definedName>
    <definedName name="BExIROH27RJOG6VI7ZHR0RZGAZZ4" localSheetId="2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5" hidden="1">#REF!</definedName>
    <definedName name="BExIRRBGTY01OQOI3U5SW59RFDFI" localSheetId="9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13" hidden="1">#REF!</definedName>
    <definedName name="BExIRRBGTY01OQOI3U5SW59RFDFI" localSheetId="14" hidden="1">#REF!</definedName>
    <definedName name="BExIRRBGTY01OQOI3U5SW59RFDFI" localSheetId="16" hidden="1">#REF!</definedName>
    <definedName name="BExIRRBGTY01OQOI3U5SW59RFDFI" localSheetId="15" hidden="1">#REF!</definedName>
    <definedName name="BExIRRBGTY01OQOI3U5SW59RFDFI" localSheetId="18" hidden="1">#REF!</definedName>
    <definedName name="BExIRRBGTY01OQOI3U5SW59RFDFI" localSheetId="17" hidden="1">#REF!</definedName>
    <definedName name="BExIRRBGTY01OQOI3U5SW59RFDFI" localSheetId="2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5" hidden="1">#REF!</definedName>
    <definedName name="BExIS4T0DRF57HYO7OGG72KBOFOI" localSheetId="9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13" hidden="1">#REF!</definedName>
    <definedName name="BExIS4T0DRF57HYO7OGG72KBOFOI" localSheetId="14" hidden="1">#REF!</definedName>
    <definedName name="BExIS4T0DRF57HYO7OGG72KBOFOI" localSheetId="16" hidden="1">#REF!</definedName>
    <definedName name="BExIS4T0DRF57HYO7OGG72KBOFOI" localSheetId="15" hidden="1">#REF!</definedName>
    <definedName name="BExIS4T0DRF57HYO7OGG72KBOFOI" localSheetId="18" hidden="1">#REF!</definedName>
    <definedName name="BExIS4T0DRF57HYO7OGG72KBOFOI" localSheetId="17" hidden="1">#REF!</definedName>
    <definedName name="BExIS4T0DRF57HYO7OGG72KBOFOI" localSheetId="2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5" hidden="1">#REF!</definedName>
    <definedName name="BExIS77BJDDK18PGI9DSEYZPIL7P" localSheetId="9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13" hidden="1">#REF!</definedName>
    <definedName name="BExIS77BJDDK18PGI9DSEYZPIL7P" localSheetId="14" hidden="1">#REF!</definedName>
    <definedName name="BExIS77BJDDK18PGI9DSEYZPIL7P" localSheetId="16" hidden="1">#REF!</definedName>
    <definedName name="BExIS77BJDDK18PGI9DSEYZPIL7P" localSheetId="15" hidden="1">#REF!</definedName>
    <definedName name="BExIS77BJDDK18PGI9DSEYZPIL7P" localSheetId="18" hidden="1">#REF!</definedName>
    <definedName name="BExIS77BJDDK18PGI9DSEYZPIL7P" localSheetId="17" hidden="1">#REF!</definedName>
    <definedName name="BExIS77BJDDK18PGI9DSEYZPIL7P" localSheetId="2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5" hidden="1">#REF!</definedName>
    <definedName name="BExIS8USL1T3Z97CZ30HJ98E2GXQ" localSheetId="9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13" hidden="1">#REF!</definedName>
    <definedName name="BExIS8USL1T3Z97CZ30HJ98E2GXQ" localSheetId="14" hidden="1">#REF!</definedName>
    <definedName name="BExIS8USL1T3Z97CZ30HJ98E2GXQ" localSheetId="16" hidden="1">#REF!</definedName>
    <definedName name="BExIS8USL1T3Z97CZ30HJ98E2GXQ" localSheetId="15" hidden="1">#REF!</definedName>
    <definedName name="BExIS8USL1T3Z97CZ30HJ98E2GXQ" localSheetId="18" hidden="1">#REF!</definedName>
    <definedName name="BExIS8USL1T3Z97CZ30HJ98E2GXQ" localSheetId="17" hidden="1">#REF!</definedName>
    <definedName name="BExIS8USL1T3Z97CZ30HJ98E2GXQ" localSheetId="2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5" hidden="1">#REF!</definedName>
    <definedName name="BExISC5B700MZUBFTQ9K4IKTF7HR" localSheetId="9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13" hidden="1">#REF!</definedName>
    <definedName name="BExISC5B700MZUBFTQ9K4IKTF7HR" localSheetId="14" hidden="1">#REF!</definedName>
    <definedName name="BExISC5B700MZUBFTQ9K4IKTF7HR" localSheetId="16" hidden="1">#REF!</definedName>
    <definedName name="BExISC5B700MZUBFTQ9K4IKTF7HR" localSheetId="15" hidden="1">#REF!</definedName>
    <definedName name="BExISC5B700MZUBFTQ9K4IKTF7HR" localSheetId="18" hidden="1">#REF!</definedName>
    <definedName name="BExISC5B700MZUBFTQ9K4IKTF7HR" localSheetId="17" hidden="1">#REF!</definedName>
    <definedName name="BExISC5B700MZUBFTQ9K4IKTF7HR" localSheetId="2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5" hidden="1">#REF!</definedName>
    <definedName name="BExISDHXS49S1H56ENBPRF1NLD5C" localSheetId="9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13" hidden="1">#REF!</definedName>
    <definedName name="BExISDHXS49S1H56ENBPRF1NLD5C" localSheetId="14" hidden="1">#REF!</definedName>
    <definedName name="BExISDHXS49S1H56ENBPRF1NLD5C" localSheetId="16" hidden="1">#REF!</definedName>
    <definedName name="BExISDHXS49S1H56ENBPRF1NLD5C" localSheetId="15" hidden="1">#REF!</definedName>
    <definedName name="BExISDHXS49S1H56ENBPRF1NLD5C" localSheetId="18" hidden="1">#REF!</definedName>
    <definedName name="BExISDHXS49S1H56ENBPRF1NLD5C" localSheetId="17" hidden="1">#REF!</definedName>
    <definedName name="BExISDHXS49S1H56ENBPRF1NLD5C" localSheetId="2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5" hidden="1">#REF!</definedName>
    <definedName name="BExISM1JLV54A21A164IURMPGUMU" localSheetId="9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13" hidden="1">#REF!</definedName>
    <definedName name="BExISM1JLV54A21A164IURMPGUMU" localSheetId="14" hidden="1">#REF!</definedName>
    <definedName name="BExISM1JLV54A21A164IURMPGUMU" localSheetId="16" hidden="1">#REF!</definedName>
    <definedName name="BExISM1JLV54A21A164IURMPGUMU" localSheetId="15" hidden="1">#REF!</definedName>
    <definedName name="BExISM1JLV54A21A164IURMPGUMU" localSheetId="18" hidden="1">#REF!</definedName>
    <definedName name="BExISM1JLV54A21A164IURMPGUMU" localSheetId="17" hidden="1">#REF!</definedName>
    <definedName name="BExISM1JLV54A21A164IURMPGUMU" localSheetId="2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5" hidden="1">#REF!</definedName>
    <definedName name="BExISRFKJYUZ4AKW44IJF7RF9Y90" localSheetId="9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13" hidden="1">#REF!</definedName>
    <definedName name="BExISRFKJYUZ4AKW44IJF7RF9Y90" localSheetId="14" hidden="1">#REF!</definedName>
    <definedName name="BExISRFKJYUZ4AKW44IJF7RF9Y90" localSheetId="16" hidden="1">#REF!</definedName>
    <definedName name="BExISRFKJYUZ4AKW44IJF7RF9Y90" localSheetId="15" hidden="1">#REF!</definedName>
    <definedName name="BExISRFKJYUZ4AKW44IJF7RF9Y90" localSheetId="18" hidden="1">#REF!</definedName>
    <definedName name="BExISRFKJYUZ4AKW44IJF7RF9Y90" localSheetId="17" hidden="1">#REF!</definedName>
    <definedName name="BExISRFKJYUZ4AKW44IJF7RF9Y90" localSheetId="2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5" hidden="1">#REF!</definedName>
    <definedName name="BExISSMVV57JAUB6CSGBMBFVNGWK" localSheetId="9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13" hidden="1">#REF!</definedName>
    <definedName name="BExISSMVV57JAUB6CSGBMBFVNGWK" localSheetId="14" hidden="1">#REF!</definedName>
    <definedName name="BExISSMVV57JAUB6CSGBMBFVNGWK" localSheetId="16" hidden="1">#REF!</definedName>
    <definedName name="BExISSMVV57JAUB6CSGBMBFVNGWK" localSheetId="15" hidden="1">#REF!</definedName>
    <definedName name="BExISSMVV57JAUB6CSGBMBFVNGWK" localSheetId="18" hidden="1">#REF!</definedName>
    <definedName name="BExISSMVV57JAUB6CSGBMBFVNGWK" localSheetId="17" hidden="1">#REF!</definedName>
    <definedName name="BExISSMVV57JAUB6CSGBMBFVNGWK" localSheetId="2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5" hidden="1">#REF!</definedName>
    <definedName name="BExIT16AD4HCD0WQCCA72AKLQHK1" localSheetId="9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13" hidden="1">#REF!</definedName>
    <definedName name="BExIT16AD4HCD0WQCCA72AKLQHK1" localSheetId="14" hidden="1">#REF!</definedName>
    <definedName name="BExIT16AD4HCD0WQCCA72AKLQHK1" localSheetId="16" hidden="1">#REF!</definedName>
    <definedName name="BExIT16AD4HCD0WQCCA72AKLQHK1" localSheetId="15" hidden="1">#REF!</definedName>
    <definedName name="BExIT16AD4HCD0WQCCA72AKLQHK1" localSheetId="18" hidden="1">#REF!</definedName>
    <definedName name="BExIT16AD4HCD0WQCCA72AKLQHK1" localSheetId="17" hidden="1">#REF!</definedName>
    <definedName name="BExIT16AD4HCD0WQCCA72AKLQHK1" localSheetId="2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5" hidden="1">#REF!</definedName>
    <definedName name="BExIT1MK8TBAK3SNP36A8FKDQSOK" localSheetId="9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13" hidden="1">#REF!</definedName>
    <definedName name="BExIT1MK8TBAK3SNP36A8FKDQSOK" localSheetId="14" hidden="1">#REF!</definedName>
    <definedName name="BExIT1MK8TBAK3SNP36A8FKDQSOK" localSheetId="16" hidden="1">#REF!</definedName>
    <definedName name="BExIT1MK8TBAK3SNP36A8FKDQSOK" localSheetId="15" hidden="1">#REF!</definedName>
    <definedName name="BExIT1MK8TBAK3SNP36A8FKDQSOK" localSheetId="18" hidden="1">#REF!</definedName>
    <definedName name="BExIT1MK8TBAK3SNP36A8FKDQSOK" localSheetId="17" hidden="1">#REF!</definedName>
    <definedName name="BExIT1MK8TBAK3SNP36A8FKDQSOK" localSheetId="2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5" hidden="1">#REF!</definedName>
    <definedName name="BExIT9PPVL7XGGIZS7G6QI6L7H9U" localSheetId="9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13" hidden="1">#REF!</definedName>
    <definedName name="BExIT9PPVL7XGGIZS7G6QI6L7H9U" localSheetId="14" hidden="1">#REF!</definedName>
    <definedName name="BExIT9PPVL7XGGIZS7G6QI6L7H9U" localSheetId="16" hidden="1">#REF!</definedName>
    <definedName name="BExIT9PPVL7XGGIZS7G6QI6L7H9U" localSheetId="15" hidden="1">#REF!</definedName>
    <definedName name="BExIT9PPVL7XGGIZS7G6QI6L7H9U" localSheetId="18" hidden="1">#REF!</definedName>
    <definedName name="BExIT9PPVL7XGGIZS7G6QI6L7H9U" localSheetId="17" hidden="1">#REF!</definedName>
    <definedName name="BExIT9PPVL7XGGIZS7G6QI6L7H9U" localSheetId="2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5" hidden="1">#REF!</definedName>
    <definedName name="BExITBNYANV2S8KD56GOGCKW393R" localSheetId="9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13" hidden="1">#REF!</definedName>
    <definedName name="BExITBNYANV2S8KD56GOGCKW393R" localSheetId="14" hidden="1">#REF!</definedName>
    <definedName name="BExITBNYANV2S8KD56GOGCKW393R" localSheetId="16" hidden="1">#REF!</definedName>
    <definedName name="BExITBNYANV2S8KD56GOGCKW393R" localSheetId="15" hidden="1">#REF!</definedName>
    <definedName name="BExITBNYANV2S8KD56GOGCKW393R" localSheetId="18" hidden="1">#REF!</definedName>
    <definedName name="BExITBNYANV2S8KD56GOGCKW393R" localSheetId="17" hidden="1">#REF!</definedName>
    <definedName name="BExITBNYANV2S8KD56GOGCKW393R" localSheetId="2" hidden="1">#REF!</definedName>
    <definedName name="BExITBNYANV2S8KD56GOGCKW393R" localSheetId="0" hidden="1">#REF!</definedName>
    <definedName name="BExITBNYANV2S8KD56GOGCKW393R" hidden="1">#REF!</definedName>
    <definedName name="BExItemGrid" localSheetId="5">#REF!</definedName>
    <definedName name="BExItemGrid" localSheetId="9">#REF!</definedName>
    <definedName name="BExItemGrid" localSheetId="10">#REF!</definedName>
    <definedName name="BExItemGrid" localSheetId="0">#REF!</definedName>
    <definedName name="BExItemGrid">#REF!</definedName>
    <definedName name="BExITGB4FVAV0LE88D7JMX7FBYXI" localSheetId="5" hidden="1">#REF!</definedName>
    <definedName name="BExITGB4FVAV0LE88D7JMX7FBYXI" localSheetId="9" hidden="1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13" hidden="1">#REF!</definedName>
    <definedName name="BExITGB4FVAV0LE88D7JMX7FBYXI" localSheetId="14" hidden="1">#REF!</definedName>
    <definedName name="BExITGB4FVAV0LE88D7JMX7FBYXI" localSheetId="16" hidden="1">#REF!</definedName>
    <definedName name="BExITGB4FVAV0LE88D7JMX7FBYXI" localSheetId="15" hidden="1">#REF!</definedName>
    <definedName name="BExITGB4FVAV0LE88D7JMX7FBYXI" localSheetId="18" hidden="1">#REF!</definedName>
    <definedName name="BExITGB4FVAV0LE88D7JMX7FBYXI" localSheetId="17" hidden="1">#REF!</definedName>
    <definedName name="BExITGB4FVAV0LE88D7JMX7FBYXI" localSheetId="2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5" hidden="1">#REF!</definedName>
    <definedName name="BExITI3TQ14K842P38QF0PNWSWNO" localSheetId="9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13" hidden="1">#REF!</definedName>
    <definedName name="BExITI3TQ14K842P38QF0PNWSWNO" localSheetId="14" hidden="1">#REF!</definedName>
    <definedName name="BExITI3TQ14K842P38QF0PNWSWNO" localSheetId="16" hidden="1">#REF!</definedName>
    <definedName name="BExITI3TQ14K842P38QF0PNWSWNO" localSheetId="15" hidden="1">#REF!</definedName>
    <definedName name="BExITI3TQ14K842P38QF0PNWSWNO" localSheetId="18" hidden="1">#REF!</definedName>
    <definedName name="BExITI3TQ14K842P38QF0PNWSWNO" localSheetId="17" hidden="1">#REF!</definedName>
    <definedName name="BExITI3TQ14K842P38QF0PNWSWNO" localSheetId="2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5" hidden="1">#REF!</definedName>
    <definedName name="BExIU9OGER4TPMETACWUEP1UENK0" localSheetId="9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13" hidden="1">#REF!</definedName>
    <definedName name="BExIU9OGER4TPMETACWUEP1UENK0" localSheetId="14" hidden="1">#REF!</definedName>
    <definedName name="BExIU9OGER4TPMETACWUEP1UENK0" localSheetId="16" hidden="1">#REF!</definedName>
    <definedName name="BExIU9OGER4TPMETACWUEP1UENK0" localSheetId="15" hidden="1">#REF!</definedName>
    <definedName name="BExIU9OGER4TPMETACWUEP1UENK0" localSheetId="18" hidden="1">#REF!</definedName>
    <definedName name="BExIU9OGER4TPMETACWUEP1UENK0" localSheetId="17" hidden="1">#REF!</definedName>
    <definedName name="BExIU9OGER4TPMETACWUEP1UENK0" localSheetId="2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5" hidden="1">#REF!</definedName>
    <definedName name="BExIUD4OJGH65NFNQ4VMCE3R4J1X" localSheetId="9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13" hidden="1">#REF!</definedName>
    <definedName name="BExIUD4OJGH65NFNQ4VMCE3R4J1X" localSheetId="14" hidden="1">#REF!</definedName>
    <definedName name="BExIUD4OJGH65NFNQ4VMCE3R4J1X" localSheetId="16" hidden="1">#REF!</definedName>
    <definedName name="BExIUD4OJGH65NFNQ4VMCE3R4J1X" localSheetId="15" hidden="1">#REF!</definedName>
    <definedName name="BExIUD4OJGH65NFNQ4VMCE3R4J1X" localSheetId="18" hidden="1">#REF!</definedName>
    <definedName name="BExIUD4OJGH65NFNQ4VMCE3R4J1X" localSheetId="17" hidden="1">#REF!</definedName>
    <definedName name="BExIUD4OJGH65NFNQ4VMCE3R4J1X" localSheetId="2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5" hidden="1">#REF!</definedName>
    <definedName name="BExIUQM0XWNNW3MJD26EOVIT7FSU" localSheetId="9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13" hidden="1">#REF!</definedName>
    <definedName name="BExIUQM0XWNNW3MJD26EOVIT7FSU" localSheetId="14" hidden="1">#REF!</definedName>
    <definedName name="BExIUQM0XWNNW3MJD26EOVIT7FSU" localSheetId="16" hidden="1">#REF!</definedName>
    <definedName name="BExIUQM0XWNNW3MJD26EOVIT7FSU" localSheetId="15" hidden="1">#REF!</definedName>
    <definedName name="BExIUQM0XWNNW3MJD26EOVIT7FSU" localSheetId="18" hidden="1">#REF!</definedName>
    <definedName name="BExIUQM0XWNNW3MJD26EOVIT7FSU" localSheetId="17" hidden="1">#REF!</definedName>
    <definedName name="BExIUQM0XWNNW3MJD26EOVIT7FSU" localSheetId="2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5" hidden="1">#REF!</definedName>
    <definedName name="BExIUTB5OAAXYW0OFMP0PS40SPOB" localSheetId="9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13" hidden="1">#REF!</definedName>
    <definedName name="BExIUTB5OAAXYW0OFMP0PS40SPOB" localSheetId="14" hidden="1">#REF!</definedName>
    <definedName name="BExIUTB5OAAXYW0OFMP0PS40SPOB" localSheetId="16" hidden="1">#REF!</definedName>
    <definedName name="BExIUTB5OAAXYW0OFMP0PS40SPOB" localSheetId="15" hidden="1">#REF!</definedName>
    <definedName name="BExIUTB5OAAXYW0OFMP0PS40SPOB" localSheetId="18" hidden="1">#REF!</definedName>
    <definedName name="BExIUTB5OAAXYW0OFMP0PS40SPOB" localSheetId="17" hidden="1">#REF!</definedName>
    <definedName name="BExIUTB5OAAXYW0OFMP0PS40SPOB" localSheetId="2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5" hidden="1">#REF!</definedName>
    <definedName name="BExIUUT2MHIOV6R3WHA0DPM1KBKY" localSheetId="9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13" hidden="1">#REF!</definedName>
    <definedName name="BExIUUT2MHIOV6R3WHA0DPM1KBKY" localSheetId="14" hidden="1">#REF!</definedName>
    <definedName name="BExIUUT2MHIOV6R3WHA0DPM1KBKY" localSheetId="16" hidden="1">#REF!</definedName>
    <definedName name="BExIUUT2MHIOV6R3WHA0DPM1KBKY" localSheetId="15" hidden="1">#REF!</definedName>
    <definedName name="BExIUUT2MHIOV6R3WHA0DPM1KBKY" localSheetId="18" hidden="1">#REF!</definedName>
    <definedName name="BExIUUT2MHIOV6R3WHA0DPM1KBKY" localSheetId="17" hidden="1">#REF!</definedName>
    <definedName name="BExIUUT2MHIOV6R3WHA0DPM1KBKY" localSheetId="2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5" hidden="1">#REF!</definedName>
    <definedName name="BExIUYPDT1AM6MWGWQS646PIZIWC" localSheetId="9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13" hidden="1">#REF!</definedName>
    <definedName name="BExIUYPDT1AM6MWGWQS646PIZIWC" localSheetId="14" hidden="1">#REF!</definedName>
    <definedName name="BExIUYPDT1AM6MWGWQS646PIZIWC" localSheetId="16" hidden="1">#REF!</definedName>
    <definedName name="BExIUYPDT1AM6MWGWQS646PIZIWC" localSheetId="15" hidden="1">#REF!</definedName>
    <definedName name="BExIUYPDT1AM6MWGWQS646PIZIWC" localSheetId="18" hidden="1">#REF!</definedName>
    <definedName name="BExIUYPDT1AM6MWGWQS646PIZIWC" localSheetId="17" hidden="1">#REF!</definedName>
    <definedName name="BExIUYPDT1AM6MWGWQS646PIZIWC" localSheetId="2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5" hidden="1">#REF!</definedName>
    <definedName name="BExIV0I2O9F8D1UK1SI8AEYR6U0A" localSheetId="9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13" hidden="1">#REF!</definedName>
    <definedName name="BExIV0I2O9F8D1UK1SI8AEYR6U0A" localSheetId="14" hidden="1">#REF!</definedName>
    <definedName name="BExIV0I2O9F8D1UK1SI8AEYR6U0A" localSheetId="16" hidden="1">#REF!</definedName>
    <definedName name="BExIV0I2O9F8D1UK1SI8AEYR6U0A" localSheetId="15" hidden="1">#REF!</definedName>
    <definedName name="BExIV0I2O9F8D1UK1SI8AEYR6U0A" localSheetId="18" hidden="1">#REF!</definedName>
    <definedName name="BExIV0I2O9F8D1UK1SI8AEYR6U0A" localSheetId="17" hidden="1">#REF!</definedName>
    <definedName name="BExIV0I2O9F8D1UK1SI8AEYR6U0A" localSheetId="2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5" hidden="1">#REF!</definedName>
    <definedName name="BExIV2LM38XPLRTWT0R44TMQ59E5" localSheetId="9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13" hidden="1">#REF!</definedName>
    <definedName name="BExIV2LM38XPLRTWT0R44TMQ59E5" localSheetId="14" hidden="1">#REF!</definedName>
    <definedName name="BExIV2LM38XPLRTWT0R44TMQ59E5" localSheetId="16" hidden="1">#REF!</definedName>
    <definedName name="BExIV2LM38XPLRTWT0R44TMQ59E5" localSheetId="15" hidden="1">#REF!</definedName>
    <definedName name="BExIV2LM38XPLRTWT0R44TMQ59E5" localSheetId="18" hidden="1">#REF!</definedName>
    <definedName name="BExIV2LM38XPLRTWT0R44TMQ59E5" localSheetId="17" hidden="1">#REF!</definedName>
    <definedName name="BExIV2LM38XPLRTWT0R44TMQ59E5" localSheetId="2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5" hidden="1">#REF!</definedName>
    <definedName name="BExIV3HY4S0YRV1F7XEMF2YHAR2I" localSheetId="9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13" hidden="1">#REF!</definedName>
    <definedName name="BExIV3HY4S0YRV1F7XEMF2YHAR2I" localSheetId="14" hidden="1">#REF!</definedName>
    <definedName name="BExIV3HY4S0YRV1F7XEMF2YHAR2I" localSheetId="16" hidden="1">#REF!</definedName>
    <definedName name="BExIV3HY4S0YRV1F7XEMF2YHAR2I" localSheetId="15" hidden="1">#REF!</definedName>
    <definedName name="BExIV3HY4S0YRV1F7XEMF2YHAR2I" localSheetId="18" hidden="1">#REF!</definedName>
    <definedName name="BExIV3HY4S0YRV1F7XEMF2YHAR2I" localSheetId="17" hidden="1">#REF!</definedName>
    <definedName name="BExIV3HY4S0YRV1F7XEMF2YHAR2I" localSheetId="2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5" hidden="1">#REF!</definedName>
    <definedName name="BExIV6HUZFRIFLXW2SICKGTAH1PV" localSheetId="9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13" hidden="1">#REF!</definedName>
    <definedName name="BExIV6HUZFRIFLXW2SICKGTAH1PV" localSheetId="14" hidden="1">#REF!</definedName>
    <definedName name="BExIV6HUZFRIFLXW2SICKGTAH1PV" localSheetId="16" hidden="1">#REF!</definedName>
    <definedName name="BExIV6HUZFRIFLXW2SICKGTAH1PV" localSheetId="15" hidden="1">#REF!</definedName>
    <definedName name="BExIV6HUZFRIFLXW2SICKGTAH1PV" localSheetId="18" hidden="1">#REF!</definedName>
    <definedName name="BExIV6HUZFRIFLXW2SICKGTAH1PV" localSheetId="17" hidden="1">#REF!</definedName>
    <definedName name="BExIV6HUZFRIFLXW2SICKGTAH1PV" localSheetId="2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5" hidden="1">#REF!</definedName>
    <definedName name="BExIVCXWL6H5LD9DHDIA4F5U9TQL" localSheetId="9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13" hidden="1">#REF!</definedName>
    <definedName name="BExIVCXWL6H5LD9DHDIA4F5U9TQL" localSheetId="14" hidden="1">#REF!</definedName>
    <definedName name="BExIVCXWL6H5LD9DHDIA4F5U9TQL" localSheetId="16" hidden="1">#REF!</definedName>
    <definedName name="BExIVCXWL6H5LD9DHDIA4F5U9TQL" localSheetId="15" hidden="1">#REF!</definedName>
    <definedName name="BExIVCXWL6H5LD9DHDIA4F5U9TQL" localSheetId="18" hidden="1">#REF!</definedName>
    <definedName name="BExIVCXWL6H5LD9DHDIA4F5U9TQL" localSheetId="17" hidden="1">#REF!</definedName>
    <definedName name="BExIVCXWL6H5LD9DHDIA4F5U9TQL" localSheetId="2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5" hidden="1">#REF!</definedName>
    <definedName name="BExIVEVYJ7KL8QNR5ZTOSD11I5A6" localSheetId="9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13" hidden="1">#REF!</definedName>
    <definedName name="BExIVEVYJ7KL8QNR5ZTOSD11I5A6" localSheetId="14" hidden="1">#REF!</definedName>
    <definedName name="BExIVEVYJ7KL8QNR5ZTOSD11I5A6" localSheetId="16" hidden="1">#REF!</definedName>
    <definedName name="BExIVEVYJ7KL8QNR5ZTOSD11I5A6" localSheetId="15" hidden="1">#REF!</definedName>
    <definedName name="BExIVEVYJ7KL8QNR5ZTOSD11I5A6" localSheetId="18" hidden="1">#REF!</definedName>
    <definedName name="BExIVEVYJ7KL8QNR5ZTOSD11I5A6" localSheetId="17" hidden="1">#REF!</definedName>
    <definedName name="BExIVEVYJ7KL8QNR5ZTOSD11I5A6" localSheetId="2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5" hidden="1">#REF!</definedName>
    <definedName name="BExIVJ30S9U8MA1TUBRND8DGF96D" localSheetId="9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13" hidden="1">#REF!</definedName>
    <definedName name="BExIVJ30S9U8MA1TUBRND8DGF96D" localSheetId="14" hidden="1">#REF!</definedName>
    <definedName name="BExIVJ30S9U8MA1TUBRND8DGF96D" localSheetId="16" hidden="1">#REF!</definedName>
    <definedName name="BExIVJ30S9U8MA1TUBRND8DGF96D" localSheetId="15" hidden="1">#REF!</definedName>
    <definedName name="BExIVJ30S9U8MA1TUBRND8DGF96D" localSheetId="18" hidden="1">#REF!</definedName>
    <definedName name="BExIVJ30S9U8MA1TUBRND8DGF96D" localSheetId="17" hidden="1">#REF!</definedName>
    <definedName name="BExIVJ30S9U8MA1TUBRND8DGF96D" localSheetId="2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5" hidden="1">#REF!</definedName>
    <definedName name="BExIVMOIPSEWSIHIDDLOXESQ28A0" localSheetId="9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13" hidden="1">#REF!</definedName>
    <definedName name="BExIVMOIPSEWSIHIDDLOXESQ28A0" localSheetId="14" hidden="1">#REF!</definedName>
    <definedName name="BExIVMOIPSEWSIHIDDLOXESQ28A0" localSheetId="16" hidden="1">#REF!</definedName>
    <definedName name="BExIVMOIPSEWSIHIDDLOXESQ28A0" localSheetId="15" hidden="1">#REF!</definedName>
    <definedName name="BExIVMOIPSEWSIHIDDLOXESQ28A0" localSheetId="18" hidden="1">#REF!</definedName>
    <definedName name="BExIVMOIPSEWSIHIDDLOXESQ28A0" localSheetId="17" hidden="1">#REF!</definedName>
    <definedName name="BExIVMOIPSEWSIHIDDLOXESQ28A0" localSheetId="2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5" hidden="1">#REF!</definedName>
    <definedName name="BExIVNVNJX9BYDLC88NG09YF5XQ6" localSheetId="9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13" hidden="1">#REF!</definedName>
    <definedName name="BExIVNVNJX9BYDLC88NG09YF5XQ6" localSheetId="14" hidden="1">#REF!</definedName>
    <definedName name="BExIVNVNJX9BYDLC88NG09YF5XQ6" localSheetId="16" hidden="1">#REF!</definedName>
    <definedName name="BExIVNVNJX9BYDLC88NG09YF5XQ6" localSheetId="15" hidden="1">#REF!</definedName>
    <definedName name="BExIVNVNJX9BYDLC88NG09YF5XQ6" localSheetId="18" hidden="1">#REF!</definedName>
    <definedName name="BExIVNVNJX9BYDLC88NG09YF5XQ6" localSheetId="17" hidden="1">#REF!</definedName>
    <definedName name="BExIVNVNJX9BYDLC88NG09YF5XQ6" localSheetId="2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5" hidden="1">#REF!</definedName>
    <definedName name="BExIVQVKLMGSRYT1LFZH0KUIA4OR" localSheetId="9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13" hidden="1">#REF!</definedName>
    <definedName name="BExIVQVKLMGSRYT1LFZH0KUIA4OR" localSheetId="14" hidden="1">#REF!</definedName>
    <definedName name="BExIVQVKLMGSRYT1LFZH0KUIA4OR" localSheetId="16" hidden="1">#REF!</definedName>
    <definedName name="BExIVQVKLMGSRYT1LFZH0KUIA4OR" localSheetId="15" hidden="1">#REF!</definedName>
    <definedName name="BExIVQVKLMGSRYT1LFZH0KUIA4OR" localSheetId="18" hidden="1">#REF!</definedName>
    <definedName name="BExIVQVKLMGSRYT1LFZH0KUIA4OR" localSheetId="17" hidden="1">#REF!</definedName>
    <definedName name="BExIVQVKLMGSRYT1LFZH0KUIA4OR" localSheetId="2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5" hidden="1">#REF!</definedName>
    <definedName name="BExIVYTFI35KNR2XSA6N8OJYUTUR" localSheetId="9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13" hidden="1">#REF!</definedName>
    <definedName name="BExIVYTFI35KNR2XSA6N8OJYUTUR" localSheetId="14" hidden="1">#REF!</definedName>
    <definedName name="BExIVYTFI35KNR2XSA6N8OJYUTUR" localSheetId="16" hidden="1">#REF!</definedName>
    <definedName name="BExIVYTFI35KNR2XSA6N8OJYUTUR" localSheetId="15" hidden="1">#REF!</definedName>
    <definedName name="BExIVYTFI35KNR2XSA6N8OJYUTUR" localSheetId="18" hidden="1">#REF!</definedName>
    <definedName name="BExIVYTFI35KNR2XSA6N8OJYUTUR" localSheetId="17" hidden="1">#REF!</definedName>
    <definedName name="BExIVYTFI35KNR2XSA6N8OJYUTUR" localSheetId="2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5" hidden="1">#REF!</definedName>
    <definedName name="BExIVZF05SNB8DE7VLQOFG9S41HS" localSheetId="9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13" hidden="1">#REF!</definedName>
    <definedName name="BExIVZF05SNB8DE7VLQOFG9S41HS" localSheetId="14" hidden="1">#REF!</definedName>
    <definedName name="BExIVZF05SNB8DE7VLQOFG9S41HS" localSheetId="16" hidden="1">#REF!</definedName>
    <definedName name="BExIVZF05SNB8DE7VLQOFG9S41HS" localSheetId="15" hidden="1">#REF!</definedName>
    <definedName name="BExIVZF05SNB8DE7VLQOFG9S41HS" localSheetId="18" hidden="1">#REF!</definedName>
    <definedName name="BExIVZF05SNB8DE7VLQOFG9S41HS" localSheetId="17" hidden="1">#REF!</definedName>
    <definedName name="BExIVZF05SNB8DE7VLQOFG9S41HS" localSheetId="2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5" hidden="1">#REF!</definedName>
    <definedName name="BExIWB3SY3WRIVIOF988DNNODBOA" localSheetId="9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13" hidden="1">#REF!</definedName>
    <definedName name="BExIWB3SY3WRIVIOF988DNNODBOA" localSheetId="14" hidden="1">#REF!</definedName>
    <definedName name="BExIWB3SY3WRIVIOF988DNNODBOA" localSheetId="16" hidden="1">#REF!</definedName>
    <definedName name="BExIWB3SY3WRIVIOF988DNNODBOA" localSheetId="15" hidden="1">#REF!</definedName>
    <definedName name="BExIWB3SY3WRIVIOF988DNNODBOA" localSheetId="18" hidden="1">#REF!</definedName>
    <definedName name="BExIWB3SY3WRIVIOF988DNNODBOA" localSheetId="17" hidden="1">#REF!</definedName>
    <definedName name="BExIWB3SY3WRIVIOF988DNNODBOA" localSheetId="2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5" hidden="1">#REF!</definedName>
    <definedName name="BExIWB99CG0H52LRD6QWPN4L6DV2" localSheetId="9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13" hidden="1">#REF!</definedName>
    <definedName name="BExIWB99CG0H52LRD6QWPN4L6DV2" localSheetId="14" hidden="1">#REF!</definedName>
    <definedName name="BExIWB99CG0H52LRD6QWPN4L6DV2" localSheetId="16" hidden="1">#REF!</definedName>
    <definedName name="BExIWB99CG0H52LRD6QWPN4L6DV2" localSheetId="15" hidden="1">#REF!</definedName>
    <definedName name="BExIWB99CG0H52LRD6QWPN4L6DV2" localSheetId="18" hidden="1">#REF!</definedName>
    <definedName name="BExIWB99CG0H52LRD6QWPN4L6DV2" localSheetId="17" hidden="1">#REF!</definedName>
    <definedName name="BExIWB99CG0H52LRD6QWPN4L6DV2" localSheetId="2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5" hidden="1">#REF!</definedName>
    <definedName name="BExIWG1W7XP9DFYYSZAIOSHM0QLQ" localSheetId="9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13" hidden="1">#REF!</definedName>
    <definedName name="BExIWG1W7XP9DFYYSZAIOSHM0QLQ" localSheetId="14" hidden="1">#REF!</definedName>
    <definedName name="BExIWG1W7XP9DFYYSZAIOSHM0QLQ" localSheetId="16" hidden="1">#REF!</definedName>
    <definedName name="BExIWG1W7XP9DFYYSZAIOSHM0QLQ" localSheetId="15" hidden="1">#REF!</definedName>
    <definedName name="BExIWG1W7XP9DFYYSZAIOSHM0QLQ" localSheetId="18" hidden="1">#REF!</definedName>
    <definedName name="BExIWG1W7XP9DFYYSZAIOSHM0QLQ" localSheetId="17" hidden="1">#REF!</definedName>
    <definedName name="BExIWG1W7XP9DFYYSZAIOSHM0QLQ" localSheetId="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5" hidden="1">#REF!</definedName>
    <definedName name="BExIWH3KUK94B7833DD4TB0Y6KP9" localSheetId="9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13" hidden="1">#REF!</definedName>
    <definedName name="BExIWH3KUK94B7833DD4TB0Y6KP9" localSheetId="14" hidden="1">#REF!</definedName>
    <definedName name="BExIWH3KUK94B7833DD4TB0Y6KP9" localSheetId="16" hidden="1">#REF!</definedName>
    <definedName name="BExIWH3KUK94B7833DD4TB0Y6KP9" localSheetId="15" hidden="1">#REF!</definedName>
    <definedName name="BExIWH3KUK94B7833DD4TB0Y6KP9" localSheetId="18" hidden="1">#REF!</definedName>
    <definedName name="BExIWH3KUK94B7833DD4TB0Y6KP9" localSheetId="17" hidden="1">#REF!</definedName>
    <definedName name="BExIWH3KUK94B7833DD4TB0Y6KP9" localSheetId="2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5" hidden="1">#REF!</definedName>
    <definedName name="BExIWHZXYAALPLS8CSHZHJ82LBOH" localSheetId="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13" hidden="1">#REF!</definedName>
    <definedName name="BExIWHZXYAALPLS8CSHZHJ82LBOH" localSheetId="14" hidden="1">#REF!</definedName>
    <definedName name="BExIWHZXYAALPLS8CSHZHJ82LBOH" localSheetId="16" hidden="1">#REF!</definedName>
    <definedName name="BExIWHZXYAALPLS8CSHZHJ82LBOH" localSheetId="15" hidden="1">#REF!</definedName>
    <definedName name="BExIWHZXYAALPLS8CSHZHJ82LBOH" localSheetId="18" hidden="1">#REF!</definedName>
    <definedName name="BExIWHZXYAALPLS8CSHZHJ82LBOH" localSheetId="17" hidden="1">#REF!</definedName>
    <definedName name="BExIWHZXYAALPLS8CSHZHJ82LBOH" localSheetId="2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5" hidden="1">#REF!</definedName>
    <definedName name="BExIWJY6FHR6KOO0P8U4IZ7VD42D" localSheetId="9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13" hidden="1">#REF!</definedName>
    <definedName name="BExIWJY6FHR6KOO0P8U4IZ7VD42D" localSheetId="14" hidden="1">#REF!</definedName>
    <definedName name="BExIWJY6FHR6KOO0P8U4IZ7VD42D" localSheetId="16" hidden="1">#REF!</definedName>
    <definedName name="BExIWJY6FHR6KOO0P8U4IZ7VD42D" localSheetId="15" hidden="1">#REF!</definedName>
    <definedName name="BExIWJY6FHR6KOO0P8U4IZ7VD42D" localSheetId="18" hidden="1">#REF!</definedName>
    <definedName name="BExIWJY6FHR6KOO0P8U4IZ7VD42D" localSheetId="17" hidden="1">#REF!</definedName>
    <definedName name="BExIWJY6FHR6KOO0P8U4IZ7VD42D" localSheetId="2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5" hidden="1">#REF!</definedName>
    <definedName name="BExIWKE9MGIDWORBI43AWTUNYFAN" localSheetId="9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13" hidden="1">#REF!</definedName>
    <definedName name="BExIWKE9MGIDWORBI43AWTUNYFAN" localSheetId="14" hidden="1">#REF!</definedName>
    <definedName name="BExIWKE9MGIDWORBI43AWTUNYFAN" localSheetId="16" hidden="1">#REF!</definedName>
    <definedName name="BExIWKE9MGIDWORBI43AWTUNYFAN" localSheetId="15" hidden="1">#REF!</definedName>
    <definedName name="BExIWKE9MGIDWORBI43AWTUNYFAN" localSheetId="18" hidden="1">#REF!</definedName>
    <definedName name="BExIWKE9MGIDWORBI43AWTUNYFAN" localSheetId="17" hidden="1">#REF!</definedName>
    <definedName name="BExIWKE9MGIDWORBI43AWTUNYFAN" localSheetId="2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5" hidden="1">#REF!</definedName>
    <definedName name="BExIWPHOYLSNGZKVD3RRKOEALEUG" localSheetId="9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13" hidden="1">#REF!</definedName>
    <definedName name="BExIWPHOYLSNGZKVD3RRKOEALEUG" localSheetId="14" hidden="1">#REF!</definedName>
    <definedName name="BExIWPHOYLSNGZKVD3RRKOEALEUG" localSheetId="16" hidden="1">#REF!</definedName>
    <definedName name="BExIWPHOYLSNGZKVD3RRKOEALEUG" localSheetId="15" hidden="1">#REF!</definedName>
    <definedName name="BExIWPHOYLSNGZKVD3RRKOEALEUG" localSheetId="18" hidden="1">#REF!</definedName>
    <definedName name="BExIWPHOYLSNGZKVD3RRKOEALEUG" localSheetId="17" hidden="1">#REF!</definedName>
    <definedName name="BExIWPHOYLSNGZKVD3RRKOEALEUG" localSheetId="2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5" hidden="1">#REF!</definedName>
    <definedName name="BExIWSHLD1QIZPL5ARLXOJ9Y2CAA" localSheetId="9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13" hidden="1">#REF!</definedName>
    <definedName name="BExIWSHLD1QIZPL5ARLXOJ9Y2CAA" localSheetId="14" hidden="1">#REF!</definedName>
    <definedName name="BExIWSHLD1QIZPL5ARLXOJ9Y2CAA" localSheetId="16" hidden="1">#REF!</definedName>
    <definedName name="BExIWSHLD1QIZPL5ARLXOJ9Y2CAA" localSheetId="15" hidden="1">#REF!</definedName>
    <definedName name="BExIWSHLD1QIZPL5ARLXOJ9Y2CAA" localSheetId="18" hidden="1">#REF!</definedName>
    <definedName name="BExIWSHLD1QIZPL5ARLXOJ9Y2CAA" localSheetId="17" hidden="1">#REF!</definedName>
    <definedName name="BExIWSHLD1QIZPL5ARLXOJ9Y2CAA" localSheetId="2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5" hidden="1">#REF!</definedName>
    <definedName name="BExIX34PM5DBTRHRQWP6PL6WIX88" localSheetId="9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13" hidden="1">#REF!</definedName>
    <definedName name="BExIX34PM5DBTRHRQWP6PL6WIX88" localSheetId="14" hidden="1">#REF!</definedName>
    <definedName name="BExIX34PM5DBTRHRQWP6PL6WIX88" localSheetId="16" hidden="1">#REF!</definedName>
    <definedName name="BExIX34PM5DBTRHRQWP6PL6WIX88" localSheetId="15" hidden="1">#REF!</definedName>
    <definedName name="BExIX34PM5DBTRHRQWP6PL6WIX88" localSheetId="18" hidden="1">#REF!</definedName>
    <definedName name="BExIX34PM5DBTRHRQWP6PL6WIX88" localSheetId="17" hidden="1">#REF!</definedName>
    <definedName name="BExIX34PM5DBTRHRQWP6PL6WIX88" localSheetId="2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5" hidden="1">#REF!</definedName>
    <definedName name="BExIX5OAP9KSUE5SIZCW9P39Q4WE" localSheetId="9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13" hidden="1">#REF!</definedName>
    <definedName name="BExIX5OAP9KSUE5SIZCW9P39Q4WE" localSheetId="14" hidden="1">#REF!</definedName>
    <definedName name="BExIX5OAP9KSUE5SIZCW9P39Q4WE" localSheetId="16" hidden="1">#REF!</definedName>
    <definedName name="BExIX5OAP9KSUE5SIZCW9P39Q4WE" localSheetId="15" hidden="1">#REF!</definedName>
    <definedName name="BExIX5OAP9KSUE5SIZCW9P39Q4WE" localSheetId="18" hidden="1">#REF!</definedName>
    <definedName name="BExIX5OAP9KSUE5SIZCW9P39Q4WE" localSheetId="17" hidden="1">#REF!</definedName>
    <definedName name="BExIX5OAP9KSUE5SIZCW9P39Q4WE" localSheetId="2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5" hidden="1">#REF!</definedName>
    <definedName name="BExIXGRJPVJMUDGSG7IHPXPNO69B" localSheetId="9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13" hidden="1">#REF!</definedName>
    <definedName name="BExIXGRJPVJMUDGSG7IHPXPNO69B" localSheetId="14" hidden="1">#REF!</definedName>
    <definedName name="BExIXGRJPVJMUDGSG7IHPXPNO69B" localSheetId="16" hidden="1">#REF!</definedName>
    <definedName name="BExIXGRJPVJMUDGSG7IHPXPNO69B" localSheetId="15" hidden="1">#REF!</definedName>
    <definedName name="BExIXGRJPVJMUDGSG7IHPXPNO69B" localSheetId="18" hidden="1">#REF!</definedName>
    <definedName name="BExIXGRJPVJMUDGSG7IHPXPNO69B" localSheetId="17" hidden="1">#REF!</definedName>
    <definedName name="BExIXGRJPVJMUDGSG7IHPXPNO69B" localSheetId="2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5" hidden="1">#REF!</definedName>
    <definedName name="BExIXGWVQ9WOO0NCJLXAU4PJPOPM" localSheetId="9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13" hidden="1">#REF!</definedName>
    <definedName name="BExIXGWVQ9WOO0NCJLXAU4PJPOPM" localSheetId="14" hidden="1">#REF!</definedName>
    <definedName name="BExIXGWVQ9WOO0NCJLXAU4PJPOPM" localSheetId="16" hidden="1">#REF!</definedName>
    <definedName name="BExIXGWVQ9WOO0NCJLXAU4PJPOPM" localSheetId="15" hidden="1">#REF!</definedName>
    <definedName name="BExIXGWVQ9WOO0NCJLXAU4PJPOPM" localSheetId="18" hidden="1">#REF!</definedName>
    <definedName name="BExIXGWVQ9WOO0NCJLXAU4PJPOPM" localSheetId="17" hidden="1">#REF!</definedName>
    <definedName name="BExIXGWVQ9WOO0NCJLXAU4PJPOPM" localSheetId="2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5" hidden="1">#REF!</definedName>
    <definedName name="BExIXLK6SEOTUWQVNLCH4SAKTVGQ" localSheetId="9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13" hidden="1">#REF!</definedName>
    <definedName name="BExIXLK6SEOTUWQVNLCH4SAKTVGQ" localSheetId="14" hidden="1">#REF!</definedName>
    <definedName name="BExIXLK6SEOTUWQVNLCH4SAKTVGQ" localSheetId="16" hidden="1">#REF!</definedName>
    <definedName name="BExIXLK6SEOTUWQVNLCH4SAKTVGQ" localSheetId="15" hidden="1">#REF!</definedName>
    <definedName name="BExIXLK6SEOTUWQVNLCH4SAKTVGQ" localSheetId="18" hidden="1">#REF!</definedName>
    <definedName name="BExIXLK6SEOTUWQVNLCH4SAKTVGQ" localSheetId="17" hidden="1">#REF!</definedName>
    <definedName name="BExIXLK6SEOTUWQVNLCH4SAKTVGQ" localSheetId="2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5" hidden="1">#REF!</definedName>
    <definedName name="BExIXM5R87ZL3FHALWZXYCPHGX3E" localSheetId="9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13" hidden="1">#REF!</definedName>
    <definedName name="BExIXM5R87ZL3FHALWZXYCPHGX3E" localSheetId="14" hidden="1">#REF!</definedName>
    <definedName name="BExIXM5R87ZL3FHALWZXYCPHGX3E" localSheetId="16" hidden="1">#REF!</definedName>
    <definedName name="BExIXM5R87ZL3FHALWZXYCPHGX3E" localSheetId="15" hidden="1">#REF!</definedName>
    <definedName name="BExIXM5R87ZL3FHALWZXYCPHGX3E" localSheetId="18" hidden="1">#REF!</definedName>
    <definedName name="BExIXM5R87ZL3FHALWZXYCPHGX3E" localSheetId="17" hidden="1">#REF!</definedName>
    <definedName name="BExIXM5R87ZL3FHALWZXYCPHGX3E" localSheetId="2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5" hidden="1">#REF!</definedName>
    <definedName name="BExIXN24YK8MIB3OZ905DHU9CDH1" localSheetId="9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13" hidden="1">#REF!</definedName>
    <definedName name="BExIXN24YK8MIB3OZ905DHU9CDH1" localSheetId="14" hidden="1">#REF!</definedName>
    <definedName name="BExIXN24YK8MIB3OZ905DHU9CDH1" localSheetId="16" hidden="1">#REF!</definedName>
    <definedName name="BExIXN24YK8MIB3OZ905DHU9CDH1" localSheetId="15" hidden="1">#REF!</definedName>
    <definedName name="BExIXN24YK8MIB3OZ905DHU9CDH1" localSheetId="18" hidden="1">#REF!</definedName>
    <definedName name="BExIXN24YK8MIB3OZ905DHU9CDH1" localSheetId="17" hidden="1">#REF!</definedName>
    <definedName name="BExIXN24YK8MIB3OZ905DHU9CDH1" localSheetId="2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5" hidden="1">#REF!</definedName>
    <definedName name="BExIXS036ZCKT2Z8XZKLZ8PFWQGL" localSheetId="9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13" hidden="1">#REF!</definedName>
    <definedName name="BExIXS036ZCKT2Z8XZKLZ8PFWQGL" localSheetId="14" hidden="1">#REF!</definedName>
    <definedName name="BExIXS036ZCKT2Z8XZKLZ8PFWQGL" localSheetId="16" hidden="1">#REF!</definedName>
    <definedName name="BExIXS036ZCKT2Z8XZKLZ8PFWQGL" localSheetId="15" hidden="1">#REF!</definedName>
    <definedName name="BExIXS036ZCKT2Z8XZKLZ8PFWQGL" localSheetId="18" hidden="1">#REF!</definedName>
    <definedName name="BExIXS036ZCKT2Z8XZKLZ8PFWQGL" localSheetId="17" hidden="1">#REF!</definedName>
    <definedName name="BExIXS036ZCKT2Z8XZKLZ8PFWQGL" localSheetId="2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5" hidden="1">#REF!</definedName>
    <definedName name="BExIXY5CF9PFM0P40AZ4U51TMWV0" localSheetId="9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13" hidden="1">#REF!</definedName>
    <definedName name="BExIXY5CF9PFM0P40AZ4U51TMWV0" localSheetId="14" hidden="1">#REF!</definedName>
    <definedName name="BExIXY5CF9PFM0P40AZ4U51TMWV0" localSheetId="16" hidden="1">#REF!</definedName>
    <definedName name="BExIXY5CF9PFM0P40AZ4U51TMWV0" localSheetId="15" hidden="1">#REF!</definedName>
    <definedName name="BExIXY5CF9PFM0P40AZ4U51TMWV0" localSheetId="18" hidden="1">#REF!</definedName>
    <definedName name="BExIXY5CF9PFM0P40AZ4U51TMWV0" localSheetId="17" hidden="1">#REF!</definedName>
    <definedName name="BExIXY5CF9PFM0P40AZ4U51TMWV0" localSheetId="2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5" hidden="1">#REF!</definedName>
    <definedName name="BExIYEXJBK8JDWIRSVV4RJSKZVV1" localSheetId="9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13" hidden="1">#REF!</definedName>
    <definedName name="BExIYEXJBK8JDWIRSVV4RJSKZVV1" localSheetId="14" hidden="1">#REF!</definedName>
    <definedName name="BExIYEXJBK8JDWIRSVV4RJSKZVV1" localSheetId="16" hidden="1">#REF!</definedName>
    <definedName name="BExIYEXJBK8JDWIRSVV4RJSKZVV1" localSheetId="15" hidden="1">#REF!</definedName>
    <definedName name="BExIYEXJBK8JDWIRSVV4RJSKZVV1" localSheetId="18" hidden="1">#REF!</definedName>
    <definedName name="BExIYEXJBK8JDWIRSVV4RJSKZVV1" localSheetId="17" hidden="1">#REF!</definedName>
    <definedName name="BExIYEXJBK8JDWIRSVV4RJSKZVV1" localSheetId="2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5" hidden="1">#REF!</definedName>
    <definedName name="BExIYFJ59KLIPRTGIHX9X07UVGT3" localSheetId="9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13" hidden="1">#REF!</definedName>
    <definedName name="BExIYFJ59KLIPRTGIHX9X07UVGT3" localSheetId="14" hidden="1">#REF!</definedName>
    <definedName name="BExIYFJ59KLIPRTGIHX9X07UVGT3" localSheetId="16" hidden="1">#REF!</definedName>
    <definedName name="BExIYFJ59KLIPRTGIHX9X07UVGT3" localSheetId="15" hidden="1">#REF!</definedName>
    <definedName name="BExIYFJ59KLIPRTGIHX9X07UVGT3" localSheetId="18" hidden="1">#REF!</definedName>
    <definedName name="BExIYFJ59KLIPRTGIHX9X07UVGT3" localSheetId="17" hidden="1">#REF!</definedName>
    <definedName name="BExIYFJ59KLIPRTGIHX9X07UVGT3" localSheetId="2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5" hidden="1">#REF!</definedName>
    <definedName name="BExIYHH7GZO6BU3DC4GRLH3FD3ZS" localSheetId="9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13" hidden="1">#REF!</definedName>
    <definedName name="BExIYHH7GZO6BU3DC4GRLH3FD3ZS" localSheetId="14" hidden="1">#REF!</definedName>
    <definedName name="BExIYHH7GZO6BU3DC4GRLH3FD3ZS" localSheetId="16" hidden="1">#REF!</definedName>
    <definedName name="BExIYHH7GZO6BU3DC4GRLH3FD3ZS" localSheetId="15" hidden="1">#REF!</definedName>
    <definedName name="BExIYHH7GZO6BU3DC4GRLH3FD3ZS" localSheetId="18" hidden="1">#REF!</definedName>
    <definedName name="BExIYHH7GZO6BU3DC4GRLH3FD3ZS" localSheetId="17" hidden="1">#REF!</definedName>
    <definedName name="BExIYHH7GZO6BU3DC4GRLH3FD3ZS" localSheetId="2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5" hidden="1">#REF!</definedName>
    <definedName name="BExIYHMPBTD67ZNUL9O76FZQHYPT" localSheetId="9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13" hidden="1">#REF!</definedName>
    <definedName name="BExIYHMPBTD67ZNUL9O76FZQHYPT" localSheetId="14" hidden="1">#REF!</definedName>
    <definedName name="BExIYHMPBTD67ZNUL9O76FZQHYPT" localSheetId="16" hidden="1">#REF!</definedName>
    <definedName name="BExIYHMPBTD67ZNUL9O76FZQHYPT" localSheetId="15" hidden="1">#REF!</definedName>
    <definedName name="BExIYHMPBTD67ZNUL9O76FZQHYPT" localSheetId="18" hidden="1">#REF!</definedName>
    <definedName name="BExIYHMPBTD67ZNUL9O76FZQHYPT" localSheetId="17" hidden="1">#REF!</definedName>
    <definedName name="BExIYHMPBTD67ZNUL9O76FZQHYPT" localSheetId="2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5" hidden="1">#REF!</definedName>
    <definedName name="BExIYI2RH0K4225XO970K2IQ1E79" localSheetId="9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13" hidden="1">#REF!</definedName>
    <definedName name="BExIYI2RH0K4225XO970K2IQ1E79" localSheetId="14" hidden="1">#REF!</definedName>
    <definedName name="BExIYI2RH0K4225XO970K2IQ1E79" localSheetId="16" hidden="1">#REF!</definedName>
    <definedName name="BExIYI2RH0K4225XO970K2IQ1E79" localSheetId="15" hidden="1">#REF!</definedName>
    <definedName name="BExIYI2RH0K4225XO970K2IQ1E79" localSheetId="18" hidden="1">#REF!</definedName>
    <definedName name="BExIYI2RH0K4225XO970K2IQ1E79" localSheetId="17" hidden="1">#REF!</definedName>
    <definedName name="BExIYI2RH0K4225XO970K2IQ1E79" localSheetId="2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5" hidden="1">#REF!</definedName>
    <definedName name="BExIYMPZ0KS2KOJFQAUQJ77L7701" localSheetId="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13" hidden="1">#REF!</definedName>
    <definedName name="BExIYMPZ0KS2KOJFQAUQJ77L7701" localSheetId="14" hidden="1">#REF!</definedName>
    <definedName name="BExIYMPZ0KS2KOJFQAUQJ77L7701" localSheetId="16" hidden="1">#REF!</definedName>
    <definedName name="BExIYMPZ0KS2KOJFQAUQJ77L7701" localSheetId="15" hidden="1">#REF!</definedName>
    <definedName name="BExIYMPZ0KS2KOJFQAUQJ77L7701" localSheetId="18" hidden="1">#REF!</definedName>
    <definedName name="BExIYMPZ0KS2KOJFQAUQJ77L7701" localSheetId="17" hidden="1">#REF!</definedName>
    <definedName name="BExIYMPZ0KS2KOJFQAUQJ77L7701" localSheetId="2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5" hidden="1">#REF!</definedName>
    <definedName name="BExIYP9Q6FV9T0R9G3UDKLS4TTYX" localSheetId="9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13" hidden="1">#REF!</definedName>
    <definedName name="BExIYP9Q6FV9T0R9G3UDKLS4TTYX" localSheetId="14" hidden="1">#REF!</definedName>
    <definedName name="BExIYP9Q6FV9T0R9G3UDKLS4TTYX" localSheetId="16" hidden="1">#REF!</definedName>
    <definedName name="BExIYP9Q6FV9T0R9G3UDKLS4TTYX" localSheetId="15" hidden="1">#REF!</definedName>
    <definedName name="BExIYP9Q6FV9T0R9G3UDKLS4TTYX" localSheetId="18" hidden="1">#REF!</definedName>
    <definedName name="BExIYP9Q6FV9T0R9G3UDKLS4TTYX" localSheetId="17" hidden="1">#REF!</definedName>
    <definedName name="BExIYP9Q6FV9T0R9G3UDKLS4TTYX" localSheetId="2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5" hidden="1">#REF!</definedName>
    <definedName name="BExIYZGLDQ1TN7BIIN4RLDP31GIM" localSheetId="9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13" hidden="1">#REF!</definedName>
    <definedName name="BExIYZGLDQ1TN7BIIN4RLDP31GIM" localSheetId="14" hidden="1">#REF!</definedName>
    <definedName name="BExIYZGLDQ1TN7BIIN4RLDP31GIM" localSheetId="16" hidden="1">#REF!</definedName>
    <definedName name="BExIYZGLDQ1TN7BIIN4RLDP31GIM" localSheetId="15" hidden="1">#REF!</definedName>
    <definedName name="BExIYZGLDQ1TN7BIIN4RLDP31GIM" localSheetId="18" hidden="1">#REF!</definedName>
    <definedName name="BExIYZGLDQ1TN7BIIN4RLDP31GIM" localSheetId="17" hidden="1">#REF!</definedName>
    <definedName name="BExIYZGLDQ1TN7BIIN4RLDP31GIM" localSheetId="2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5" hidden="1">#REF!</definedName>
    <definedName name="BExIZ4K0EZJK6PW3L8SVKTJFSWW9" localSheetId="9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13" hidden="1">#REF!</definedName>
    <definedName name="BExIZ4K0EZJK6PW3L8SVKTJFSWW9" localSheetId="14" hidden="1">#REF!</definedName>
    <definedName name="BExIZ4K0EZJK6PW3L8SVKTJFSWW9" localSheetId="16" hidden="1">#REF!</definedName>
    <definedName name="BExIZ4K0EZJK6PW3L8SVKTJFSWW9" localSheetId="15" hidden="1">#REF!</definedName>
    <definedName name="BExIZ4K0EZJK6PW3L8SVKTJFSWW9" localSheetId="18" hidden="1">#REF!</definedName>
    <definedName name="BExIZ4K0EZJK6PW3L8SVKTJFSWW9" localSheetId="17" hidden="1">#REF!</definedName>
    <definedName name="BExIZ4K0EZJK6PW3L8SVKTJFSWW9" localSheetId="2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5" hidden="1">#REF!</definedName>
    <definedName name="BExIZAECOEZGBAO29QMV14E6XDIV" localSheetId="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13" hidden="1">#REF!</definedName>
    <definedName name="BExIZAECOEZGBAO29QMV14E6XDIV" localSheetId="14" hidden="1">#REF!</definedName>
    <definedName name="BExIZAECOEZGBAO29QMV14E6XDIV" localSheetId="16" hidden="1">#REF!</definedName>
    <definedName name="BExIZAECOEZGBAO29QMV14E6XDIV" localSheetId="15" hidden="1">#REF!</definedName>
    <definedName name="BExIZAECOEZGBAO29QMV14E6XDIV" localSheetId="18" hidden="1">#REF!</definedName>
    <definedName name="BExIZAECOEZGBAO29QMV14E6XDIV" localSheetId="17" hidden="1">#REF!</definedName>
    <definedName name="BExIZAECOEZGBAO29QMV14E6XDIV" localSheetId="2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5" hidden="1">#REF!</definedName>
    <definedName name="BExIZHQR3N1546MQS83ZJ8I6SPZ3" localSheetId="9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13" hidden="1">#REF!</definedName>
    <definedName name="BExIZHQR3N1546MQS83ZJ8I6SPZ3" localSheetId="14" hidden="1">#REF!</definedName>
    <definedName name="BExIZHQR3N1546MQS83ZJ8I6SPZ3" localSheetId="16" hidden="1">#REF!</definedName>
    <definedName name="BExIZHQR3N1546MQS83ZJ8I6SPZ3" localSheetId="15" hidden="1">#REF!</definedName>
    <definedName name="BExIZHQR3N1546MQS83ZJ8I6SPZ3" localSheetId="18" hidden="1">#REF!</definedName>
    <definedName name="BExIZHQR3N1546MQS83ZJ8I6SPZ3" localSheetId="17" hidden="1">#REF!</definedName>
    <definedName name="BExIZHQR3N1546MQS83ZJ8I6SPZ3" localSheetId="2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5" hidden="1">#REF!</definedName>
    <definedName name="BExIZKVXYD5O2JBU81F2UFJZLLSI" localSheetId="9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13" hidden="1">#REF!</definedName>
    <definedName name="BExIZKVXYD5O2JBU81F2UFJZLLSI" localSheetId="14" hidden="1">#REF!</definedName>
    <definedName name="BExIZKVXYD5O2JBU81F2UFJZLLSI" localSheetId="16" hidden="1">#REF!</definedName>
    <definedName name="BExIZKVXYD5O2JBU81F2UFJZLLSI" localSheetId="15" hidden="1">#REF!</definedName>
    <definedName name="BExIZKVXYD5O2JBU81F2UFJZLLSI" localSheetId="18" hidden="1">#REF!</definedName>
    <definedName name="BExIZKVXYD5O2JBU81F2UFJZLLSI" localSheetId="17" hidden="1">#REF!</definedName>
    <definedName name="BExIZKVXYD5O2JBU81F2UFJZLLSI" localSheetId="2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5" hidden="1">#REF!</definedName>
    <definedName name="BExIZPZDHC8HGER83WHCZAHOX7LK" localSheetId="9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13" hidden="1">#REF!</definedName>
    <definedName name="BExIZPZDHC8HGER83WHCZAHOX7LK" localSheetId="14" hidden="1">#REF!</definedName>
    <definedName name="BExIZPZDHC8HGER83WHCZAHOX7LK" localSheetId="16" hidden="1">#REF!</definedName>
    <definedName name="BExIZPZDHC8HGER83WHCZAHOX7LK" localSheetId="15" hidden="1">#REF!</definedName>
    <definedName name="BExIZPZDHC8HGER83WHCZAHOX7LK" localSheetId="18" hidden="1">#REF!</definedName>
    <definedName name="BExIZPZDHC8HGER83WHCZAHOX7LK" localSheetId="17" hidden="1">#REF!</definedName>
    <definedName name="BExIZPZDHC8HGER83WHCZAHOX7LK" localSheetId="2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5" hidden="1">#REF!</definedName>
    <definedName name="BExIZQA5XCS39QKXMYR1MH2ZIGPS" localSheetId="9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13" hidden="1">#REF!</definedName>
    <definedName name="BExIZQA5XCS39QKXMYR1MH2ZIGPS" localSheetId="14" hidden="1">#REF!</definedName>
    <definedName name="BExIZQA5XCS39QKXMYR1MH2ZIGPS" localSheetId="16" hidden="1">#REF!</definedName>
    <definedName name="BExIZQA5XCS39QKXMYR1MH2ZIGPS" localSheetId="15" hidden="1">#REF!</definedName>
    <definedName name="BExIZQA5XCS39QKXMYR1MH2ZIGPS" localSheetId="18" hidden="1">#REF!</definedName>
    <definedName name="BExIZQA5XCS39QKXMYR1MH2ZIGPS" localSheetId="17" hidden="1">#REF!</definedName>
    <definedName name="BExIZQA5XCS39QKXMYR1MH2ZIGPS" localSheetId="2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5" hidden="1">#REF!</definedName>
    <definedName name="BExIZVDLRUNAL32D9KO9X7Y4PB3O" localSheetId="9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13" hidden="1">#REF!</definedName>
    <definedName name="BExIZVDLRUNAL32D9KO9X7Y4PB3O" localSheetId="14" hidden="1">#REF!</definedName>
    <definedName name="BExIZVDLRUNAL32D9KO9X7Y4PB3O" localSheetId="16" hidden="1">#REF!</definedName>
    <definedName name="BExIZVDLRUNAL32D9KO9X7Y4PB3O" localSheetId="15" hidden="1">#REF!</definedName>
    <definedName name="BExIZVDLRUNAL32D9KO9X7Y4PB3O" localSheetId="18" hidden="1">#REF!</definedName>
    <definedName name="BExIZVDLRUNAL32D9KO9X7Y4PB3O" localSheetId="17" hidden="1">#REF!</definedName>
    <definedName name="BExIZVDLRUNAL32D9KO9X7Y4PB3O" localSheetId="2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5" hidden="1">#REF!</definedName>
    <definedName name="BExIZY2PUZ0OF9YKK1B13IW0VS6G" localSheetId="9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13" hidden="1">#REF!</definedName>
    <definedName name="BExIZY2PUZ0OF9YKK1B13IW0VS6G" localSheetId="14" hidden="1">#REF!</definedName>
    <definedName name="BExIZY2PUZ0OF9YKK1B13IW0VS6G" localSheetId="16" hidden="1">#REF!</definedName>
    <definedName name="BExIZY2PUZ0OF9YKK1B13IW0VS6G" localSheetId="15" hidden="1">#REF!</definedName>
    <definedName name="BExIZY2PUZ0OF9YKK1B13IW0VS6G" localSheetId="18" hidden="1">#REF!</definedName>
    <definedName name="BExIZY2PUZ0OF9YKK1B13IW0VS6G" localSheetId="17" hidden="1">#REF!</definedName>
    <definedName name="BExIZY2PUZ0OF9YKK1B13IW0VS6G" localSheetId="2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5" hidden="1">#REF!</definedName>
    <definedName name="BExJ08KBRR2XMWW3VZMPSQKXHZUH" localSheetId="9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13" hidden="1">#REF!</definedName>
    <definedName name="BExJ08KBRR2XMWW3VZMPSQKXHZUH" localSheetId="14" hidden="1">#REF!</definedName>
    <definedName name="BExJ08KBRR2XMWW3VZMPSQKXHZUH" localSheetId="16" hidden="1">#REF!</definedName>
    <definedName name="BExJ08KBRR2XMWW3VZMPSQKXHZUH" localSheetId="15" hidden="1">#REF!</definedName>
    <definedName name="BExJ08KBRR2XMWW3VZMPSQKXHZUH" localSheetId="18" hidden="1">#REF!</definedName>
    <definedName name="BExJ08KBRR2XMWW3VZMPSQKXHZUH" localSheetId="17" hidden="1">#REF!</definedName>
    <definedName name="BExJ08KBRR2XMWW3VZMPSQKXHZUH" localSheetId="2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5" hidden="1">#REF!</definedName>
    <definedName name="BExJ0DYJWXGE7DA39PYL3WM05U9O" localSheetId="9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13" hidden="1">#REF!</definedName>
    <definedName name="BExJ0DYJWXGE7DA39PYL3WM05U9O" localSheetId="14" hidden="1">#REF!</definedName>
    <definedName name="BExJ0DYJWXGE7DA39PYL3WM05U9O" localSheetId="16" hidden="1">#REF!</definedName>
    <definedName name="BExJ0DYJWXGE7DA39PYL3WM05U9O" localSheetId="15" hidden="1">#REF!</definedName>
    <definedName name="BExJ0DYJWXGE7DA39PYL3WM05U9O" localSheetId="18" hidden="1">#REF!</definedName>
    <definedName name="BExJ0DYJWXGE7DA39PYL3WM05U9O" localSheetId="17" hidden="1">#REF!</definedName>
    <definedName name="BExJ0DYJWXGE7DA39PYL3WM05U9O" localSheetId="2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5" hidden="1">#REF!</definedName>
    <definedName name="BExJ0JYDEZPM2303TRBXOZ74M7N6" localSheetId="9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13" hidden="1">#REF!</definedName>
    <definedName name="BExJ0JYDEZPM2303TRBXOZ74M7N6" localSheetId="14" hidden="1">#REF!</definedName>
    <definedName name="BExJ0JYDEZPM2303TRBXOZ74M7N6" localSheetId="16" hidden="1">#REF!</definedName>
    <definedName name="BExJ0JYDEZPM2303TRBXOZ74M7N6" localSheetId="15" hidden="1">#REF!</definedName>
    <definedName name="BExJ0JYDEZPM2303TRBXOZ74M7N6" localSheetId="18" hidden="1">#REF!</definedName>
    <definedName name="BExJ0JYDEZPM2303TRBXOZ74M7N6" localSheetId="17" hidden="1">#REF!</definedName>
    <definedName name="BExJ0JYDEZPM2303TRBXOZ74M7N6" localSheetId="2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5" hidden="1">#REF!</definedName>
    <definedName name="BExJ0MY8SY5J5V50H3UKE78ODTVB" localSheetId="9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13" hidden="1">#REF!</definedName>
    <definedName name="BExJ0MY8SY5J5V50H3UKE78ODTVB" localSheetId="14" hidden="1">#REF!</definedName>
    <definedName name="BExJ0MY8SY5J5V50H3UKE78ODTVB" localSheetId="16" hidden="1">#REF!</definedName>
    <definedName name="BExJ0MY8SY5J5V50H3UKE78ODTVB" localSheetId="15" hidden="1">#REF!</definedName>
    <definedName name="BExJ0MY8SY5J5V50H3UKE78ODTVB" localSheetId="18" hidden="1">#REF!</definedName>
    <definedName name="BExJ0MY8SY5J5V50H3UKE78ODTVB" localSheetId="17" hidden="1">#REF!</definedName>
    <definedName name="BExJ0MY8SY5J5V50H3UKE78ODTVB" localSheetId="2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5" hidden="1">#REF!</definedName>
    <definedName name="BExJ0YC98G37ML4N8FLP8D95EFRF" localSheetId="9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13" hidden="1">#REF!</definedName>
    <definedName name="BExJ0YC98G37ML4N8FLP8D95EFRF" localSheetId="14" hidden="1">#REF!</definedName>
    <definedName name="BExJ0YC98G37ML4N8FLP8D95EFRF" localSheetId="16" hidden="1">#REF!</definedName>
    <definedName name="BExJ0YC98G37ML4N8FLP8D95EFRF" localSheetId="15" hidden="1">#REF!</definedName>
    <definedName name="BExJ0YC98G37ML4N8FLP8D95EFRF" localSheetId="18" hidden="1">#REF!</definedName>
    <definedName name="BExJ0YC98G37ML4N8FLP8D95EFRF" localSheetId="17" hidden="1">#REF!</definedName>
    <definedName name="BExJ0YC98G37ML4N8FLP8D95EFRF" localSheetId="2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5" hidden="1">#REF!</definedName>
    <definedName name="BExKCDYKAEV45AFXHVHZZ62E5BM3" localSheetId="9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13" hidden="1">#REF!</definedName>
    <definedName name="BExKCDYKAEV45AFXHVHZZ62E5BM3" localSheetId="14" hidden="1">#REF!</definedName>
    <definedName name="BExKCDYKAEV45AFXHVHZZ62E5BM3" localSheetId="16" hidden="1">#REF!</definedName>
    <definedName name="BExKCDYKAEV45AFXHVHZZ62E5BM3" localSheetId="15" hidden="1">#REF!</definedName>
    <definedName name="BExKCDYKAEV45AFXHVHZZ62E5BM3" localSheetId="18" hidden="1">#REF!</definedName>
    <definedName name="BExKCDYKAEV45AFXHVHZZ62E5BM3" localSheetId="17" hidden="1">#REF!</definedName>
    <definedName name="BExKCDYKAEV45AFXHVHZZ62E5BM3" localSheetId="2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5" hidden="1">#REF!</definedName>
    <definedName name="BExKCYXU0W2VQVDI3N3N37K2598P" localSheetId="9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13" hidden="1">#REF!</definedName>
    <definedName name="BExKCYXU0W2VQVDI3N3N37K2598P" localSheetId="14" hidden="1">#REF!</definedName>
    <definedName name="BExKCYXU0W2VQVDI3N3N37K2598P" localSheetId="16" hidden="1">#REF!</definedName>
    <definedName name="BExKCYXU0W2VQVDI3N3N37K2598P" localSheetId="15" hidden="1">#REF!</definedName>
    <definedName name="BExKCYXU0W2VQVDI3N3N37K2598P" localSheetId="18" hidden="1">#REF!</definedName>
    <definedName name="BExKCYXU0W2VQVDI3N3N37K2598P" localSheetId="17" hidden="1">#REF!</definedName>
    <definedName name="BExKCYXU0W2VQVDI3N3N37K2598P" localSheetId="2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5" hidden="1">#REF!</definedName>
    <definedName name="BExKDJX3Z1TS0WFDD9EAO42JHL9G" localSheetId="9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13" hidden="1">#REF!</definedName>
    <definedName name="BExKDJX3Z1TS0WFDD9EAO42JHL9G" localSheetId="14" hidden="1">#REF!</definedName>
    <definedName name="BExKDJX3Z1TS0WFDD9EAO42JHL9G" localSheetId="16" hidden="1">#REF!</definedName>
    <definedName name="BExKDJX3Z1TS0WFDD9EAO42JHL9G" localSheetId="15" hidden="1">#REF!</definedName>
    <definedName name="BExKDJX3Z1TS0WFDD9EAO42JHL9G" localSheetId="18" hidden="1">#REF!</definedName>
    <definedName name="BExKDJX3Z1TS0WFDD9EAO42JHL9G" localSheetId="17" hidden="1">#REF!</definedName>
    <definedName name="BExKDJX3Z1TS0WFDD9EAO42JHL9G" localSheetId="2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5" hidden="1">#REF!</definedName>
    <definedName name="BExKDK7WVA5I2WBACAZHAHN35D0I" localSheetId="9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13" hidden="1">#REF!</definedName>
    <definedName name="BExKDK7WVA5I2WBACAZHAHN35D0I" localSheetId="14" hidden="1">#REF!</definedName>
    <definedName name="BExKDK7WVA5I2WBACAZHAHN35D0I" localSheetId="16" hidden="1">#REF!</definedName>
    <definedName name="BExKDK7WVA5I2WBACAZHAHN35D0I" localSheetId="15" hidden="1">#REF!</definedName>
    <definedName name="BExKDK7WVA5I2WBACAZHAHN35D0I" localSheetId="18" hidden="1">#REF!</definedName>
    <definedName name="BExKDK7WVA5I2WBACAZHAHN35D0I" localSheetId="17" hidden="1">#REF!</definedName>
    <definedName name="BExKDK7WVA5I2WBACAZHAHN35D0I" localSheetId="2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5" hidden="1">#REF!</definedName>
    <definedName name="BExKDKO0W4AGQO1V7K6Q4VM750FT" localSheetId="9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13" hidden="1">#REF!</definedName>
    <definedName name="BExKDKO0W4AGQO1V7K6Q4VM750FT" localSheetId="14" hidden="1">#REF!</definedName>
    <definedName name="BExKDKO0W4AGQO1V7K6Q4VM750FT" localSheetId="16" hidden="1">#REF!</definedName>
    <definedName name="BExKDKO0W4AGQO1V7K6Q4VM750FT" localSheetId="15" hidden="1">#REF!</definedName>
    <definedName name="BExKDKO0W4AGQO1V7K6Q4VM750FT" localSheetId="18" hidden="1">#REF!</definedName>
    <definedName name="BExKDKO0W4AGQO1V7K6Q4VM750FT" localSheetId="17" hidden="1">#REF!</definedName>
    <definedName name="BExKDKO0W4AGQO1V7K6Q4VM750FT" localSheetId="2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5" hidden="1">#REF!</definedName>
    <definedName name="BExKDLF10G7W77J87QWH3ZGLUCLW" localSheetId="9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13" hidden="1">#REF!</definedName>
    <definedName name="BExKDLF10G7W77J87QWH3ZGLUCLW" localSheetId="14" hidden="1">#REF!</definedName>
    <definedName name="BExKDLF10G7W77J87QWH3ZGLUCLW" localSheetId="16" hidden="1">#REF!</definedName>
    <definedName name="BExKDLF10G7W77J87QWH3ZGLUCLW" localSheetId="15" hidden="1">#REF!</definedName>
    <definedName name="BExKDLF10G7W77J87QWH3ZGLUCLW" localSheetId="18" hidden="1">#REF!</definedName>
    <definedName name="BExKDLF10G7W77J87QWH3ZGLUCLW" localSheetId="17" hidden="1">#REF!</definedName>
    <definedName name="BExKDLF10G7W77J87QWH3ZGLUCLW" localSheetId="2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5" hidden="1">#REF!</definedName>
    <definedName name="BExKE2NDBQ14HOJH945N4W9ZZFJO" localSheetId="9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13" hidden="1">#REF!</definedName>
    <definedName name="BExKE2NDBQ14HOJH945N4W9ZZFJO" localSheetId="14" hidden="1">#REF!</definedName>
    <definedName name="BExKE2NDBQ14HOJH945N4W9ZZFJO" localSheetId="16" hidden="1">#REF!</definedName>
    <definedName name="BExKE2NDBQ14HOJH945N4W9ZZFJO" localSheetId="15" hidden="1">#REF!</definedName>
    <definedName name="BExKE2NDBQ14HOJH945N4W9ZZFJO" localSheetId="18" hidden="1">#REF!</definedName>
    <definedName name="BExKE2NDBQ14HOJH945N4W9ZZFJO" localSheetId="17" hidden="1">#REF!</definedName>
    <definedName name="BExKE2NDBQ14HOJH945N4W9ZZFJO" localSheetId="2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5" hidden="1">#REF!</definedName>
    <definedName name="BExKEFE0I3MT6ZLC4T1L9465HKTN" localSheetId="9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13" hidden="1">#REF!</definedName>
    <definedName name="BExKEFE0I3MT6ZLC4T1L9465HKTN" localSheetId="14" hidden="1">#REF!</definedName>
    <definedName name="BExKEFE0I3MT6ZLC4T1L9465HKTN" localSheetId="16" hidden="1">#REF!</definedName>
    <definedName name="BExKEFE0I3MT6ZLC4T1L9465HKTN" localSheetId="15" hidden="1">#REF!</definedName>
    <definedName name="BExKEFE0I3MT6ZLC4T1L9465HKTN" localSheetId="18" hidden="1">#REF!</definedName>
    <definedName name="BExKEFE0I3MT6ZLC4T1L9465HKTN" localSheetId="17" hidden="1">#REF!</definedName>
    <definedName name="BExKEFE0I3MT6ZLC4T1L9465HKTN" localSheetId="2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5" hidden="1">#REF!</definedName>
    <definedName name="BExKEK6O5BVJP4VY02FY7JNAZ6BT" localSheetId="9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13" hidden="1">#REF!</definedName>
    <definedName name="BExKEK6O5BVJP4VY02FY7JNAZ6BT" localSheetId="14" hidden="1">#REF!</definedName>
    <definedName name="BExKEK6O5BVJP4VY02FY7JNAZ6BT" localSheetId="16" hidden="1">#REF!</definedName>
    <definedName name="BExKEK6O5BVJP4VY02FY7JNAZ6BT" localSheetId="15" hidden="1">#REF!</definedName>
    <definedName name="BExKEK6O5BVJP4VY02FY7JNAZ6BT" localSheetId="18" hidden="1">#REF!</definedName>
    <definedName name="BExKEK6O5BVJP4VY02FY7JNAZ6BT" localSheetId="17" hidden="1">#REF!</definedName>
    <definedName name="BExKEK6O5BVJP4VY02FY7JNAZ6BT" localSheetId="2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5" hidden="1">#REF!</definedName>
    <definedName name="BExKEKXK6E6QX339ELPXDIRZSJE0" localSheetId="9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13" hidden="1">#REF!</definedName>
    <definedName name="BExKEKXK6E6QX339ELPXDIRZSJE0" localSheetId="14" hidden="1">#REF!</definedName>
    <definedName name="BExKEKXK6E6QX339ELPXDIRZSJE0" localSheetId="16" hidden="1">#REF!</definedName>
    <definedName name="BExKEKXK6E6QX339ELPXDIRZSJE0" localSheetId="15" hidden="1">#REF!</definedName>
    <definedName name="BExKEKXK6E6QX339ELPXDIRZSJE0" localSheetId="18" hidden="1">#REF!</definedName>
    <definedName name="BExKEKXK6E6QX339ELPXDIRZSJE0" localSheetId="17" hidden="1">#REF!</definedName>
    <definedName name="BExKEKXK6E6QX339ELPXDIRZSJE0" localSheetId="2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5" hidden="1">#REF!</definedName>
    <definedName name="BExKEMFI35R0D4WN4A59V9QH7I5S" localSheetId="9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13" hidden="1">#REF!</definedName>
    <definedName name="BExKEMFI35R0D4WN4A59V9QH7I5S" localSheetId="14" hidden="1">#REF!</definedName>
    <definedName name="BExKEMFI35R0D4WN4A59V9QH7I5S" localSheetId="16" hidden="1">#REF!</definedName>
    <definedName name="BExKEMFI35R0D4WN4A59V9QH7I5S" localSheetId="15" hidden="1">#REF!</definedName>
    <definedName name="BExKEMFI35R0D4WN4A59V9QH7I5S" localSheetId="18" hidden="1">#REF!</definedName>
    <definedName name="BExKEMFI35R0D4WN4A59V9QH7I5S" localSheetId="17" hidden="1">#REF!</definedName>
    <definedName name="BExKEMFI35R0D4WN4A59V9QH7I5S" localSheetId="2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5" hidden="1">#REF!</definedName>
    <definedName name="BExKEOOIBMP7N8033EY2CJYCBX6H" localSheetId="9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13" hidden="1">#REF!</definedName>
    <definedName name="BExKEOOIBMP7N8033EY2CJYCBX6H" localSheetId="14" hidden="1">#REF!</definedName>
    <definedName name="BExKEOOIBMP7N8033EY2CJYCBX6H" localSheetId="16" hidden="1">#REF!</definedName>
    <definedName name="BExKEOOIBMP7N8033EY2CJYCBX6H" localSheetId="15" hidden="1">#REF!</definedName>
    <definedName name="BExKEOOIBMP7N8033EY2CJYCBX6H" localSheetId="18" hidden="1">#REF!</definedName>
    <definedName name="BExKEOOIBMP7N8033EY2CJYCBX6H" localSheetId="17" hidden="1">#REF!</definedName>
    <definedName name="BExKEOOIBMP7N8033EY2CJYCBX6H" localSheetId="2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5" hidden="1">#REF!</definedName>
    <definedName name="BExKEW0RR5LA3VC46A2BEOOMQE56" localSheetId="9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13" hidden="1">#REF!</definedName>
    <definedName name="BExKEW0RR5LA3VC46A2BEOOMQE56" localSheetId="14" hidden="1">#REF!</definedName>
    <definedName name="BExKEW0RR5LA3VC46A2BEOOMQE56" localSheetId="16" hidden="1">#REF!</definedName>
    <definedName name="BExKEW0RR5LA3VC46A2BEOOMQE56" localSheetId="15" hidden="1">#REF!</definedName>
    <definedName name="BExKEW0RR5LA3VC46A2BEOOMQE56" localSheetId="18" hidden="1">#REF!</definedName>
    <definedName name="BExKEW0RR5LA3VC46A2BEOOMQE56" localSheetId="17" hidden="1">#REF!</definedName>
    <definedName name="BExKEW0RR5LA3VC46A2BEOOMQE56" localSheetId="2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5" hidden="1">#REF!</definedName>
    <definedName name="BExKF37PTJB4PE1PUQWG20ASBX4E" localSheetId="9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13" hidden="1">#REF!</definedName>
    <definedName name="BExKF37PTJB4PE1PUQWG20ASBX4E" localSheetId="14" hidden="1">#REF!</definedName>
    <definedName name="BExKF37PTJB4PE1PUQWG20ASBX4E" localSheetId="16" hidden="1">#REF!</definedName>
    <definedName name="BExKF37PTJB4PE1PUQWG20ASBX4E" localSheetId="15" hidden="1">#REF!</definedName>
    <definedName name="BExKF37PTJB4PE1PUQWG20ASBX4E" localSheetId="18" hidden="1">#REF!</definedName>
    <definedName name="BExKF37PTJB4PE1PUQWG20ASBX4E" localSheetId="17" hidden="1">#REF!</definedName>
    <definedName name="BExKF37PTJB4PE1PUQWG20ASBX4E" localSheetId="2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5" hidden="1">#REF!</definedName>
    <definedName name="BExKFA3VI1CZK21SM0N3LZWT9LA1" localSheetId="9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13" hidden="1">#REF!</definedName>
    <definedName name="BExKFA3VI1CZK21SM0N3LZWT9LA1" localSheetId="14" hidden="1">#REF!</definedName>
    <definedName name="BExKFA3VI1CZK21SM0N3LZWT9LA1" localSheetId="16" hidden="1">#REF!</definedName>
    <definedName name="BExKFA3VI1CZK21SM0N3LZWT9LA1" localSheetId="15" hidden="1">#REF!</definedName>
    <definedName name="BExKFA3VI1CZK21SM0N3LZWT9LA1" localSheetId="18" hidden="1">#REF!</definedName>
    <definedName name="BExKFA3VI1CZK21SM0N3LZWT9LA1" localSheetId="17" hidden="1">#REF!</definedName>
    <definedName name="BExKFA3VI1CZK21SM0N3LZWT9LA1" localSheetId="2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5" hidden="1">#REF!</definedName>
    <definedName name="BExKFBB29XXT9A2LVUXYSIVKPWGB" localSheetId="9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13" hidden="1">#REF!</definedName>
    <definedName name="BExKFBB29XXT9A2LVUXYSIVKPWGB" localSheetId="14" hidden="1">#REF!</definedName>
    <definedName name="BExKFBB29XXT9A2LVUXYSIVKPWGB" localSheetId="16" hidden="1">#REF!</definedName>
    <definedName name="BExKFBB29XXT9A2LVUXYSIVKPWGB" localSheetId="15" hidden="1">#REF!</definedName>
    <definedName name="BExKFBB29XXT9A2LVUXYSIVKPWGB" localSheetId="18" hidden="1">#REF!</definedName>
    <definedName name="BExKFBB29XXT9A2LVUXYSIVKPWGB" localSheetId="17" hidden="1">#REF!</definedName>
    <definedName name="BExKFBB29XXT9A2LVUXYSIVKPWGB" localSheetId="2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5" hidden="1">#REF!</definedName>
    <definedName name="BExKFINBFV5J2NFRCL4YUO3YF0ZE" localSheetId="9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13" hidden="1">#REF!</definedName>
    <definedName name="BExKFINBFV5J2NFRCL4YUO3YF0ZE" localSheetId="14" hidden="1">#REF!</definedName>
    <definedName name="BExKFINBFV5J2NFRCL4YUO3YF0ZE" localSheetId="16" hidden="1">#REF!</definedName>
    <definedName name="BExKFINBFV5J2NFRCL4YUO3YF0ZE" localSheetId="15" hidden="1">#REF!</definedName>
    <definedName name="BExKFINBFV5J2NFRCL4YUO3YF0ZE" localSheetId="18" hidden="1">#REF!</definedName>
    <definedName name="BExKFINBFV5J2NFRCL4YUO3YF0ZE" localSheetId="17" hidden="1">#REF!</definedName>
    <definedName name="BExKFINBFV5J2NFRCL4YUO3YF0ZE" localSheetId="2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5" hidden="1">#REF!</definedName>
    <definedName name="BExKFISRBFACTAMJSALEYMY66F6X" localSheetId="9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13" hidden="1">#REF!</definedName>
    <definedName name="BExKFISRBFACTAMJSALEYMY66F6X" localSheetId="14" hidden="1">#REF!</definedName>
    <definedName name="BExKFISRBFACTAMJSALEYMY66F6X" localSheetId="16" hidden="1">#REF!</definedName>
    <definedName name="BExKFISRBFACTAMJSALEYMY66F6X" localSheetId="15" hidden="1">#REF!</definedName>
    <definedName name="BExKFISRBFACTAMJSALEYMY66F6X" localSheetId="18" hidden="1">#REF!</definedName>
    <definedName name="BExKFISRBFACTAMJSALEYMY66F6X" localSheetId="17" hidden="1">#REF!</definedName>
    <definedName name="BExKFISRBFACTAMJSALEYMY66F6X" localSheetId="2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5" hidden="1">#REF!</definedName>
    <definedName name="BExKFOSK5DJ151C4E8544UWMYTOC" localSheetId="9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13" hidden="1">#REF!</definedName>
    <definedName name="BExKFOSK5DJ151C4E8544UWMYTOC" localSheetId="14" hidden="1">#REF!</definedName>
    <definedName name="BExKFOSK5DJ151C4E8544UWMYTOC" localSheetId="16" hidden="1">#REF!</definedName>
    <definedName name="BExKFOSK5DJ151C4E8544UWMYTOC" localSheetId="15" hidden="1">#REF!</definedName>
    <definedName name="BExKFOSK5DJ151C4E8544UWMYTOC" localSheetId="18" hidden="1">#REF!</definedName>
    <definedName name="BExKFOSK5DJ151C4E8544UWMYTOC" localSheetId="17" hidden="1">#REF!</definedName>
    <definedName name="BExKFOSK5DJ151C4E8544UWMYTOC" localSheetId="2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5" hidden="1">#REF!</definedName>
    <definedName name="BExKFWL3DE1V1VOVHAFYBE85QUB7" localSheetId="9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13" hidden="1">#REF!</definedName>
    <definedName name="BExKFWL3DE1V1VOVHAFYBE85QUB7" localSheetId="14" hidden="1">#REF!</definedName>
    <definedName name="BExKFWL3DE1V1VOVHAFYBE85QUB7" localSheetId="16" hidden="1">#REF!</definedName>
    <definedName name="BExKFWL3DE1V1VOVHAFYBE85QUB7" localSheetId="15" hidden="1">#REF!</definedName>
    <definedName name="BExKFWL3DE1V1VOVHAFYBE85QUB7" localSheetId="18" hidden="1">#REF!</definedName>
    <definedName name="BExKFWL3DE1V1VOVHAFYBE85QUB7" localSheetId="17" hidden="1">#REF!</definedName>
    <definedName name="BExKFWL3DE1V1VOVHAFYBE85QUB7" localSheetId="2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5" hidden="1">#REF!</definedName>
    <definedName name="BExKFXS9NDEWPZDVGLTMOM3CFO7N" localSheetId="9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13" hidden="1">#REF!</definedName>
    <definedName name="BExKFXS9NDEWPZDVGLTMOM3CFO7N" localSheetId="14" hidden="1">#REF!</definedName>
    <definedName name="BExKFXS9NDEWPZDVGLTMOM3CFO7N" localSheetId="16" hidden="1">#REF!</definedName>
    <definedName name="BExKFXS9NDEWPZDVGLTMOM3CFO7N" localSheetId="15" hidden="1">#REF!</definedName>
    <definedName name="BExKFXS9NDEWPZDVGLTMOM3CFO7N" localSheetId="18" hidden="1">#REF!</definedName>
    <definedName name="BExKFXS9NDEWPZDVGLTMOM3CFO7N" localSheetId="17" hidden="1">#REF!</definedName>
    <definedName name="BExKFXS9NDEWPZDVGLTMOM3CFO7N" localSheetId="2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5" hidden="1">#REF!</definedName>
    <definedName name="BExKFYJC4EVEV54F82K6VKP7Q3OU" localSheetId="9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13" hidden="1">#REF!</definedName>
    <definedName name="BExKFYJC4EVEV54F82K6VKP7Q3OU" localSheetId="14" hidden="1">#REF!</definedName>
    <definedName name="BExKFYJC4EVEV54F82K6VKP7Q3OU" localSheetId="16" hidden="1">#REF!</definedName>
    <definedName name="BExKFYJC4EVEV54F82K6VKP7Q3OU" localSheetId="15" hidden="1">#REF!</definedName>
    <definedName name="BExKFYJC4EVEV54F82K6VKP7Q3OU" localSheetId="18" hidden="1">#REF!</definedName>
    <definedName name="BExKFYJC4EVEV54F82K6VKP7Q3OU" localSheetId="17" hidden="1">#REF!</definedName>
    <definedName name="BExKFYJC4EVEV54F82K6VKP7Q3OU" localSheetId="2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5" hidden="1">#REF!</definedName>
    <definedName name="BExKG4IYHBKQQ8J8FN10GB2IKO33" localSheetId="9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13" hidden="1">#REF!</definedName>
    <definedName name="BExKG4IYHBKQQ8J8FN10GB2IKO33" localSheetId="14" hidden="1">#REF!</definedName>
    <definedName name="BExKG4IYHBKQQ8J8FN10GB2IKO33" localSheetId="16" hidden="1">#REF!</definedName>
    <definedName name="BExKG4IYHBKQQ8J8FN10GB2IKO33" localSheetId="15" hidden="1">#REF!</definedName>
    <definedName name="BExKG4IYHBKQQ8J8FN10GB2IKO33" localSheetId="18" hidden="1">#REF!</definedName>
    <definedName name="BExKG4IYHBKQQ8J8FN10GB2IKO33" localSheetId="17" hidden="1">#REF!</definedName>
    <definedName name="BExKG4IYHBKQQ8J8FN10GB2IKO33" localSheetId="2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5" hidden="1">#REF!</definedName>
    <definedName name="BExKGBVDO2JNJUFOFQMF0RJG03ZK" localSheetId="9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13" hidden="1">#REF!</definedName>
    <definedName name="BExKGBVDO2JNJUFOFQMF0RJG03ZK" localSheetId="14" hidden="1">#REF!</definedName>
    <definedName name="BExKGBVDO2JNJUFOFQMF0RJG03ZK" localSheetId="16" hidden="1">#REF!</definedName>
    <definedName name="BExKGBVDO2JNJUFOFQMF0RJG03ZK" localSheetId="15" hidden="1">#REF!</definedName>
    <definedName name="BExKGBVDO2JNJUFOFQMF0RJG03ZK" localSheetId="18" hidden="1">#REF!</definedName>
    <definedName name="BExKGBVDO2JNJUFOFQMF0RJG03ZK" localSheetId="17" hidden="1">#REF!</definedName>
    <definedName name="BExKGBVDO2JNJUFOFQMF0RJG03ZK" localSheetId="2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5" hidden="1">#REF!</definedName>
    <definedName name="BExKGF0L44S78D33WMQ1A75TRKB9" localSheetId="9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13" hidden="1">#REF!</definedName>
    <definedName name="BExKGF0L44S78D33WMQ1A75TRKB9" localSheetId="14" hidden="1">#REF!</definedName>
    <definedName name="BExKGF0L44S78D33WMQ1A75TRKB9" localSheetId="16" hidden="1">#REF!</definedName>
    <definedName name="BExKGF0L44S78D33WMQ1A75TRKB9" localSheetId="15" hidden="1">#REF!</definedName>
    <definedName name="BExKGF0L44S78D33WMQ1A75TRKB9" localSheetId="18" hidden="1">#REF!</definedName>
    <definedName name="BExKGF0L44S78D33WMQ1A75TRKB9" localSheetId="17" hidden="1">#REF!</definedName>
    <definedName name="BExKGF0L44S78D33WMQ1A75TRKB9" localSheetId="2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5" hidden="1">#REF!</definedName>
    <definedName name="BExKGFRN31B3G20LMQ4LRF879J68" localSheetId="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13" hidden="1">#REF!</definedName>
    <definedName name="BExKGFRN31B3G20LMQ4LRF879J68" localSheetId="14" hidden="1">#REF!</definedName>
    <definedName name="BExKGFRN31B3G20LMQ4LRF879J68" localSheetId="16" hidden="1">#REF!</definedName>
    <definedName name="BExKGFRN31B3G20LMQ4LRF879J68" localSheetId="15" hidden="1">#REF!</definedName>
    <definedName name="BExKGFRN31B3G20LMQ4LRF879J68" localSheetId="18" hidden="1">#REF!</definedName>
    <definedName name="BExKGFRN31B3G20LMQ4LRF879J68" localSheetId="17" hidden="1">#REF!</definedName>
    <definedName name="BExKGFRN31B3G20LMQ4LRF879J68" localSheetId="2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5" hidden="1">#REF!</definedName>
    <definedName name="BExKGJD3U3ADZILP20U3EURP0UQP" localSheetId="9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13" hidden="1">#REF!</definedName>
    <definedName name="BExKGJD3U3ADZILP20U3EURP0UQP" localSheetId="14" hidden="1">#REF!</definedName>
    <definedName name="BExKGJD3U3ADZILP20U3EURP0UQP" localSheetId="16" hidden="1">#REF!</definedName>
    <definedName name="BExKGJD3U3ADZILP20U3EURP0UQP" localSheetId="15" hidden="1">#REF!</definedName>
    <definedName name="BExKGJD3U3ADZILP20U3EURP0UQP" localSheetId="18" hidden="1">#REF!</definedName>
    <definedName name="BExKGJD3U3ADZILP20U3EURP0UQP" localSheetId="17" hidden="1">#REF!</definedName>
    <definedName name="BExKGJD3U3ADZILP20U3EURP0UQP" localSheetId="2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5" hidden="1">#REF!</definedName>
    <definedName name="BExKGNK5YGKP0YHHTAAOV17Z9EIM" localSheetId="9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13" hidden="1">#REF!</definedName>
    <definedName name="BExKGNK5YGKP0YHHTAAOV17Z9EIM" localSheetId="14" hidden="1">#REF!</definedName>
    <definedName name="BExKGNK5YGKP0YHHTAAOV17Z9EIM" localSheetId="16" hidden="1">#REF!</definedName>
    <definedName name="BExKGNK5YGKP0YHHTAAOV17Z9EIM" localSheetId="15" hidden="1">#REF!</definedName>
    <definedName name="BExKGNK5YGKP0YHHTAAOV17Z9EIM" localSheetId="18" hidden="1">#REF!</definedName>
    <definedName name="BExKGNK5YGKP0YHHTAAOV17Z9EIM" localSheetId="17" hidden="1">#REF!</definedName>
    <definedName name="BExKGNK5YGKP0YHHTAAOV17Z9EIM" localSheetId="2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5" hidden="1">#REF!</definedName>
    <definedName name="BExKGQ3T3TWGZUSNVWJE1XWXHGRQ" localSheetId="9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16" hidden="1">#REF!</definedName>
    <definedName name="BExKGQ3T3TWGZUSNVWJE1XWXHGRQ" localSheetId="15" hidden="1">#REF!</definedName>
    <definedName name="BExKGQ3T3TWGZUSNVWJE1XWXHGRQ" localSheetId="18" hidden="1">#REF!</definedName>
    <definedName name="BExKGQ3T3TWGZUSNVWJE1XWXHGRQ" localSheetId="17" hidden="1">#REF!</definedName>
    <definedName name="BExKGQ3T3TWGZUSNVWJE1XWXHGRQ" localSheetId="2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5" hidden="1">#REF!</definedName>
    <definedName name="BExKGV77YH9YXIQTRKK2331QGYKF" localSheetId="9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13" hidden="1">#REF!</definedName>
    <definedName name="BExKGV77YH9YXIQTRKK2331QGYKF" localSheetId="14" hidden="1">#REF!</definedName>
    <definedName name="BExKGV77YH9YXIQTRKK2331QGYKF" localSheetId="16" hidden="1">#REF!</definedName>
    <definedName name="BExKGV77YH9YXIQTRKK2331QGYKF" localSheetId="15" hidden="1">#REF!</definedName>
    <definedName name="BExKGV77YH9YXIQTRKK2331QGYKF" localSheetId="18" hidden="1">#REF!</definedName>
    <definedName name="BExKGV77YH9YXIQTRKK2331QGYKF" localSheetId="17" hidden="1">#REF!</definedName>
    <definedName name="BExKGV77YH9YXIQTRKK2331QGYKF" localSheetId="2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5" hidden="1">#REF!</definedName>
    <definedName name="BExKH3FTZ5VGTB86W9M4AB39R0G8" localSheetId="9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13" hidden="1">#REF!</definedName>
    <definedName name="BExKH3FTZ5VGTB86W9M4AB39R0G8" localSheetId="14" hidden="1">#REF!</definedName>
    <definedName name="BExKH3FTZ5VGTB86W9M4AB39R0G8" localSheetId="16" hidden="1">#REF!</definedName>
    <definedName name="BExKH3FTZ5VGTB86W9M4AB39R0G8" localSheetId="15" hidden="1">#REF!</definedName>
    <definedName name="BExKH3FTZ5VGTB86W9M4AB39R0G8" localSheetId="18" hidden="1">#REF!</definedName>
    <definedName name="BExKH3FTZ5VGTB86W9M4AB39R0G8" localSheetId="17" hidden="1">#REF!</definedName>
    <definedName name="BExKH3FTZ5VGTB86W9M4AB39R0G8" localSheetId="2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5" hidden="1">#REF!</definedName>
    <definedName name="BExKH3FV5U5O6XZM7STS3NZKQFGJ" localSheetId="9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13" hidden="1">#REF!</definedName>
    <definedName name="BExKH3FV5U5O6XZM7STS3NZKQFGJ" localSheetId="14" hidden="1">#REF!</definedName>
    <definedName name="BExKH3FV5U5O6XZM7STS3NZKQFGJ" localSheetId="16" hidden="1">#REF!</definedName>
    <definedName name="BExKH3FV5U5O6XZM7STS3NZKQFGJ" localSheetId="15" hidden="1">#REF!</definedName>
    <definedName name="BExKH3FV5U5O6XZM7STS3NZKQFGJ" localSheetId="18" hidden="1">#REF!</definedName>
    <definedName name="BExKH3FV5U5O6XZM7STS3NZKQFGJ" localSheetId="17" hidden="1">#REF!</definedName>
    <definedName name="BExKH3FV5U5O6XZM7STS3NZKQFGJ" localSheetId="2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5" hidden="1">#REF!</definedName>
    <definedName name="BExKH3W5435VN8DZ68OCKI93SEO4" localSheetId="9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13" hidden="1">#REF!</definedName>
    <definedName name="BExKH3W5435VN8DZ68OCKI93SEO4" localSheetId="14" hidden="1">#REF!</definedName>
    <definedName name="BExKH3W5435VN8DZ68OCKI93SEO4" localSheetId="16" hidden="1">#REF!</definedName>
    <definedName name="BExKH3W5435VN8DZ68OCKI93SEO4" localSheetId="15" hidden="1">#REF!</definedName>
    <definedName name="BExKH3W5435VN8DZ68OCKI93SEO4" localSheetId="18" hidden="1">#REF!</definedName>
    <definedName name="BExKH3W5435VN8DZ68OCKI93SEO4" localSheetId="17" hidden="1">#REF!</definedName>
    <definedName name="BExKH3W5435VN8DZ68OCKI93SEO4" localSheetId="2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5" hidden="1">#REF!</definedName>
    <definedName name="BExKH9L4L5ZUAA98QAZ7DB7YH4QE" localSheetId="9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13" hidden="1">#REF!</definedName>
    <definedName name="BExKH9L4L5ZUAA98QAZ7DB7YH4QE" localSheetId="14" hidden="1">#REF!</definedName>
    <definedName name="BExKH9L4L5ZUAA98QAZ7DB7YH4QE" localSheetId="16" hidden="1">#REF!</definedName>
    <definedName name="BExKH9L4L5ZUAA98QAZ7DB7YH4QE" localSheetId="15" hidden="1">#REF!</definedName>
    <definedName name="BExKH9L4L5ZUAA98QAZ7DB7YH4QE" localSheetId="18" hidden="1">#REF!</definedName>
    <definedName name="BExKH9L4L5ZUAA98QAZ7DB7YH4QE" localSheetId="17" hidden="1">#REF!</definedName>
    <definedName name="BExKH9L4L5ZUAA98QAZ7DB7YH4QE" localSheetId="2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5" hidden="1">#REF!</definedName>
    <definedName name="BExKHAMUH8NR3HRV0V6FHJE3ROLN" localSheetId="9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13" hidden="1">#REF!</definedName>
    <definedName name="BExKHAMUH8NR3HRV0V6FHJE3ROLN" localSheetId="14" hidden="1">#REF!</definedName>
    <definedName name="BExKHAMUH8NR3HRV0V6FHJE3ROLN" localSheetId="16" hidden="1">#REF!</definedName>
    <definedName name="BExKHAMUH8NR3HRV0V6FHJE3ROLN" localSheetId="15" hidden="1">#REF!</definedName>
    <definedName name="BExKHAMUH8NR3HRV0V6FHJE3ROLN" localSheetId="18" hidden="1">#REF!</definedName>
    <definedName name="BExKHAMUH8NR3HRV0V6FHJE3ROLN" localSheetId="17" hidden="1">#REF!</definedName>
    <definedName name="BExKHAMUH8NR3HRV0V6FHJE3ROLN" localSheetId="2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5" hidden="1">#REF!</definedName>
    <definedName name="BExKHCFKOWFHO2WW0N7Y5XDXEWAO" localSheetId="9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13" hidden="1">#REF!</definedName>
    <definedName name="BExKHCFKOWFHO2WW0N7Y5XDXEWAO" localSheetId="14" hidden="1">#REF!</definedName>
    <definedName name="BExKHCFKOWFHO2WW0N7Y5XDXEWAO" localSheetId="16" hidden="1">#REF!</definedName>
    <definedName name="BExKHCFKOWFHO2WW0N7Y5XDXEWAO" localSheetId="15" hidden="1">#REF!</definedName>
    <definedName name="BExKHCFKOWFHO2WW0N7Y5XDXEWAO" localSheetId="18" hidden="1">#REF!</definedName>
    <definedName name="BExKHCFKOWFHO2WW0N7Y5XDXEWAO" localSheetId="17" hidden="1">#REF!</definedName>
    <definedName name="BExKHCFKOWFHO2WW0N7Y5XDXEWAO" localSheetId="2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5" hidden="1">#REF!</definedName>
    <definedName name="BExKHIVLONZ46HLMR50DEXKEUNEP" localSheetId="9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13" hidden="1">#REF!</definedName>
    <definedName name="BExKHIVLONZ46HLMR50DEXKEUNEP" localSheetId="14" hidden="1">#REF!</definedName>
    <definedName name="BExKHIVLONZ46HLMR50DEXKEUNEP" localSheetId="16" hidden="1">#REF!</definedName>
    <definedName name="BExKHIVLONZ46HLMR50DEXKEUNEP" localSheetId="15" hidden="1">#REF!</definedName>
    <definedName name="BExKHIVLONZ46HLMR50DEXKEUNEP" localSheetId="18" hidden="1">#REF!</definedName>
    <definedName name="BExKHIVLONZ46HLMR50DEXKEUNEP" localSheetId="17" hidden="1">#REF!</definedName>
    <definedName name="BExKHIVLONZ46HLMR50DEXKEUNEP" localSheetId="2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5" hidden="1">#REF!</definedName>
    <definedName name="BExKHPM9XA0ADDK7TUR0N38EXWEP" localSheetId="9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13" hidden="1">#REF!</definedName>
    <definedName name="BExKHPM9XA0ADDK7TUR0N38EXWEP" localSheetId="14" hidden="1">#REF!</definedName>
    <definedName name="BExKHPM9XA0ADDK7TUR0N38EXWEP" localSheetId="16" hidden="1">#REF!</definedName>
    <definedName name="BExKHPM9XA0ADDK7TUR0N38EXWEP" localSheetId="15" hidden="1">#REF!</definedName>
    <definedName name="BExKHPM9XA0ADDK7TUR0N38EXWEP" localSheetId="18" hidden="1">#REF!</definedName>
    <definedName name="BExKHPM9XA0ADDK7TUR0N38EXWEP" localSheetId="17" hidden="1">#REF!</definedName>
    <definedName name="BExKHPM9XA0ADDK7TUR0N38EXWEP" localSheetId="2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5" hidden="1">#REF!</definedName>
    <definedName name="BExKHQYXEM47TMIQRQVHE4T5LT8K" localSheetId="9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13" hidden="1">#REF!</definedName>
    <definedName name="BExKHQYXEM47TMIQRQVHE4T5LT8K" localSheetId="14" hidden="1">#REF!</definedName>
    <definedName name="BExKHQYXEM47TMIQRQVHE4T5LT8K" localSheetId="16" hidden="1">#REF!</definedName>
    <definedName name="BExKHQYXEM47TMIQRQVHE4T5LT8K" localSheetId="15" hidden="1">#REF!</definedName>
    <definedName name="BExKHQYXEM47TMIQRQVHE4T5LT8K" localSheetId="18" hidden="1">#REF!</definedName>
    <definedName name="BExKHQYXEM47TMIQRQVHE4T5LT8K" localSheetId="17" hidden="1">#REF!</definedName>
    <definedName name="BExKHQYXEM47TMIQRQVHE4T5LT8K" localSheetId="2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5" hidden="1">#REF!</definedName>
    <definedName name="BExKI4076KXCDE5KXL79KT36OKLO" localSheetId="9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13" hidden="1">#REF!</definedName>
    <definedName name="BExKI4076KXCDE5KXL79KT36OKLO" localSheetId="14" hidden="1">#REF!</definedName>
    <definedName name="BExKI4076KXCDE5KXL79KT36OKLO" localSheetId="16" hidden="1">#REF!</definedName>
    <definedName name="BExKI4076KXCDE5KXL79KT36OKLO" localSheetId="15" hidden="1">#REF!</definedName>
    <definedName name="BExKI4076KXCDE5KXL79KT36OKLO" localSheetId="18" hidden="1">#REF!</definedName>
    <definedName name="BExKI4076KXCDE5KXL79KT36OKLO" localSheetId="17" hidden="1">#REF!</definedName>
    <definedName name="BExKI4076KXCDE5KXL79KT36OKLO" localSheetId="2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5" hidden="1">#REF!</definedName>
    <definedName name="BExKI7AUWXBP1WBLFRIYSNQZDWCY" localSheetId="9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13" hidden="1">#REF!</definedName>
    <definedName name="BExKI7AUWXBP1WBLFRIYSNQZDWCY" localSheetId="14" hidden="1">#REF!</definedName>
    <definedName name="BExKI7AUWXBP1WBLFRIYSNQZDWCY" localSheetId="16" hidden="1">#REF!</definedName>
    <definedName name="BExKI7AUWXBP1WBLFRIYSNQZDWCY" localSheetId="15" hidden="1">#REF!</definedName>
    <definedName name="BExKI7AUWXBP1WBLFRIYSNQZDWCY" localSheetId="18" hidden="1">#REF!</definedName>
    <definedName name="BExKI7AUWXBP1WBLFRIYSNQZDWCY" localSheetId="17" hidden="1">#REF!</definedName>
    <definedName name="BExKI7AUWXBP1WBLFRIYSNQZDWCY" localSheetId="2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5" hidden="1">#REF!</definedName>
    <definedName name="BExKI7LO70WYISR7Q0Y1ZDWO9M3B" localSheetId="9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13" hidden="1">#REF!</definedName>
    <definedName name="BExKI7LO70WYISR7Q0Y1ZDWO9M3B" localSheetId="14" hidden="1">#REF!</definedName>
    <definedName name="BExKI7LO70WYISR7Q0Y1ZDWO9M3B" localSheetId="16" hidden="1">#REF!</definedName>
    <definedName name="BExKI7LO70WYISR7Q0Y1ZDWO9M3B" localSheetId="15" hidden="1">#REF!</definedName>
    <definedName name="BExKI7LO70WYISR7Q0Y1ZDWO9M3B" localSheetId="18" hidden="1">#REF!</definedName>
    <definedName name="BExKI7LO70WYISR7Q0Y1ZDWO9M3B" localSheetId="17" hidden="1">#REF!</definedName>
    <definedName name="BExKI7LO70WYISR7Q0Y1ZDWO9M3B" localSheetId="2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5" hidden="1">#REF!</definedName>
    <definedName name="BExKIF3EIT434ZQKMDXUBJCRLMK8" localSheetId="9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13" hidden="1">#REF!</definedName>
    <definedName name="BExKIF3EIT434ZQKMDXUBJCRLMK8" localSheetId="14" hidden="1">#REF!</definedName>
    <definedName name="BExKIF3EIT434ZQKMDXUBJCRLMK8" localSheetId="16" hidden="1">#REF!</definedName>
    <definedName name="BExKIF3EIT434ZQKMDXUBJCRLMK8" localSheetId="15" hidden="1">#REF!</definedName>
    <definedName name="BExKIF3EIT434ZQKMDXUBJCRLMK8" localSheetId="18" hidden="1">#REF!</definedName>
    <definedName name="BExKIF3EIT434ZQKMDXUBJCRLMK8" localSheetId="17" hidden="1">#REF!</definedName>
    <definedName name="BExKIF3EIT434ZQKMDXUBJCRLMK8" localSheetId="2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5" hidden="1">#REF!</definedName>
    <definedName name="BExKIGQV6TXIZG039HBOJU62WP2U" localSheetId="9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13" hidden="1">#REF!</definedName>
    <definedName name="BExKIGQV6TXIZG039HBOJU62WP2U" localSheetId="14" hidden="1">#REF!</definedName>
    <definedName name="BExKIGQV6TXIZG039HBOJU62WP2U" localSheetId="16" hidden="1">#REF!</definedName>
    <definedName name="BExKIGQV6TXIZG039HBOJU62WP2U" localSheetId="15" hidden="1">#REF!</definedName>
    <definedName name="BExKIGQV6TXIZG039HBOJU62WP2U" localSheetId="18" hidden="1">#REF!</definedName>
    <definedName name="BExKIGQV6TXIZG039HBOJU62WP2U" localSheetId="17" hidden="1">#REF!</definedName>
    <definedName name="BExKIGQV6TXIZG039HBOJU62WP2U" localSheetId="2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5" hidden="1">#REF!</definedName>
    <definedName name="BExKILE008SF3KTAN8WML3XKI1NZ" localSheetId="9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13" hidden="1">#REF!</definedName>
    <definedName name="BExKILE008SF3KTAN8WML3XKI1NZ" localSheetId="14" hidden="1">#REF!</definedName>
    <definedName name="BExKILE008SF3KTAN8WML3XKI1NZ" localSheetId="16" hidden="1">#REF!</definedName>
    <definedName name="BExKILE008SF3KTAN8WML3XKI1NZ" localSheetId="15" hidden="1">#REF!</definedName>
    <definedName name="BExKILE008SF3KTAN8WML3XKI1NZ" localSheetId="18" hidden="1">#REF!</definedName>
    <definedName name="BExKILE008SF3KTAN8WML3XKI1NZ" localSheetId="17" hidden="1">#REF!</definedName>
    <definedName name="BExKILE008SF3KTAN8WML3XKI1NZ" localSheetId="2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5" hidden="1">#REF!</definedName>
    <definedName name="BExKINSBB6RS7I489QHMCOMU4Z2X" localSheetId="9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13" hidden="1">#REF!</definedName>
    <definedName name="BExKINSBB6RS7I489QHMCOMU4Z2X" localSheetId="14" hidden="1">#REF!</definedName>
    <definedName name="BExKINSBB6RS7I489QHMCOMU4Z2X" localSheetId="16" hidden="1">#REF!</definedName>
    <definedName name="BExKINSBB6RS7I489QHMCOMU4Z2X" localSheetId="15" hidden="1">#REF!</definedName>
    <definedName name="BExKINSBB6RS7I489QHMCOMU4Z2X" localSheetId="18" hidden="1">#REF!</definedName>
    <definedName name="BExKINSBB6RS7I489QHMCOMU4Z2X" localSheetId="17" hidden="1">#REF!</definedName>
    <definedName name="BExKINSBB6RS7I489QHMCOMU4Z2X" localSheetId="2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5" hidden="1">#REF!</definedName>
    <definedName name="BExKINXMPEA03CETGL1VOW1XRJIR" localSheetId="9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13" hidden="1">#REF!</definedName>
    <definedName name="BExKINXMPEA03CETGL1VOW1XRJIR" localSheetId="14" hidden="1">#REF!</definedName>
    <definedName name="BExKINXMPEA03CETGL1VOW1XRJIR" localSheetId="16" hidden="1">#REF!</definedName>
    <definedName name="BExKINXMPEA03CETGL1VOW1XRJIR" localSheetId="15" hidden="1">#REF!</definedName>
    <definedName name="BExKINXMPEA03CETGL1VOW1XRJIR" localSheetId="18" hidden="1">#REF!</definedName>
    <definedName name="BExKINXMPEA03CETGL1VOW1XRJIR" localSheetId="17" hidden="1">#REF!</definedName>
    <definedName name="BExKINXMPEA03CETGL1VOW1XRJIR" localSheetId="2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5" hidden="1">#REF!</definedName>
    <definedName name="BExKITBU5LXLZYDJS3D3BAVWEY3U" localSheetId="9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13" hidden="1">#REF!</definedName>
    <definedName name="BExKITBU5LXLZYDJS3D3BAVWEY3U" localSheetId="14" hidden="1">#REF!</definedName>
    <definedName name="BExKITBU5LXLZYDJS3D3BAVWEY3U" localSheetId="16" hidden="1">#REF!</definedName>
    <definedName name="BExKITBU5LXLZYDJS3D3BAVWEY3U" localSheetId="15" hidden="1">#REF!</definedName>
    <definedName name="BExKITBU5LXLZYDJS3D3BAVWEY3U" localSheetId="18" hidden="1">#REF!</definedName>
    <definedName name="BExKITBU5LXLZYDJS3D3BAVWEY3U" localSheetId="17" hidden="1">#REF!</definedName>
    <definedName name="BExKITBU5LXLZYDJS3D3BAVWEY3U" localSheetId="2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5" hidden="1">#REF!</definedName>
    <definedName name="BExKIU87ZKSOC2DYZWFK6SAK9I8E" localSheetId="9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13" hidden="1">#REF!</definedName>
    <definedName name="BExKIU87ZKSOC2DYZWFK6SAK9I8E" localSheetId="14" hidden="1">#REF!</definedName>
    <definedName name="BExKIU87ZKSOC2DYZWFK6SAK9I8E" localSheetId="16" hidden="1">#REF!</definedName>
    <definedName name="BExKIU87ZKSOC2DYZWFK6SAK9I8E" localSheetId="15" hidden="1">#REF!</definedName>
    <definedName name="BExKIU87ZKSOC2DYZWFK6SAK9I8E" localSheetId="18" hidden="1">#REF!</definedName>
    <definedName name="BExKIU87ZKSOC2DYZWFK6SAK9I8E" localSheetId="17" hidden="1">#REF!</definedName>
    <definedName name="BExKIU87ZKSOC2DYZWFK6SAK9I8E" localSheetId="2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5" hidden="1">#REF!</definedName>
    <definedName name="BExKJ449HLYX2DJ9UF0H9GTPSQ73" localSheetId="9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13" hidden="1">#REF!</definedName>
    <definedName name="BExKJ449HLYX2DJ9UF0H9GTPSQ73" localSheetId="14" hidden="1">#REF!</definedName>
    <definedName name="BExKJ449HLYX2DJ9UF0H9GTPSQ73" localSheetId="16" hidden="1">#REF!</definedName>
    <definedName name="BExKJ449HLYX2DJ9UF0H9GTPSQ73" localSheetId="15" hidden="1">#REF!</definedName>
    <definedName name="BExKJ449HLYX2DJ9UF0H9GTPSQ73" localSheetId="18" hidden="1">#REF!</definedName>
    <definedName name="BExKJ449HLYX2DJ9UF0H9GTPSQ73" localSheetId="17" hidden="1">#REF!</definedName>
    <definedName name="BExKJ449HLYX2DJ9UF0H9GTPSQ73" localSheetId="2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5" hidden="1">#REF!</definedName>
    <definedName name="BExKJ5649R9IC0GKQD6QI2G7C99Q" localSheetId="9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13" hidden="1">#REF!</definedName>
    <definedName name="BExKJ5649R9IC0GKQD6QI2G7C99Q" localSheetId="14" hidden="1">#REF!</definedName>
    <definedName name="BExKJ5649R9IC0GKQD6QI2G7C99Q" localSheetId="16" hidden="1">#REF!</definedName>
    <definedName name="BExKJ5649R9IC0GKQD6QI2G7C99Q" localSheetId="15" hidden="1">#REF!</definedName>
    <definedName name="BExKJ5649R9IC0GKQD6QI2G7C99Q" localSheetId="18" hidden="1">#REF!</definedName>
    <definedName name="BExKJ5649R9IC0GKQD6QI2G7C99Q" localSheetId="17" hidden="1">#REF!</definedName>
    <definedName name="BExKJ5649R9IC0GKQD6QI2G7C99Q" localSheetId="2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5" hidden="1">#REF!</definedName>
    <definedName name="BExKJEB4FXIMV2AAE9S3FCGRK1R0" localSheetId="9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13" hidden="1">#REF!</definedName>
    <definedName name="BExKJEB4FXIMV2AAE9S3FCGRK1R0" localSheetId="14" hidden="1">#REF!</definedName>
    <definedName name="BExKJEB4FXIMV2AAE9S3FCGRK1R0" localSheetId="16" hidden="1">#REF!</definedName>
    <definedName name="BExKJEB4FXIMV2AAE9S3FCGRK1R0" localSheetId="15" hidden="1">#REF!</definedName>
    <definedName name="BExKJEB4FXIMV2AAE9S3FCGRK1R0" localSheetId="18" hidden="1">#REF!</definedName>
    <definedName name="BExKJEB4FXIMV2AAE9S3FCGRK1R0" localSheetId="17" hidden="1">#REF!</definedName>
    <definedName name="BExKJEB4FXIMV2AAE9S3FCGRK1R0" localSheetId="2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5" hidden="1">#REF!</definedName>
    <definedName name="BExKJELX2RUC8UEC56IZPYYZXHA7" localSheetId="9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13" hidden="1">#REF!</definedName>
    <definedName name="BExKJELX2RUC8UEC56IZPYYZXHA7" localSheetId="14" hidden="1">#REF!</definedName>
    <definedName name="BExKJELX2RUC8UEC56IZPYYZXHA7" localSheetId="16" hidden="1">#REF!</definedName>
    <definedName name="BExKJELX2RUC8UEC56IZPYYZXHA7" localSheetId="15" hidden="1">#REF!</definedName>
    <definedName name="BExKJELX2RUC8UEC56IZPYYZXHA7" localSheetId="18" hidden="1">#REF!</definedName>
    <definedName name="BExKJELX2RUC8UEC56IZPYYZXHA7" localSheetId="17" hidden="1">#REF!</definedName>
    <definedName name="BExKJELX2RUC8UEC56IZPYYZXHA7" localSheetId="2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5" hidden="1">#REF!</definedName>
    <definedName name="BExKJI7CV9I6ILFIZ3SVO4DGK64J" localSheetId="9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13" hidden="1">#REF!</definedName>
    <definedName name="BExKJI7CV9I6ILFIZ3SVO4DGK64J" localSheetId="14" hidden="1">#REF!</definedName>
    <definedName name="BExKJI7CV9I6ILFIZ3SVO4DGK64J" localSheetId="16" hidden="1">#REF!</definedName>
    <definedName name="BExKJI7CV9I6ILFIZ3SVO4DGK64J" localSheetId="15" hidden="1">#REF!</definedName>
    <definedName name="BExKJI7CV9I6ILFIZ3SVO4DGK64J" localSheetId="18" hidden="1">#REF!</definedName>
    <definedName name="BExKJI7CV9I6ILFIZ3SVO4DGK64J" localSheetId="17" hidden="1">#REF!</definedName>
    <definedName name="BExKJI7CV9I6ILFIZ3SVO4DGK64J" localSheetId="2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5" hidden="1">#REF!</definedName>
    <definedName name="BExKJINMXS61G2TZEXCJAWVV4F57" localSheetId="9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13" hidden="1">#REF!</definedName>
    <definedName name="BExKJINMXS61G2TZEXCJAWVV4F57" localSheetId="14" hidden="1">#REF!</definedName>
    <definedName name="BExKJINMXS61G2TZEXCJAWVV4F57" localSheetId="16" hidden="1">#REF!</definedName>
    <definedName name="BExKJINMXS61G2TZEXCJAWVV4F57" localSheetId="15" hidden="1">#REF!</definedName>
    <definedName name="BExKJINMXS61G2TZEXCJAWVV4F57" localSheetId="18" hidden="1">#REF!</definedName>
    <definedName name="BExKJINMXS61G2TZEXCJAWVV4F57" localSheetId="17" hidden="1">#REF!</definedName>
    <definedName name="BExKJINMXS61G2TZEXCJAWVV4F57" localSheetId="2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5" hidden="1">#REF!</definedName>
    <definedName name="BExKJK5ME8KB7HA0180L7OUZDDGV" localSheetId="9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13" hidden="1">#REF!</definedName>
    <definedName name="BExKJK5ME8KB7HA0180L7OUZDDGV" localSheetId="14" hidden="1">#REF!</definedName>
    <definedName name="BExKJK5ME8KB7HA0180L7OUZDDGV" localSheetId="16" hidden="1">#REF!</definedName>
    <definedName name="BExKJK5ME8KB7HA0180L7OUZDDGV" localSheetId="15" hidden="1">#REF!</definedName>
    <definedName name="BExKJK5ME8KB7HA0180L7OUZDDGV" localSheetId="18" hidden="1">#REF!</definedName>
    <definedName name="BExKJK5ME8KB7HA0180L7OUZDDGV" localSheetId="17" hidden="1">#REF!</definedName>
    <definedName name="BExKJK5ME8KB7HA0180L7OUZDDGV" localSheetId="2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5" hidden="1">#REF!</definedName>
    <definedName name="BExKJLY652HI5GNEEWQXOB08K2C1" localSheetId="9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13" hidden="1">#REF!</definedName>
    <definedName name="BExKJLY652HI5GNEEWQXOB08K2C1" localSheetId="14" hidden="1">#REF!</definedName>
    <definedName name="BExKJLY652HI5GNEEWQXOB08K2C1" localSheetId="16" hidden="1">#REF!</definedName>
    <definedName name="BExKJLY652HI5GNEEWQXOB08K2C1" localSheetId="15" hidden="1">#REF!</definedName>
    <definedName name="BExKJLY652HI5GNEEWQXOB08K2C1" localSheetId="18" hidden="1">#REF!</definedName>
    <definedName name="BExKJLY652HI5GNEEWQXOB08K2C1" localSheetId="17" hidden="1">#REF!</definedName>
    <definedName name="BExKJLY652HI5GNEEWQXOB08K2C1" localSheetId="2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5" hidden="1">#REF!</definedName>
    <definedName name="BExKJN5IF0VMDILJ5K8ZENF2QYV1" localSheetId="9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13" hidden="1">#REF!</definedName>
    <definedName name="BExKJN5IF0VMDILJ5K8ZENF2QYV1" localSheetId="14" hidden="1">#REF!</definedName>
    <definedName name="BExKJN5IF0VMDILJ5K8ZENF2QYV1" localSheetId="16" hidden="1">#REF!</definedName>
    <definedName name="BExKJN5IF0VMDILJ5K8ZENF2QYV1" localSheetId="15" hidden="1">#REF!</definedName>
    <definedName name="BExKJN5IF0VMDILJ5K8ZENF2QYV1" localSheetId="18" hidden="1">#REF!</definedName>
    <definedName name="BExKJN5IF0VMDILJ5K8ZENF2QYV1" localSheetId="17" hidden="1">#REF!</definedName>
    <definedName name="BExKJN5IF0VMDILJ5K8ZENF2QYV1" localSheetId="2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5" hidden="1">#REF!</definedName>
    <definedName name="BExKJUSJPFUIK20FTVAFJWR2OUYX" localSheetId="9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13" hidden="1">#REF!</definedName>
    <definedName name="BExKJUSJPFUIK20FTVAFJWR2OUYX" localSheetId="14" hidden="1">#REF!</definedName>
    <definedName name="BExKJUSJPFUIK20FTVAFJWR2OUYX" localSheetId="16" hidden="1">#REF!</definedName>
    <definedName name="BExKJUSJPFUIK20FTVAFJWR2OUYX" localSheetId="15" hidden="1">#REF!</definedName>
    <definedName name="BExKJUSJPFUIK20FTVAFJWR2OUYX" localSheetId="18" hidden="1">#REF!</definedName>
    <definedName name="BExKJUSJPFUIK20FTVAFJWR2OUYX" localSheetId="17" hidden="1">#REF!</definedName>
    <definedName name="BExKJUSJPFUIK20FTVAFJWR2OUYX" localSheetId="2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5" hidden="1">#REF!</definedName>
    <definedName name="BExKJXHNZTE5OMRQ1KTVM1DIQE9I" localSheetId="9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13" hidden="1">#REF!</definedName>
    <definedName name="BExKJXHNZTE5OMRQ1KTVM1DIQE9I" localSheetId="14" hidden="1">#REF!</definedName>
    <definedName name="BExKJXHNZTE5OMRQ1KTVM1DIQE9I" localSheetId="16" hidden="1">#REF!</definedName>
    <definedName name="BExKJXHNZTE5OMRQ1KTVM1DIQE9I" localSheetId="15" hidden="1">#REF!</definedName>
    <definedName name="BExKJXHNZTE5OMRQ1KTVM1DIQE9I" localSheetId="18" hidden="1">#REF!</definedName>
    <definedName name="BExKJXHNZTE5OMRQ1KTVM1DIQE9I" localSheetId="17" hidden="1">#REF!</definedName>
    <definedName name="BExKJXHNZTE5OMRQ1KTVM1DIQE9I" localSheetId="2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5" hidden="1">#REF!</definedName>
    <definedName name="BExKK8VP5RS3D0UXZVKA37C4SYBP" localSheetId="9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13" hidden="1">#REF!</definedName>
    <definedName name="BExKK8VP5RS3D0UXZVKA37C4SYBP" localSheetId="14" hidden="1">#REF!</definedName>
    <definedName name="BExKK8VP5RS3D0UXZVKA37C4SYBP" localSheetId="16" hidden="1">#REF!</definedName>
    <definedName name="BExKK8VP5RS3D0UXZVKA37C4SYBP" localSheetId="15" hidden="1">#REF!</definedName>
    <definedName name="BExKK8VP5RS3D0UXZVKA37C4SYBP" localSheetId="18" hidden="1">#REF!</definedName>
    <definedName name="BExKK8VP5RS3D0UXZVKA37C4SYBP" localSheetId="17" hidden="1">#REF!</definedName>
    <definedName name="BExKK8VP5RS3D0UXZVKA37C4SYBP" localSheetId="2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5" hidden="1">#REF!</definedName>
    <definedName name="BExKKIM9NPF6B3SPMPIQB27HQME4" localSheetId="9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13" hidden="1">#REF!</definedName>
    <definedName name="BExKKIM9NPF6B3SPMPIQB27HQME4" localSheetId="14" hidden="1">#REF!</definedName>
    <definedName name="BExKKIM9NPF6B3SPMPIQB27HQME4" localSheetId="16" hidden="1">#REF!</definedName>
    <definedName name="BExKKIM9NPF6B3SPMPIQB27HQME4" localSheetId="15" hidden="1">#REF!</definedName>
    <definedName name="BExKKIM9NPF6B3SPMPIQB27HQME4" localSheetId="18" hidden="1">#REF!</definedName>
    <definedName name="BExKKIM9NPF6B3SPMPIQB27HQME4" localSheetId="17" hidden="1">#REF!</definedName>
    <definedName name="BExKKIM9NPF6B3SPMPIQB27HQME4" localSheetId="2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5" hidden="1">#REF!</definedName>
    <definedName name="BExKKIX1BCBQ4R3K41QD8NTV0OV0" localSheetId="9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13" hidden="1">#REF!</definedName>
    <definedName name="BExKKIX1BCBQ4R3K41QD8NTV0OV0" localSheetId="14" hidden="1">#REF!</definedName>
    <definedName name="BExKKIX1BCBQ4R3K41QD8NTV0OV0" localSheetId="16" hidden="1">#REF!</definedName>
    <definedName name="BExKKIX1BCBQ4R3K41QD8NTV0OV0" localSheetId="15" hidden="1">#REF!</definedName>
    <definedName name="BExKKIX1BCBQ4R3K41QD8NTV0OV0" localSheetId="18" hidden="1">#REF!</definedName>
    <definedName name="BExKKIX1BCBQ4R3K41QD8NTV0OV0" localSheetId="17" hidden="1">#REF!</definedName>
    <definedName name="BExKKIX1BCBQ4R3K41QD8NTV0OV0" localSheetId="2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5" hidden="1">#REF!</definedName>
    <definedName name="BExKKJ2IHMOO66DQ0V2YABR4GV05" localSheetId="9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13" hidden="1">#REF!</definedName>
    <definedName name="BExKKJ2IHMOO66DQ0V2YABR4GV05" localSheetId="14" hidden="1">#REF!</definedName>
    <definedName name="BExKKJ2IHMOO66DQ0V2YABR4GV05" localSheetId="16" hidden="1">#REF!</definedName>
    <definedName name="BExKKJ2IHMOO66DQ0V2YABR4GV05" localSheetId="15" hidden="1">#REF!</definedName>
    <definedName name="BExKKJ2IHMOO66DQ0V2YABR4GV05" localSheetId="18" hidden="1">#REF!</definedName>
    <definedName name="BExKKJ2IHMOO66DQ0V2YABR4GV05" localSheetId="17" hidden="1">#REF!</definedName>
    <definedName name="BExKKJ2IHMOO66DQ0V2YABR4GV05" localSheetId="2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5" hidden="1">#REF!</definedName>
    <definedName name="BExKKQ3ZWADYV03YHMXDOAMU90EB" localSheetId="9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13" hidden="1">#REF!</definedName>
    <definedName name="BExKKQ3ZWADYV03YHMXDOAMU90EB" localSheetId="14" hidden="1">#REF!</definedName>
    <definedName name="BExKKQ3ZWADYV03YHMXDOAMU90EB" localSheetId="16" hidden="1">#REF!</definedName>
    <definedName name="BExKKQ3ZWADYV03YHMXDOAMU90EB" localSheetId="15" hidden="1">#REF!</definedName>
    <definedName name="BExKKQ3ZWADYV03YHMXDOAMU90EB" localSheetId="18" hidden="1">#REF!</definedName>
    <definedName name="BExKKQ3ZWADYV03YHMXDOAMU90EB" localSheetId="17" hidden="1">#REF!</definedName>
    <definedName name="BExKKQ3ZWADYV03YHMXDOAMU90EB" localSheetId="2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5" hidden="1">#REF!</definedName>
    <definedName name="BExKKUGD2HMJWQEYZ8H3X1BMXFS9" localSheetId="9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13" hidden="1">#REF!</definedName>
    <definedName name="BExKKUGD2HMJWQEYZ8H3X1BMXFS9" localSheetId="14" hidden="1">#REF!</definedName>
    <definedName name="BExKKUGD2HMJWQEYZ8H3X1BMXFS9" localSheetId="16" hidden="1">#REF!</definedName>
    <definedName name="BExKKUGD2HMJWQEYZ8H3X1BMXFS9" localSheetId="15" hidden="1">#REF!</definedName>
    <definedName name="BExKKUGD2HMJWQEYZ8H3X1BMXFS9" localSheetId="18" hidden="1">#REF!</definedName>
    <definedName name="BExKKUGD2HMJWQEYZ8H3X1BMXFS9" localSheetId="17" hidden="1">#REF!</definedName>
    <definedName name="BExKKUGD2HMJWQEYZ8H3X1BMXFS9" localSheetId="2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5" hidden="1">#REF!</definedName>
    <definedName name="BExKKX05KCZZZPKOR1NE5A8RGVT4" localSheetId="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13" hidden="1">#REF!</definedName>
    <definedName name="BExKKX05KCZZZPKOR1NE5A8RGVT4" localSheetId="14" hidden="1">#REF!</definedName>
    <definedName name="BExKKX05KCZZZPKOR1NE5A8RGVT4" localSheetId="16" hidden="1">#REF!</definedName>
    <definedName name="BExKKX05KCZZZPKOR1NE5A8RGVT4" localSheetId="15" hidden="1">#REF!</definedName>
    <definedName name="BExKKX05KCZZZPKOR1NE5A8RGVT4" localSheetId="18" hidden="1">#REF!</definedName>
    <definedName name="BExKKX05KCZZZPKOR1NE5A8RGVT4" localSheetId="17" hidden="1">#REF!</definedName>
    <definedName name="BExKKX05KCZZZPKOR1NE5A8RGVT4" localSheetId="2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5" hidden="1">#REF!</definedName>
    <definedName name="BExKL3QUCLQLECGZM555PRF8EN56" localSheetId="9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13" hidden="1">#REF!</definedName>
    <definedName name="BExKL3QUCLQLECGZM555PRF8EN56" localSheetId="14" hidden="1">#REF!</definedName>
    <definedName name="BExKL3QUCLQLECGZM555PRF8EN56" localSheetId="16" hidden="1">#REF!</definedName>
    <definedName name="BExKL3QUCLQLECGZM555PRF8EN56" localSheetId="15" hidden="1">#REF!</definedName>
    <definedName name="BExKL3QUCLQLECGZM555PRF8EN56" localSheetId="18" hidden="1">#REF!</definedName>
    <definedName name="BExKL3QUCLQLECGZM555PRF8EN56" localSheetId="17" hidden="1">#REF!</definedName>
    <definedName name="BExKL3QUCLQLECGZM555PRF8EN56" localSheetId="2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5" hidden="1">#REF!</definedName>
    <definedName name="BExKL7CGLA62V9UQH9ZDEHIK8W4O" localSheetId="9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13" hidden="1">#REF!</definedName>
    <definedName name="BExKL7CGLA62V9UQH9ZDEHIK8W4O" localSheetId="14" hidden="1">#REF!</definedName>
    <definedName name="BExKL7CGLA62V9UQH9ZDEHIK8W4O" localSheetId="16" hidden="1">#REF!</definedName>
    <definedName name="BExKL7CGLA62V9UQH9ZDEHIK8W4O" localSheetId="15" hidden="1">#REF!</definedName>
    <definedName name="BExKL7CGLA62V9UQH9ZDEHIK8W4O" localSheetId="18" hidden="1">#REF!</definedName>
    <definedName name="BExKL7CGLA62V9UQH9ZDEHIK8W4O" localSheetId="17" hidden="1">#REF!</definedName>
    <definedName name="BExKL7CGLA62V9UQH9ZDEHIK8W4O" localSheetId="2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5" hidden="1">#REF!</definedName>
    <definedName name="BExKLD6S9L66QYREYHBE5J44OK7X" localSheetId="9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13" hidden="1">#REF!</definedName>
    <definedName name="BExKLD6S9L66QYREYHBE5J44OK7X" localSheetId="14" hidden="1">#REF!</definedName>
    <definedName name="BExKLD6S9L66QYREYHBE5J44OK7X" localSheetId="16" hidden="1">#REF!</definedName>
    <definedName name="BExKLD6S9L66QYREYHBE5J44OK7X" localSheetId="15" hidden="1">#REF!</definedName>
    <definedName name="BExKLD6S9L66QYREYHBE5J44OK7X" localSheetId="18" hidden="1">#REF!</definedName>
    <definedName name="BExKLD6S9L66QYREYHBE5J44OK7X" localSheetId="17" hidden="1">#REF!</definedName>
    <definedName name="BExKLD6S9L66QYREYHBE5J44OK7X" localSheetId="2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5" hidden="1">#REF!</definedName>
    <definedName name="BExKLEZK32L28GYJWVO63BZ5E1JD" localSheetId="9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13" hidden="1">#REF!</definedName>
    <definedName name="BExKLEZK32L28GYJWVO63BZ5E1JD" localSheetId="14" hidden="1">#REF!</definedName>
    <definedName name="BExKLEZK32L28GYJWVO63BZ5E1JD" localSheetId="16" hidden="1">#REF!</definedName>
    <definedName name="BExKLEZK32L28GYJWVO63BZ5E1JD" localSheetId="15" hidden="1">#REF!</definedName>
    <definedName name="BExKLEZK32L28GYJWVO63BZ5E1JD" localSheetId="18" hidden="1">#REF!</definedName>
    <definedName name="BExKLEZK32L28GYJWVO63BZ5E1JD" localSheetId="17" hidden="1">#REF!</definedName>
    <definedName name="BExKLEZK32L28GYJWVO63BZ5E1JD" localSheetId="2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5" hidden="1">#REF!</definedName>
    <definedName name="BExKLLKVVHT06LA55JB2FC871DC5" localSheetId="9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13" hidden="1">#REF!</definedName>
    <definedName name="BExKLLKVVHT06LA55JB2FC871DC5" localSheetId="14" hidden="1">#REF!</definedName>
    <definedName name="BExKLLKVVHT06LA55JB2FC871DC5" localSheetId="16" hidden="1">#REF!</definedName>
    <definedName name="BExKLLKVVHT06LA55JB2FC871DC5" localSheetId="15" hidden="1">#REF!</definedName>
    <definedName name="BExKLLKVVHT06LA55JB2FC871DC5" localSheetId="18" hidden="1">#REF!</definedName>
    <definedName name="BExKLLKVVHT06LA55JB2FC871DC5" localSheetId="17" hidden="1">#REF!</definedName>
    <definedName name="BExKLLKVVHT06LA55JB2FC871DC5" localSheetId="2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5" hidden="1">#REF!</definedName>
    <definedName name="BExKMKNALVJRCZS69GFJA4M1J08O" localSheetId="9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13" hidden="1">#REF!</definedName>
    <definedName name="BExKMKNALVJRCZS69GFJA4M1J08O" localSheetId="14" hidden="1">#REF!</definedName>
    <definedName name="BExKMKNALVJRCZS69GFJA4M1J08O" localSheetId="16" hidden="1">#REF!</definedName>
    <definedName name="BExKMKNALVJRCZS69GFJA4M1J08O" localSheetId="15" hidden="1">#REF!</definedName>
    <definedName name="BExKMKNALVJRCZS69GFJA4M1J08O" localSheetId="18" hidden="1">#REF!</definedName>
    <definedName name="BExKMKNALVJRCZS69GFJA4M1J08O" localSheetId="17" hidden="1">#REF!</definedName>
    <definedName name="BExKMKNALVJRCZS69GFJA4M1J08O" localSheetId="2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5" hidden="1">#REF!</definedName>
    <definedName name="BExKMMFZIDRFNSBCWVADJ4S2JE52" localSheetId="9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13" hidden="1">#REF!</definedName>
    <definedName name="BExKMMFZIDRFNSBCWVADJ4S2JE52" localSheetId="14" hidden="1">#REF!</definedName>
    <definedName name="BExKMMFZIDRFNSBCWVADJ4S2JE52" localSheetId="16" hidden="1">#REF!</definedName>
    <definedName name="BExKMMFZIDRFNSBCWVADJ4S2JE52" localSheetId="15" hidden="1">#REF!</definedName>
    <definedName name="BExKMMFZIDRFNSBCWVADJ4S2JE52" localSheetId="18" hidden="1">#REF!</definedName>
    <definedName name="BExKMMFZIDRFNSBCWVADJ4S2JE52" localSheetId="17" hidden="1">#REF!</definedName>
    <definedName name="BExKMMFZIDRFNSBCWVADJ4S2JE52" localSheetId="2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5" hidden="1">#REF!</definedName>
    <definedName name="BExKMRZJS845FERFW6HUXLFAOMYD" localSheetId="9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13" hidden="1">#REF!</definedName>
    <definedName name="BExKMRZJS845FERFW6HUXLFAOMYD" localSheetId="14" hidden="1">#REF!</definedName>
    <definedName name="BExKMRZJS845FERFW6HUXLFAOMYD" localSheetId="16" hidden="1">#REF!</definedName>
    <definedName name="BExKMRZJS845FERFW6HUXLFAOMYD" localSheetId="15" hidden="1">#REF!</definedName>
    <definedName name="BExKMRZJS845FERFW6HUXLFAOMYD" localSheetId="18" hidden="1">#REF!</definedName>
    <definedName name="BExKMRZJS845FERFW6HUXLFAOMYD" localSheetId="17" hidden="1">#REF!</definedName>
    <definedName name="BExKMRZJS845FERFW6HUXLFAOMYD" localSheetId="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5" hidden="1">#REF!</definedName>
    <definedName name="BExKMS514WWPGUGRYGTH6XU97T8B" localSheetId="9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13" hidden="1">#REF!</definedName>
    <definedName name="BExKMS514WWPGUGRYGTH6XU97T8B" localSheetId="14" hidden="1">#REF!</definedName>
    <definedName name="BExKMS514WWPGUGRYGTH6XU97T8B" localSheetId="16" hidden="1">#REF!</definedName>
    <definedName name="BExKMS514WWPGUGRYGTH6XU97T8B" localSheetId="15" hidden="1">#REF!</definedName>
    <definedName name="BExKMS514WWPGUGRYGTH6XU97T8B" localSheetId="18" hidden="1">#REF!</definedName>
    <definedName name="BExKMS514WWPGUGRYGTH6XU97T8B" localSheetId="17" hidden="1">#REF!</definedName>
    <definedName name="BExKMS514WWPGUGRYGTH6XU97T8B" localSheetId="2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5" hidden="1">#REF!</definedName>
    <definedName name="BExKMUDV8AH8HQAD5HJVUW7GFDWU" localSheetId="9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13" hidden="1">#REF!</definedName>
    <definedName name="BExKMUDV8AH8HQAD5HJVUW7GFDWU" localSheetId="14" hidden="1">#REF!</definedName>
    <definedName name="BExKMUDV8AH8HQAD5HJVUW7GFDWU" localSheetId="16" hidden="1">#REF!</definedName>
    <definedName name="BExKMUDV8AH8HQAD5HJVUW7GFDWU" localSheetId="15" hidden="1">#REF!</definedName>
    <definedName name="BExKMUDV8AH8HQAD5HJVUW7GFDWU" localSheetId="18" hidden="1">#REF!</definedName>
    <definedName name="BExKMUDV8AH8HQAD5HJVUW7GFDWU" localSheetId="17" hidden="1">#REF!</definedName>
    <definedName name="BExKMUDV8AH8HQAD5HJVUW7GFDWU" localSheetId="2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5" hidden="1">#REF!</definedName>
    <definedName name="BExKMWBX4EH3EYJ07UFEM08NB40Z" localSheetId="9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13" hidden="1">#REF!</definedName>
    <definedName name="BExKMWBX4EH3EYJ07UFEM08NB40Z" localSheetId="14" hidden="1">#REF!</definedName>
    <definedName name="BExKMWBX4EH3EYJ07UFEM08NB40Z" localSheetId="16" hidden="1">#REF!</definedName>
    <definedName name="BExKMWBX4EH3EYJ07UFEM08NB40Z" localSheetId="15" hidden="1">#REF!</definedName>
    <definedName name="BExKMWBX4EH3EYJ07UFEM08NB40Z" localSheetId="18" hidden="1">#REF!</definedName>
    <definedName name="BExKMWBX4EH3EYJ07UFEM08NB40Z" localSheetId="17" hidden="1">#REF!</definedName>
    <definedName name="BExKMWBX4EH3EYJ07UFEM08NB40Z" localSheetId="2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5" hidden="1">#REF!</definedName>
    <definedName name="BExKN4Q70IU9OY91QRUSK3044MQD" localSheetId="9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13" hidden="1">#REF!</definedName>
    <definedName name="BExKN4Q70IU9OY91QRUSK3044MQD" localSheetId="14" hidden="1">#REF!</definedName>
    <definedName name="BExKN4Q70IU9OY91QRUSK3044MQD" localSheetId="16" hidden="1">#REF!</definedName>
    <definedName name="BExKN4Q70IU9OY91QRUSK3044MQD" localSheetId="15" hidden="1">#REF!</definedName>
    <definedName name="BExKN4Q70IU9OY91QRUSK3044MQD" localSheetId="18" hidden="1">#REF!</definedName>
    <definedName name="BExKN4Q70IU9OY91QRUSK3044MQD" localSheetId="17" hidden="1">#REF!</definedName>
    <definedName name="BExKN4Q70IU9OY91QRUSK3044MQD" localSheetId="2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5" hidden="1">#REF!</definedName>
    <definedName name="BExKNBGV2IR3S7M0BX4810KZB4V3" localSheetId="9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13" hidden="1">#REF!</definedName>
    <definedName name="BExKNBGV2IR3S7M0BX4810KZB4V3" localSheetId="14" hidden="1">#REF!</definedName>
    <definedName name="BExKNBGV2IR3S7M0BX4810KZB4V3" localSheetId="16" hidden="1">#REF!</definedName>
    <definedName name="BExKNBGV2IR3S7M0BX4810KZB4V3" localSheetId="15" hidden="1">#REF!</definedName>
    <definedName name="BExKNBGV2IR3S7M0BX4810KZB4V3" localSheetId="18" hidden="1">#REF!</definedName>
    <definedName name="BExKNBGV2IR3S7M0BX4810KZB4V3" localSheetId="17" hidden="1">#REF!</definedName>
    <definedName name="BExKNBGV2IR3S7M0BX4810KZB4V3" localSheetId="2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5" hidden="1">#REF!</definedName>
    <definedName name="BExKNCTBZTSY3MO42VU5PLV6YUHZ" localSheetId="9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13" hidden="1">#REF!</definedName>
    <definedName name="BExKNCTBZTSY3MO42VU5PLV6YUHZ" localSheetId="14" hidden="1">#REF!</definedName>
    <definedName name="BExKNCTBZTSY3MO42VU5PLV6YUHZ" localSheetId="16" hidden="1">#REF!</definedName>
    <definedName name="BExKNCTBZTSY3MO42VU5PLV6YUHZ" localSheetId="15" hidden="1">#REF!</definedName>
    <definedName name="BExKNCTBZTSY3MO42VU5PLV6YUHZ" localSheetId="18" hidden="1">#REF!</definedName>
    <definedName name="BExKNCTBZTSY3MO42VU5PLV6YUHZ" localSheetId="17" hidden="1">#REF!</definedName>
    <definedName name="BExKNCTBZTSY3MO42VU5PLV6YUHZ" localSheetId="2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5" hidden="1">#REF!</definedName>
    <definedName name="BExKNGV2YY749C42AQ2T9QNIE5C3" localSheetId="9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13" hidden="1">#REF!</definedName>
    <definedName name="BExKNGV2YY749C42AQ2T9QNIE5C3" localSheetId="14" hidden="1">#REF!</definedName>
    <definedName name="BExKNGV2YY749C42AQ2T9QNIE5C3" localSheetId="16" hidden="1">#REF!</definedName>
    <definedName name="BExKNGV2YY749C42AQ2T9QNIE5C3" localSheetId="15" hidden="1">#REF!</definedName>
    <definedName name="BExKNGV2YY749C42AQ2T9QNIE5C3" localSheetId="18" hidden="1">#REF!</definedName>
    <definedName name="BExKNGV2YY749C42AQ2T9QNIE5C3" localSheetId="17" hidden="1">#REF!</definedName>
    <definedName name="BExKNGV2YY749C42AQ2T9QNIE5C3" localSheetId="2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5" hidden="1">#REF!</definedName>
    <definedName name="BExKNH0F1WPNUEQITIUN5T4NDX9H" localSheetId="9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13" hidden="1">#REF!</definedName>
    <definedName name="BExKNH0F1WPNUEQITIUN5T4NDX9H" localSheetId="14" hidden="1">#REF!</definedName>
    <definedName name="BExKNH0F1WPNUEQITIUN5T4NDX9H" localSheetId="16" hidden="1">#REF!</definedName>
    <definedName name="BExKNH0F1WPNUEQITIUN5T4NDX9H" localSheetId="15" hidden="1">#REF!</definedName>
    <definedName name="BExKNH0F1WPNUEQITIUN5T4NDX9H" localSheetId="18" hidden="1">#REF!</definedName>
    <definedName name="BExKNH0F1WPNUEQITIUN5T4NDX9H" localSheetId="17" hidden="1">#REF!</definedName>
    <definedName name="BExKNH0F1WPNUEQITIUN5T4NDX9H" localSheetId="2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5" hidden="1">#REF!</definedName>
    <definedName name="BExKNV8UOHVWEHDJWI2WMJ9X6QHZ" localSheetId="9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13" hidden="1">#REF!</definedName>
    <definedName name="BExKNV8UOHVWEHDJWI2WMJ9X6QHZ" localSheetId="14" hidden="1">#REF!</definedName>
    <definedName name="BExKNV8UOHVWEHDJWI2WMJ9X6QHZ" localSheetId="16" hidden="1">#REF!</definedName>
    <definedName name="BExKNV8UOHVWEHDJWI2WMJ9X6QHZ" localSheetId="15" hidden="1">#REF!</definedName>
    <definedName name="BExKNV8UOHVWEHDJWI2WMJ9X6QHZ" localSheetId="18" hidden="1">#REF!</definedName>
    <definedName name="BExKNV8UOHVWEHDJWI2WMJ9X6QHZ" localSheetId="17" hidden="1">#REF!</definedName>
    <definedName name="BExKNV8UOHVWEHDJWI2WMJ9X6QHZ" localSheetId="2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5" hidden="1">#REF!</definedName>
    <definedName name="BExKNZLD7UATC1MYRNJD8H2NH4KU" localSheetId="9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13" hidden="1">#REF!</definedName>
    <definedName name="BExKNZLD7UATC1MYRNJD8H2NH4KU" localSheetId="14" hidden="1">#REF!</definedName>
    <definedName name="BExKNZLD7UATC1MYRNJD8H2NH4KU" localSheetId="16" hidden="1">#REF!</definedName>
    <definedName name="BExKNZLD7UATC1MYRNJD8H2NH4KU" localSheetId="15" hidden="1">#REF!</definedName>
    <definedName name="BExKNZLD7UATC1MYRNJD8H2NH4KU" localSheetId="18" hidden="1">#REF!</definedName>
    <definedName name="BExKNZLD7UATC1MYRNJD8H2NH4KU" localSheetId="17" hidden="1">#REF!</definedName>
    <definedName name="BExKNZLD7UATC1MYRNJD8H2NH4KU" localSheetId="2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5" hidden="1">#REF!</definedName>
    <definedName name="BExKNZQUKQQG2Y97R74G4O4BJP1L" localSheetId="9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13" hidden="1">#REF!</definedName>
    <definedName name="BExKNZQUKQQG2Y97R74G4O4BJP1L" localSheetId="14" hidden="1">#REF!</definedName>
    <definedName name="BExKNZQUKQQG2Y97R74G4O4BJP1L" localSheetId="16" hidden="1">#REF!</definedName>
    <definedName name="BExKNZQUKQQG2Y97R74G4O4BJP1L" localSheetId="15" hidden="1">#REF!</definedName>
    <definedName name="BExKNZQUKQQG2Y97R74G4O4BJP1L" localSheetId="18" hidden="1">#REF!</definedName>
    <definedName name="BExKNZQUKQQG2Y97R74G4O4BJP1L" localSheetId="17" hidden="1">#REF!</definedName>
    <definedName name="BExKNZQUKQQG2Y97R74G4O4BJP1L" localSheetId="2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5" hidden="1">#REF!</definedName>
    <definedName name="BExKO06X0EAD3ABEG1E8PWLDWHBA" localSheetId="9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13" hidden="1">#REF!</definedName>
    <definedName name="BExKO06X0EAD3ABEG1E8PWLDWHBA" localSheetId="14" hidden="1">#REF!</definedName>
    <definedName name="BExKO06X0EAD3ABEG1E8PWLDWHBA" localSheetId="16" hidden="1">#REF!</definedName>
    <definedName name="BExKO06X0EAD3ABEG1E8PWLDWHBA" localSheetId="15" hidden="1">#REF!</definedName>
    <definedName name="BExKO06X0EAD3ABEG1E8PWLDWHBA" localSheetId="18" hidden="1">#REF!</definedName>
    <definedName name="BExKO06X0EAD3ABEG1E8PWLDWHBA" localSheetId="17" hidden="1">#REF!</definedName>
    <definedName name="BExKO06X0EAD3ABEG1E8PWLDWHBA" localSheetId="2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5" hidden="1">#REF!</definedName>
    <definedName name="BExKO2AHHSGNI1AZOIOW21KPXKPE" localSheetId="9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13" hidden="1">#REF!</definedName>
    <definedName name="BExKO2AHHSGNI1AZOIOW21KPXKPE" localSheetId="14" hidden="1">#REF!</definedName>
    <definedName name="BExKO2AHHSGNI1AZOIOW21KPXKPE" localSheetId="16" hidden="1">#REF!</definedName>
    <definedName name="BExKO2AHHSGNI1AZOIOW21KPXKPE" localSheetId="15" hidden="1">#REF!</definedName>
    <definedName name="BExKO2AHHSGNI1AZOIOW21KPXKPE" localSheetId="18" hidden="1">#REF!</definedName>
    <definedName name="BExKO2AHHSGNI1AZOIOW21KPXKPE" localSheetId="17" hidden="1">#REF!</definedName>
    <definedName name="BExKO2AHHSGNI1AZOIOW21KPXKPE" localSheetId="2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5" hidden="1">#REF!</definedName>
    <definedName name="BExKO2FXWJWC5IZLDN8JHYILQJ2N" localSheetId="9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13" hidden="1">#REF!</definedName>
    <definedName name="BExKO2FXWJWC5IZLDN8JHYILQJ2N" localSheetId="14" hidden="1">#REF!</definedName>
    <definedName name="BExKO2FXWJWC5IZLDN8JHYILQJ2N" localSheetId="16" hidden="1">#REF!</definedName>
    <definedName name="BExKO2FXWJWC5IZLDN8JHYILQJ2N" localSheetId="15" hidden="1">#REF!</definedName>
    <definedName name="BExKO2FXWJWC5IZLDN8JHYILQJ2N" localSheetId="18" hidden="1">#REF!</definedName>
    <definedName name="BExKO2FXWJWC5IZLDN8JHYILQJ2N" localSheetId="17" hidden="1">#REF!</definedName>
    <definedName name="BExKO2FXWJWC5IZLDN8JHYILQJ2N" localSheetId="2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5" hidden="1">#REF!</definedName>
    <definedName name="BExKO438WZ8FKOU00NURGFMOYXWN" localSheetId="9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13" hidden="1">#REF!</definedName>
    <definedName name="BExKO438WZ8FKOU00NURGFMOYXWN" localSheetId="14" hidden="1">#REF!</definedName>
    <definedName name="BExKO438WZ8FKOU00NURGFMOYXWN" localSheetId="16" hidden="1">#REF!</definedName>
    <definedName name="BExKO438WZ8FKOU00NURGFMOYXWN" localSheetId="15" hidden="1">#REF!</definedName>
    <definedName name="BExKO438WZ8FKOU00NURGFMOYXWN" localSheetId="18" hidden="1">#REF!</definedName>
    <definedName name="BExKO438WZ8FKOU00NURGFMOYXWN" localSheetId="17" hidden="1">#REF!</definedName>
    <definedName name="BExKO438WZ8FKOU00NURGFMOYXWN" localSheetId="2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5" hidden="1">#REF!</definedName>
    <definedName name="BExKO551EZ73M80UFHBQE7BQVU4L" localSheetId="9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13" hidden="1">#REF!</definedName>
    <definedName name="BExKO551EZ73M80UFHBQE7BQVU4L" localSheetId="14" hidden="1">#REF!</definedName>
    <definedName name="BExKO551EZ73M80UFHBQE7BQVU4L" localSheetId="16" hidden="1">#REF!</definedName>
    <definedName name="BExKO551EZ73M80UFHBQE7BQVU4L" localSheetId="15" hidden="1">#REF!</definedName>
    <definedName name="BExKO551EZ73M80UFHBQE7BQVU4L" localSheetId="18" hidden="1">#REF!</definedName>
    <definedName name="BExKO551EZ73M80UFHBQE7BQVU4L" localSheetId="17" hidden="1">#REF!</definedName>
    <definedName name="BExKO551EZ73M80UFHBQE7BQVU4L" localSheetId="2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5" hidden="1">#REF!</definedName>
    <definedName name="BExKOBA4VTRV9YG31IM1PDDO3J9M" localSheetId="9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13" hidden="1">#REF!</definedName>
    <definedName name="BExKOBA4VTRV9YG31IM1PDDO3J9M" localSheetId="14" hidden="1">#REF!</definedName>
    <definedName name="BExKOBA4VTRV9YG31IM1PDDO3J9M" localSheetId="16" hidden="1">#REF!</definedName>
    <definedName name="BExKOBA4VTRV9YG31IM1PDDO3J9M" localSheetId="15" hidden="1">#REF!</definedName>
    <definedName name="BExKOBA4VTRV9YG31IM1PDDO3J9M" localSheetId="18" hidden="1">#REF!</definedName>
    <definedName name="BExKOBA4VTRV9YG31IM1PDDO3J9M" localSheetId="17" hidden="1">#REF!</definedName>
    <definedName name="BExKOBA4VTRV9YG31IM1PDDO3J9M" localSheetId="2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5" hidden="1">#REF!</definedName>
    <definedName name="BExKODIZGWW2EQD0FEYW6WK6XLCM" localSheetId="9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13" hidden="1">#REF!</definedName>
    <definedName name="BExKODIZGWW2EQD0FEYW6WK6XLCM" localSheetId="14" hidden="1">#REF!</definedName>
    <definedName name="BExKODIZGWW2EQD0FEYW6WK6XLCM" localSheetId="16" hidden="1">#REF!</definedName>
    <definedName name="BExKODIZGWW2EQD0FEYW6WK6XLCM" localSheetId="15" hidden="1">#REF!</definedName>
    <definedName name="BExKODIZGWW2EQD0FEYW6WK6XLCM" localSheetId="18" hidden="1">#REF!</definedName>
    <definedName name="BExKODIZGWW2EQD0FEYW6WK6XLCM" localSheetId="17" hidden="1">#REF!</definedName>
    <definedName name="BExKODIZGWW2EQD0FEYW6WK6XLCM" localSheetId="2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5" hidden="1">#REF!</definedName>
    <definedName name="BExKOPO2HPWVQGAKW8LOZMPIDEFG" localSheetId="9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13" hidden="1">#REF!</definedName>
    <definedName name="BExKOPO2HPWVQGAKW8LOZMPIDEFG" localSheetId="14" hidden="1">#REF!</definedName>
    <definedName name="BExKOPO2HPWVQGAKW8LOZMPIDEFG" localSheetId="16" hidden="1">#REF!</definedName>
    <definedName name="BExKOPO2HPWVQGAKW8LOZMPIDEFG" localSheetId="15" hidden="1">#REF!</definedName>
    <definedName name="BExKOPO2HPWVQGAKW8LOZMPIDEFG" localSheetId="18" hidden="1">#REF!</definedName>
    <definedName name="BExKOPO2HPWVQGAKW8LOZMPIDEFG" localSheetId="17" hidden="1">#REF!</definedName>
    <definedName name="BExKOPO2HPWVQGAKW8LOZMPIDEFG" localSheetId="2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5" hidden="1">#REF!</definedName>
    <definedName name="BExKP7SRQ3MN5BDYXV2XMBQNUH23" localSheetId="9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13" hidden="1">#REF!</definedName>
    <definedName name="BExKP7SRQ3MN5BDYXV2XMBQNUH23" localSheetId="14" hidden="1">#REF!</definedName>
    <definedName name="BExKP7SRQ3MN5BDYXV2XMBQNUH23" localSheetId="16" hidden="1">#REF!</definedName>
    <definedName name="BExKP7SRQ3MN5BDYXV2XMBQNUH23" localSheetId="15" hidden="1">#REF!</definedName>
    <definedName name="BExKP7SRQ3MN5BDYXV2XMBQNUH23" localSheetId="18" hidden="1">#REF!</definedName>
    <definedName name="BExKP7SRQ3MN5BDYXV2XMBQNUH23" localSheetId="17" hidden="1">#REF!</definedName>
    <definedName name="BExKP7SRQ3MN5BDYXV2XMBQNUH23" localSheetId="2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5" hidden="1">#REF!</definedName>
    <definedName name="BExKPEZP0QTKOTLIMMIFSVTHQEEK" localSheetId="9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13" hidden="1">#REF!</definedName>
    <definedName name="BExKPEZP0QTKOTLIMMIFSVTHQEEK" localSheetId="14" hidden="1">#REF!</definedName>
    <definedName name="BExKPEZP0QTKOTLIMMIFSVTHQEEK" localSheetId="16" hidden="1">#REF!</definedName>
    <definedName name="BExKPEZP0QTKOTLIMMIFSVTHQEEK" localSheetId="15" hidden="1">#REF!</definedName>
    <definedName name="BExKPEZP0QTKOTLIMMIFSVTHQEEK" localSheetId="18" hidden="1">#REF!</definedName>
    <definedName name="BExKPEZP0QTKOTLIMMIFSVTHQEEK" localSheetId="17" hidden="1">#REF!</definedName>
    <definedName name="BExKPEZP0QTKOTLIMMIFSVTHQEEK" localSheetId="2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5" hidden="1">#REF!</definedName>
    <definedName name="BExKPFFSVTL757PNITV8R9RN4452" localSheetId="9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13" hidden="1">#REF!</definedName>
    <definedName name="BExKPFFSVTL757PNITV8R9RN4452" localSheetId="14" hidden="1">#REF!</definedName>
    <definedName name="BExKPFFSVTL757PNITV8R9RN4452" localSheetId="16" hidden="1">#REF!</definedName>
    <definedName name="BExKPFFSVTL757PNITV8R9RN4452" localSheetId="15" hidden="1">#REF!</definedName>
    <definedName name="BExKPFFSVTL757PNITV8R9RN4452" localSheetId="18" hidden="1">#REF!</definedName>
    <definedName name="BExKPFFSVTL757PNITV8R9RN4452" localSheetId="17" hidden="1">#REF!</definedName>
    <definedName name="BExKPFFSVTL757PNITV8R9RN4452" localSheetId="2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5" hidden="1">#REF!</definedName>
    <definedName name="BExKPIL5ZWOXQAENH3VP3ZHA2N7N" localSheetId="9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16" hidden="1">#REF!</definedName>
    <definedName name="BExKPIL5ZWOXQAENH3VP3ZHA2N7N" localSheetId="15" hidden="1">#REF!</definedName>
    <definedName name="BExKPIL5ZWOXQAENH3VP3ZHA2N7N" localSheetId="18" hidden="1">#REF!</definedName>
    <definedName name="BExKPIL5ZWOXQAENH3VP3ZHA2N7N" localSheetId="17" hidden="1">#REF!</definedName>
    <definedName name="BExKPIL5ZWOXQAENH3VP3ZHA2N7N" localSheetId="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5" hidden="1">#REF!</definedName>
    <definedName name="BExKPJHKPVROP9QX9BMBZMU2HEZ1" localSheetId="9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13" hidden="1">#REF!</definedName>
    <definedName name="BExKPJHKPVROP9QX9BMBZMU2HEZ1" localSheetId="14" hidden="1">#REF!</definedName>
    <definedName name="BExKPJHKPVROP9QX9BMBZMU2HEZ1" localSheetId="16" hidden="1">#REF!</definedName>
    <definedName name="BExKPJHKPVROP9QX9BMBZMU2HEZ1" localSheetId="15" hidden="1">#REF!</definedName>
    <definedName name="BExKPJHKPVROP9QX9BMBZMU2HEZ1" localSheetId="18" hidden="1">#REF!</definedName>
    <definedName name="BExKPJHKPVROP9QX9BMBZMU2HEZ1" localSheetId="17" hidden="1">#REF!</definedName>
    <definedName name="BExKPJHKPVROP9QX9BMBZMU2HEZ1" localSheetId="2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5" hidden="1">#REF!</definedName>
    <definedName name="BExKPLQJX0HJ8OTXBXH9IC9J2V0W" localSheetId="9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13" hidden="1">#REF!</definedName>
    <definedName name="BExKPLQJX0HJ8OTXBXH9IC9J2V0W" localSheetId="14" hidden="1">#REF!</definedName>
    <definedName name="BExKPLQJX0HJ8OTXBXH9IC9J2V0W" localSheetId="16" hidden="1">#REF!</definedName>
    <definedName name="BExKPLQJX0HJ8OTXBXH9IC9J2V0W" localSheetId="15" hidden="1">#REF!</definedName>
    <definedName name="BExKPLQJX0HJ8OTXBXH9IC9J2V0W" localSheetId="18" hidden="1">#REF!</definedName>
    <definedName name="BExKPLQJX0HJ8OTXBXH9IC9J2V0W" localSheetId="17" hidden="1">#REF!</definedName>
    <definedName name="BExKPLQJX0HJ8OTXBXH9IC9J2V0W" localSheetId="2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5" hidden="1">#REF!</definedName>
    <definedName name="BExKPN8C7GN36ZJZHLOB74LU6KT0" localSheetId="9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13" hidden="1">#REF!</definedName>
    <definedName name="BExKPN8C7GN36ZJZHLOB74LU6KT0" localSheetId="14" hidden="1">#REF!</definedName>
    <definedName name="BExKPN8C7GN36ZJZHLOB74LU6KT0" localSheetId="16" hidden="1">#REF!</definedName>
    <definedName name="BExKPN8C7GN36ZJZHLOB74LU6KT0" localSheetId="15" hidden="1">#REF!</definedName>
    <definedName name="BExKPN8C7GN36ZJZHLOB74LU6KT0" localSheetId="18" hidden="1">#REF!</definedName>
    <definedName name="BExKPN8C7GN36ZJZHLOB74LU6KT0" localSheetId="17" hidden="1">#REF!</definedName>
    <definedName name="BExKPN8C7GN36ZJZHLOB74LU6KT0" localSheetId="2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5" hidden="1">#REF!</definedName>
    <definedName name="BExKPX9VZ1J5021Q98K60HMPJU58" localSheetId="9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13" hidden="1">#REF!</definedName>
    <definedName name="BExKPX9VZ1J5021Q98K60HMPJU58" localSheetId="14" hidden="1">#REF!</definedName>
    <definedName name="BExKPX9VZ1J5021Q98K60HMPJU58" localSheetId="16" hidden="1">#REF!</definedName>
    <definedName name="BExKPX9VZ1J5021Q98K60HMPJU58" localSheetId="15" hidden="1">#REF!</definedName>
    <definedName name="BExKPX9VZ1J5021Q98K60HMPJU58" localSheetId="18" hidden="1">#REF!</definedName>
    <definedName name="BExKPX9VZ1J5021Q98K60HMPJU58" localSheetId="17" hidden="1">#REF!</definedName>
    <definedName name="BExKPX9VZ1J5021Q98K60HMPJU58" localSheetId="2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5" hidden="1">#REF!</definedName>
    <definedName name="BExKQGGEP203MUWSJVORTY7RFOFT" localSheetId="9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13" hidden="1">#REF!</definedName>
    <definedName name="BExKQGGEP203MUWSJVORTY7RFOFT" localSheetId="14" hidden="1">#REF!</definedName>
    <definedName name="BExKQGGEP203MUWSJVORTY7RFOFT" localSheetId="16" hidden="1">#REF!</definedName>
    <definedName name="BExKQGGEP203MUWSJVORTY7RFOFT" localSheetId="15" hidden="1">#REF!</definedName>
    <definedName name="BExKQGGEP203MUWSJVORTY7RFOFT" localSheetId="18" hidden="1">#REF!</definedName>
    <definedName name="BExKQGGEP203MUWSJVORTY7RFOFT" localSheetId="17" hidden="1">#REF!</definedName>
    <definedName name="BExKQGGEP203MUWSJVORTY7RFOFT" localSheetId="2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5" hidden="1">#REF!</definedName>
    <definedName name="BExKQJGAAWNM3NT19E9I0CQDBTU0" localSheetId="9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13" hidden="1">#REF!</definedName>
    <definedName name="BExKQJGAAWNM3NT19E9I0CQDBTU0" localSheetId="14" hidden="1">#REF!</definedName>
    <definedName name="BExKQJGAAWNM3NT19E9I0CQDBTU0" localSheetId="16" hidden="1">#REF!</definedName>
    <definedName name="BExKQJGAAWNM3NT19E9I0CQDBTU0" localSheetId="15" hidden="1">#REF!</definedName>
    <definedName name="BExKQJGAAWNM3NT19E9I0CQDBTU0" localSheetId="18" hidden="1">#REF!</definedName>
    <definedName name="BExKQJGAAWNM3NT19E9I0CQDBTU0" localSheetId="17" hidden="1">#REF!</definedName>
    <definedName name="BExKQJGAAWNM3NT19E9I0CQDBTU0" localSheetId="2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5" hidden="1">#REF!</definedName>
    <definedName name="BExKQM5GJ1ZN5REKFE7YVBQ0KXWF" localSheetId="9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13" hidden="1">#REF!</definedName>
    <definedName name="BExKQM5GJ1ZN5REKFE7YVBQ0KXWF" localSheetId="14" hidden="1">#REF!</definedName>
    <definedName name="BExKQM5GJ1ZN5REKFE7YVBQ0KXWF" localSheetId="16" hidden="1">#REF!</definedName>
    <definedName name="BExKQM5GJ1ZN5REKFE7YVBQ0KXWF" localSheetId="15" hidden="1">#REF!</definedName>
    <definedName name="BExKQM5GJ1ZN5REKFE7YVBQ0KXWF" localSheetId="18" hidden="1">#REF!</definedName>
    <definedName name="BExKQM5GJ1ZN5REKFE7YVBQ0KXWF" localSheetId="17" hidden="1">#REF!</definedName>
    <definedName name="BExKQM5GJ1ZN5REKFE7YVBQ0KXWF" localSheetId="2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5" hidden="1">#REF!</definedName>
    <definedName name="BExKQQ71278061G7ZFYGPWOMOMY2" localSheetId="9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13" hidden="1">#REF!</definedName>
    <definedName name="BExKQQ71278061G7ZFYGPWOMOMY2" localSheetId="14" hidden="1">#REF!</definedName>
    <definedName name="BExKQQ71278061G7ZFYGPWOMOMY2" localSheetId="16" hidden="1">#REF!</definedName>
    <definedName name="BExKQQ71278061G7ZFYGPWOMOMY2" localSheetId="15" hidden="1">#REF!</definedName>
    <definedName name="BExKQQ71278061G7ZFYGPWOMOMY2" localSheetId="18" hidden="1">#REF!</definedName>
    <definedName name="BExKQQ71278061G7ZFYGPWOMOMY2" localSheetId="17" hidden="1">#REF!</definedName>
    <definedName name="BExKQQ71278061G7ZFYGPWOMOMY2" localSheetId="2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5" hidden="1">#REF!</definedName>
    <definedName name="BExKQTXRG3ECU8NT47UR7643LO5G" localSheetId="9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13" hidden="1">#REF!</definedName>
    <definedName name="BExKQTXRG3ECU8NT47UR7643LO5G" localSheetId="14" hidden="1">#REF!</definedName>
    <definedName name="BExKQTXRG3ECU8NT47UR7643LO5G" localSheetId="16" hidden="1">#REF!</definedName>
    <definedName name="BExKQTXRG3ECU8NT47UR7643LO5G" localSheetId="15" hidden="1">#REF!</definedName>
    <definedName name="BExKQTXRG3ECU8NT47UR7643LO5G" localSheetId="18" hidden="1">#REF!</definedName>
    <definedName name="BExKQTXRG3ECU8NT47UR7643LO5G" localSheetId="17" hidden="1">#REF!</definedName>
    <definedName name="BExKQTXRG3ECU8NT47UR7643LO5G" localSheetId="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5" hidden="1">#REF!</definedName>
    <definedName name="BExKQVL7HPOIZ4FHANDFMVOJLEPR" localSheetId="9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13" hidden="1">#REF!</definedName>
    <definedName name="BExKQVL7HPOIZ4FHANDFMVOJLEPR" localSheetId="14" hidden="1">#REF!</definedName>
    <definedName name="BExKQVL7HPOIZ4FHANDFMVOJLEPR" localSheetId="16" hidden="1">#REF!</definedName>
    <definedName name="BExKQVL7HPOIZ4FHANDFMVOJLEPR" localSheetId="15" hidden="1">#REF!</definedName>
    <definedName name="BExKQVL7HPOIZ4FHANDFMVOJLEPR" localSheetId="18" hidden="1">#REF!</definedName>
    <definedName name="BExKQVL7HPOIZ4FHANDFMVOJLEPR" localSheetId="17" hidden="1">#REF!</definedName>
    <definedName name="BExKQVL7HPOIZ4FHANDFMVOJLEPR" localSheetId="2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5" hidden="1">#REF!</definedName>
    <definedName name="BExKR3ZAJRYXZB4M7XZPK0I7E55W" localSheetId="9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13" hidden="1">#REF!</definedName>
    <definedName name="BExKR3ZAJRYXZB4M7XZPK0I7E55W" localSheetId="14" hidden="1">#REF!</definedName>
    <definedName name="BExKR3ZAJRYXZB4M7XZPK0I7E55W" localSheetId="16" hidden="1">#REF!</definedName>
    <definedName name="BExKR3ZAJRYXZB4M7XZPK0I7E55W" localSheetId="15" hidden="1">#REF!</definedName>
    <definedName name="BExKR3ZAJRYXZB4M7XZPK0I7E55W" localSheetId="18" hidden="1">#REF!</definedName>
    <definedName name="BExKR3ZAJRYXZB4M7XZPK0I7E55W" localSheetId="17" hidden="1">#REF!</definedName>
    <definedName name="BExKR3ZAJRYXZB4M7XZPK0I7E55W" localSheetId="2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5" hidden="1">#REF!</definedName>
    <definedName name="BExKR8RZSEHW184G0Z56B4EGNU72" localSheetId="9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13" hidden="1">#REF!</definedName>
    <definedName name="BExKR8RZSEHW184G0Z56B4EGNU72" localSheetId="14" hidden="1">#REF!</definedName>
    <definedName name="BExKR8RZSEHW184G0Z56B4EGNU72" localSheetId="16" hidden="1">#REF!</definedName>
    <definedName name="BExKR8RZSEHW184G0Z56B4EGNU72" localSheetId="15" hidden="1">#REF!</definedName>
    <definedName name="BExKR8RZSEHW184G0Z56B4EGNU72" localSheetId="18" hidden="1">#REF!</definedName>
    <definedName name="BExKR8RZSEHW184G0Z56B4EGNU72" localSheetId="17" hidden="1">#REF!</definedName>
    <definedName name="BExKR8RZSEHW184G0Z56B4EGNU72" localSheetId="2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5" hidden="1">#REF!</definedName>
    <definedName name="BExKRHM60KUPM7RGAAFRSKX4TMS5" localSheetId="9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13" hidden="1">#REF!</definedName>
    <definedName name="BExKRHM60KUPM7RGAAFRSKX4TMS5" localSheetId="14" hidden="1">#REF!</definedName>
    <definedName name="BExKRHM60KUPM7RGAAFRSKX4TMS5" localSheetId="16" hidden="1">#REF!</definedName>
    <definedName name="BExKRHM60KUPM7RGAAFRSKX4TMS5" localSheetId="15" hidden="1">#REF!</definedName>
    <definedName name="BExKRHM60KUPM7RGAAFRSKX4TMS5" localSheetId="18" hidden="1">#REF!</definedName>
    <definedName name="BExKRHM60KUPM7RGAAFRSKX4TMS5" localSheetId="17" hidden="1">#REF!</definedName>
    <definedName name="BExKRHM60KUPM7RGAAFRSKX4TMS5" localSheetId="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5" hidden="1">#REF!</definedName>
    <definedName name="BExKRQB2LX164R610N3VXJPD3C1W" localSheetId="9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13" hidden="1">#REF!</definedName>
    <definedName name="BExKRQB2LX164R610N3VXJPD3C1W" localSheetId="14" hidden="1">#REF!</definedName>
    <definedName name="BExKRQB2LX164R610N3VXJPD3C1W" localSheetId="16" hidden="1">#REF!</definedName>
    <definedName name="BExKRQB2LX164R610N3VXJPD3C1W" localSheetId="15" hidden="1">#REF!</definedName>
    <definedName name="BExKRQB2LX164R610N3VXJPD3C1W" localSheetId="18" hidden="1">#REF!</definedName>
    <definedName name="BExKRQB2LX164R610N3VXJPD3C1W" localSheetId="17" hidden="1">#REF!</definedName>
    <definedName name="BExKRQB2LX164R610N3VXJPD3C1W" localSheetId="2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5" hidden="1">#REF!</definedName>
    <definedName name="BExKRVUSQ6PA7ZYQSTEQL3X7PB9P" localSheetId="9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13" hidden="1">#REF!</definedName>
    <definedName name="BExKRVUSQ6PA7ZYQSTEQL3X7PB9P" localSheetId="14" hidden="1">#REF!</definedName>
    <definedName name="BExKRVUSQ6PA7ZYQSTEQL3X7PB9P" localSheetId="16" hidden="1">#REF!</definedName>
    <definedName name="BExKRVUSQ6PA7ZYQSTEQL3X7PB9P" localSheetId="15" hidden="1">#REF!</definedName>
    <definedName name="BExKRVUSQ6PA7ZYQSTEQL3X7PB9P" localSheetId="18" hidden="1">#REF!</definedName>
    <definedName name="BExKRVUSQ6PA7ZYQSTEQL3X7PB9P" localSheetId="17" hidden="1">#REF!</definedName>
    <definedName name="BExKRVUSQ6PA7ZYQSTEQL3X7PB9P" localSheetId="2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5" hidden="1">#REF!</definedName>
    <definedName name="BExKRY3KZ7F7RB2KH8HXSQ85IEQO" localSheetId="9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13" hidden="1">#REF!</definedName>
    <definedName name="BExKRY3KZ7F7RB2KH8HXSQ85IEQO" localSheetId="14" hidden="1">#REF!</definedName>
    <definedName name="BExKRY3KZ7F7RB2KH8HXSQ85IEQO" localSheetId="16" hidden="1">#REF!</definedName>
    <definedName name="BExKRY3KZ7F7RB2KH8HXSQ85IEQO" localSheetId="15" hidden="1">#REF!</definedName>
    <definedName name="BExKRY3KZ7F7RB2KH8HXSQ85IEQO" localSheetId="18" hidden="1">#REF!</definedName>
    <definedName name="BExKRY3KZ7F7RB2KH8HXSQ85IEQO" localSheetId="17" hidden="1">#REF!</definedName>
    <definedName name="BExKRY3KZ7F7RB2KH8HXSQ85IEQO" localSheetId="2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5" hidden="1">#REF!</definedName>
    <definedName name="BExKS91CCVW1YKNE1EQ4MCE1E9JX" localSheetId="9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13" hidden="1">#REF!</definedName>
    <definedName name="BExKS91CCVW1YKNE1EQ4MCE1E9JX" localSheetId="14" hidden="1">#REF!</definedName>
    <definedName name="BExKS91CCVW1YKNE1EQ4MCE1E9JX" localSheetId="16" hidden="1">#REF!</definedName>
    <definedName name="BExKS91CCVW1YKNE1EQ4MCE1E9JX" localSheetId="15" hidden="1">#REF!</definedName>
    <definedName name="BExKS91CCVW1YKNE1EQ4MCE1E9JX" localSheetId="18" hidden="1">#REF!</definedName>
    <definedName name="BExKS91CCVW1YKNE1EQ4MCE1E9JX" localSheetId="17" hidden="1">#REF!</definedName>
    <definedName name="BExKS91CCVW1YKNE1EQ4MCE1E9JX" localSheetId="2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5" hidden="1">#REF!</definedName>
    <definedName name="BExKSA37DZTCK6H13HPIKR0ZFVL8" localSheetId="9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13" hidden="1">#REF!</definedName>
    <definedName name="BExKSA37DZTCK6H13HPIKR0ZFVL8" localSheetId="14" hidden="1">#REF!</definedName>
    <definedName name="BExKSA37DZTCK6H13HPIKR0ZFVL8" localSheetId="16" hidden="1">#REF!</definedName>
    <definedName name="BExKSA37DZTCK6H13HPIKR0ZFVL8" localSheetId="15" hidden="1">#REF!</definedName>
    <definedName name="BExKSA37DZTCK6H13HPIKR0ZFVL8" localSheetId="18" hidden="1">#REF!</definedName>
    <definedName name="BExKSA37DZTCK6H13HPIKR0ZFVL8" localSheetId="17" hidden="1">#REF!</definedName>
    <definedName name="BExKSA37DZTCK6H13HPIKR0ZFVL8" localSheetId="2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5" hidden="1">#REF!</definedName>
    <definedName name="BExKSB51O073JLM4PEU353GBBSMI" localSheetId="9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13" hidden="1">#REF!</definedName>
    <definedName name="BExKSB51O073JLM4PEU353GBBSMI" localSheetId="14" hidden="1">#REF!</definedName>
    <definedName name="BExKSB51O073JLM4PEU353GBBSMI" localSheetId="16" hidden="1">#REF!</definedName>
    <definedName name="BExKSB51O073JLM4PEU353GBBSMI" localSheetId="15" hidden="1">#REF!</definedName>
    <definedName name="BExKSB51O073JLM4PEU353GBBSMI" localSheetId="18" hidden="1">#REF!</definedName>
    <definedName name="BExKSB51O073JLM4PEU353GBBSMI" localSheetId="17" hidden="1">#REF!</definedName>
    <definedName name="BExKSB51O073JLM4PEU353GBBSMI" localSheetId="2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5" hidden="1">#REF!</definedName>
    <definedName name="BExKSC1EDUXA6RM44LZV6HMMHKLX" localSheetId="9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13" hidden="1">#REF!</definedName>
    <definedName name="BExKSC1EDUXA6RM44LZV6HMMHKLX" localSheetId="14" hidden="1">#REF!</definedName>
    <definedName name="BExKSC1EDUXA6RM44LZV6HMMHKLX" localSheetId="16" hidden="1">#REF!</definedName>
    <definedName name="BExKSC1EDUXA6RM44LZV6HMMHKLX" localSheetId="15" hidden="1">#REF!</definedName>
    <definedName name="BExKSC1EDUXA6RM44LZV6HMMHKLX" localSheetId="18" hidden="1">#REF!</definedName>
    <definedName name="BExKSC1EDUXA6RM44LZV6HMMHKLX" localSheetId="17" hidden="1">#REF!</definedName>
    <definedName name="BExKSC1EDUXA6RM44LZV6HMMHKLX" localSheetId="2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5" hidden="1">#REF!</definedName>
    <definedName name="BExKSFMOMSZYDE0WNC94F40S6636" localSheetId="9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13" hidden="1">#REF!</definedName>
    <definedName name="BExKSFMOMSZYDE0WNC94F40S6636" localSheetId="14" hidden="1">#REF!</definedName>
    <definedName name="BExKSFMOMSZYDE0WNC94F40S6636" localSheetId="16" hidden="1">#REF!</definedName>
    <definedName name="BExKSFMOMSZYDE0WNC94F40S6636" localSheetId="15" hidden="1">#REF!</definedName>
    <definedName name="BExKSFMOMSZYDE0WNC94F40S6636" localSheetId="18" hidden="1">#REF!</definedName>
    <definedName name="BExKSFMOMSZYDE0WNC94F40S6636" localSheetId="17" hidden="1">#REF!</definedName>
    <definedName name="BExKSFMOMSZYDE0WNC94F40S6636" localSheetId="2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5" hidden="1">#REF!</definedName>
    <definedName name="BExKSHQ9K79S8KYUWIV5M5LAHHF1" localSheetId="9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13" hidden="1">#REF!</definedName>
    <definedName name="BExKSHQ9K79S8KYUWIV5M5LAHHF1" localSheetId="14" hidden="1">#REF!</definedName>
    <definedName name="BExKSHQ9K79S8KYUWIV5M5LAHHF1" localSheetId="16" hidden="1">#REF!</definedName>
    <definedName name="BExKSHQ9K79S8KYUWIV5M5LAHHF1" localSheetId="15" hidden="1">#REF!</definedName>
    <definedName name="BExKSHQ9K79S8KYUWIV5M5LAHHF1" localSheetId="18" hidden="1">#REF!</definedName>
    <definedName name="BExKSHQ9K79S8KYUWIV5M5LAHHF1" localSheetId="17" hidden="1">#REF!</definedName>
    <definedName name="BExKSHQ9K79S8KYUWIV5M5LAHHF1" localSheetId="2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5" hidden="1">#REF!</definedName>
    <definedName name="BExKSJTWG9L3FCX8FLK4EMUJMF27" localSheetId="9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13" hidden="1">#REF!</definedName>
    <definedName name="BExKSJTWG9L3FCX8FLK4EMUJMF27" localSheetId="14" hidden="1">#REF!</definedName>
    <definedName name="BExKSJTWG9L3FCX8FLK4EMUJMF27" localSheetId="16" hidden="1">#REF!</definedName>
    <definedName name="BExKSJTWG9L3FCX8FLK4EMUJMF27" localSheetId="15" hidden="1">#REF!</definedName>
    <definedName name="BExKSJTWG9L3FCX8FLK4EMUJMF27" localSheetId="18" hidden="1">#REF!</definedName>
    <definedName name="BExKSJTWG9L3FCX8FLK4EMUJMF27" localSheetId="17" hidden="1">#REF!</definedName>
    <definedName name="BExKSJTWG9L3FCX8FLK4EMUJMF27" localSheetId="2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5" hidden="1">#REF!</definedName>
    <definedName name="BExKSU0MKNAVZYYPKCYTZDWQX4R8" localSheetId="9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13" hidden="1">#REF!</definedName>
    <definedName name="BExKSU0MKNAVZYYPKCYTZDWQX4R8" localSheetId="14" hidden="1">#REF!</definedName>
    <definedName name="BExKSU0MKNAVZYYPKCYTZDWQX4R8" localSheetId="16" hidden="1">#REF!</definedName>
    <definedName name="BExKSU0MKNAVZYYPKCYTZDWQX4R8" localSheetId="15" hidden="1">#REF!</definedName>
    <definedName name="BExKSU0MKNAVZYYPKCYTZDWQX4R8" localSheetId="18" hidden="1">#REF!</definedName>
    <definedName name="BExKSU0MKNAVZYYPKCYTZDWQX4R8" localSheetId="17" hidden="1">#REF!</definedName>
    <definedName name="BExKSU0MKNAVZYYPKCYTZDWQX4R8" localSheetId="2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5" hidden="1">#REF!</definedName>
    <definedName name="BExKSX60G1MUS689FXIGYP2F7C62" localSheetId="9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13" hidden="1">#REF!</definedName>
    <definedName name="BExKSX60G1MUS689FXIGYP2F7C62" localSheetId="14" hidden="1">#REF!</definedName>
    <definedName name="BExKSX60G1MUS689FXIGYP2F7C62" localSheetId="16" hidden="1">#REF!</definedName>
    <definedName name="BExKSX60G1MUS689FXIGYP2F7C62" localSheetId="15" hidden="1">#REF!</definedName>
    <definedName name="BExKSX60G1MUS689FXIGYP2F7C62" localSheetId="18" hidden="1">#REF!</definedName>
    <definedName name="BExKSX60G1MUS689FXIGYP2F7C62" localSheetId="17" hidden="1">#REF!</definedName>
    <definedName name="BExKSX60G1MUS689FXIGYP2F7C62" localSheetId="2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5" hidden="1">#REF!</definedName>
    <definedName name="BExKT2UZ7Y2VWF5NQE18SJRLD2RN" localSheetId="9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13" hidden="1">#REF!</definedName>
    <definedName name="BExKT2UZ7Y2VWF5NQE18SJRLD2RN" localSheetId="14" hidden="1">#REF!</definedName>
    <definedName name="BExKT2UZ7Y2VWF5NQE18SJRLD2RN" localSheetId="16" hidden="1">#REF!</definedName>
    <definedName name="BExKT2UZ7Y2VWF5NQE18SJRLD2RN" localSheetId="15" hidden="1">#REF!</definedName>
    <definedName name="BExKT2UZ7Y2VWF5NQE18SJRLD2RN" localSheetId="18" hidden="1">#REF!</definedName>
    <definedName name="BExKT2UZ7Y2VWF5NQE18SJRLD2RN" localSheetId="17" hidden="1">#REF!</definedName>
    <definedName name="BExKT2UZ7Y2VWF5NQE18SJRLD2RN" localSheetId="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5" hidden="1">#REF!</definedName>
    <definedName name="BExKT3GJFNGAM09H5F615E36A38C" localSheetId="9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13" hidden="1">#REF!</definedName>
    <definedName name="BExKT3GJFNGAM09H5F615E36A38C" localSheetId="14" hidden="1">#REF!</definedName>
    <definedName name="BExKT3GJFNGAM09H5F615E36A38C" localSheetId="16" hidden="1">#REF!</definedName>
    <definedName name="BExKT3GJFNGAM09H5F615E36A38C" localSheetId="15" hidden="1">#REF!</definedName>
    <definedName name="BExKT3GJFNGAM09H5F615E36A38C" localSheetId="18" hidden="1">#REF!</definedName>
    <definedName name="BExKT3GJFNGAM09H5F615E36A38C" localSheetId="17" hidden="1">#REF!</definedName>
    <definedName name="BExKT3GJFNGAM09H5F615E36A38C" localSheetId="2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5" hidden="1">#REF!</definedName>
    <definedName name="BExKTD1UM9PTLYETG1RM502XDNC0" localSheetId="9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13" hidden="1">#REF!</definedName>
    <definedName name="BExKTD1UM9PTLYETG1RM502XDNC0" localSheetId="14" hidden="1">#REF!</definedName>
    <definedName name="BExKTD1UM9PTLYETG1RM502XDNC0" localSheetId="16" hidden="1">#REF!</definedName>
    <definedName name="BExKTD1UM9PTLYETG1RM502XDNC0" localSheetId="15" hidden="1">#REF!</definedName>
    <definedName name="BExKTD1UM9PTLYETG1RM502XDNC0" localSheetId="18" hidden="1">#REF!</definedName>
    <definedName name="BExKTD1UM9PTLYETG1RM502XDNC0" localSheetId="17" hidden="1">#REF!</definedName>
    <definedName name="BExKTD1UM9PTLYETG1RM502XDNC0" localSheetId="2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5" hidden="1">#REF!</definedName>
    <definedName name="BExKTJN26AY45CE6JUAX3OIL48F7" localSheetId="9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13" hidden="1">#REF!</definedName>
    <definedName name="BExKTJN26AY45CE6JUAX3OIL48F7" localSheetId="14" hidden="1">#REF!</definedName>
    <definedName name="BExKTJN26AY45CE6JUAX3OIL48F7" localSheetId="16" hidden="1">#REF!</definedName>
    <definedName name="BExKTJN26AY45CE6JUAX3OIL48F7" localSheetId="15" hidden="1">#REF!</definedName>
    <definedName name="BExKTJN26AY45CE6JUAX3OIL48F7" localSheetId="18" hidden="1">#REF!</definedName>
    <definedName name="BExKTJN26AY45CE6JUAX3OIL48F7" localSheetId="17" hidden="1">#REF!</definedName>
    <definedName name="BExKTJN26AY45CE6JUAX3OIL48F7" localSheetId="2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5" hidden="1">#REF!</definedName>
    <definedName name="BExKTQZGN8GI3XGSEXMPCCA3S19H" localSheetId="9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13" hidden="1">#REF!</definedName>
    <definedName name="BExKTQZGN8GI3XGSEXMPCCA3S19H" localSheetId="14" hidden="1">#REF!</definedName>
    <definedName name="BExKTQZGN8GI3XGSEXMPCCA3S19H" localSheetId="16" hidden="1">#REF!</definedName>
    <definedName name="BExKTQZGN8GI3XGSEXMPCCA3S19H" localSheetId="15" hidden="1">#REF!</definedName>
    <definedName name="BExKTQZGN8GI3XGSEXMPCCA3S19H" localSheetId="18" hidden="1">#REF!</definedName>
    <definedName name="BExKTQZGN8GI3XGSEXMPCCA3S19H" localSheetId="17" hidden="1">#REF!</definedName>
    <definedName name="BExKTQZGN8GI3XGSEXMPCCA3S19H" localSheetId="2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5" hidden="1">#REF!</definedName>
    <definedName name="BExKTUKYYU0F6TUW1RXV24LRAZFE" localSheetId="9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13" hidden="1">#REF!</definedName>
    <definedName name="BExKTUKYYU0F6TUW1RXV24LRAZFE" localSheetId="14" hidden="1">#REF!</definedName>
    <definedName name="BExKTUKYYU0F6TUW1RXV24LRAZFE" localSheetId="16" hidden="1">#REF!</definedName>
    <definedName name="BExKTUKYYU0F6TUW1RXV24LRAZFE" localSheetId="15" hidden="1">#REF!</definedName>
    <definedName name="BExKTUKYYU0F6TUW1RXV24LRAZFE" localSheetId="18" hidden="1">#REF!</definedName>
    <definedName name="BExKTUKYYU0F6TUW1RXV24LRAZFE" localSheetId="17" hidden="1">#REF!</definedName>
    <definedName name="BExKTUKYYU0F6TUW1RXV24LRAZFE" localSheetId="2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5" hidden="1">#REF!</definedName>
    <definedName name="BExKU3FBLHQBIUTN6XEZW5GC9OG1" localSheetId="9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13" hidden="1">#REF!</definedName>
    <definedName name="BExKU3FBLHQBIUTN6XEZW5GC9OG1" localSheetId="14" hidden="1">#REF!</definedName>
    <definedName name="BExKU3FBLHQBIUTN6XEZW5GC9OG1" localSheetId="16" hidden="1">#REF!</definedName>
    <definedName name="BExKU3FBLHQBIUTN6XEZW5GC9OG1" localSheetId="15" hidden="1">#REF!</definedName>
    <definedName name="BExKU3FBLHQBIUTN6XEZW5GC9OG1" localSheetId="18" hidden="1">#REF!</definedName>
    <definedName name="BExKU3FBLHQBIUTN6XEZW5GC9OG1" localSheetId="17" hidden="1">#REF!</definedName>
    <definedName name="BExKU3FBLHQBIUTN6XEZW5GC9OG1" localSheetId="2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5" hidden="1">#REF!</definedName>
    <definedName name="BExKU82I99FEUIZLODXJDOJC96CQ" localSheetId="9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13" hidden="1">#REF!</definedName>
    <definedName name="BExKU82I99FEUIZLODXJDOJC96CQ" localSheetId="14" hidden="1">#REF!</definedName>
    <definedName name="BExKU82I99FEUIZLODXJDOJC96CQ" localSheetId="16" hidden="1">#REF!</definedName>
    <definedName name="BExKU82I99FEUIZLODXJDOJC96CQ" localSheetId="15" hidden="1">#REF!</definedName>
    <definedName name="BExKU82I99FEUIZLODXJDOJC96CQ" localSheetId="18" hidden="1">#REF!</definedName>
    <definedName name="BExKU82I99FEUIZLODXJDOJC96CQ" localSheetId="17" hidden="1">#REF!</definedName>
    <definedName name="BExKU82I99FEUIZLODXJDOJC96CQ" localSheetId="2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5" hidden="1">#REF!</definedName>
    <definedName name="BExKUDM0DFSCM3D91SH0XLXJSL18" localSheetId="9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13" hidden="1">#REF!</definedName>
    <definedName name="BExKUDM0DFSCM3D91SH0XLXJSL18" localSheetId="14" hidden="1">#REF!</definedName>
    <definedName name="BExKUDM0DFSCM3D91SH0XLXJSL18" localSheetId="16" hidden="1">#REF!</definedName>
    <definedName name="BExKUDM0DFSCM3D91SH0XLXJSL18" localSheetId="15" hidden="1">#REF!</definedName>
    <definedName name="BExKUDM0DFSCM3D91SH0XLXJSL18" localSheetId="18" hidden="1">#REF!</definedName>
    <definedName name="BExKUDM0DFSCM3D91SH0XLXJSL18" localSheetId="17" hidden="1">#REF!</definedName>
    <definedName name="BExKUDM0DFSCM3D91SH0XLXJSL18" localSheetId="2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5" hidden="1">#REF!</definedName>
    <definedName name="BExKUHYKD9TJTMQOOBS4EX04FCEZ" localSheetId="9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13" hidden="1">#REF!</definedName>
    <definedName name="BExKUHYKD9TJTMQOOBS4EX04FCEZ" localSheetId="14" hidden="1">#REF!</definedName>
    <definedName name="BExKUHYKD9TJTMQOOBS4EX04FCEZ" localSheetId="16" hidden="1">#REF!</definedName>
    <definedName name="BExKUHYKD9TJTMQOOBS4EX04FCEZ" localSheetId="15" hidden="1">#REF!</definedName>
    <definedName name="BExKUHYKD9TJTMQOOBS4EX04FCEZ" localSheetId="18" hidden="1">#REF!</definedName>
    <definedName name="BExKUHYKD9TJTMQOOBS4EX04FCEZ" localSheetId="17" hidden="1">#REF!</definedName>
    <definedName name="BExKUHYKD9TJTMQOOBS4EX04FCEZ" localSheetId="2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5" hidden="1">#REF!</definedName>
    <definedName name="BExKULEKJLA77AUQPDUHSM94Y76Z" localSheetId="9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13" hidden="1">#REF!</definedName>
    <definedName name="BExKULEKJLA77AUQPDUHSM94Y76Z" localSheetId="14" hidden="1">#REF!</definedName>
    <definedName name="BExKULEKJLA77AUQPDUHSM94Y76Z" localSheetId="16" hidden="1">#REF!</definedName>
    <definedName name="BExKULEKJLA77AUQPDUHSM94Y76Z" localSheetId="15" hidden="1">#REF!</definedName>
    <definedName name="BExKULEKJLA77AUQPDUHSM94Y76Z" localSheetId="18" hidden="1">#REF!</definedName>
    <definedName name="BExKULEKJLA77AUQPDUHSM94Y76Z" localSheetId="17" hidden="1">#REF!</definedName>
    <definedName name="BExKULEKJLA77AUQPDUHSM94Y76Z" localSheetId="2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5" hidden="1">#REF!</definedName>
    <definedName name="BExKUXE506JSYMR4CV866RHRDYR9" localSheetId="9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13" hidden="1">#REF!</definedName>
    <definedName name="BExKUXE506JSYMR4CV866RHRDYR9" localSheetId="14" hidden="1">#REF!</definedName>
    <definedName name="BExKUXE506JSYMR4CV866RHRDYR9" localSheetId="16" hidden="1">#REF!</definedName>
    <definedName name="BExKUXE506JSYMR4CV866RHRDYR9" localSheetId="15" hidden="1">#REF!</definedName>
    <definedName name="BExKUXE506JSYMR4CV866RHRDYR9" localSheetId="18" hidden="1">#REF!</definedName>
    <definedName name="BExKUXE506JSYMR4CV866RHRDYR9" localSheetId="17" hidden="1">#REF!</definedName>
    <definedName name="BExKUXE506JSYMR4CV866RHRDYR9" localSheetId="2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5" hidden="1">#REF!</definedName>
    <definedName name="BExKV08R85MKI3MAX9E2HERNQUNL" localSheetId="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13" hidden="1">#REF!</definedName>
    <definedName name="BExKV08R85MKI3MAX9E2HERNQUNL" localSheetId="14" hidden="1">#REF!</definedName>
    <definedName name="BExKV08R85MKI3MAX9E2HERNQUNL" localSheetId="16" hidden="1">#REF!</definedName>
    <definedName name="BExKV08R85MKI3MAX9E2HERNQUNL" localSheetId="15" hidden="1">#REF!</definedName>
    <definedName name="BExKV08R85MKI3MAX9E2HERNQUNL" localSheetId="18" hidden="1">#REF!</definedName>
    <definedName name="BExKV08R85MKI3MAX9E2HERNQUNL" localSheetId="17" hidden="1">#REF!</definedName>
    <definedName name="BExKV08R85MKI3MAX9E2HERNQUNL" localSheetId="2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5" hidden="1">#REF!</definedName>
    <definedName name="BExKV4AAUNNJL5JWD7PX6BFKVS6O" localSheetId="9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13" hidden="1">#REF!</definedName>
    <definedName name="BExKV4AAUNNJL5JWD7PX6BFKVS6O" localSheetId="14" hidden="1">#REF!</definedName>
    <definedName name="BExKV4AAUNNJL5JWD7PX6BFKVS6O" localSheetId="16" hidden="1">#REF!</definedName>
    <definedName name="BExKV4AAUNNJL5JWD7PX6BFKVS6O" localSheetId="15" hidden="1">#REF!</definedName>
    <definedName name="BExKV4AAUNNJL5JWD7PX6BFKVS6O" localSheetId="18" hidden="1">#REF!</definedName>
    <definedName name="BExKV4AAUNNJL5JWD7PX6BFKVS6O" localSheetId="17" hidden="1">#REF!</definedName>
    <definedName name="BExKV4AAUNNJL5JWD7PX6BFKVS6O" localSheetId="2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5" hidden="1">#REF!</definedName>
    <definedName name="BExKVDVK6HN74GQPTXICP9BFC8CF" localSheetId="9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13" hidden="1">#REF!</definedName>
    <definedName name="BExKVDVK6HN74GQPTXICP9BFC8CF" localSheetId="14" hidden="1">#REF!</definedName>
    <definedName name="BExKVDVK6HN74GQPTXICP9BFC8CF" localSheetId="16" hidden="1">#REF!</definedName>
    <definedName name="BExKVDVK6HN74GQPTXICP9BFC8CF" localSheetId="15" hidden="1">#REF!</definedName>
    <definedName name="BExKVDVK6HN74GQPTXICP9BFC8CF" localSheetId="18" hidden="1">#REF!</definedName>
    <definedName name="BExKVDVK6HN74GQPTXICP9BFC8CF" localSheetId="17" hidden="1">#REF!</definedName>
    <definedName name="BExKVDVK6HN74GQPTXICP9BFC8CF" localSheetId="2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5" hidden="1">#REF!</definedName>
    <definedName name="BExKVFZ3ZZGIC1QI8XN6BYFWN0ZY" localSheetId="9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13" hidden="1">#REF!</definedName>
    <definedName name="BExKVFZ3ZZGIC1QI8XN6BYFWN0ZY" localSheetId="14" hidden="1">#REF!</definedName>
    <definedName name="BExKVFZ3ZZGIC1QI8XN6BYFWN0ZY" localSheetId="16" hidden="1">#REF!</definedName>
    <definedName name="BExKVFZ3ZZGIC1QI8XN6BYFWN0ZY" localSheetId="15" hidden="1">#REF!</definedName>
    <definedName name="BExKVFZ3ZZGIC1QI8XN6BYFWN0ZY" localSheetId="18" hidden="1">#REF!</definedName>
    <definedName name="BExKVFZ3ZZGIC1QI8XN6BYFWN0ZY" localSheetId="17" hidden="1">#REF!</definedName>
    <definedName name="BExKVFZ3ZZGIC1QI8XN6BYFWN0ZY" localSheetId="2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5" hidden="1">#REF!</definedName>
    <definedName name="BExKVG4KGO28KPGTAFL1R8TTZ10N" localSheetId="9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13" hidden="1">#REF!</definedName>
    <definedName name="BExKVG4KGO28KPGTAFL1R8TTZ10N" localSheetId="14" hidden="1">#REF!</definedName>
    <definedName name="BExKVG4KGO28KPGTAFL1R8TTZ10N" localSheetId="16" hidden="1">#REF!</definedName>
    <definedName name="BExKVG4KGO28KPGTAFL1R8TTZ10N" localSheetId="15" hidden="1">#REF!</definedName>
    <definedName name="BExKVG4KGO28KPGTAFL1R8TTZ10N" localSheetId="18" hidden="1">#REF!</definedName>
    <definedName name="BExKVG4KGO28KPGTAFL1R8TTZ10N" localSheetId="17" hidden="1">#REF!</definedName>
    <definedName name="BExKVG4KGO28KPGTAFL1R8TTZ10N" localSheetId="2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5" hidden="1">#REF!</definedName>
    <definedName name="BExKW0CSH7DA02YSNV64PSEIXB2P" localSheetId="9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13" hidden="1">#REF!</definedName>
    <definedName name="BExKW0CSH7DA02YSNV64PSEIXB2P" localSheetId="14" hidden="1">#REF!</definedName>
    <definedName name="BExKW0CSH7DA02YSNV64PSEIXB2P" localSheetId="16" hidden="1">#REF!</definedName>
    <definedName name="BExKW0CSH7DA02YSNV64PSEIXB2P" localSheetId="15" hidden="1">#REF!</definedName>
    <definedName name="BExKW0CSH7DA02YSNV64PSEIXB2P" localSheetId="18" hidden="1">#REF!</definedName>
    <definedName name="BExKW0CSH7DA02YSNV64PSEIXB2P" localSheetId="17" hidden="1">#REF!</definedName>
    <definedName name="BExKW0CSH7DA02YSNV64PSEIXB2P" localSheetId="2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5" hidden="1">#REF!</definedName>
    <definedName name="BExM9NUG3Q31X01AI9ZJCZIX25CS" localSheetId="9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13" hidden="1">#REF!</definedName>
    <definedName name="BExM9NUG3Q31X01AI9ZJCZIX25CS" localSheetId="14" hidden="1">#REF!</definedName>
    <definedName name="BExM9NUG3Q31X01AI9ZJCZIX25CS" localSheetId="16" hidden="1">#REF!</definedName>
    <definedName name="BExM9NUG3Q31X01AI9ZJCZIX25CS" localSheetId="15" hidden="1">#REF!</definedName>
    <definedName name="BExM9NUG3Q31X01AI9ZJCZIX25CS" localSheetId="18" hidden="1">#REF!</definedName>
    <definedName name="BExM9NUG3Q31X01AI9ZJCZIX25CS" localSheetId="17" hidden="1">#REF!</definedName>
    <definedName name="BExM9NUG3Q31X01AI9ZJCZIX25CS" localSheetId="2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5" hidden="1">#REF!</definedName>
    <definedName name="BExM9OG182RP30MY23PG49LVPZ1C" localSheetId="9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13" hidden="1">#REF!</definedName>
    <definedName name="BExM9OG182RP30MY23PG49LVPZ1C" localSheetId="14" hidden="1">#REF!</definedName>
    <definedName name="BExM9OG182RP30MY23PG49LVPZ1C" localSheetId="16" hidden="1">#REF!</definedName>
    <definedName name="BExM9OG182RP30MY23PG49LVPZ1C" localSheetId="15" hidden="1">#REF!</definedName>
    <definedName name="BExM9OG182RP30MY23PG49LVPZ1C" localSheetId="18" hidden="1">#REF!</definedName>
    <definedName name="BExM9OG182RP30MY23PG49LVPZ1C" localSheetId="17" hidden="1">#REF!</definedName>
    <definedName name="BExM9OG182RP30MY23PG49LVPZ1C" localSheetId="2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5" hidden="1">#REF!</definedName>
    <definedName name="BExMA64MW1S18NH8DCKPCCEI5KCB" localSheetId="9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13" hidden="1">#REF!</definedName>
    <definedName name="BExMA64MW1S18NH8DCKPCCEI5KCB" localSheetId="14" hidden="1">#REF!</definedName>
    <definedName name="BExMA64MW1S18NH8DCKPCCEI5KCB" localSheetId="16" hidden="1">#REF!</definedName>
    <definedName name="BExMA64MW1S18NH8DCKPCCEI5KCB" localSheetId="15" hidden="1">#REF!</definedName>
    <definedName name="BExMA64MW1S18NH8DCKPCCEI5KCB" localSheetId="18" hidden="1">#REF!</definedName>
    <definedName name="BExMA64MW1S18NH8DCKPCCEI5KCB" localSheetId="17" hidden="1">#REF!</definedName>
    <definedName name="BExMA64MW1S18NH8DCKPCCEI5KCB" localSheetId="2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5" hidden="1">#REF!</definedName>
    <definedName name="BExMALEWFUEM8Y686IT03ECURUBR" localSheetId="9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13" hidden="1">#REF!</definedName>
    <definedName name="BExMALEWFUEM8Y686IT03ECURUBR" localSheetId="14" hidden="1">#REF!</definedName>
    <definedName name="BExMALEWFUEM8Y686IT03ECURUBR" localSheetId="16" hidden="1">#REF!</definedName>
    <definedName name="BExMALEWFUEM8Y686IT03ECURUBR" localSheetId="15" hidden="1">#REF!</definedName>
    <definedName name="BExMALEWFUEM8Y686IT03ECURUBR" localSheetId="18" hidden="1">#REF!</definedName>
    <definedName name="BExMALEWFUEM8Y686IT03ECURUBR" localSheetId="17" hidden="1">#REF!</definedName>
    <definedName name="BExMALEWFUEM8Y686IT03ECURUBR" localSheetId="2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5" hidden="1">#REF!</definedName>
    <definedName name="BExMAS0AQY7KMMTBTBPK0SWWDITB" localSheetId="9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13" hidden="1">#REF!</definedName>
    <definedName name="BExMAS0AQY7KMMTBTBPK0SWWDITB" localSheetId="14" hidden="1">#REF!</definedName>
    <definedName name="BExMAS0AQY7KMMTBTBPK0SWWDITB" localSheetId="16" hidden="1">#REF!</definedName>
    <definedName name="BExMAS0AQY7KMMTBTBPK0SWWDITB" localSheetId="15" hidden="1">#REF!</definedName>
    <definedName name="BExMAS0AQY7KMMTBTBPK0SWWDITB" localSheetId="18" hidden="1">#REF!</definedName>
    <definedName name="BExMAS0AQY7KMMTBTBPK0SWWDITB" localSheetId="17" hidden="1">#REF!</definedName>
    <definedName name="BExMAS0AQY7KMMTBTBPK0SWWDITB" localSheetId="2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5" hidden="1">#REF!</definedName>
    <definedName name="BExMAXJS82ZJ8RS22VLE0V0LDUII" localSheetId="9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13" hidden="1">#REF!</definedName>
    <definedName name="BExMAXJS82ZJ8RS22VLE0V0LDUII" localSheetId="14" hidden="1">#REF!</definedName>
    <definedName name="BExMAXJS82ZJ8RS22VLE0V0LDUII" localSheetId="16" hidden="1">#REF!</definedName>
    <definedName name="BExMAXJS82ZJ8RS22VLE0V0LDUII" localSheetId="15" hidden="1">#REF!</definedName>
    <definedName name="BExMAXJS82ZJ8RS22VLE0V0LDUII" localSheetId="18" hidden="1">#REF!</definedName>
    <definedName name="BExMAXJS82ZJ8RS22VLE0V0LDUII" localSheetId="17" hidden="1">#REF!</definedName>
    <definedName name="BExMAXJS82ZJ8RS22VLE0V0LDUII" localSheetId="2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5" hidden="1">#REF!</definedName>
    <definedName name="BExMB4QRS0R3MTB4CMUHFZ84LNZQ" localSheetId="9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13" hidden="1">#REF!</definedName>
    <definedName name="BExMB4QRS0R3MTB4CMUHFZ84LNZQ" localSheetId="14" hidden="1">#REF!</definedName>
    <definedName name="BExMB4QRS0R3MTB4CMUHFZ84LNZQ" localSheetId="16" hidden="1">#REF!</definedName>
    <definedName name="BExMB4QRS0R3MTB4CMUHFZ84LNZQ" localSheetId="15" hidden="1">#REF!</definedName>
    <definedName name="BExMB4QRS0R3MTB4CMUHFZ84LNZQ" localSheetId="18" hidden="1">#REF!</definedName>
    <definedName name="BExMB4QRS0R3MTB4CMUHFZ84LNZQ" localSheetId="17" hidden="1">#REF!</definedName>
    <definedName name="BExMB4QRS0R3MTB4CMUHFZ84LNZQ" localSheetId="2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5" hidden="1">#REF!</definedName>
    <definedName name="BExMB7AICZ233JKSCEUSR9RQXRS0" localSheetId="9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13" hidden="1">#REF!</definedName>
    <definedName name="BExMB7AICZ233JKSCEUSR9RQXRS0" localSheetId="14" hidden="1">#REF!</definedName>
    <definedName name="BExMB7AICZ233JKSCEUSR9RQXRS0" localSheetId="16" hidden="1">#REF!</definedName>
    <definedName name="BExMB7AICZ233JKSCEUSR9RQXRS0" localSheetId="15" hidden="1">#REF!</definedName>
    <definedName name="BExMB7AICZ233JKSCEUSR9RQXRS0" localSheetId="18" hidden="1">#REF!</definedName>
    <definedName name="BExMB7AICZ233JKSCEUSR9RQXRS0" localSheetId="17" hidden="1">#REF!</definedName>
    <definedName name="BExMB7AICZ233JKSCEUSR9RQXRS0" localSheetId="2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5" hidden="1">#REF!</definedName>
    <definedName name="BExMBC35WKQY5CWQJLV4D05O6971" localSheetId="9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13" hidden="1">#REF!</definedName>
    <definedName name="BExMBC35WKQY5CWQJLV4D05O6971" localSheetId="14" hidden="1">#REF!</definedName>
    <definedName name="BExMBC35WKQY5CWQJLV4D05O6971" localSheetId="16" hidden="1">#REF!</definedName>
    <definedName name="BExMBC35WKQY5CWQJLV4D05O6971" localSheetId="15" hidden="1">#REF!</definedName>
    <definedName name="BExMBC35WKQY5CWQJLV4D05O6971" localSheetId="18" hidden="1">#REF!</definedName>
    <definedName name="BExMBC35WKQY5CWQJLV4D05O6971" localSheetId="17" hidden="1">#REF!</definedName>
    <definedName name="BExMBC35WKQY5CWQJLV4D05O6971" localSheetId="2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5" hidden="1">#REF!</definedName>
    <definedName name="BExMBFTZV4Q1A5KG25C1N9PHQNSW" localSheetId="9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13" hidden="1">#REF!</definedName>
    <definedName name="BExMBFTZV4Q1A5KG25C1N9PHQNSW" localSheetId="14" hidden="1">#REF!</definedName>
    <definedName name="BExMBFTZV4Q1A5KG25C1N9PHQNSW" localSheetId="16" hidden="1">#REF!</definedName>
    <definedName name="BExMBFTZV4Q1A5KG25C1N9PHQNSW" localSheetId="15" hidden="1">#REF!</definedName>
    <definedName name="BExMBFTZV4Q1A5KG25C1N9PHQNSW" localSheetId="18" hidden="1">#REF!</definedName>
    <definedName name="BExMBFTZV4Q1A5KG25C1N9PHQNSW" localSheetId="17" hidden="1">#REF!</definedName>
    <definedName name="BExMBFTZV4Q1A5KG25C1N9PHQNSW" localSheetId="2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5" hidden="1">#REF!</definedName>
    <definedName name="BExMBFZFXQDH3H55R89930TFTU36" localSheetId="9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13" hidden="1">#REF!</definedName>
    <definedName name="BExMBFZFXQDH3H55R89930TFTU36" localSheetId="14" hidden="1">#REF!</definedName>
    <definedName name="BExMBFZFXQDH3H55R89930TFTU36" localSheetId="16" hidden="1">#REF!</definedName>
    <definedName name="BExMBFZFXQDH3H55R89930TFTU36" localSheetId="15" hidden="1">#REF!</definedName>
    <definedName name="BExMBFZFXQDH3H55R89930TFTU36" localSheetId="18" hidden="1">#REF!</definedName>
    <definedName name="BExMBFZFXQDH3H55R89930TFTU36" localSheetId="17" hidden="1">#REF!</definedName>
    <definedName name="BExMBFZFXQDH3H55R89930TFTU36" localSheetId="2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5" hidden="1">#REF!</definedName>
    <definedName name="BExMBK6ISK3U7KHZKUJXIDKGF6VW" localSheetId="9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13" hidden="1">#REF!</definedName>
    <definedName name="BExMBK6ISK3U7KHZKUJXIDKGF6VW" localSheetId="14" hidden="1">#REF!</definedName>
    <definedName name="BExMBK6ISK3U7KHZKUJXIDKGF6VW" localSheetId="16" hidden="1">#REF!</definedName>
    <definedName name="BExMBK6ISK3U7KHZKUJXIDKGF6VW" localSheetId="15" hidden="1">#REF!</definedName>
    <definedName name="BExMBK6ISK3U7KHZKUJXIDKGF6VW" localSheetId="18" hidden="1">#REF!</definedName>
    <definedName name="BExMBK6ISK3U7KHZKUJXIDKGF6VW" localSheetId="17" hidden="1">#REF!</definedName>
    <definedName name="BExMBK6ISK3U7KHZKUJXIDKGF6VW" localSheetId="2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9" hidden="1">[40]ZZCOOM_M03_Q004!#REF!</definedName>
    <definedName name="BExMBYPQDG9AYDQ5E8IECVFREPO6" localSheetId="6" hidden="1">[40]ZZCOOM_M03_Q004!#REF!</definedName>
    <definedName name="BExMBYPQDG9AYDQ5E8IECVFREPO6" localSheetId="10" hidden="1">#REF!</definedName>
    <definedName name="BExMBYPQDG9AYDQ5E8IECVFREPO6" localSheetId="13" hidden="1">#REF!</definedName>
    <definedName name="BExMBYPQDG9AYDQ5E8IECVFREPO6" localSheetId="14" hidden="1">#REF!</definedName>
    <definedName name="BExMBYPQDG9AYDQ5E8IECVFREPO6" localSheetId="16" hidden="1">[40]ZZCOOM_M03_Q004!#REF!</definedName>
    <definedName name="BExMBYPQDG9AYDQ5E8IECVFREPO6" localSheetId="15" hidden="1">[40]ZZCOOM_M03_Q004!#REF!</definedName>
    <definedName name="BExMBYPQDG9AYDQ5E8IECVFREPO6" localSheetId="18" hidden="1">[40]ZZCOOM_M03_Q004!#REF!</definedName>
    <definedName name="BExMBYPQDG9AYDQ5E8IECVFREPO6" localSheetId="17" hidden="1">[40]ZZCOOM_M03_Q004!#REF!</definedName>
    <definedName name="BExMBYPQDG9AYDQ5E8IECVFREPO6" localSheetId="2" hidden="1">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5" hidden="1">#REF!</definedName>
    <definedName name="BExMC7PESEESXVMDCGGIP5LPMUGY" localSheetId="9" hidden="1">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16" hidden="1">#REF!</definedName>
    <definedName name="BExMC7PESEESXVMDCGGIP5LPMUGY" localSheetId="15" hidden="1">#REF!</definedName>
    <definedName name="BExMC7PESEESXVMDCGGIP5LPMUGY" localSheetId="18" hidden="1">#REF!</definedName>
    <definedName name="BExMC7PESEESXVMDCGGIP5LPMUGY" localSheetId="17" hidden="1">#REF!</definedName>
    <definedName name="BExMC7PESEESXVMDCGGIP5LPMUGY" localSheetId="2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5" hidden="1">#REF!</definedName>
    <definedName name="BExMC8AZUTX8LG89K2JJR7ZG62XX" localSheetId="9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13" hidden="1">#REF!</definedName>
    <definedName name="BExMC8AZUTX8LG89K2JJR7ZG62XX" localSheetId="14" hidden="1">#REF!</definedName>
    <definedName name="BExMC8AZUTX8LG89K2JJR7ZG62XX" localSheetId="16" hidden="1">#REF!</definedName>
    <definedName name="BExMC8AZUTX8LG89K2JJR7ZG62XX" localSheetId="15" hidden="1">#REF!</definedName>
    <definedName name="BExMC8AZUTX8LG89K2JJR7ZG62XX" localSheetId="18" hidden="1">#REF!</definedName>
    <definedName name="BExMC8AZUTX8LG89K2JJR7ZG62XX" localSheetId="17" hidden="1">#REF!</definedName>
    <definedName name="BExMC8AZUTX8LG89K2JJR7ZG62XX" localSheetId="2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5" hidden="1">#REF!</definedName>
    <definedName name="BExMCA96YR10V72G2R0SCIKPZLIZ" localSheetId="9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13" hidden="1">#REF!</definedName>
    <definedName name="BExMCA96YR10V72G2R0SCIKPZLIZ" localSheetId="14" hidden="1">#REF!</definedName>
    <definedName name="BExMCA96YR10V72G2R0SCIKPZLIZ" localSheetId="16" hidden="1">#REF!</definedName>
    <definedName name="BExMCA96YR10V72G2R0SCIKPZLIZ" localSheetId="15" hidden="1">#REF!</definedName>
    <definedName name="BExMCA96YR10V72G2R0SCIKPZLIZ" localSheetId="18" hidden="1">#REF!</definedName>
    <definedName name="BExMCA96YR10V72G2R0SCIKPZLIZ" localSheetId="17" hidden="1">#REF!</definedName>
    <definedName name="BExMCA96YR10V72G2R0SCIKPZLIZ" localSheetId="2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5" hidden="1">#REF!</definedName>
    <definedName name="BExMCB5JU5I2VQDUBS4O42BTEVKI" localSheetId="9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13" hidden="1">#REF!</definedName>
    <definedName name="BExMCB5JU5I2VQDUBS4O42BTEVKI" localSheetId="14" hidden="1">#REF!</definedName>
    <definedName name="BExMCB5JU5I2VQDUBS4O42BTEVKI" localSheetId="16" hidden="1">#REF!</definedName>
    <definedName name="BExMCB5JU5I2VQDUBS4O42BTEVKI" localSheetId="15" hidden="1">#REF!</definedName>
    <definedName name="BExMCB5JU5I2VQDUBS4O42BTEVKI" localSheetId="18" hidden="1">#REF!</definedName>
    <definedName name="BExMCB5JU5I2VQDUBS4O42BTEVKI" localSheetId="17" hidden="1">#REF!</definedName>
    <definedName name="BExMCB5JU5I2VQDUBS4O42BTEVKI" localSheetId="2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5" hidden="1">#REF!</definedName>
    <definedName name="BExMCFSQFSEMPY5IXDIRKZDASDBR" localSheetId="9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13" hidden="1">#REF!</definedName>
    <definedName name="BExMCFSQFSEMPY5IXDIRKZDASDBR" localSheetId="14" hidden="1">#REF!</definedName>
    <definedName name="BExMCFSQFSEMPY5IXDIRKZDASDBR" localSheetId="16" hidden="1">#REF!</definedName>
    <definedName name="BExMCFSQFSEMPY5IXDIRKZDASDBR" localSheetId="15" hidden="1">#REF!</definedName>
    <definedName name="BExMCFSQFSEMPY5IXDIRKZDASDBR" localSheetId="18" hidden="1">#REF!</definedName>
    <definedName name="BExMCFSQFSEMPY5IXDIRKZDASDBR" localSheetId="17" hidden="1">#REF!</definedName>
    <definedName name="BExMCFSQFSEMPY5IXDIRKZDASDBR" localSheetId="2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5" hidden="1">#REF!</definedName>
    <definedName name="BExMCH58I9XOLK7WEE6VSJGYPJGL" localSheetId="9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13" hidden="1">#REF!</definedName>
    <definedName name="BExMCH58I9XOLK7WEE6VSJGYPJGL" localSheetId="14" hidden="1">#REF!</definedName>
    <definedName name="BExMCH58I9XOLK7WEE6VSJGYPJGL" localSheetId="16" hidden="1">#REF!</definedName>
    <definedName name="BExMCH58I9XOLK7WEE6VSJGYPJGL" localSheetId="15" hidden="1">#REF!</definedName>
    <definedName name="BExMCH58I9XOLK7WEE6VSJGYPJGL" localSheetId="18" hidden="1">#REF!</definedName>
    <definedName name="BExMCH58I9XOLK7WEE6VSJGYPJGL" localSheetId="17" hidden="1">#REF!</definedName>
    <definedName name="BExMCH58I9XOLK7WEE6VSJGYPJGL" localSheetId="2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5" hidden="1">#REF!</definedName>
    <definedName name="BExMCMZOEYWVOOJ98TBHTTCS7XB8" localSheetId="9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13" hidden="1">#REF!</definedName>
    <definedName name="BExMCMZOEYWVOOJ98TBHTTCS7XB8" localSheetId="14" hidden="1">#REF!</definedName>
    <definedName name="BExMCMZOEYWVOOJ98TBHTTCS7XB8" localSheetId="16" hidden="1">#REF!</definedName>
    <definedName name="BExMCMZOEYWVOOJ98TBHTTCS7XB8" localSheetId="15" hidden="1">#REF!</definedName>
    <definedName name="BExMCMZOEYWVOOJ98TBHTTCS7XB8" localSheetId="18" hidden="1">#REF!</definedName>
    <definedName name="BExMCMZOEYWVOOJ98TBHTTCS7XB8" localSheetId="17" hidden="1">#REF!</definedName>
    <definedName name="BExMCMZOEYWVOOJ98TBHTTCS7XB8" localSheetId="2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5" hidden="1">#REF!</definedName>
    <definedName name="BExMCS8EF2W3FS9QADNKREYSI8P0" localSheetId="9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13" hidden="1">#REF!</definedName>
    <definedName name="BExMCS8EF2W3FS9QADNKREYSI8P0" localSheetId="14" hidden="1">#REF!</definedName>
    <definedName name="BExMCS8EF2W3FS9QADNKREYSI8P0" localSheetId="16" hidden="1">#REF!</definedName>
    <definedName name="BExMCS8EF2W3FS9QADNKREYSI8P0" localSheetId="15" hidden="1">#REF!</definedName>
    <definedName name="BExMCS8EF2W3FS9QADNKREYSI8P0" localSheetId="18" hidden="1">#REF!</definedName>
    <definedName name="BExMCS8EF2W3FS9QADNKREYSI8P0" localSheetId="17" hidden="1">#REF!</definedName>
    <definedName name="BExMCS8EF2W3FS9QADNKREYSI8P0" localSheetId="2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5" hidden="1">#REF!</definedName>
    <definedName name="BExMCSU0KZGHALEL7N5DJBVL94K7" localSheetId="9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13" hidden="1">#REF!</definedName>
    <definedName name="BExMCSU0KZGHALEL7N5DJBVL94K7" localSheetId="14" hidden="1">#REF!</definedName>
    <definedName name="BExMCSU0KZGHALEL7N5DJBVL94K7" localSheetId="16" hidden="1">#REF!</definedName>
    <definedName name="BExMCSU0KZGHALEL7N5DJBVL94K7" localSheetId="15" hidden="1">#REF!</definedName>
    <definedName name="BExMCSU0KZGHALEL7N5DJBVL94K7" localSheetId="18" hidden="1">#REF!</definedName>
    <definedName name="BExMCSU0KZGHALEL7N5DJBVL94K7" localSheetId="17" hidden="1">#REF!</definedName>
    <definedName name="BExMCSU0KZGHALEL7N5DJBVL94K7" localSheetId="2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5" hidden="1">#REF!</definedName>
    <definedName name="BExMCUS7GSOM96J0HJ7EH0FFM2AC" localSheetId="9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13" hidden="1">#REF!</definedName>
    <definedName name="BExMCUS7GSOM96J0HJ7EH0FFM2AC" localSheetId="14" hidden="1">#REF!</definedName>
    <definedName name="BExMCUS7GSOM96J0HJ7EH0FFM2AC" localSheetId="16" hidden="1">#REF!</definedName>
    <definedName name="BExMCUS7GSOM96J0HJ7EH0FFM2AC" localSheetId="15" hidden="1">#REF!</definedName>
    <definedName name="BExMCUS7GSOM96J0HJ7EH0FFM2AC" localSheetId="18" hidden="1">#REF!</definedName>
    <definedName name="BExMCUS7GSOM96J0HJ7EH0FFM2AC" localSheetId="17" hidden="1">#REF!</definedName>
    <definedName name="BExMCUS7GSOM96J0HJ7EH0FFM2AC" localSheetId="2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5" hidden="1">#REF!</definedName>
    <definedName name="BExMCYTT6TVDWMJXO1NZANRTVNAN" localSheetId="9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13" hidden="1">#REF!</definedName>
    <definedName name="BExMCYTT6TVDWMJXO1NZANRTVNAN" localSheetId="14" hidden="1">#REF!</definedName>
    <definedName name="BExMCYTT6TVDWMJXO1NZANRTVNAN" localSheetId="16" hidden="1">#REF!</definedName>
    <definedName name="BExMCYTT6TVDWMJXO1NZANRTVNAN" localSheetId="15" hidden="1">#REF!</definedName>
    <definedName name="BExMCYTT6TVDWMJXO1NZANRTVNAN" localSheetId="18" hidden="1">#REF!</definedName>
    <definedName name="BExMCYTT6TVDWMJXO1NZANRTVNAN" localSheetId="17" hidden="1">#REF!</definedName>
    <definedName name="BExMCYTT6TVDWMJXO1NZANRTVNAN" localSheetId="2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5" hidden="1">#REF!</definedName>
    <definedName name="BExMD54CT1VTE5YGBM90H90NF28M" localSheetId="9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13" hidden="1">#REF!</definedName>
    <definedName name="BExMD54CT1VTE5YGBM90H90NF28M" localSheetId="14" hidden="1">#REF!</definedName>
    <definedName name="BExMD54CT1VTE5YGBM90H90NF28M" localSheetId="16" hidden="1">#REF!</definedName>
    <definedName name="BExMD54CT1VTE5YGBM90H90NF28M" localSheetId="15" hidden="1">#REF!</definedName>
    <definedName name="BExMD54CT1VTE5YGBM90H90NF28M" localSheetId="18" hidden="1">#REF!</definedName>
    <definedName name="BExMD54CT1VTE5YGBM90H90NF28M" localSheetId="17" hidden="1">#REF!</definedName>
    <definedName name="BExMD54CT1VTE5YGBM90H90NF28M" localSheetId="2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5" hidden="1">#REF!</definedName>
    <definedName name="BExMD5F6IAV108XYJLXUO9HD0IT6" localSheetId="9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13" hidden="1">#REF!</definedName>
    <definedName name="BExMD5F6IAV108XYJLXUO9HD0IT6" localSheetId="14" hidden="1">#REF!</definedName>
    <definedName name="BExMD5F6IAV108XYJLXUO9HD0IT6" localSheetId="16" hidden="1">#REF!</definedName>
    <definedName name="BExMD5F6IAV108XYJLXUO9HD0IT6" localSheetId="15" hidden="1">#REF!</definedName>
    <definedName name="BExMD5F6IAV108XYJLXUO9HD0IT6" localSheetId="18" hidden="1">#REF!</definedName>
    <definedName name="BExMD5F6IAV108XYJLXUO9HD0IT6" localSheetId="17" hidden="1">#REF!</definedName>
    <definedName name="BExMD5F6IAV108XYJLXUO9HD0IT6" localSheetId="2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5" hidden="1">#REF!</definedName>
    <definedName name="BExMDANV66W9T3XAXID40XFJ0J93" localSheetId="9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13" hidden="1">#REF!</definedName>
    <definedName name="BExMDANV66W9T3XAXID40XFJ0J93" localSheetId="14" hidden="1">#REF!</definedName>
    <definedName name="BExMDANV66W9T3XAXID40XFJ0J93" localSheetId="16" hidden="1">#REF!</definedName>
    <definedName name="BExMDANV66W9T3XAXID40XFJ0J93" localSheetId="15" hidden="1">#REF!</definedName>
    <definedName name="BExMDANV66W9T3XAXID40XFJ0J93" localSheetId="18" hidden="1">#REF!</definedName>
    <definedName name="BExMDANV66W9T3XAXID40XFJ0J93" localSheetId="17" hidden="1">#REF!</definedName>
    <definedName name="BExMDANV66W9T3XAXID40XFJ0J93" localSheetId="2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5" hidden="1">#REF!</definedName>
    <definedName name="BExMDGD1KQP7NNR78X2ZX4FCBQ1S" localSheetId="9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13" hidden="1">#REF!</definedName>
    <definedName name="BExMDGD1KQP7NNR78X2ZX4FCBQ1S" localSheetId="14" hidden="1">#REF!</definedName>
    <definedName name="BExMDGD1KQP7NNR78X2ZX4FCBQ1S" localSheetId="16" hidden="1">#REF!</definedName>
    <definedName name="BExMDGD1KQP7NNR78X2ZX4FCBQ1S" localSheetId="15" hidden="1">#REF!</definedName>
    <definedName name="BExMDGD1KQP7NNR78X2ZX4FCBQ1S" localSheetId="18" hidden="1">#REF!</definedName>
    <definedName name="BExMDGD1KQP7NNR78X2ZX4FCBQ1S" localSheetId="17" hidden="1">#REF!</definedName>
    <definedName name="BExMDGD1KQP7NNR78X2ZX4FCBQ1S" localSheetId="2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5" hidden="1">#REF!</definedName>
    <definedName name="BExMDIRDK0DI8P86HB7WPH8QWLSQ" localSheetId="9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13" hidden="1">#REF!</definedName>
    <definedName name="BExMDIRDK0DI8P86HB7WPH8QWLSQ" localSheetId="14" hidden="1">#REF!</definedName>
    <definedName name="BExMDIRDK0DI8P86HB7WPH8QWLSQ" localSheetId="16" hidden="1">#REF!</definedName>
    <definedName name="BExMDIRDK0DI8P86HB7WPH8QWLSQ" localSheetId="15" hidden="1">#REF!</definedName>
    <definedName name="BExMDIRDK0DI8P86HB7WPH8QWLSQ" localSheetId="18" hidden="1">#REF!</definedName>
    <definedName name="BExMDIRDK0DI8P86HB7WPH8QWLSQ" localSheetId="17" hidden="1">#REF!</definedName>
    <definedName name="BExMDIRDK0DI8P86HB7WPH8QWLSQ" localSheetId="2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5" hidden="1">#REF!</definedName>
    <definedName name="BExMDOWGDLP3BZZB4ZPI31VS10FP" localSheetId="9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13" hidden="1">#REF!</definedName>
    <definedName name="BExMDOWGDLP3BZZB4ZPI31VS10FP" localSheetId="14" hidden="1">#REF!</definedName>
    <definedName name="BExMDOWGDLP3BZZB4ZPI31VS10FP" localSheetId="16" hidden="1">#REF!</definedName>
    <definedName name="BExMDOWGDLP3BZZB4ZPI31VS10FP" localSheetId="15" hidden="1">#REF!</definedName>
    <definedName name="BExMDOWGDLP3BZZB4ZPI31VS10FP" localSheetId="18" hidden="1">#REF!</definedName>
    <definedName name="BExMDOWGDLP3BZZB4ZPI31VS10FP" localSheetId="17" hidden="1">#REF!</definedName>
    <definedName name="BExMDOWGDLP3BZZB4ZPI31VS10FP" localSheetId="2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5" hidden="1">#REF!</definedName>
    <definedName name="BExMDPI2FVMORSWDDCVAJ85WYAYO" localSheetId="9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13" hidden="1">#REF!</definedName>
    <definedName name="BExMDPI2FVMORSWDDCVAJ85WYAYO" localSheetId="14" hidden="1">#REF!</definedName>
    <definedName name="BExMDPI2FVMORSWDDCVAJ85WYAYO" localSheetId="16" hidden="1">#REF!</definedName>
    <definedName name="BExMDPI2FVMORSWDDCVAJ85WYAYO" localSheetId="15" hidden="1">#REF!</definedName>
    <definedName name="BExMDPI2FVMORSWDDCVAJ85WYAYO" localSheetId="18" hidden="1">#REF!</definedName>
    <definedName name="BExMDPI2FVMORSWDDCVAJ85WYAYO" localSheetId="17" hidden="1">#REF!</definedName>
    <definedName name="BExMDPI2FVMORSWDDCVAJ85WYAYO" localSheetId="2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5" hidden="1">#REF!</definedName>
    <definedName name="BExMDUWB7VWHFFR266QXO46BNV2S" localSheetId="9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13" hidden="1">#REF!</definedName>
    <definedName name="BExMDUWB7VWHFFR266QXO46BNV2S" localSheetId="14" hidden="1">#REF!</definedName>
    <definedName name="BExMDUWB7VWHFFR266QXO46BNV2S" localSheetId="16" hidden="1">#REF!</definedName>
    <definedName name="BExMDUWB7VWHFFR266QXO46BNV2S" localSheetId="15" hidden="1">#REF!</definedName>
    <definedName name="BExMDUWB7VWHFFR266QXO46BNV2S" localSheetId="18" hidden="1">#REF!</definedName>
    <definedName name="BExMDUWB7VWHFFR266QXO46BNV2S" localSheetId="17" hidden="1">#REF!</definedName>
    <definedName name="BExMDUWB7VWHFFR266QXO46BNV2S" localSheetId="2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5" hidden="1">#REF!</definedName>
    <definedName name="BExME2U47N8LZG0BPJ49ANY5QVV2" localSheetId="9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13" hidden="1">#REF!</definedName>
    <definedName name="BExME2U47N8LZG0BPJ49ANY5QVV2" localSheetId="14" hidden="1">#REF!</definedName>
    <definedName name="BExME2U47N8LZG0BPJ49ANY5QVV2" localSheetId="16" hidden="1">#REF!</definedName>
    <definedName name="BExME2U47N8LZG0BPJ49ANY5QVV2" localSheetId="15" hidden="1">#REF!</definedName>
    <definedName name="BExME2U47N8LZG0BPJ49ANY5QVV2" localSheetId="18" hidden="1">#REF!</definedName>
    <definedName name="BExME2U47N8LZG0BPJ49ANY5QVV2" localSheetId="17" hidden="1">#REF!</definedName>
    <definedName name="BExME2U47N8LZG0BPJ49ANY5QVV2" localSheetId="2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5" hidden="1">#REF!</definedName>
    <definedName name="BExME88DH5DUKMUFI9FNVECXFD2E" localSheetId="9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13" hidden="1">#REF!</definedName>
    <definedName name="BExME88DH5DUKMUFI9FNVECXFD2E" localSheetId="14" hidden="1">#REF!</definedName>
    <definedName name="BExME88DH5DUKMUFI9FNVECXFD2E" localSheetId="16" hidden="1">#REF!</definedName>
    <definedName name="BExME88DH5DUKMUFI9FNVECXFD2E" localSheetId="15" hidden="1">#REF!</definedName>
    <definedName name="BExME88DH5DUKMUFI9FNVECXFD2E" localSheetId="18" hidden="1">#REF!</definedName>
    <definedName name="BExME88DH5DUKMUFI9FNVECXFD2E" localSheetId="17" hidden="1">#REF!</definedName>
    <definedName name="BExME88DH5DUKMUFI9FNVECXFD2E" localSheetId="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5" hidden="1">#REF!</definedName>
    <definedName name="BExME9A7MOGAK7YTTQYXP5DL6VYA" localSheetId="9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13" hidden="1">#REF!</definedName>
    <definedName name="BExME9A7MOGAK7YTTQYXP5DL6VYA" localSheetId="14" hidden="1">#REF!</definedName>
    <definedName name="BExME9A7MOGAK7YTTQYXP5DL6VYA" localSheetId="16" hidden="1">#REF!</definedName>
    <definedName name="BExME9A7MOGAK7YTTQYXP5DL6VYA" localSheetId="15" hidden="1">#REF!</definedName>
    <definedName name="BExME9A7MOGAK7YTTQYXP5DL6VYA" localSheetId="18" hidden="1">#REF!</definedName>
    <definedName name="BExME9A7MOGAK7YTTQYXP5DL6VYA" localSheetId="17" hidden="1">#REF!</definedName>
    <definedName name="BExME9A7MOGAK7YTTQYXP5DL6VYA" localSheetId="2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5" hidden="1">#REF!</definedName>
    <definedName name="BExMEOV9YFRY5C3GDLU60GIX10BY" localSheetId="9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13" hidden="1">#REF!</definedName>
    <definedName name="BExMEOV9YFRY5C3GDLU60GIX10BY" localSheetId="14" hidden="1">#REF!</definedName>
    <definedName name="BExMEOV9YFRY5C3GDLU60GIX10BY" localSheetId="16" hidden="1">#REF!</definedName>
    <definedName name="BExMEOV9YFRY5C3GDLU60GIX10BY" localSheetId="15" hidden="1">#REF!</definedName>
    <definedName name="BExMEOV9YFRY5C3GDLU60GIX10BY" localSheetId="18" hidden="1">#REF!</definedName>
    <definedName name="BExMEOV9YFRY5C3GDLU60GIX10BY" localSheetId="17" hidden="1">#REF!</definedName>
    <definedName name="BExMEOV9YFRY5C3GDLU60GIX10BY" localSheetId="2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5" hidden="1">#REF!</definedName>
    <definedName name="BExMEUK2Q5GZGZFZ77Z2IYUKOOYW" localSheetId="9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13" hidden="1">#REF!</definedName>
    <definedName name="BExMEUK2Q5GZGZFZ77Z2IYUKOOYW" localSheetId="14" hidden="1">#REF!</definedName>
    <definedName name="BExMEUK2Q5GZGZFZ77Z2IYUKOOYW" localSheetId="16" hidden="1">#REF!</definedName>
    <definedName name="BExMEUK2Q5GZGZFZ77Z2IYUKOOYW" localSheetId="15" hidden="1">#REF!</definedName>
    <definedName name="BExMEUK2Q5GZGZFZ77Z2IYUKOOYW" localSheetId="18" hidden="1">#REF!</definedName>
    <definedName name="BExMEUK2Q5GZGZFZ77Z2IYUKOOYW" localSheetId="17" hidden="1">#REF!</definedName>
    <definedName name="BExMEUK2Q5GZGZFZ77Z2IYUKOOYW" localSheetId="2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5" hidden="1">#REF!</definedName>
    <definedName name="BExMEWT36INWIP0VNS94NEP3WZ4U" localSheetId="9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13" hidden="1">#REF!</definedName>
    <definedName name="BExMEWT36INWIP0VNS94NEP3WZ4U" localSheetId="14" hidden="1">#REF!</definedName>
    <definedName name="BExMEWT36INWIP0VNS94NEP3WZ4U" localSheetId="16" hidden="1">#REF!</definedName>
    <definedName name="BExMEWT36INWIP0VNS94NEP3WZ4U" localSheetId="15" hidden="1">#REF!</definedName>
    <definedName name="BExMEWT36INWIP0VNS94NEP3WZ4U" localSheetId="18" hidden="1">#REF!</definedName>
    <definedName name="BExMEWT36INWIP0VNS94NEP3WZ4U" localSheetId="17" hidden="1">#REF!</definedName>
    <definedName name="BExMEWT36INWIP0VNS94NEP3WZ4U" localSheetId="2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5" hidden="1">#REF!</definedName>
    <definedName name="BExMEY09ESM4H2YGKEQQRYUD114R" localSheetId="9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13" hidden="1">#REF!</definedName>
    <definedName name="BExMEY09ESM4H2YGKEQQRYUD114R" localSheetId="14" hidden="1">#REF!</definedName>
    <definedName name="BExMEY09ESM4H2YGKEQQRYUD114R" localSheetId="16" hidden="1">#REF!</definedName>
    <definedName name="BExMEY09ESM4H2YGKEQQRYUD114R" localSheetId="15" hidden="1">#REF!</definedName>
    <definedName name="BExMEY09ESM4H2YGKEQQRYUD114R" localSheetId="18" hidden="1">#REF!</definedName>
    <definedName name="BExMEY09ESM4H2YGKEQQRYUD114R" localSheetId="17" hidden="1">#REF!</definedName>
    <definedName name="BExMEY09ESM4H2YGKEQQRYUD114R" localSheetId="2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5" hidden="1">#REF!</definedName>
    <definedName name="BExMF0UU4SBJHOJ4SG09QMF1TC7H" localSheetId="9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13" hidden="1">#REF!</definedName>
    <definedName name="BExMF0UU4SBJHOJ4SG09QMF1TC7H" localSheetId="14" hidden="1">#REF!</definedName>
    <definedName name="BExMF0UU4SBJHOJ4SG09QMF1TC7H" localSheetId="16" hidden="1">#REF!</definedName>
    <definedName name="BExMF0UU4SBJHOJ4SG09QMF1TC7H" localSheetId="15" hidden="1">#REF!</definedName>
    <definedName name="BExMF0UU4SBJHOJ4SG09QMF1TC7H" localSheetId="18" hidden="1">#REF!</definedName>
    <definedName name="BExMF0UU4SBJHOJ4SG09QMF1TC7H" localSheetId="17" hidden="1">#REF!</definedName>
    <definedName name="BExMF0UU4SBJHOJ4SG09QMF1TC7H" localSheetId="2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5" hidden="1">#REF!</definedName>
    <definedName name="BExMF2YDPQWGK3CSN8LJG16MLFQZ" localSheetId="9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13" hidden="1">#REF!</definedName>
    <definedName name="BExMF2YDPQWGK3CSN8LJG16MLFQZ" localSheetId="14" hidden="1">#REF!</definedName>
    <definedName name="BExMF2YDPQWGK3CSN8LJG16MLFQZ" localSheetId="16" hidden="1">#REF!</definedName>
    <definedName name="BExMF2YDPQWGK3CSN8LJG16MLFQZ" localSheetId="15" hidden="1">#REF!</definedName>
    <definedName name="BExMF2YDPQWGK3CSN8LJG16MLFQZ" localSheetId="18" hidden="1">#REF!</definedName>
    <definedName name="BExMF2YDPQWGK3CSN8LJG16MLFQZ" localSheetId="17" hidden="1">#REF!</definedName>
    <definedName name="BExMF2YDPQWGK3CSN8LJG16MLFQZ" localSheetId="2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5" hidden="1">#REF!</definedName>
    <definedName name="BExMF4G4IUPQY1Y5GEY5N3E04CL6" localSheetId="9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13" hidden="1">#REF!</definedName>
    <definedName name="BExMF4G4IUPQY1Y5GEY5N3E04CL6" localSheetId="14" hidden="1">#REF!</definedName>
    <definedName name="BExMF4G4IUPQY1Y5GEY5N3E04CL6" localSheetId="16" hidden="1">#REF!</definedName>
    <definedName name="BExMF4G4IUPQY1Y5GEY5N3E04CL6" localSheetId="15" hidden="1">#REF!</definedName>
    <definedName name="BExMF4G4IUPQY1Y5GEY5N3E04CL6" localSheetId="18" hidden="1">#REF!</definedName>
    <definedName name="BExMF4G4IUPQY1Y5GEY5N3E04CL6" localSheetId="17" hidden="1">#REF!</definedName>
    <definedName name="BExMF4G4IUPQY1Y5GEY5N3E04CL6" localSheetId="2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5" hidden="1">#REF!</definedName>
    <definedName name="BExMF9UIGYMOAQK0ELUWP0S0HZZY" localSheetId="9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13" hidden="1">#REF!</definedName>
    <definedName name="BExMF9UIGYMOAQK0ELUWP0S0HZZY" localSheetId="14" hidden="1">#REF!</definedName>
    <definedName name="BExMF9UIGYMOAQK0ELUWP0S0HZZY" localSheetId="16" hidden="1">#REF!</definedName>
    <definedName name="BExMF9UIGYMOAQK0ELUWP0S0HZZY" localSheetId="15" hidden="1">#REF!</definedName>
    <definedName name="BExMF9UIGYMOAQK0ELUWP0S0HZZY" localSheetId="18" hidden="1">#REF!</definedName>
    <definedName name="BExMF9UIGYMOAQK0ELUWP0S0HZZY" localSheetId="17" hidden="1">#REF!</definedName>
    <definedName name="BExMF9UIGYMOAQK0ELUWP0S0HZZY" localSheetId="2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5" hidden="1">#REF!</definedName>
    <definedName name="BExMFDLBSWFMRDYJ2DZETI3EXKN2" localSheetId="9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13" hidden="1">#REF!</definedName>
    <definedName name="BExMFDLBSWFMRDYJ2DZETI3EXKN2" localSheetId="14" hidden="1">#REF!</definedName>
    <definedName name="BExMFDLBSWFMRDYJ2DZETI3EXKN2" localSheetId="16" hidden="1">#REF!</definedName>
    <definedName name="BExMFDLBSWFMRDYJ2DZETI3EXKN2" localSheetId="15" hidden="1">#REF!</definedName>
    <definedName name="BExMFDLBSWFMRDYJ2DZETI3EXKN2" localSheetId="18" hidden="1">#REF!</definedName>
    <definedName name="BExMFDLBSWFMRDYJ2DZETI3EXKN2" localSheetId="17" hidden="1">#REF!</definedName>
    <definedName name="BExMFDLBSWFMRDYJ2DZETI3EXKN2" localSheetId="2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5" hidden="1">#REF!</definedName>
    <definedName name="BExMFLDTMRTCHKA37LQW67BG8D5C" localSheetId="9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13" hidden="1">#REF!</definedName>
    <definedName name="BExMFLDTMRTCHKA37LQW67BG8D5C" localSheetId="14" hidden="1">#REF!</definedName>
    <definedName name="BExMFLDTMRTCHKA37LQW67BG8D5C" localSheetId="16" hidden="1">#REF!</definedName>
    <definedName name="BExMFLDTMRTCHKA37LQW67BG8D5C" localSheetId="15" hidden="1">#REF!</definedName>
    <definedName name="BExMFLDTMRTCHKA37LQW67BG8D5C" localSheetId="18" hidden="1">#REF!</definedName>
    <definedName name="BExMFLDTMRTCHKA37LQW67BG8D5C" localSheetId="17" hidden="1">#REF!</definedName>
    <definedName name="BExMFLDTMRTCHKA37LQW67BG8D5C" localSheetId="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5" hidden="1">#REF!</definedName>
    <definedName name="BExMFTH63LTWA2JYJTJYMT5K2OF2" localSheetId="9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13" hidden="1">#REF!</definedName>
    <definedName name="BExMFTH63LTWA2JYJTJYMT5K2OF2" localSheetId="14" hidden="1">#REF!</definedName>
    <definedName name="BExMFTH63LTWA2JYJTJYMT5K2OF2" localSheetId="16" hidden="1">#REF!</definedName>
    <definedName name="BExMFTH63LTWA2JYJTJYMT5K2OF2" localSheetId="15" hidden="1">#REF!</definedName>
    <definedName name="BExMFTH63LTWA2JYJTJYMT5K2OF2" localSheetId="18" hidden="1">#REF!</definedName>
    <definedName name="BExMFTH63LTWA2JYJTJYMT5K2OF2" localSheetId="17" hidden="1">#REF!</definedName>
    <definedName name="BExMFTH63LTWA2JYJTJYMT5K2OF2" localSheetId="2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5" hidden="1">#REF!</definedName>
    <definedName name="BExMFY4AG5T27EVMCCNE00GOAR66" localSheetId="9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13" hidden="1">#REF!</definedName>
    <definedName name="BExMFY4AG5T27EVMCCNE00GOAR66" localSheetId="14" hidden="1">#REF!</definedName>
    <definedName name="BExMFY4AG5T27EVMCCNE00GOAR66" localSheetId="16" hidden="1">#REF!</definedName>
    <definedName name="BExMFY4AG5T27EVMCCNE00GOAR66" localSheetId="15" hidden="1">#REF!</definedName>
    <definedName name="BExMFY4AG5T27EVMCCNE00GOAR66" localSheetId="18" hidden="1">#REF!</definedName>
    <definedName name="BExMFY4AG5T27EVMCCNE00GOAR66" localSheetId="17" hidden="1">#REF!</definedName>
    <definedName name="BExMFY4AG5T27EVMCCNE00GOAR66" localSheetId="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5" hidden="1">#REF!</definedName>
    <definedName name="BExMGQQNOFER1MEVQ961XARTRIOB" localSheetId="9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13" hidden="1">#REF!</definedName>
    <definedName name="BExMGQQNOFER1MEVQ961XARTRIOB" localSheetId="14" hidden="1">#REF!</definedName>
    <definedName name="BExMGQQNOFER1MEVQ961XARTRIOB" localSheetId="16" hidden="1">#REF!</definedName>
    <definedName name="BExMGQQNOFER1MEVQ961XARTRIOB" localSheetId="15" hidden="1">#REF!</definedName>
    <definedName name="BExMGQQNOFER1MEVQ961XARTRIOB" localSheetId="18" hidden="1">#REF!</definedName>
    <definedName name="BExMGQQNOFER1MEVQ961XARTRIOB" localSheetId="17" hidden="1">#REF!</definedName>
    <definedName name="BExMGQQNOFER1MEVQ961XARTRIOB" localSheetId="2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5" hidden="1">#REF!</definedName>
    <definedName name="BExMH189E60TZBQFN2UWVA1UZA7X" localSheetId="9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13" hidden="1">#REF!</definedName>
    <definedName name="BExMH189E60TZBQFN2UWVA1UZA7X" localSheetId="14" hidden="1">#REF!</definedName>
    <definedName name="BExMH189E60TZBQFN2UWVA1UZA7X" localSheetId="16" hidden="1">#REF!</definedName>
    <definedName name="BExMH189E60TZBQFN2UWVA1UZA7X" localSheetId="15" hidden="1">#REF!</definedName>
    <definedName name="BExMH189E60TZBQFN2UWVA1UZA7X" localSheetId="18" hidden="1">#REF!</definedName>
    <definedName name="BExMH189E60TZBQFN2UWVA1UZA7X" localSheetId="17" hidden="1">#REF!</definedName>
    <definedName name="BExMH189E60TZBQFN2UWVA1UZA7X" localSheetId="2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5" hidden="1">#REF!</definedName>
    <definedName name="BExMH3H9TW5TJCNU5Z1EWXP3BAEP" localSheetId="9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13" hidden="1">#REF!</definedName>
    <definedName name="BExMH3H9TW5TJCNU5Z1EWXP3BAEP" localSheetId="14" hidden="1">#REF!</definedName>
    <definedName name="BExMH3H9TW5TJCNU5Z1EWXP3BAEP" localSheetId="16" hidden="1">#REF!</definedName>
    <definedName name="BExMH3H9TW5TJCNU5Z1EWXP3BAEP" localSheetId="15" hidden="1">#REF!</definedName>
    <definedName name="BExMH3H9TW5TJCNU5Z1EWXP3BAEP" localSheetId="18" hidden="1">#REF!</definedName>
    <definedName name="BExMH3H9TW5TJCNU5Z1EWXP3BAEP" localSheetId="17" hidden="1">#REF!</definedName>
    <definedName name="BExMH3H9TW5TJCNU5Z1EWXP3BAEP" localSheetId="2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5" hidden="1">#REF!</definedName>
    <definedName name="BExMH5A1B01SYXROP70DOKTQ5D6Z" localSheetId="9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13" hidden="1">#REF!</definedName>
    <definedName name="BExMH5A1B01SYXROP70DOKTQ5D6Z" localSheetId="14" hidden="1">#REF!</definedName>
    <definedName name="BExMH5A1B01SYXROP70DOKTQ5D6Z" localSheetId="16" hidden="1">#REF!</definedName>
    <definedName name="BExMH5A1B01SYXROP70DOKTQ5D6Z" localSheetId="15" hidden="1">#REF!</definedName>
    <definedName name="BExMH5A1B01SYXROP70DOKTQ5D6Z" localSheetId="18" hidden="1">#REF!</definedName>
    <definedName name="BExMH5A1B01SYXROP70DOKTQ5D6Z" localSheetId="17" hidden="1">#REF!</definedName>
    <definedName name="BExMH5A1B01SYXROP70DOKTQ5D6Z" localSheetId="2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5" hidden="1">#REF!</definedName>
    <definedName name="BExMHCGUJ8A3L31NU0XU0FGXE4P3" localSheetId="9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13" hidden="1">#REF!</definedName>
    <definedName name="BExMHCGUJ8A3L31NU0XU0FGXE4P3" localSheetId="14" hidden="1">#REF!</definedName>
    <definedName name="BExMHCGUJ8A3L31NU0XU0FGXE4P3" localSheetId="16" hidden="1">#REF!</definedName>
    <definedName name="BExMHCGUJ8A3L31NU0XU0FGXE4P3" localSheetId="15" hidden="1">#REF!</definedName>
    <definedName name="BExMHCGUJ8A3L31NU0XU0FGXE4P3" localSheetId="18" hidden="1">#REF!</definedName>
    <definedName name="BExMHCGUJ8A3L31NU0XU0FGXE4P3" localSheetId="17" hidden="1">#REF!</definedName>
    <definedName name="BExMHCGUJ8A3L31NU0XU0FGXE4P3" localSheetId="2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5" hidden="1">#REF!</definedName>
    <definedName name="BExMHOWPB34KPZ76M2KIX2C9R2VB" localSheetId="9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13" hidden="1">#REF!</definedName>
    <definedName name="BExMHOWPB34KPZ76M2KIX2C9R2VB" localSheetId="14" hidden="1">#REF!</definedName>
    <definedName name="BExMHOWPB34KPZ76M2KIX2C9R2VB" localSheetId="16" hidden="1">#REF!</definedName>
    <definedName name="BExMHOWPB34KPZ76M2KIX2C9R2VB" localSheetId="15" hidden="1">#REF!</definedName>
    <definedName name="BExMHOWPB34KPZ76M2KIX2C9R2VB" localSheetId="18" hidden="1">#REF!</definedName>
    <definedName name="BExMHOWPB34KPZ76M2KIX2C9R2VB" localSheetId="17" hidden="1">#REF!</definedName>
    <definedName name="BExMHOWPB34KPZ76M2KIX2C9R2VB" localSheetId="2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5" hidden="1">#REF!</definedName>
    <definedName name="BExMHSSYC6KVHA3QDTSYPN92TWMI" localSheetId="9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13" hidden="1">#REF!</definedName>
    <definedName name="BExMHSSYC6KVHA3QDTSYPN92TWMI" localSheetId="14" hidden="1">#REF!</definedName>
    <definedName name="BExMHSSYC6KVHA3QDTSYPN92TWMI" localSheetId="16" hidden="1">#REF!</definedName>
    <definedName name="BExMHSSYC6KVHA3QDTSYPN92TWMI" localSheetId="15" hidden="1">#REF!</definedName>
    <definedName name="BExMHSSYC6KVHA3QDTSYPN92TWMI" localSheetId="18" hidden="1">#REF!</definedName>
    <definedName name="BExMHSSYC6KVHA3QDTSYPN92TWMI" localSheetId="17" hidden="1">#REF!</definedName>
    <definedName name="BExMHSSYC6KVHA3QDTSYPN92TWMI" localSheetId="2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5" hidden="1">#REF!</definedName>
    <definedName name="BExMI3AJ9477KDL4T9DHET4LJJTW" localSheetId="9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13" hidden="1">#REF!</definedName>
    <definedName name="BExMI3AJ9477KDL4T9DHET4LJJTW" localSheetId="14" hidden="1">#REF!</definedName>
    <definedName name="BExMI3AJ9477KDL4T9DHET4LJJTW" localSheetId="16" hidden="1">#REF!</definedName>
    <definedName name="BExMI3AJ9477KDL4T9DHET4LJJTW" localSheetId="15" hidden="1">#REF!</definedName>
    <definedName name="BExMI3AJ9477KDL4T9DHET4LJJTW" localSheetId="18" hidden="1">#REF!</definedName>
    <definedName name="BExMI3AJ9477KDL4T9DHET4LJJTW" localSheetId="17" hidden="1">#REF!</definedName>
    <definedName name="BExMI3AJ9477KDL4T9DHET4LJJTW" localSheetId="2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5" hidden="1">#REF!</definedName>
    <definedName name="BExMI6QQ20XHD0NWJUN741B37182" localSheetId="9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13" hidden="1">#REF!</definedName>
    <definedName name="BExMI6QQ20XHD0NWJUN741B37182" localSheetId="14" hidden="1">#REF!</definedName>
    <definedName name="BExMI6QQ20XHD0NWJUN741B37182" localSheetId="16" hidden="1">#REF!</definedName>
    <definedName name="BExMI6QQ20XHD0NWJUN741B37182" localSheetId="15" hidden="1">#REF!</definedName>
    <definedName name="BExMI6QQ20XHD0NWJUN741B37182" localSheetId="18" hidden="1">#REF!</definedName>
    <definedName name="BExMI6QQ20XHD0NWJUN741B37182" localSheetId="17" hidden="1">#REF!</definedName>
    <definedName name="BExMI6QQ20XHD0NWJUN741B37182" localSheetId="2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5" hidden="1">#REF!</definedName>
    <definedName name="BExMI7MYDIMC9K16SBAFUY33RHK6" localSheetId="9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13" hidden="1">#REF!</definedName>
    <definedName name="BExMI7MYDIMC9K16SBAFUY33RHK6" localSheetId="14" hidden="1">#REF!</definedName>
    <definedName name="BExMI7MYDIMC9K16SBAFUY33RHK6" localSheetId="16" hidden="1">#REF!</definedName>
    <definedName name="BExMI7MYDIMC9K16SBAFUY33RHK6" localSheetId="15" hidden="1">#REF!</definedName>
    <definedName name="BExMI7MYDIMC9K16SBAFUY33RHK6" localSheetId="18" hidden="1">#REF!</definedName>
    <definedName name="BExMI7MYDIMC9K16SBAFUY33RHK6" localSheetId="17" hidden="1">#REF!</definedName>
    <definedName name="BExMI7MYDIMC9K16SBAFUY33RHK6" localSheetId="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5" hidden="1">#REF!</definedName>
    <definedName name="BExMI8JB94SBD9EMNJEK7Y2T6GYU" localSheetId="9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13" hidden="1">#REF!</definedName>
    <definedName name="BExMI8JB94SBD9EMNJEK7Y2T6GYU" localSheetId="14" hidden="1">#REF!</definedName>
    <definedName name="BExMI8JB94SBD9EMNJEK7Y2T6GYU" localSheetId="16" hidden="1">#REF!</definedName>
    <definedName name="BExMI8JB94SBD9EMNJEK7Y2T6GYU" localSheetId="15" hidden="1">#REF!</definedName>
    <definedName name="BExMI8JB94SBD9EMNJEK7Y2T6GYU" localSheetId="18" hidden="1">#REF!</definedName>
    <definedName name="BExMI8JB94SBD9EMNJEK7Y2T6GYU" localSheetId="17" hidden="1">#REF!</definedName>
    <definedName name="BExMI8JB94SBD9EMNJEK7Y2T6GYU" localSheetId="2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5" hidden="1">#REF!</definedName>
    <definedName name="BExMI8OS85YTW3KYVE4YD0R7Z6UV" localSheetId="9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13" hidden="1">#REF!</definedName>
    <definedName name="BExMI8OS85YTW3KYVE4YD0R7Z6UV" localSheetId="14" hidden="1">#REF!</definedName>
    <definedName name="BExMI8OS85YTW3KYVE4YD0R7Z6UV" localSheetId="16" hidden="1">#REF!</definedName>
    <definedName name="BExMI8OS85YTW3KYVE4YD0R7Z6UV" localSheetId="15" hidden="1">#REF!</definedName>
    <definedName name="BExMI8OS85YTW3KYVE4YD0R7Z6UV" localSheetId="18" hidden="1">#REF!</definedName>
    <definedName name="BExMI8OS85YTW3KYVE4YD0R7Z6UV" localSheetId="17" hidden="1">#REF!</definedName>
    <definedName name="BExMI8OS85YTW3KYVE4YD0R7Z6UV" localSheetId="2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5" hidden="1">#REF!</definedName>
    <definedName name="BExMI9QNOMVZ44I3BFMGU1EL1RSY" localSheetId="9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13" hidden="1">#REF!</definedName>
    <definedName name="BExMI9QNOMVZ44I3BFMGU1EL1RSY" localSheetId="14" hidden="1">#REF!</definedName>
    <definedName name="BExMI9QNOMVZ44I3BFMGU1EL1RSY" localSheetId="16" hidden="1">#REF!</definedName>
    <definedName name="BExMI9QNOMVZ44I3BFMGU1EL1RSY" localSheetId="15" hidden="1">#REF!</definedName>
    <definedName name="BExMI9QNOMVZ44I3BFMGU1EL1RSY" localSheetId="18" hidden="1">#REF!</definedName>
    <definedName name="BExMI9QNOMVZ44I3BFMGU1EL1RSY" localSheetId="17" hidden="1">#REF!</definedName>
    <definedName name="BExMI9QNOMVZ44I3BFMGU1EL1RSY" localSheetId="2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5" hidden="1">#REF!</definedName>
    <definedName name="BExMIBOOZU40JS3F89OMPSRCE9MM" localSheetId="9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13" hidden="1">#REF!</definedName>
    <definedName name="BExMIBOOZU40JS3F89OMPSRCE9MM" localSheetId="14" hidden="1">#REF!</definedName>
    <definedName name="BExMIBOOZU40JS3F89OMPSRCE9MM" localSheetId="16" hidden="1">#REF!</definedName>
    <definedName name="BExMIBOOZU40JS3F89OMPSRCE9MM" localSheetId="15" hidden="1">#REF!</definedName>
    <definedName name="BExMIBOOZU40JS3F89OMPSRCE9MM" localSheetId="18" hidden="1">#REF!</definedName>
    <definedName name="BExMIBOOZU40JS3F89OMPSRCE9MM" localSheetId="17" hidden="1">#REF!</definedName>
    <definedName name="BExMIBOOZU40JS3F89OMPSRCE9MM" localSheetId="2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5" hidden="1">#REF!</definedName>
    <definedName name="BExMIIQ5MBWSIHTFWAQADXMZC22Q" localSheetId="9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13" hidden="1">#REF!</definedName>
    <definedName name="BExMIIQ5MBWSIHTFWAQADXMZC22Q" localSheetId="14" hidden="1">#REF!</definedName>
    <definedName name="BExMIIQ5MBWSIHTFWAQADXMZC22Q" localSheetId="16" hidden="1">#REF!</definedName>
    <definedName name="BExMIIQ5MBWSIHTFWAQADXMZC22Q" localSheetId="15" hidden="1">#REF!</definedName>
    <definedName name="BExMIIQ5MBWSIHTFWAQADXMZC22Q" localSheetId="18" hidden="1">#REF!</definedName>
    <definedName name="BExMIIQ5MBWSIHTFWAQADXMZC22Q" localSheetId="17" hidden="1">#REF!</definedName>
    <definedName name="BExMIIQ5MBWSIHTFWAQADXMZC22Q" localSheetId="2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5" hidden="1">#REF!</definedName>
    <definedName name="BExMIL4I2GE866I25CR5JBLJWJ6A" localSheetId="9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13" hidden="1">#REF!</definedName>
    <definedName name="BExMIL4I2GE866I25CR5JBLJWJ6A" localSheetId="14" hidden="1">#REF!</definedName>
    <definedName name="BExMIL4I2GE866I25CR5JBLJWJ6A" localSheetId="16" hidden="1">#REF!</definedName>
    <definedName name="BExMIL4I2GE866I25CR5JBLJWJ6A" localSheetId="15" hidden="1">#REF!</definedName>
    <definedName name="BExMIL4I2GE866I25CR5JBLJWJ6A" localSheetId="18" hidden="1">#REF!</definedName>
    <definedName name="BExMIL4I2GE866I25CR5JBLJWJ6A" localSheetId="17" hidden="1">#REF!</definedName>
    <definedName name="BExMIL4I2GE866I25CR5JBLJWJ6A" localSheetId="2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5" hidden="1">#REF!</definedName>
    <definedName name="BExMIRKIPF27SNO82SPFSB3T5U17" localSheetId="9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13" hidden="1">#REF!</definedName>
    <definedName name="BExMIRKIPF27SNO82SPFSB3T5U17" localSheetId="14" hidden="1">#REF!</definedName>
    <definedName name="BExMIRKIPF27SNO82SPFSB3T5U17" localSheetId="16" hidden="1">#REF!</definedName>
    <definedName name="BExMIRKIPF27SNO82SPFSB3T5U17" localSheetId="15" hidden="1">#REF!</definedName>
    <definedName name="BExMIRKIPF27SNO82SPFSB3T5U17" localSheetId="18" hidden="1">#REF!</definedName>
    <definedName name="BExMIRKIPF27SNO82SPFSB3T5U17" localSheetId="17" hidden="1">#REF!</definedName>
    <definedName name="BExMIRKIPF27SNO82SPFSB3T5U17" localSheetId="2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5" hidden="1">#REF!</definedName>
    <definedName name="BExMIV0KC8555D5E42ZGWG15Y0MO" localSheetId="9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13" hidden="1">#REF!</definedName>
    <definedName name="BExMIV0KC8555D5E42ZGWG15Y0MO" localSheetId="14" hidden="1">#REF!</definedName>
    <definedName name="BExMIV0KC8555D5E42ZGWG15Y0MO" localSheetId="16" hidden="1">#REF!</definedName>
    <definedName name="BExMIV0KC8555D5E42ZGWG15Y0MO" localSheetId="15" hidden="1">#REF!</definedName>
    <definedName name="BExMIV0KC8555D5E42ZGWG15Y0MO" localSheetId="18" hidden="1">#REF!</definedName>
    <definedName name="BExMIV0KC8555D5E42ZGWG15Y0MO" localSheetId="17" hidden="1">#REF!</definedName>
    <definedName name="BExMIV0KC8555D5E42ZGWG15Y0MO" localSheetId="2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5" hidden="1">#REF!</definedName>
    <definedName name="BExMIZT6AN7E6YMW2S87CTCN2UXH" localSheetId="9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13" hidden="1">#REF!</definedName>
    <definedName name="BExMIZT6AN7E6YMW2S87CTCN2UXH" localSheetId="14" hidden="1">#REF!</definedName>
    <definedName name="BExMIZT6AN7E6YMW2S87CTCN2UXH" localSheetId="16" hidden="1">#REF!</definedName>
    <definedName name="BExMIZT6AN7E6YMW2S87CTCN2UXH" localSheetId="15" hidden="1">#REF!</definedName>
    <definedName name="BExMIZT6AN7E6YMW2S87CTCN2UXH" localSheetId="18" hidden="1">#REF!</definedName>
    <definedName name="BExMIZT6AN7E6YMW2S87CTCN2UXH" localSheetId="17" hidden="1">#REF!</definedName>
    <definedName name="BExMIZT6AN7E6YMW2S87CTCN2UXH" localSheetId="2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5" hidden="1">#REF!</definedName>
    <definedName name="BExMJB76UESLVRD81AJBOB78JDTT" localSheetId="9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13" hidden="1">#REF!</definedName>
    <definedName name="BExMJB76UESLVRD81AJBOB78JDTT" localSheetId="14" hidden="1">#REF!</definedName>
    <definedName name="BExMJB76UESLVRD81AJBOB78JDTT" localSheetId="16" hidden="1">#REF!</definedName>
    <definedName name="BExMJB76UESLVRD81AJBOB78JDTT" localSheetId="15" hidden="1">#REF!</definedName>
    <definedName name="BExMJB76UESLVRD81AJBOB78JDTT" localSheetId="18" hidden="1">#REF!</definedName>
    <definedName name="BExMJB76UESLVRD81AJBOB78JDTT" localSheetId="17" hidden="1">#REF!</definedName>
    <definedName name="BExMJB76UESLVRD81AJBOB78JDTT" localSheetId="2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5" hidden="1">#REF!</definedName>
    <definedName name="BExMJI8OLFZQCGOW3F99ETW8A21E" localSheetId="9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13" hidden="1">#REF!</definedName>
    <definedName name="BExMJI8OLFZQCGOW3F99ETW8A21E" localSheetId="14" hidden="1">#REF!</definedName>
    <definedName name="BExMJI8OLFZQCGOW3F99ETW8A21E" localSheetId="16" hidden="1">#REF!</definedName>
    <definedName name="BExMJI8OLFZQCGOW3F99ETW8A21E" localSheetId="15" hidden="1">#REF!</definedName>
    <definedName name="BExMJI8OLFZQCGOW3F99ETW8A21E" localSheetId="18" hidden="1">#REF!</definedName>
    <definedName name="BExMJI8OLFZQCGOW3F99ETW8A21E" localSheetId="17" hidden="1">#REF!</definedName>
    <definedName name="BExMJI8OLFZQCGOW3F99ETW8A21E" localSheetId="2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5" hidden="1">#REF!</definedName>
    <definedName name="BExMJNC8ZFB9DRFOJ961ZAJ8U3A8" localSheetId="9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13" hidden="1">#REF!</definedName>
    <definedName name="BExMJNC8ZFB9DRFOJ961ZAJ8U3A8" localSheetId="14" hidden="1">#REF!</definedName>
    <definedName name="BExMJNC8ZFB9DRFOJ961ZAJ8U3A8" localSheetId="16" hidden="1">#REF!</definedName>
    <definedName name="BExMJNC8ZFB9DRFOJ961ZAJ8U3A8" localSheetId="15" hidden="1">#REF!</definedName>
    <definedName name="BExMJNC8ZFB9DRFOJ961ZAJ8U3A8" localSheetId="18" hidden="1">#REF!</definedName>
    <definedName name="BExMJNC8ZFB9DRFOJ961ZAJ8U3A8" localSheetId="17" hidden="1">#REF!</definedName>
    <definedName name="BExMJNC8ZFB9DRFOJ961ZAJ8U3A8" localSheetId="2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5" hidden="1">#REF!</definedName>
    <definedName name="BExMJTBV8A3D31W2IQHP9RDFPPHQ" localSheetId="9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13" hidden="1">#REF!</definedName>
    <definedName name="BExMJTBV8A3D31W2IQHP9RDFPPHQ" localSheetId="14" hidden="1">#REF!</definedName>
    <definedName name="BExMJTBV8A3D31W2IQHP9RDFPPHQ" localSheetId="16" hidden="1">#REF!</definedName>
    <definedName name="BExMJTBV8A3D31W2IQHP9RDFPPHQ" localSheetId="15" hidden="1">#REF!</definedName>
    <definedName name="BExMJTBV8A3D31W2IQHP9RDFPPHQ" localSheetId="18" hidden="1">#REF!</definedName>
    <definedName name="BExMJTBV8A3D31W2IQHP9RDFPPHQ" localSheetId="17" hidden="1">#REF!</definedName>
    <definedName name="BExMJTBV8A3D31W2IQHP9RDFPPHQ" localSheetId="2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5" hidden="1">#REF!</definedName>
    <definedName name="BExMK2RTXN4QJWEUNX002XK8VQP8" localSheetId="9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13" hidden="1">#REF!</definedName>
    <definedName name="BExMK2RTXN4QJWEUNX002XK8VQP8" localSheetId="14" hidden="1">#REF!</definedName>
    <definedName name="BExMK2RTXN4QJWEUNX002XK8VQP8" localSheetId="16" hidden="1">#REF!</definedName>
    <definedName name="BExMK2RTXN4QJWEUNX002XK8VQP8" localSheetId="15" hidden="1">#REF!</definedName>
    <definedName name="BExMK2RTXN4QJWEUNX002XK8VQP8" localSheetId="18" hidden="1">#REF!</definedName>
    <definedName name="BExMK2RTXN4QJWEUNX002XK8VQP8" localSheetId="17" hidden="1">#REF!</definedName>
    <definedName name="BExMK2RTXN4QJWEUNX002XK8VQP8" localSheetId="2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5" hidden="1">#REF!</definedName>
    <definedName name="BExMKBGQDUZ8AWXYHA3QVMSDVZ3D" localSheetId="9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13" hidden="1">#REF!</definedName>
    <definedName name="BExMKBGQDUZ8AWXYHA3QVMSDVZ3D" localSheetId="14" hidden="1">#REF!</definedName>
    <definedName name="BExMKBGQDUZ8AWXYHA3QVMSDVZ3D" localSheetId="16" hidden="1">#REF!</definedName>
    <definedName name="BExMKBGQDUZ8AWXYHA3QVMSDVZ3D" localSheetId="15" hidden="1">#REF!</definedName>
    <definedName name="BExMKBGQDUZ8AWXYHA3QVMSDVZ3D" localSheetId="18" hidden="1">#REF!</definedName>
    <definedName name="BExMKBGQDUZ8AWXYHA3QVMSDVZ3D" localSheetId="17" hidden="1">#REF!</definedName>
    <definedName name="BExMKBGQDUZ8AWXYHA3QVMSDVZ3D" localSheetId="2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5" hidden="1">#REF!</definedName>
    <definedName name="BExMKBM1467553LDFZRRKVSHN374" localSheetId="9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13" hidden="1">#REF!</definedName>
    <definedName name="BExMKBM1467553LDFZRRKVSHN374" localSheetId="14" hidden="1">#REF!</definedName>
    <definedName name="BExMKBM1467553LDFZRRKVSHN374" localSheetId="16" hidden="1">#REF!</definedName>
    <definedName name="BExMKBM1467553LDFZRRKVSHN374" localSheetId="15" hidden="1">#REF!</definedName>
    <definedName name="BExMKBM1467553LDFZRRKVSHN374" localSheetId="18" hidden="1">#REF!</definedName>
    <definedName name="BExMKBM1467553LDFZRRKVSHN374" localSheetId="17" hidden="1">#REF!</definedName>
    <definedName name="BExMKBM1467553LDFZRRKVSHN374" localSheetId="2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5" hidden="1">#REF!</definedName>
    <definedName name="BExMKGK5FJUC0AU8MABRGDC5ZM70" localSheetId="9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13" hidden="1">#REF!</definedName>
    <definedName name="BExMKGK5FJUC0AU8MABRGDC5ZM70" localSheetId="14" hidden="1">#REF!</definedName>
    <definedName name="BExMKGK5FJUC0AU8MABRGDC5ZM70" localSheetId="16" hidden="1">#REF!</definedName>
    <definedName name="BExMKGK5FJUC0AU8MABRGDC5ZM70" localSheetId="15" hidden="1">#REF!</definedName>
    <definedName name="BExMKGK5FJUC0AU8MABRGDC5ZM70" localSheetId="18" hidden="1">#REF!</definedName>
    <definedName name="BExMKGK5FJUC0AU8MABRGDC5ZM70" localSheetId="17" hidden="1">#REF!</definedName>
    <definedName name="BExMKGK5FJUC0AU8MABRGDC5ZM70" localSheetId="2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5" hidden="1">#REF!</definedName>
    <definedName name="BExMKP92JGBM5BJO174H9A4HQIB9" localSheetId="9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13" hidden="1">#REF!</definedName>
    <definedName name="BExMKP92JGBM5BJO174H9A4HQIB9" localSheetId="14" hidden="1">#REF!</definedName>
    <definedName name="BExMKP92JGBM5BJO174H9A4HQIB9" localSheetId="16" hidden="1">#REF!</definedName>
    <definedName name="BExMKP92JGBM5BJO174H9A4HQIB9" localSheetId="15" hidden="1">#REF!</definedName>
    <definedName name="BExMKP92JGBM5BJO174H9A4HQIB9" localSheetId="18" hidden="1">#REF!</definedName>
    <definedName name="BExMKP92JGBM5BJO174H9A4HQIB9" localSheetId="17" hidden="1">#REF!</definedName>
    <definedName name="BExMKP92JGBM5BJO174H9A4HQIB9" localSheetId="2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5" hidden="1">#REF!</definedName>
    <definedName name="BExMKPEDT6IOYLLC3KJKRZOETC3Y" localSheetId="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16" hidden="1">#REF!</definedName>
    <definedName name="BExMKPEDT6IOYLLC3KJKRZOETC3Y" localSheetId="15" hidden="1">#REF!</definedName>
    <definedName name="BExMKPEDT6IOYLLC3KJKRZOETC3Y" localSheetId="18" hidden="1">#REF!</definedName>
    <definedName name="BExMKPEDT6IOYLLC3KJKRZOETC3Y" localSheetId="17" hidden="1">#REF!</definedName>
    <definedName name="BExMKPEDT6IOYLLC3KJKRZOETC3Y" localSheetId="2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5" hidden="1">#REF!</definedName>
    <definedName name="BExMKTW7R5SOV4PHAFGHU3W73DYE" localSheetId="9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13" hidden="1">#REF!</definedName>
    <definedName name="BExMKTW7R5SOV4PHAFGHU3W73DYE" localSheetId="14" hidden="1">#REF!</definedName>
    <definedName name="BExMKTW7R5SOV4PHAFGHU3W73DYE" localSheetId="16" hidden="1">#REF!</definedName>
    <definedName name="BExMKTW7R5SOV4PHAFGHU3W73DYE" localSheetId="15" hidden="1">#REF!</definedName>
    <definedName name="BExMKTW7R5SOV4PHAFGHU3W73DYE" localSheetId="18" hidden="1">#REF!</definedName>
    <definedName name="BExMKTW7R5SOV4PHAFGHU3W73DYE" localSheetId="17" hidden="1">#REF!</definedName>
    <definedName name="BExMKTW7R5SOV4PHAFGHU3W73DYE" localSheetId="2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5" hidden="1">#REF!</definedName>
    <definedName name="BExMKU7051J2W1RQXGZGE62NBRUZ" localSheetId="9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13" hidden="1">#REF!</definedName>
    <definedName name="BExMKU7051J2W1RQXGZGE62NBRUZ" localSheetId="14" hidden="1">#REF!</definedName>
    <definedName name="BExMKU7051J2W1RQXGZGE62NBRUZ" localSheetId="16" hidden="1">#REF!</definedName>
    <definedName name="BExMKU7051J2W1RQXGZGE62NBRUZ" localSheetId="15" hidden="1">#REF!</definedName>
    <definedName name="BExMKU7051J2W1RQXGZGE62NBRUZ" localSheetId="18" hidden="1">#REF!</definedName>
    <definedName name="BExMKU7051J2W1RQXGZGE62NBRUZ" localSheetId="17" hidden="1">#REF!</definedName>
    <definedName name="BExMKU7051J2W1RQXGZGE62NBRUZ" localSheetId="2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5" hidden="1">#REF!</definedName>
    <definedName name="BExMKUN3WPECJR2XRID2R7GZRGNX" localSheetId="9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13" hidden="1">#REF!</definedName>
    <definedName name="BExMKUN3WPECJR2XRID2R7GZRGNX" localSheetId="14" hidden="1">#REF!</definedName>
    <definedName name="BExMKUN3WPECJR2XRID2R7GZRGNX" localSheetId="16" hidden="1">#REF!</definedName>
    <definedName name="BExMKUN3WPECJR2XRID2R7GZRGNX" localSheetId="15" hidden="1">#REF!</definedName>
    <definedName name="BExMKUN3WPECJR2XRID2R7GZRGNX" localSheetId="18" hidden="1">#REF!</definedName>
    <definedName name="BExMKUN3WPECJR2XRID2R7GZRGNX" localSheetId="17" hidden="1">#REF!</definedName>
    <definedName name="BExMKUN3WPECJR2XRID2R7GZRGNX" localSheetId="2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5" hidden="1">#REF!</definedName>
    <definedName name="BExMKZ535P011X4TNV16GCOH4H21" localSheetId="9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13" hidden="1">#REF!</definedName>
    <definedName name="BExMKZ535P011X4TNV16GCOH4H21" localSheetId="14" hidden="1">#REF!</definedName>
    <definedName name="BExMKZ535P011X4TNV16GCOH4H21" localSheetId="16" hidden="1">#REF!</definedName>
    <definedName name="BExMKZ535P011X4TNV16GCOH4H21" localSheetId="15" hidden="1">#REF!</definedName>
    <definedName name="BExMKZ535P011X4TNV16GCOH4H21" localSheetId="18" hidden="1">#REF!</definedName>
    <definedName name="BExMKZ535P011X4TNV16GCOH4H21" localSheetId="17" hidden="1">#REF!</definedName>
    <definedName name="BExMKZ535P011X4TNV16GCOH4H21" localSheetId="2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5" hidden="1">#REF!</definedName>
    <definedName name="BExML3XQNDIMX55ZCHHXKUV3D6E6" localSheetId="9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13" hidden="1">#REF!</definedName>
    <definedName name="BExML3XQNDIMX55ZCHHXKUV3D6E6" localSheetId="14" hidden="1">#REF!</definedName>
    <definedName name="BExML3XQNDIMX55ZCHHXKUV3D6E6" localSheetId="16" hidden="1">#REF!</definedName>
    <definedName name="BExML3XQNDIMX55ZCHHXKUV3D6E6" localSheetId="15" hidden="1">#REF!</definedName>
    <definedName name="BExML3XQNDIMX55ZCHHXKUV3D6E6" localSheetId="18" hidden="1">#REF!</definedName>
    <definedName name="BExML3XQNDIMX55ZCHHXKUV3D6E6" localSheetId="17" hidden="1">#REF!</definedName>
    <definedName name="BExML3XQNDIMX55ZCHHXKUV3D6E6" localSheetId="2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5" hidden="1">#REF!</definedName>
    <definedName name="BExML5QGSWHLI18BGY4CGOTD3UWH" localSheetId="9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13" hidden="1">#REF!</definedName>
    <definedName name="BExML5QGSWHLI18BGY4CGOTD3UWH" localSheetId="14" hidden="1">#REF!</definedName>
    <definedName name="BExML5QGSWHLI18BGY4CGOTD3UWH" localSheetId="16" hidden="1">#REF!</definedName>
    <definedName name="BExML5QGSWHLI18BGY4CGOTD3UWH" localSheetId="15" hidden="1">#REF!</definedName>
    <definedName name="BExML5QGSWHLI18BGY4CGOTD3UWH" localSheetId="18" hidden="1">#REF!</definedName>
    <definedName name="BExML5QGSWHLI18BGY4CGOTD3UWH" localSheetId="17" hidden="1">#REF!</definedName>
    <definedName name="BExML5QGSWHLI18BGY4CGOTD3UWH" localSheetId="2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5" hidden="1">#REF!</definedName>
    <definedName name="BExML6BVFCV80776USR7X70HVRZT" localSheetId="9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13" hidden="1">#REF!</definedName>
    <definedName name="BExML6BVFCV80776USR7X70HVRZT" localSheetId="14" hidden="1">#REF!</definedName>
    <definedName name="BExML6BVFCV80776USR7X70HVRZT" localSheetId="16" hidden="1">#REF!</definedName>
    <definedName name="BExML6BVFCV80776USR7X70HVRZT" localSheetId="15" hidden="1">#REF!</definedName>
    <definedName name="BExML6BVFCV80776USR7X70HVRZT" localSheetId="18" hidden="1">#REF!</definedName>
    <definedName name="BExML6BVFCV80776USR7X70HVRZT" localSheetId="17" hidden="1">#REF!</definedName>
    <definedName name="BExML6BVFCV80776USR7X70HVRZT" localSheetId="2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5" hidden="1">#REF!</definedName>
    <definedName name="BExMLO5Z61RE85X8HHX2G4IU3AZW" localSheetId="9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13" hidden="1">#REF!</definedName>
    <definedName name="BExMLO5Z61RE85X8HHX2G4IU3AZW" localSheetId="14" hidden="1">#REF!</definedName>
    <definedName name="BExMLO5Z61RE85X8HHX2G4IU3AZW" localSheetId="16" hidden="1">#REF!</definedName>
    <definedName name="BExMLO5Z61RE85X8HHX2G4IU3AZW" localSheetId="15" hidden="1">#REF!</definedName>
    <definedName name="BExMLO5Z61RE85X8HHX2G4IU3AZW" localSheetId="18" hidden="1">#REF!</definedName>
    <definedName name="BExMLO5Z61RE85X8HHX2G4IU3AZW" localSheetId="17" hidden="1">#REF!</definedName>
    <definedName name="BExMLO5Z61RE85X8HHX2G4IU3AZW" localSheetId="2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5" hidden="1">#REF!</definedName>
    <definedName name="BExMLVI7UORSHM9FMO8S2EI0TMTS" localSheetId="9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13" hidden="1">#REF!</definedName>
    <definedName name="BExMLVI7UORSHM9FMO8S2EI0TMTS" localSheetId="14" hidden="1">#REF!</definedName>
    <definedName name="BExMLVI7UORSHM9FMO8S2EI0TMTS" localSheetId="16" hidden="1">#REF!</definedName>
    <definedName name="BExMLVI7UORSHM9FMO8S2EI0TMTS" localSheetId="15" hidden="1">#REF!</definedName>
    <definedName name="BExMLVI7UORSHM9FMO8S2EI0TMTS" localSheetId="18" hidden="1">#REF!</definedName>
    <definedName name="BExMLVI7UORSHM9FMO8S2EI0TMTS" localSheetId="17" hidden="1">#REF!</definedName>
    <definedName name="BExMLVI7UORSHM9FMO8S2EI0TMTS" localSheetId="2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5" hidden="1">#REF!</definedName>
    <definedName name="BExMM5UCOT2HSSN0ZIPZW55GSOVO" localSheetId="9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13" hidden="1">#REF!</definedName>
    <definedName name="BExMM5UCOT2HSSN0ZIPZW55GSOVO" localSheetId="14" hidden="1">#REF!</definedName>
    <definedName name="BExMM5UCOT2HSSN0ZIPZW55GSOVO" localSheetId="16" hidden="1">#REF!</definedName>
    <definedName name="BExMM5UCOT2HSSN0ZIPZW55GSOVO" localSheetId="15" hidden="1">#REF!</definedName>
    <definedName name="BExMM5UCOT2HSSN0ZIPZW55GSOVO" localSheetId="18" hidden="1">#REF!</definedName>
    <definedName name="BExMM5UCOT2HSSN0ZIPZW55GSOVO" localSheetId="17" hidden="1">#REF!</definedName>
    <definedName name="BExMM5UCOT2HSSN0ZIPZW55GSOVO" localSheetId="2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5" hidden="1">#REF!</definedName>
    <definedName name="BExMM8ZRS5RQ8H1H55RVPVTDL5NL" localSheetId="9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13" hidden="1">#REF!</definedName>
    <definedName name="BExMM8ZRS5RQ8H1H55RVPVTDL5NL" localSheetId="14" hidden="1">#REF!</definedName>
    <definedName name="BExMM8ZRS5RQ8H1H55RVPVTDL5NL" localSheetId="16" hidden="1">#REF!</definedName>
    <definedName name="BExMM8ZRS5RQ8H1H55RVPVTDL5NL" localSheetId="15" hidden="1">#REF!</definedName>
    <definedName name="BExMM8ZRS5RQ8H1H55RVPVTDL5NL" localSheetId="18" hidden="1">#REF!</definedName>
    <definedName name="BExMM8ZRS5RQ8H1H55RVPVTDL5NL" localSheetId="17" hidden="1">#REF!</definedName>
    <definedName name="BExMM8ZRS5RQ8H1H55RVPVTDL5NL" localSheetId="2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5" hidden="1">#REF!</definedName>
    <definedName name="BExMMH8EAZB09XXQ5X4LR0P4NHG9" localSheetId="9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13" hidden="1">#REF!</definedName>
    <definedName name="BExMMH8EAZB09XXQ5X4LR0P4NHG9" localSheetId="14" hidden="1">#REF!</definedName>
    <definedName name="BExMMH8EAZB09XXQ5X4LR0P4NHG9" localSheetId="16" hidden="1">#REF!</definedName>
    <definedName name="BExMMH8EAZB09XXQ5X4LR0P4NHG9" localSheetId="15" hidden="1">#REF!</definedName>
    <definedName name="BExMMH8EAZB09XXQ5X4LR0P4NHG9" localSheetId="18" hidden="1">#REF!</definedName>
    <definedName name="BExMMH8EAZB09XXQ5X4LR0P4NHG9" localSheetId="17" hidden="1">#REF!</definedName>
    <definedName name="BExMMH8EAZB09XXQ5X4LR0P4NHG9" localSheetId="2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5" hidden="1">#REF!</definedName>
    <definedName name="BExMMIQH5BABNZVCIQ7TBCQ10AY5" localSheetId="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13" hidden="1">#REF!</definedName>
    <definedName name="BExMMIQH5BABNZVCIQ7TBCQ10AY5" localSheetId="14" hidden="1">#REF!</definedName>
    <definedName name="BExMMIQH5BABNZVCIQ7TBCQ10AY5" localSheetId="16" hidden="1">#REF!</definedName>
    <definedName name="BExMMIQH5BABNZVCIQ7TBCQ10AY5" localSheetId="15" hidden="1">#REF!</definedName>
    <definedName name="BExMMIQH5BABNZVCIQ7TBCQ10AY5" localSheetId="18" hidden="1">#REF!</definedName>
    <definedName name="BExMMIQH5BABNZVCIQ7TBCQ10AY5" localSheetId="17" hidden="1">#REF!</definedName>
    <definedName name="BExMMIQH5BABNZVCIQ7TBCQ10AY5" localSheetId="2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5" hidden="1">#REF!</definedName>
    <definedName name="BExMMNIZ2T7M22WECMUQXEF4NJ71" localSheetId="9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13" hidden="1">#REF!</definedName>
    <definedName name="BExMMNIZ2T7M22WECMUQXEF4NJ71" localSheetId="14" hidden="1">#REF!</definedName>
    <definedName name="BExMMNIZ2T7M22WECMUQXEF4NJ71" localSheetId="16" hidden="1">#REF!</definedName>
    <definedName name="BExMMNIZ2T7M22WECMUQXEF4NJ71" localSheetId="15" hidden="1">#REF!</definedName>
    <definedName name="BExMMNIZ2T7M22WECMUQXEF4NJ71" localSheetId="18" hidden="1">#REF!</definedName>
    <definedName name="BExMMNIZ2T7M22WECMUQXEF4NJ71" localSheetId="17" hidden="1">#REF!</definedName>
    <definedName name="BExMMNIZ2T7M22WECMUQXEF4NJ71" localSheetId="2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5" hidden="1">#REF!</definedName>
    <definedName name="BExMMPMIOU7BURTV0L1K6ACW9X73" localSheetId="9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13" hidden="1">#REF!</definedName>
    <definedName name="BExMMPMIOU7BURTV0L1K6ACW9X73" localSheetId="14" hidden="1">#REF!</definedName>
    <definedName name="BExMMPMIOU7BURTV0L1K6ACW9X73" localSheetId="16" hidden="1">#REF!</definedName>
    <definedName name="BExMMPMIOU7BURTV0L1K6ACW9X73" localSheetId="15" hidden="1">#REF!</definedName>
    <definedName name="BExMMPMIOU7BURTV0L1K6ACW9X73" localSheetId="18" hidden="1">#REF!</definedName>
    <definedName name="BExMMPMIOU7BURTV0L1K6ACW9X73" localSheetId="17" hidden="1">#REF!</definedName>
    <definedName name="BExMMPMIOU7BURTV0L1K6ACW9X73" localSheetId="2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5" hidden="1">#REF!</definedName>
    <definedName name="BExMMQ835AJDHS4B419SS645P67Q" localSheetId="9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13" hidden="1">#REF!</definedName>
    <definedName name="BExMMQ835AJDHS4B419SS645P67Q" localSheetId="14" hidden="1">#REF!</definedName>
    <definedName name="BExMMQ835AJDHS4B419SS645P67Q" localSheetId="16" hidden="1">#REF!</definedName>
    <definedName name="BExMMQ835AJDHS4B419SS645P67Q" localSheetId="15" hidden="1">#REF!</definedName>
    <definedName name="BExMMQ835AJDHS4B419SS645P67Q" localSheetId="18" hidden="1">#REF!</definedName>
    <definedName name="BExMMQ835AJDHS4B419SS645P67Q" localSheetId="17" hidden="1">#REF!</definedName>
    <definedName name="BExMMQ835AJDHS4B419SS645P67Q" localSheetId="2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5" hidden="1">#REF!</definedName>
    <definedName name="BExMMQIUVPCOBISTEJJYNCCLUCPY" localSheetId="9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13" hidden="1">#REF!</definedName>
    <definedName name="BExMMQIUVPCOBISTEJJYNCCLUCPY" localSheetId="14" hidden="1">#REF!</definedName>
    <definedName name="BExMMQIUVPCOBISTEJJYNCCLUCPY" localSheetId="16" hidden="1">#REF!</definedName>
    <definedName name="BExMMQIUVPCOBISTEJJYNCCLUCPY" localSheetId="15" hidden="1">#REF!</definedName>
    <definedName name="BExMMQIUVPCOBISTEJJYNCCLUCPY" localSheetId="18" hidden="1">#REF!</definedName>
    <definedName name="BExMMQIUVPCOBISTEJJYNCCLUCPY" localSheetId="17" hidden="1">#REF!</definedName>
    <definedName name="BExMMQIUVPCOBISTEJJYNCCLUCPY" localSheetId="2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5" hidden="1">#REF!</definedName>
    <definedName name="BExMMTIXETA5VAKBSOFDD5SRU887" localSheetId="9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13" hidden="1">#REF!</definedName>
    <definedName name="BExMMTIXETA5VAKBSOFDD5SRU887" localSheetId="14" hidden="1">#REF!</definedName>
    <definedName name="BExMMTIXETA5VAKBSOFDD5SRU887" localSheetId="16" hidden="1">#REF!</definedName>
    <definedName name="BExMMTIXETA5VAKBSOFDD5SRU887" localSheetId="15" hidden="1">#REF!</definedName>
    <definedName name="BExMMTIXETA5VAKBSOFDD5SRU887" localSheetId="18" hidden="1">#REF!</definedName>
    <definedName name="BExMMTIXETA5VAKBSOFDD5SRU887" localSheetId="17" hidden="1">#REF!</definedName>
    <definedName name="BExMMTIXETA5VAKBSOFDD5SRU887" localSheetId="2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5" hidden="1">#REF!</definedName>
    <definedName name="BExMMV0P6P5YS3C35G0JYYHI7992" localSheetId="9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13" hidden="1">#REF!</definedName>
    <definedName name="BExMMV0P6P5YS3C35G0JYYHI7992" localSheetId="14" hidden="1">#REF!</definedName>
    <definedName name="BExMMV0P6P5YS3C35G0JYYHI7992" localSheetId="16" hidden="1">#REF!</definedName>
    <definedName name="BExMMV0P6P5YS3C35G0JYYHI7992" localSheetId="15" hidden="1">#REF!</definedName>
    <definedName name="BExMMV0P6P5YS3C35G0JYYHI7992" localSheetId="18" hidden="1">#REF!</definedName>
    <definedName name="BExMMV0P6P5YS3C35G0JYYHI7992" localSheetId="17" hidden="1">#REF!</definedName>
    <definedName name="BExMMV0P6P5YS3C35G0JYYHI7992" localSheetId="2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5" hidden="1">#REF!</definedName>
    <definedName name="BExMNJLFWZBRN9PZF1IO9CYWV1B2" localSheetId="9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13" hidden="1">#REF!</definedName>
    <definedName name="BExMNJLFWZBRN9PZF1IO9CYWV1B2" localSheetId="14" hidden="1">#REF!</definedName>
    <definedName name="BExMNJLFWZBRN9PZF1IO9CYWV1B2" localSheetId="16" hidden="1">#REF!</definedName>
    <definedName name="BExMNJLFWZBRN9PZF1IO9CYWV1B2" localSheetId="15" hidden="1">#REF!</definedName>
    <definedName name="BExMNJLFWZBRN9PZF1IO9CYWV1B2" localSheetId="18" hidden="1">#REF!</definedName>
    <definedName name="BExMNJLFWZBRN9PZF1IO9CYWV1B2" localSheetId="17" hidden="1">#REF!</definedName>
    <definedName name="BExMNJLFWZBRN9PZF1IO9CYWV1B2" localSheetId="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5" hidden="1">#REF!</definedName>
    <definedName name="BExMNKCJ0FA57YEUUAJE43U1QN5P" localSheetId="9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13" hidden="1">#REF!</definedName>
    <definedName name="BExMNKCJ0FA57YEUUAJE43U1QN5P" localSheetId="14" hidden="1">#REF!</definedName>
    <definedName name="BExMNKCJ0FA57YEUUAJE43U1QN5P" localSheetId="16" hidden="1">#REF!</definedName>
    <definedName name="BExMNKCJ0FA57YEUUAJE43U1QN5P" localSheetId="15" hidden="1">#REF!</definedName>
    <definedName name="BExMNKCJ0FA57YEUUAJE43U1QN5P" localSheetId="18" hidden="1">#REF!</definedName>
    <definedName name="BExMNKCJ0FA57YEUUAJE43U1QN5P" localSheetId="17" hidden="1">#REF!</definedName>
    <definedName name="BExMNKCJ0FA57YEUUAJE43U1QN5P" localSheetId="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5" hidden="1">#REF!</definedName>
    <definedName name="BExMNKN5D1WEF2OOJVP6LZ6DLU3Y" localSheetId="9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13" hidden="1">#REF!</definedName>
    <definedName name="BExMNKN5D1WEF2OOJVP6LZ6DLU3Y" localSheetId="14" hidden="1">#REF!</definedName>
    <definedName name="BExMNKN5D1WEF2OOJVP6LZ6DLU3Y" localSheetId="16" hidden="1">#REF!</definedName>
    <definedName name="BExMNKN5D1WEF2OOJVP6LZ6DLU3Y" localSheetId="15" hidden="1">#REF!</definedName>
    <definedName name="BExMNKN5D1WEF2OOJVP6LZ6DLU3Y" localSheetId="18" hidden="1">#REF!</definedName>
    <definedName name="BExMNKN5D1WEF2OOJVP6LZ6DLU3Y" localSheetId="17" hidden="1">#REF!</definedName>
    <definedName name="BExMNKN5D1WEF2OOJVP6LZ6DLU3Y" localSheetId="2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5" hidden="1">#REF!</definedName>
    <definedName name="BExMNR38HMPLWAJRQ9MMS3ZAZ9IU" localSheetId="9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13" hidden="1">#REF!</definedName>
    <definedName name="BExMNR38HMPLWAJRQ9MMS3ZAZ9IU" localSheetId="14" hidden="1">#REF!</definedName>
    <definedName name="BExMNR38HMPLWAJRQ9MMS3ZAZ9IU" localSheetId="16" hidden="1">#REF!</definedName>
    <definedName name="BExMNR38HMPLWAJRQ9MMS3ZAZ9IU" localSheetId="15" hidden="1">#REF!</definedName>
    <definedName name="BExMNR38HMPLWAJRQ9MMS3ZAZ9IU" localSheetId="18" hidden="1">#REF!</definedName>
    <definedName name="BExMNR38HMPLWAJRQ9MMS3ZAZ9IU" localSheetId="17" hidden="1">#REF!</definedName>
    <definedName name="BExMNR38HMPLWAJRQ9MMS3ZAZ9IU" localSheetId="2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5" hidden="1">#REF!</definedName>
    <definedName name="BExMNRDZULKJMVY2VKIIRM2M5A1M" localSheetId="9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13" hidden="1">#REF!</definedName>
    <definedName name="BExMNRDZULKJMVY2VKIIRM2M5A1M" localSheetId="14" hidden="1">#REF!</definedName>
    <definedName name="BExMNRDZULKJMVY2VKIIRM2M5A1M" localSheetId="16" hidden="1">#REF!</definedName>
    <definedName name="BExMNRDZULKJMVY2VKIIRM2M5A1M" localSheetId="15" hidden="1">#REF!</definedName>
    <definedName name="BExMNRDZULKJMVY2VKIIRM2M5A1M" localSheetId="18" hidden="1">#REF!</definedName>
    <definedName name="BExMNRDZULKJMVY2VKIIRM2M5A1M" localSheetId="17" hidden="1">#REF!</definedName>
    <definedName name="BExMNRDZULKJMVY2VKIIRM2M5A1M" localSheetId="2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5" hidden="1">#REF!</definedName>
    <definedName name="BExMNVFKZIBQSCAH71DIF1CJG89T" localSheetId="9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13" hidden="1">#REF!</definedName>
    <definedName name="BExMNVFKZIBQSCAH71DIF1CJG89T" localSheetId="14" hidden="1">#REF!</definedName>
    <definedName name="BExMNVFKZIBQSCAH71DIF1CJG89T" localSheetId="16" hidden="1">#REF!</definedName>
    <definedName name="BExMNVFKZIBQSCAH71DIF1CJG89T" localSheetId="15" hidden="1">#REF!</definedName>
    <definedName name="BExMNVFKZIBQSCAH71DIF1CJG89T" localSheetId="18" hidden="1">#REF!</definedName>
    <definedName name="BExMNVFKZIBQSCAH71DIF1CJG89T" localSheetId="17" hidden="1">#REF!</definedName>
    <definedName name="BExMNVFKZIBQSCAH71DIF1CJG89T" localSheetId="2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5" hidden="1">#REF!</definedName>
    <definedName name="BExMNVVUQAGQY9SA29FGI7D7R5MN" localSheetId="9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13" hidden="1">#REF!</definedName>
    <definedName name="BExMNVVUQAGQY9SA29FGI7D7R5MN" localSheetId="14" hidden="1">#REF!</definedName>
    <definedName name="BExMNVVUQAGQY9SA29FGI7D7R5MN" localSheetId="16" hidden="1">#REF!</definedName>
    <definedName name="BExMNVVUQAGQY9SA29FGI7D7R5MN" localSheetId="15" hidden="1">#REF!</definedName>
    <definedName name="BExMNVVUQAGQY9SA29FGI7D7R5MN" localSheetId="18" hidden="1">#REF!</definedName>
    <definedName name="BExMNVVUQAGQY9SA29FGI7D7R5MN" localSheetId="17" hidden="1">#REF!</definedName>
    <definedName name="BExMNVVUQAGQY9SA29FGI7D7R5MN" localSheetId="2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5" hidden="1">#REF!</definedName>
    <definedName name="BExMO9IOWKTWHO8LQJJQI5P3INWY" localSheetId="9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13" hidden="1">#REF!</definedName>
    <definedName name="BExMO9IOWKTWHO8LQJJQI5P3INWY" localSheetId="14" hidden="1">#REF!</definedName>
    <definedName name="BExMO9IOWKTWHO8LQJJQI5P3INWY" localSheetId="16" hidden="1">#REF!</definedName>
    <definedName name="BExMO9IOWKTWHO8LQJJQI5P3INWY" localSheetId="15" hidden="1">#REF!</definedName>
    <definedName name="BExMO9IOWKTWHO8LQJJQI5P3INWY" localSheetId="18" hidden="1">#REF!</definedName>
    <definedName name="BExMO9IOWKTWHO8LQJJQI5P3INWY" localSheetId="17" hidden="1">#REF!</definedName>
    <definedName name="BExMO9IOWKTWHO8LQJJQI5P3INWY" localSheetId="2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5" hidden="1">#REF!</definedName>
    <definedName name="BExMOI29DOEK5R1A5QZPUDKF7N6T" localSheetId="9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13" hidden="1">#REF!</definedName>
    <definedName name="BExMOI29DOEK5R1A5QZPUDKF7N6T" localSheetId="14" hidden="1">#REF!</definedName>
    <definedName name="BExMOI29DOEK5R1A5QZPUDKF7N6T" localSheetId="16" hidden="1">#REF!</definedName>
    <definedName name="BExMOI29DOEK5R1A5QZPUDKF7N6T" localSheetId="15" hidden="1">#REF!</definedName>
    <definedName name="BExMOI29DOEK5R1A5QZPUDKF7N6T" localSheetId="18" hidden="1">#REF!</definedName>
    <definedName name="BExMOI29DOEK5R1A5QZPUDKF7N6T" localSheetId="17" hidden="1">#REF!</definedName>
    <definedName name="BExMOI29DOEK5R1A5QZPUDKF7N6T" localSheetId="2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5" hidden="1">#REF!</definedName>
    <definedName name="BExMONRAU0S904NLJHPI47RVQDBH" localSheetId="9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13" hidden="1">#REF!</definedName>
    <definedName name="BExMONRAU0S904NLJHPI47RVQDBH" localSheetId="14" hidden="1">#REF!</definedName>
    <definedName name="BExMONRAU0S904NLJHPI47RVQDBH" localSheetId="16" hidden="1">#REF!</definedName>
    <definedName name="BExMONRAU0S904NLJHPI47RVQDBH" localSheetId="15" hidden="1">#REF!</definedName>
    <definedName name="BExMONRAU0S904NLJHPI47RVQDBH" localSheetId="18" hidden="1">#REF!</definedName>
    <definedName name="BExMONRAU0S904NLJHPI47RVQDBH" localSheetId="17" hidden="1">#REF!</definedName>
    <definedName name="BExMONRAU0S904NLJHPI47RVQDBH" localSheetId="2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5" hidden="1">#REF!</definedName>
    <definedName name="BExMPAJ5AJAXGKGK3F6H3ODS6RF4" localSheetId="9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13" hidden="1">#REF!</definedName>
    <definedName name="BExMPAJ5AJAXGKGK3F6H3ODS6RF4" localSheetId="14" hidden="1">#REF!</definedName>
    <definedName name="BExMPAJ5AJAXGKGK3F6H3ODS6RF4" localSheetId="16" hidden="1">#REF!</definedName>
    <definedName name="BExMPAJ5AJAXGKGK3F6H3ODS6RF4" localSheetId="15" hidden="1">#REF!</definedName>
    <definedName name="BExMPAJ5AJAXGKGK3F6H3ODS6RF4" localSheetId="18" hidden="1">#REF!</definedName>
    <definedName name="BExMPAJ5AJAXGKGK3F6H3ODS6RF4" localSheetId="17" hidden="1">#REF!</definedName>
    <definedName name="BExMPAJ5AJAXGKGK3F6H3ODS6RF4" localSheetId="2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5" hidden="1">#REF!</definedName>
    <definedName name="BExMPD2X55FFBVJ6CBUKNPROIOEU" localSheetId="9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13" hidden="1">#REF!</definedName>
    <definedName name="BExMPD2X55FFBVJ6CBUKNPROIOEU" localSheetId="14" hidden="1">#REF!</definedName>
    <definedName name="BExMPD2X55FFBVJ6CBUKNPROIOEU" localSheetId="16" hidden="1">#REF!</definedName>
    <definedName name="BExMPD2X55FFBVJ6CBUKNPROIOEU" localSheetId="15" hidden="1">#REF!</definedName>
    <definedName name="BExMPD2X55FFBVJ6CBUKNPROIOEU" localSheetId="18" hidden="1">#REF!</definedName>
    <definedName name="BExMPD2X55FFBVJ6CBUKNPROIOEU" localSheetId="17" hidden="1">#REF!</definedName>
    <definedName name="BExMPD2X55FFBVJ6CBUKNPROIOEU" localSheetId="2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5" hidden="1">#REF!</definedName>
    <definedName name="BExMPGZ848E38FUH1JBQN97DGWAT" localSheetId="9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13" hidden="1">#REF!</definedName>
    <definedName name="BExMPGZ848E38FUH1JBQN97DGWAT" localSheetId="14" hidden="1">#REF!</definedName>
    <definedName name="BExMPGZ848E38FUH1JBQN97DGWAT" localSheetId="16" hidden="1">#REF!</definedName>
    <definedName name="BExMPGZ848E38FUH1JBQN97DGWAT" localSheetId="15" hidden="1">#REF!</definedName>
    <definedName name="BExMPGZ848E38FUH1JBQN97DGWAT" localSheetId="18" hidden="1">#REF!</definedName>
    <definedName name="BExMPGZ848E38FUH1JBQN97DGWAT" localSheetId="17" hidden="1">#REF!</definedName>
    <definedName name="BExMPGZ848E38FUH1JBQN97DGWAT" localSheetId="2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5" hidden="1">#REF!</definedName>
    <definedName name="BExMPMTICOSMQENOFKQ18K0ZT4S8" localSheetId="9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13" hidden="1">#REF!</definedName>
    <definedName name="BExMPMTICOSMQENOFKQ18K0ZT4S8" localSheetId="14" hidden="1">#REF!</definedName>
    <definedName name="BExMPMTICOSMQENOFKQ18K0ZT4S8" localSheetId="16" hidden="1">#REF!</definedName>
    <definedName name="BExMPMTICOSMQENOFKQ18K0ZT4S8" localSheetId="15" hidden="1">#REF!</definedName>
    <definedName name="BExMPMTICOSMQENOFKQ18K0ZT4S8" localSheetId="18" hidden="1">#REF!</definedName>
    <definedName name="BExMPMTICOSMQENOFKQ18K0ZT4S8" localSheetId="17" hidden="1">#REF!</definedName>
    <definedName name="BExMPMTICOSMQENOFKQ18K0ZT4S8" localSheetId="2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5" hidden="1">#REF!</definedName>
    <definedName name="BExMPMZ07II0R4KGWQQ7PGS3RZS4" localSheetId="9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13" hidden="1">#REF!</definedName>
    <definedName name="BExMPMZ07II0R4KGWQQ7PGS3RZS4" localSheetId="14" hidden="1">#REF!</definedName>
    <definedName name="BExMPMZ07II0R4KGWQQ7PGS3RZS4" localSheetId="16" hidden="1">#REF!</definedName>
    <definedName name="BExMPMZ07II0R4KGWQQ7PGS3RZS4" localSheetId="15" hidden="1">#REF!</definedName>
    <definedName name="BExMPMZ07II0R4KGWQQ7PGS3RZS4" localSheetId="18" hidden="1">#REF!</definedName>
    <definedName name="BExMPMZ07II0R4KGWQQ7PGS3RZS4" localSheetId="17" hidden="1">#REF!</definedName>
    <definedName name="BExMPMZ07II0R4KGWQQ7PGS3RZS4" localSheetId="2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5" hidden="1">#REF!</definedName>
    <definedName name="BExMPOBH04JMDO6Z8DMSEJZM4ANN" localSheetId="9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13" hidden="1">#REF!</definedName>
    <definedName name="BExMPOBH04JMDO6Z8DMSEJZM4ANN" localSheetId="14" hidden="1">#REF!</definedName>
    <definedName name="BExMPOBH04JMDO6Z8DMSEJZM4ANN" localSheetId="16" hidden="1">#REF!</definedName>
    <definedName name="BExMPOBH04JMDO6Z8DMSEJZM4ANN" localSheetId="15" hidden="1">#REF!</definedName>
    <definedName name="BExMPOBH04JMDO6Z8DMSEJZM4ANN" localSheetId="18" hidden="1">#REF!</definedName>
    <definedName name="BExMPOBH04JMDO6Z8DMSEJZM4ANN" localSheetId="17" hidden="1">#REF!</definedName>
    <definedName name="BExMPOBH04JMDO6Z8DMSEJZM4ANN" localSheetId="2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5" hidden="1">#REF!</definedName>
    <definedName name="BExMPSD77XQ3HA6A4FZOJK8G2JP3" localSheetId="9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13" hidden="1">#REF!</definedName>
    <definedName name="BExMPSD77XQ3HA6A4FZOJK8G2JP3" localSheetId="14" hidden="1">#REF!</definedName>
    <definedName name="BExMPSD77XQ3HA6A4FZOJK8G2JP3" localSheetId="16" hidden="1">#REF!</definedName>
    <definedName name="BExMPSD77XQ3HA6A4FZOJK8G2JP3" localSheetId="15" hidden="1">#REF!</definedName>
    <definedName name="BExMPSD77XQ3HA6A4FZOJK8G2JP3" localSheetId="18" hidden="1">#REF!</definedName>
    <definedName name="BExMPSD77XQ3HA6A4FZOJK8G2JP3" localSheetId="17" hidden="1">#REF!</definedName>
    <definedName name="BExMPSD77XQ3HA6A4FZOJK8G2JP3" localSheetId="2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5" hidden="1">#REF!</definedName>
    <definedName name="BExMQ4I3Q7F0BMPHSFMFW9TZ87UD" localSheetId="9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13" hidden="1">#REF!</definedName>
    <definedName name="BExMQ4I3Q7F0BMPHSFMFW9TZ87UD" localSheetId="14" hidden="1">#REF!</definedName>
    <definedName name="BExMQ4I3Q7F0BMPHSFMFW9TZ87UD" localSheetId="16" hidden="1">#REF!</definedName>
    <definedName name="BExMQ4I3Q7F0BMPHSFMFW9TZ87UD" localSheetId="15" hidden="1">#REF!</definedName>
    <definedName name="BExMQ4I3Q7F0BMPHSFMFW9TZ87UD" localSheetId="18" hidden="1">#REF!</definedName>
    <definedName name="BExMQ4I3Q7F0BMPHSFMFW9TZ87UD" localSheetId="17" hidden="1">#REF!</definedName>
    <definedName name="BExMQ4I3Q7F0BMPHSFMFW9TZ87UD" localSheetId="2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5" hidden="1">#REF!</definedName>
    <definedName name="BExMQ4SWDWI4N16AZ0T5CJ6HH8WC" localSheetId="9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13" hidden="1">#REF!</definedName>
    <definedName name="BExMQ4SWDWI4N16AZ0T5CJ6HH8WC" localSheetId="14" hidden="1">#REF!</definedName>
    <definedName name="BExMQ4SWDWI4N16AZ0T5CJ6HH8WC" localSheetId="16" hidden="1">#REF!</definedName>
    <definedName name="BExMQ4SWDWI4N16AZ0T5CJ6HH8WC" localSheetId="15" hidden="1">#REF!</definedName>
    <definedName name="BExMQ4SWDWI4N16AZ0T5CJ6HH8WC" localSheetId="18" hidden="1">#REF!</definedName>
    <definedName name="BExMQ4SWDWI4N16AZ0T5CJ6HH8WC" localSheetId="17" hidden="1">#REF!</definedName>
    <definedName name="BExMQ4SWDWI4N16AZ0T5CJ6HH8WC" localSheetId="2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5" hidden="1">#REF!</definedName>
    <definedName name="BExMQ71WHW50GVX45JU951AGPLFQ" localSheetId="9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13" hidden="1">#REF!</definedName>
    <definedName name="BExMQ71WHW50GVX45JU951AGPLFQ" localSheetId="14" hidden="1">#REF!</definedName>
    <definedName name="BExMQ71WHW50GVX45JU951AGPLFQ" localSheetId="16" hidden="1">#REF!</definedName>
    <definedName name="BExMQ71WHW50GVX45JU951AGPLFQ" localSheetId="15" hidden="1">#REF!</definedName>
    <definedName name="BExMQ71WHW50GVX45JU951AGPLFQ" localSheetId="18" hidden="1">#REF!</definedName>
    <definedName name="BExMQ71WHW50GVX45JU951AGPLFQ" localSheetId="17" hidden="1">#REF!</definedName>
    <definedName name="BExMQ71WHW50GVX45JU951AGPLFQ" localSheetId="2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5" hidden="1">#REF!</definedName>
    <definedName name="BExMQGXSLPT4A6N47LE6FBVHWBOF" localSheetId="9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13" hidden="1">#REF!</definedName>
    <definedName name="BExMQGXSLPT4A6N47LE6FBVHWBOF" localSheetId="14" hidden="1">#REF!</definedName>
    <definedName name="BExMQGXSLPT4A6N47LE6FBVHWBOF" localSheetId="16" hidden="1">#REF!</definedName>
    <definedName name="BExMQGXSLPT4A6N47LE6FBVHWBOF" localSheetId="15" hidden="1">#REF!</definedName>
    <definedName name="BExMQGXSLPT4A6N47LE6FBVHWBOF" localSheetId="18" hidden="1">#REF!</definedName>
    <definedName name="BExMQGXSLPT4A6N47LE6FBVHWBOF" localSheetId="17" hidden="1">#REF!</definedName>
    <definedName name="BExMQGXSLPT4A6N47LE6FBVHWBOF" localSheetId="2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5" hidden="1">#REF!</definedName>
    <definedName name="BExMQNZGFHW75W9HWRCR0FEF0XF0" localSheetId="9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13" hidden="1">#REF!</definedName>
    <definedName name="BExMQNZGFHW75W9HWRCR0FEF0XF0" localSheetId="14" hidden="1">#REF!</definedName>
    <definedName name="BExMQNZGFHW75W9HWRCR0FEF0XF0" localSheetId="16" hidden="1">#REF!</definedName>
    <definedName name="BExMQNZGFHW75W9HWRCR0FEF0XF0" localSheetId="15" hidden="1">#REF!</definedName>
    <definedName name="BExMQNZGFHW75W9HWRCR0FEF0XF0" localSheetId="18" hidden="1">#REF!</definedName>
    <definedName name="BExMQNZGFHW75W9HWRCR0FEF0XF0" localSheetId="17" hidden="1">#REF!</definedName>
    <definedName name="BExMQNZGFHW75W9HWRCR0FEF0XF0" localSheetId="2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5" hidden="1">#REF!</definedName>
    <definedName name="BExMQRKVQPDFPD0WQUA9QND8OV7P" localSheetId="9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13" hidden="1">#REF!</definedName>
    <definedName name="BExMQRKVQPDFPD0WQUA9QND8OV7P" localSheetId="14" hidden="1">#REF!</definedName>
    <definedName name="BExMQRKVQPDFPD0WQUA9QND8OV7P" localSheetId="16" hidden="1">#REF!</definedName>
    <definedName name="BExMQRKVQPDFPD0WQUA9QND8OV7P" localSheetId="15" hidden="1">#REF!</definedName>
    <definedName name="BExMQRKVQPDFPD0WQUA9QND8OV7P" localSheetId="18" hidden="1">#REF!</definedName>
    <definedName name="BExMQRKVQPDFPD0WQUA9QND8OV7P" localSheetId="17" hidden="1">#REF!</definedName>
    <definedName name="BExMQRKVQPDFPD0WQUA9QND8OV7P" localSheetId="2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5" hidden="1">#REF!</definedName>
    <definedName name="BExMQSBR7PL4KLB1Q4961QO45Y4G" localSheetId="9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13" hidden="1">#REF!</definedName>
    <definedName name="BExMQSBR7PL4KLB1Q4961QO45Y4G" localSheetId="14" hidden="1">#REF!</definedName>
    <definedName name="BExMQSBR7PL4KLB1Q4961QO45Y4G" localSheetId="16" hidden="1">#REF!</definedName>
    <definedName name="BExMQSBR7PL4KLB1Q4961QO45Y4G" localSheetId="15" hidden="1">#REF!</definedName>
    <definedName name="BExMQSBR7PL4KLB1Q4961QO45Y4G" localSheetId="18" hidden="1">#REF!</definedName>
    <definedName name="BExMQSBR7PL4KLB1Q4961QO45Y4G" localSheetId="17" hidden="1">#REF!</definedName>
    <definedName name="BExMQSBR7PL4KLB1Q4961QO45Y4G" localSheetId="2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5" hidden="1">#REF!</definedName>
    <definedName name="BExMR1MA4I1X77714ZEPUVC8W398" localSheetId="9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13" hidden="1">#REF!</definedName>
    <definedName name="BExMR1MA4I1X77714ZEPUVC8W398" localSheetId="14" hidden="1">#REF!</definedName>
    <definedName name="BExMR1MA4I1X77714ZEPUVC8W398" localSheetId="16" hidden="1">#REF!</definedName>
    <definedName name="BExMR1MA4I1X77714ZEPUVC8W398" localSheetId="15" hidden="1">#REF!</definedName>
    <definedName name="BExMR1MA4I1X77714ZEPUVC8W398" localSheetId="18" hidden="1">#REF!</definedName>
    <definedName name="BExMR1MA4I1X77714ZEPUVC8W398" localSheetId="17" hidden="1">#REF!</definedName>
    <definedName name="BExMR1MA4I1X77714ZEPUVC8W398" localSheetId="2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5" hidden="1">#REF!</definedName>
    <definedName name="BExMR8YQHA7N77HGHY4Y6R30I3XT" localSheetId="9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13" hidden="1">#REF!</definedName>
    <definedName name="BExMR8YQHA7N77HGHY4Y6R30I3XT" localSheetId="14" hidden="1">#REF!</definedName>
    <definedName name="BExMR8YQHA7N77HGHY4Y6R30I3XT" localSheetId="16" hidden="1">#REF!</definedName>
    <definedName name="BExMR8YQHA7N77HGHY4Y6R30I3XT" localSheetId="15" hidden="1">#REF!</definedName>
    <definedName name="BExMR8YQHA7N77HGHY4Y6R30I3XT" localSheetId="18" hidden="1">#REF!</definedName>
    <definedName name="BExMR8YQHA7N77HGHY4Y6R30I3XT" localSheetId="17" hidden="1">#REF!</definedName>
    <definedName name="BExMR8YQHA7N77HGHY4Y6R30I3XT" localSheetId="2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5" hidden="1">#REF!</definedName>
    <definedName name="BExMRENOIARWRYOIVPDIEBVNRDO7" localSheetId="9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13" hidden="1">#REF!</definedName>
    <definedName name="BExMRENOIARWRYOIVPDIEBVNRDO7" localSheetId="14" hidden="1">#REF!</definedName>
    <definedName name="BExMRENOIARWRYOIVPDIEBVNRDO7" localSheetId="16" hidden="1">#REF!</definedName>
    <definedName name="BExMRENOIARWRYOIVPDIEBVNRDO7" localSheetId="15" hidden="1">#REF!</definedName>
    <definedName name="BExMRENOIARWRYOIVPDIEBVNRDO7" localSheetId="18" hidden="1">#REF!</definedName>
    <definedName name="BExMRENOIARWRYOIVPDIEBVNRDO7" localSheetId="17" hidden="1">#REF!</definedName>
    <definedName name="BExMRENOIARWRYOIVPDIEBVNRDO7" localSheetId="2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5" hidden="1">#REF!</definedName>
    <definedName name="BExMRF3SCIUZL945WMMDCT29MTLN" localSheetId="9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13" hidden="1">#REF!</definedName>
    <definedName name="BExMRF3SCIUZL945WMMDCT29MTLN" localSheetId="14" hidden="1">#REF!</definedName>
    <definedName name="BExMRF3SCIUZL945WMMDCT29MTLN" localSheetId="16" hidden="1">#REF!</definedName>
    <definedName name="BExMRF3SCIUZL945WMMDCT29MTLN" localSheetId="15" hidden="1">#REF!</definedName>
    <definedName name="BExMRF3SCIUZL945WMMDCT29MTLN" localSheetId="18" hidden="1">#REF!</definedName>
    <definedName name="BExMRF3SCIUZL945WMMDCT29MTLN" localSheetId="17" hidden="1">#REF!</definedName>
    <definedName name="BExMRF3SCIUZL945WMMDCT29MTLN" localSheetId="2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5" hidden="1">#REF!</definedName>
    <definedName name="BExMRRJNUMGRSDD5GGKKGEIZ6FTS" localSheetId="9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13" hidden="1">#REF!</definedName>
    <definedName name="BExMRRJNUMGRSDD5GGKKGEIZ6FTS" localSheetId="14" hidden="1">#REF!</definedName>
    <definedName name="BExMRRJNUMGRSDD5GGKKGEIZ6FTS" localSheetId="16" hidden="1">#REF!</definedName>
    <definedName name="BExMRRJNUMGRSDD5GGKKGEIZ6FTS" localSheetId="15" hidden="1">#REF!</definedName>
    <definedName name="BExMRRJNUMGRSDD5GGKKGEIZ6FTS" localSheetId="18" hidden="1">#REF!</definedName>
    <definedName name="BExMRRJNUMGRSDD5GGKKGEIZ6FTS" localSheetId="17" hidden="1">#REF!</definedName>
    <definedName name="BExMRRJNUMGRSDD5GGKKGEIZ6FTS" localSheetId="2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5" hidden="1">#REF!</definedName>
    <definedName name="BExMRU3ACIU0RD2BNWO55LH5U2BR" localSheetId="9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13" hidden="1">#REF!</definedName>
    <definedName name="BExMRU3ACIU0RD2BNWO55LH5U2BR" localSheetId="14" hidden="1">#REF!</definedName>
    <definedName name="BExMRU3ACIU0RD2BNWO55LH5U2BR" localSheetId="16" hidden="1">#REF!</definedName>
    <definedName name="BExMRU3ACIU0RD2BNWO55LH5U2BR" localSheetId="15" hidden="1">#REF!</definedName>
    <definedName name="BExMRU3ACIU0RD2BNWO55LH5U2BR" localSheetId="18" hidden="1">#REF!</definedName>
    <definedName name="BExMRU3ACIU0RD2BNWO55LH5U2BR" localSheetId="17" hidden="1">#REF!</definedName>
    <definedName name="BExMRU3ACIU0RD2BNWO55LH5U2BR" localSheetId="2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5" hidden="1">#REF!</definedName>
    <definedName name="BExMRWC9LD1LDAVIUQHQWIYMK129" localSheetId="9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13" hidden="1">#REF!</definedName>
    <definedName name="BExMRWC9LD1LDAVIUQHQWIYMK129" localSheetId="14" hidden="1">#REF!</definedName>
    <definedName name="BExMRWC9LD1LDAVIUQHQWIYMK129" localSheetId="16" hidden="1">#REF!</definedName>
    <definedName name="BExMRWC9LD1LDAVIUQHQWIYMK129" localSheetId="15" hidden="1">#REF!</definedName>
    <definedName name="BExMRWC9LD1LDAVIUQHQWIYMK129" localSheetId="18" hidden="1">#REF!</definedName>
    <definedName name="BExMRWC9LD1LDAVIUQHQWIYMK129" localSheetId="17" hidden="1">#REF!</definedName>
    <definedName name="BExMRWC9LD1LDAVIUQHQWIYMK129" localSheetId="2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5" hidden="1">#REF!</definedName>
    <definedName name="BExMSBH3T898ERC4BT51ZURKDCH1" localSheetId="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13" hidden="1">#REF!</definedName>
    <definedName name="BExMSBH3T898ERC4BT51ZURKDCH1" localSheetId="14" hidden="1">#REF!</definedName>
    <definedName name="BExMSBH3T898ERC4BT51ZURKDCH1" localSheetId="16" hidden="1">#REF!</definedName>
    <definedName name="BExMSBH3T898ERC4BT51ZURKDCH1" localSheetId="15" hidden="1">#REF!</definedName>
    <definedName name="BExMSBH3T898ERC4BT51ZURKDCH1" localSheetId="18" hidden="1">#REF!</definedName>
    <definedName name="BExMSBH3T898ERC4BT51ZURKDCH1" localSheetId="17" hidden="1">#REF!</definedName>
    <definedName name="BExMSBH3T898ERC4BT51ZURKDCH1" localSheetId="2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5" hidden="1">#REF!</definedName>
    <definedName name="BExMSQRCC40AP8BDUPL2I2DNC210" localSheetId="9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13" hidden="1">#REF!</definedName>
    <definedName name="BExMSQRCC40AP8BDUPL2I2DNC210" localSheetId="14" hidden="1">#REF!</definedName>
    <definedName name="BExMSQRCC40AP8BDUPL2I2DNC210" localSheetId="16" hidden="1">#REF!</definedName>
    <definedName name="BExMSQRCC40AP8BDUPL2I2DNC210" localSheetId="15" hidden="1">#REF!</definedName>
    <definedName name="BExMSQRCC40AP8BDUPL2I2DNC210" localSheetId="18" hidden="1">#REF!</definedName>
    <definedName name="BExMSQRCC40AP8BDUPL2I2DNC210" localSheetId="17" hidden="1">#REF!</definedName>
    <definedName name="BExMSQRCC40AP8BDUPL2I2DNC210" localSheetId="2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5" hidden="1">#REF!</definedName>
    <definedName name="BExO4J9LR712G00TVA82VNTG8O7H" localSheetId="9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13" hidden="1">#REF!</definedName>
    <definedName name="BExO4J9LR712G00TVA82VNTG8O7H" localSheetId="14" hidden="1">#REF!</definedName>
    <definedName name="BExO4J9LR712G00TVA82VNTG8O7H" localSheetId="16" hidden="1">#REF!</definedName>
    <definedName name="BExO4J9LR712G00TVA82VNTG8O7H" localSheetId="15" hidden="1">#REF!</definedName>
    <definedName name="BExO4J9LR712G00TVA82VNTG8O7H" localSheetId="18" hidden="1">#REF!</definedName>
    <definedName name="BExO4J9LR712G00TVA82VNTG8O7H" localSheetId="17" hidden="1">#REF!</definedName>
    <definedName name="BExO4J9LR712G00TVA82VNTG8O7H" localSheetId="2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5" hidden="1">#REF!</definedName>
    <definedName name="BExO55G2KVZ7MIJ30N827CLH0I2A" localSheetId="9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13" hidden="1">#REF!</definedName>
    <definedName name="BExO55G2KVZ7MIJ30N827CLH0I2A" localSheetId="14" hidden="1">#REF!</definedName>
    <definedName name="BExO55G2KVZ7MIJ30N827CLH0I2A" localSheetId="16" hidden="1">#REF!</definedName>
    <definedName name="BExO55G2KVZ7MIJ30N827CLH0I2A" localSheetId="15" hidden="1">#REF!</definedName>
    <definedName name="BExO55G2KVZ7MIJ30N827CLH0I2A" localSheetId="18" hidden="1">#REF!</definedName>
    <definedName name="BExO55G2KVZ7MIJ30N827CLH0I2A" localSheetId="17" hidden="1">#REF!</definedName>
    <definedName name="BExO55G2KVZ7MIJ30N827CLH0I2A" localSheetId="2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5" hidden="1">#REF!</definedName>
    <definedName name="BExO5A8PZD9EUHC5CMPU6N3SQ15L" localSheetId="9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13" hidden="1">#REF!</definedName>
    <definedName name="BExO5A8PZD9EUHC5CMPU6N3SQ15L" localSheetId="14" hidden="1">#REF!</definedName>
    <definedName name="BExO5A8PZD9EUHC5CMPU6N3SQ15L" localSheetId="16" hidden="1">#REF!</definedName>
    <definedName name="BExO5A8PZD9EUHC5CMPU6N3SQ15L" localSheetId="15" hidden="1">#REF!</definedName>
    <definedName name="BExO5A8PZD9EUHC5CMPU6N3SQ15L" localSheetId="18" hidden="1">#REF!</definedName>
    <definedName name="BExO5A8PZD9EUHC5CMPU6N3SQ15L" localSheetId="17" hidden="1">#REF!</definedName>
    <definedName name="BExO5A8PZD9EUHC5CMPU6N3SQ15L" localSheetId="2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5" hidden="1">#REF!</definedName>
    <definedName name="BExO5XMAHL7CY3X0B1OPKZ28DCJ5" localSheetId="9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13" hidden="1">#REF!</definedName>
    <definedName name="BExO5XMAHL7CY3X0B1OPKZ28DCJ5" localSheetId="14" hidden="1">#REF!</definedName>
    <definedName name="BExO5XMAHL7CY3X0B1OPKZ28DCJ5" localSheetId="16" hidden="1">#REF!</definedName>
    <definedName name="BExO5XMAHL7CY3X0B1OPKZ28DCJ5" localSheetId="15" hidden="1">#REF!</definedName>
    <definedName name="BExO5XMAHL7CY3X0B1OPKZ28DCJ5" localSheetId="18" hidden="1">#REF!</definedName>
    <definedName name="BExO5XMAHL7CY3X0B1OPKZ28DCJ5" localSheetId="17" hidden="1">#REF!</definedName>
    <definedName name="BExO5XMAHL7CY3X0B1OPKZ28DCJ5" localSheetId="2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5" hidden="1">#REF!</definedName>
    <definedName name="BExO66LZJKY4PTQVREELI6POS4AY" localSheetId="9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13" hidden="1">#REF!</definedName>
    <definedName name="BExO66LZJKY4PTQVREELI6POS4AY" localSheetId="14" hidden="1">#REF!</definedName>
    <definedName name="BExO66LZJKY4PTQVREELI6POS4AY" localSheetId="16" hidden="1">#REF!</definedName>
    <definedName name="BExO66LZJKY4PTQVREELI6POS4AY" localSheetId="15" hidden="1">#REF!</definedName>
    <definedName name="BExO66LZJKY4PTQVREELI6POS4AY" localSheetId="18" hidden="1">#REF!</definedName>
    <definedName name="BExO66LZJKY4PTQVREELI6POS4AY" localSheetId="17" hidden="1">#REF!</definedName>
    <definedName name="BExO66LZJKY4PTQVREELI6POS4AY" localSheetId="2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5" hidden="1">#REF!</definedName>
    <definedName name="BExO6LLHCYTF7CIVHKAO0NMET14Q" localSheetId="9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13" hidden="1">#REF!</definedName>
    <definedName name="BExO6LLHCYTF7CIVHKAO0NMET14Q" localSheetId="14" hidden="1">#REF!</definedName>
    <definedName name="BExO6LLHCYTF7CIVHKAO0NMET14Q" localSheetId="16" hidden="1">#REF!</definedName>
    <definedName name="BExO6LLHCYTF7CIVHKAO0NMET14Q" localSheetId="15" hidden="1">#REF!</definedName>
    <definedName name="BExO6LLHCYTF7CIVHKAO0NMET14Q" localSheetId="18" hidden="1">#REF!</definedName>
    <definedName name="BExO6LLHCYTF7CIVHKAO0NMET14Q" localSheetId="17" hidden="1">#REF!</definedName>
    <definedName name="BExO6LLHCYTF7CIVHKAO0NMET14Q" localSheetId="2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5" hidden="1">#REF!</definedName>
    <definedName name="BExO6NOZIPWELHV0XX25APL9UNOP" localSheetId="9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13" hidden="1">#REF!</definedName>
    <definedName name="BExO6NOZIPWELHV0XX25APL9UNOP" localSheetId="14" hidden="1">#REF!</definedName>
    <definedName name="BExO6NOZIPWELHV0XX25APL9UNOP" localSheetId="16" hidden="1">#REF!</definedName>
    <definedName name="BExO6NOZIPWELHV0XX25APL9UNOP" localSheetId="15" hidden="1">#REF!</definedName>
    <definedName name="BExO6NOZIPWELHV0XX25APL9UNOP" localSheetId="18" hidden="1">#REF!</definedName>
    <definedName name="BExO6NOZIPWELHV0XX25APL9UNOP" localSheetId="17" hidden="1">#REF!</definedName>
    <definedName name="BExO6NOZIPWELHV0XX25APL9UNOP" localSheetId="2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5" hidden="1">#REF!</definedName>
    <definedName name="BExO71MMHEBC11LG4HXDEQNHOII2" localSheetId="9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13" hidden="1">#REF!</definedName>
    <definedName name="BExO71MMHEBC11LG4HXDEQNHOII2" localSheetId="14" hidden="1">#REF!</definedName>
    <definedName name="BExO71MMHEBC11LG4HXDEQNHOII2" localSheetId="16" hidden="1">#REF!</definedName>
    <definedName name="BExO71MMHEBC11LG4HXDEQNHOII2" localSheetId="15" hidden="1">#REF!</definedName>
    <definedName name="BExO71MMHEBC11LG4HXDEQNHOII2" localSheetId="18" hidden="1">#REF!</definedName>
    <definedName name="BExO71MMHEBC11LG4HXDEQNHOII2" localSheetId="17" hidden="1">#REF!</definedName>
    <definedName name="BExO71MMHEBC11LG4HXDEQNHOII2" localSheetId="2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5" hidden="1">#REF!</definedName>
    <definedName name="BExO71S28H4XYOYYLAXOO93QV4TF" localSheetId="9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13" hidden="1">#REF!</definedName>
    <definedName name="BExO71S28H4XYOYYLAXOO93QV4TF" localSheetId="14" hidden="1">#REF!</definedName>
    <definedName name="BExO71S28H4XYOYYLAXOO93QV4TF" localSheetId="16" hidden="1">#REF!</definedName>
    <definedName name="BExO71S28H4XYOYYLAXOO93QV4TF" localSheetId="15" hidden="1">#REF!</definedName>
    <definedName name="BExO71S28H4XYOYYLAXOO93QV4TF" localSheetId="18" hidden="1">#REF!</definedName>
    <definedName name="BExO71S28H4XYOYYLAXOO93QV4TF" localSheetId="17" hidden="1">#REF!</definedName>
    <definedName name="BExO71S28H4XYOYYLAXOO93QV4TF" localSheetId="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5" hidden="1">#REF!</definedName>
    <definedName name="BExO7BIP1737MIY7S6K4XYMTIO95" localSheetId="9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13" hidden="1">#REF!</definedName>
    <definedName name="BExO7BIP1737MIY7S6K4XYMTIO95" localSheetId="14" hidden="1">#REF!</definedName>
    <definedName name="BExO7BIP1737MIY7S6K4XYMTIO95" localSheetId="16" hidden="1">#REF!</definedName>
    <definedName name="BExO7BIP1737MIY7S6K4XYMTIO95" localSheetId="15" hidden="1">#REF!</definedName>
    <definedName name="BExO7BIP1737MIY7S6K4XYMTIO95" localSheetId="18" hidden="1">#REF!</definedName>
    <definedName name="BExO7BIP1737MIY7S6K4XYMTIO95" localSheetId="17" hidden="1">#REF!</definedName>
    <definedName name="BExO7BIP1737MIY7S6K4XYMTIO95" localSheetId="2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5" hidden="1">#REF!</definedName>
    <definedName name="BExO7OUQS3XTUQ2LDKGQ8AAQ3OJJ" localSheetId="9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13" hidden="1">#REF!</definedName>
    <definedName name="BExO7OUQS3XTUQ2LDKGQ8AAQ3OJJ" localSheetId="14" hidden="1">#REF!</definedName>
    <definedName name="BExO7OUQS3XTUQ2LDKGQ8AAQ3OJJ" localSheetId="16" hidden="1">#REF!</definedName>
    <definedName name="BExO7OUQS3XTUQ2LDKGQ8AAQ3OJJ" localSheetId="15" hidden="1">#REF!</definedName>
    <definedName name="BExO7OUQS3XTUQ2LDKGQ8AAQ3OJJ" localSheetId="18" hidden="1">#REF!</definedName>
    <definedName name="BExO7OUQS3XTUQ2LDKGQ8AAQ3OJJ" localSheetId="17" hidden="1">#REF!</definedName>
    <definedName name="BExO7OUQS3XTUQ2LDKGQ8AAQ3OJJ" localSheetId="2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5" hidden="1">#REF!</definedName>
    <definedName name="BExO85HMYXZJ7SONWBKKIAXMCI3C" localSheetId="9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13" hidden="1">#REF!</definedName>
    <definedName name="BExO85HMYXZJ7SONWBKKIAXMCI3C" localSheetId="14" hidden="1">#REF!</definedName>
    <definedName name="BExO85HMYXZJ7SONWBKKIAXMCI3C" localSheetId="16" hidden="1">#REF!</definedName>
    <definedName name="BExO85HMYXZJ7SONWBKKIAXMCI3C" localSheetId="15" hidden="1">#REF!</definedName>
    <definedName name="BExO85HMYXZJ7SONWBKKIAXMCI3C" localSheetId="18" hidden="1">#REF!</definedName>
    <definedName name="BExO85HMYXZJ7SONWBKKIAXMCI3C" localSheetId="17" hidden="1">#REF!</definedName>
    <definedName name="BExO85HMYXZJ7SONWBKKIAXMCI3C" localSheetId="2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5" hidden="1">#REF!</definedName>
    <definedName name="BExO863922O4PBGQMUNEQKGN3K96" localSheetId="9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13" hidden="1">#REF!</definedName>
    <definedName name="BExO863922O4PBGQMUNEQKGN3K96" localSheetId="14" hidden="1">#REF!</definedName>
    <definedName name="BExO863922O4PBGQMUNEQKGN3K96" localSheetId="16" hidden="1">#REF!</definedName>
    <definedName name="BExO863922O4PBGQMUNEQKGN3K96" localSheetId="15" hidden="1">#REF!</definedName>
    <definedName name="BExO863922O4PBGQMUNEQKGN3K96" localSheetId="18" hidden="1">#REF!</definedName>
    <definedName name="BExO863922O4PBGQMUNEQKGN3K96" localSheetId="17" hidden="1">#REF!</definedName>
    <definedName name="BExO863922O4PBGQMUNEQKGN3K96" localSheetId="2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5" hidden="1">#REF!</definedName>
    <definedName name="BExO89ZIOXN0HOKHY24F7HDZ87UT" localSheetId="9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13" hidden="1">#REF!</definedName>
    <definedName name="BExO89ZIOXN0HOKHY24F7HDZ87UT" localSheetId="14" hidden="1">#REF!</definedName>
    <definedName name="BExO89ZIOXN0HOKHY24F7HDZ87UT" localSheetId="16" hidden="1">#REF!</definedName>
    <definedName name="BExO89ZIOXN0HOKHY24F7HDZ87UT" localSheetId="15" hidden="1">#REF!</definedName>
    <definedName name="BExO89ZIOXN0HOKHY24F7HDZ87UT" localSheetId="18" hidden="1">#REF!</definedName>
    <definedName name="BExO89ZIOXN0HOKHY24F7HDZ87UT" localSheetId="17" hidden="1">#REF!</definedName>
    <definedName name="BExO89ZIOXN0HOKHY24F7HDZ87UT" localSheetId="2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5" hidden="1">#REF!</definedName>
    <definedName name="BExO8A4SWOKD9WI5E6DITCL3LZZC" localSheetId="9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13" hidden="1">#REF!</definedName>
    <definedName name="BExO8A4SWOKD9WI5E6DITCL3LZZC" localSheetId="14" hidden="1">#REF!</definedName>
    <definedName name="BExO8A4SWOKD9WI5E6DITCL3LZZC" localSheetId="16" hidden="1">#REF!</definedName>
    <definedName name="BExO8A4SWOKD9WI5E6DITCL3LZZC" localSheetId="15" hidden="1">#REF!</definedName>
    <definedName name="BExO8A4SWOKD9WI5E6DITCL3LZZC" localSheetId="18" hidden="1">#REF!</definedName>
    <definedName name="BExO8A4SWOKD9WI5E6DITCL3LZZC" localSheetId="17" hidden="1">#REF!</definedName>
    <definedName name="BExO8A4SWOKD9WI5E6DITCL3LZZC" localSheetId="2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5" hidden="1">#REF!</definedName>
    <definedName name="BExO8CDTBCABLEUD6PE2UM2EZ6C4" localSheetId="9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13" hidden="1">#REF!</definedName>
    <definedName name="BExO8CDTBCABLEUD6PE2UM2EZ6C4" localSheetId="14" hidden="1">#REF!</definedName>
    <definedName name="BExO8CDTBCABLEUD6PE2UM2EZ6C4" localSheetId="16" hidden="1">#REF!</definedName>
    <definedName name="BExO8CDTBCABLEUD6PE2UM2EZ6C4" localSheetId="15" hidden="1">#REF!</definedName>
    <definedName name="BExO8CDTBCABLEUD6PE2UM2EZ6C4" localSheetId="18" hidden="1">#REF!</definedName>
    <definedName name="BExO8CDTBCABLEUD6PE2UM2EZ6C4" localSheetId="17" hidden="1">#REF!</definedName>
    <definedName name="BExO8CDTBCABLEUD6PE2UM2EZ6C4" localSheetId="2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5" hidden="1">#REF!</definedName>
    <definedName name="BExO8UTAGQWDBQZEEF4HUNMLQCVU" localSheetId="9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13" hidden="1">#REF!</definedName>
    <definedName name="BExO8UTAGQWDBQZEEF4HUNMLQCVU" localSheetId="14" hidden="1">#REF!</definedName>
    <definedName name="BExO8UTAGQWDBQZEEF4HUNMLQCVU" localSheetId="16" hidden="1">#REF!</definedName>
    <definedName name="BExO8UTAGQWDBQZEEF4HUNMLQCVU" localSheetId="15" hidden="1">#REF!</definedName>
    <definedName name="BExO8UTAGQWDBQZEEF4HUNMLQCVU" localSheetId="18" hidden="1">#REF!</definedName>
    <definedName name="BExO8UTAGQWDBQZEEF4HUNMLQCVU" localSheetId="17" hidden="1">#REF!</definedName>
    <definedName name="BExO8UTAGQWDBQZEEF4HUNMLQCVU" localSheetId="2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5" hidden="1">#REF!</definedName>
    <definedName name="BExO937E20IHMGQOZMECL3VZC7OX" localSheetId="9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13" hidden="1">#REF!</definedName>
    <definedName name="BExO937E20IHMGQOZMECL3VZC7OX" localSheetId="14" hidden="1">#REF!</definedName>
    <definedName name="BExO937E20IHMGQOZMECL3VZC7OX" localSheetId="16" hidden="1">#REF!</definedName>
    <definedName name="BExO937E20IHMGQOZMECL3VZC7OX" localSheetId="15" hidden="1">#REF!</definedName>
    <definedName name="BExO937E20IHMGQOZMECL3VZC7OX" localSheetId="18" hidden="1">#REF!</definedName>
    <definedName name="BExO937E20IHMGQOZMECL3VZC7OX" localSheetId="17" hidden="1">#REF!</definedName>
    <definedName name="BExO937E20IHMGQOZMECL3VZC7OX" localSheetId="2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5" hidden="1">#REF!</definedName>
    <definedName name="BExO94UTJKQQ7TJTTJRTSR70YVJC" localSheetId="9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13" hidden="1">#REF!</definedName>
    <definedName name="BExO94UTJKQQ7TJTTJRTSR70YVJC" localSheetId="14" hidden="1">#REF!</definedName>
    <definedName name="BExO94UTJKQQ7TJTTJRTSR70YVJC" localSheetId="16" hidden="1">#REF!</definedName>
    <definedName name="BExO94UTJKQQ7TJTTJRTSR70YVJC" localSheetId="15" hidden="1">#REF!</definedName>
    <definedName name="BExO94UTJKQQ7TJTTJRTSR70YVJC" localSheetId="18" hidden="1">#REF!</definedName>
    <definedName name="BExO94UTJKQQ7TJTTJRTSR70YVJC" localSheetId="17" hidden="1">#REF!</definedName>
    <definedName name="BExO94UTJKQQ7TJTTJRTSR70YVJC" localSheetId="2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5" hidden="1">#REF!</definedName>
    <definedName name="BExO9EALFB2R8VULHML1AVRPHME0" localSheetId="9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13" hidden="1">#REF!</definedName>
    <definedName name="BExO9EALFB2R8VULHML1AVRPHME0" localSheetId="14" hidden="1">#REF!</definedName>
    <definedName name="BExO9EALFB2R8VULHML1AVRPHME0" localSheetId="16" hidden="1">#REF!</definedName>
    <definedName name="BExO9EALFB2R8VULHML1AVRPHME0" localSheetId="15" hidden="1">#REF!</definedName>
    <definedName name="BExO9EALFB2R8VULHML1AVRPHME0" localSheetId="18" hidden="1">#REF!</definedName>
    <definedName name="BExO9EALFB2R8VULHML1AVRPHME0" localSheetId="17" hidden="1">#REF!</definedName>
    <definedName name="BExO9EALFB2R8VULHML1AVRPHME0" localSheetId="2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5" hidden="1">#REF!</definedName>
    <definedName name="BExO9J3A438976RXIUX5U9SU5T55" localSheetId="9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13" hidden="1">#REF!</definedName>
    <definedName name="BExO9J3A438976RXIUX5U9SU5T55" localSheetId="14" hidden="1">#REF!</definedName>
    <definedName name="BExO9J3A438976RXIUX5U9SU5T55" localSheetId="16" hidden="1">#REF!</definedName>
    <definedName name="BExO9J3A438976RXIUX5U9SU5T55" localSheetId="15" hidden="1">#REF!</definedName>
    <definedName name="BExO9J3A438976RXIUX5U9SU5T55" localSheetId="18" hidden="1">#REF!</definedName>
    <definedName name="BExO9J3A438976RXIUX5U9SU5T55" localSheetId="17" hidden="1">#REF!</definedName>
    <definedName name="BExO9J3A438976RXIUX5U9SU5T55" localSheetId="2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5" hidden="1">#REF!</definedName>
    <definedName name="BExO9RS5RXFJ1911HL3CCK6M74EP" localSheetId="9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13" hidden="1">#REF!</definedName>
    <definedName name="BExO9RS5RXFJ1911HL3CCK6M74EP" localSheetId="14" hidden="1">#REF!</definedName>
    <definedName name="BExO9RS5RXFJ1911HL3CCK6M74EP" localSheetId="16" hidden="1">#REF!</definedName>
    <definedName name="BExO9RS5RXFJ1911HL3CCK6M74EP" localSheetId="15" hidden="1">#REF!</definedName>
    <definedName name="BExO9RS5RXFJ1911HL3CCK6M74EP" localSheetId="18" hidden="1">#REF!</definedName>
    <definedName name="BExO9RS5RXFJ1911HL3CCK6M74EP" localSheetId="17" hidden="1">#REF!</definedName>
    <definedName name="BExO9RS5RXFJ1911HL3CCK6M74EP" localSheetId="2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5" hidden="1">#REF!</definedName>
    <definedName name="BExO9SDRI1M6KMHXSG3AE5L0F2U3" localSheetId="9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13" hidden="1">#REF!</definedName>
    <definedName name="BExO9SDRI1M6KMHXSG3AE5L0F2U3" localSheetId="14" hidden="1">#REF!</definedName>
    <definedName name="BExO9SDRI1M6KMHXSG3AE5L0F2U3" localSheetId="16" hidden="1">#REF!</definedName>
    <definedName name="BExO9SDRI1M6KMHXSG3AE5L0F2U3" localSheetId="15" hidden="1">#REF!</definedName>
    <definedName name="BExO9SDRI1M6KMHXSG3AE5L0F2U3" localSheetId="18" hidden="1">#REF!</definedName>
    <definedName name="BExO9SDRI1M6KMHXSG3AE5L0F2U3" localSheetId="17" hidden="1">#REF!</definedName>
    <definedName name="BExO9SDRI1M6KMHXSG3AE5L0F2U3" localSheetId="2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5" hidden="1">#REF!</definedName>
    <definedName name="BExO9US253B9UNAYT7DWLMK2BO44" localSheetId="9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13" hidden="1">#REF!</definedName>
    <definedName name="BExO9US253B9UNAYT7DWLMK2BO44" localSheetId="14" hidden="1">#REF!</definedName>
    <definedName name="BExO9US253B9UNAYT7DWLMK2BO44" localSheetId="16" hidden="1">#REF!</definedName>
    <definedName name="BExO9US253B9UNAYT7DWLMK2BO44" localSheetId="15" hidden="1">#REF!</definedName>
    <definedName name="BExO9US253B9UNAYT7DWLMK2BO44" localSheetId="18" hidden="1">#REF!</definedName>
    <definedName name="BExO9US253B9UNAYT7DWLMK2BO44" localSheetId="17" hidden="1">#REF!</definedName>
    <definedName name="BExO9US253B9UNAYT7DWLMK2BO44" localSheetId="2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5" hidden="1">#REF!</definedName>
    <definedName name="BExO9V2U2YXAY904GYYGU6TD8Y7M" localSheetId="9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13" hidden="1">#REF!</definedName>
    <definedName name="BExO9V2U2YXAY904GYYGU6TD8Y7M" localSheetId="14" hidden="1">#REF!</definedName>
    <definedName name="BExO9V2U2YXAY904GYYGU6TD8Y7M" localSheetId="16" hidden="1">#REF!</definedName>
    <definedName name="BExO9V2U2YXAY904GYYGU6TD8Y7M" localSheetId="15" hidden="1">#REF!</definedName>
    <definedName name="BExO9V2U2YXAY904GYYGU6TD8Y7M" localSheetId="18" hidden="1">#REF!</definedName>
    <definedName name="BExO9V2U2YXAY904GYYGU6TD8Y7M" localSheetId="17" hidden="1">#REF!</definedName>
    <definedName name="BExO9V2U2YXAY904GYYGU6TD8Y7M" localSheetId="2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5" hidden="1">#REF!</definedName>
    <definedName name="BExOAAIG18X4V98C7122L5F65P5C" localSheetId="9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13" hidden="1">#REF!</definedName>
    <definedName name="BExOAAIG18X4V98C7122L5F65P5C" localSheetId="14" hidden="1">#REF!</definedName>
    <definedName name="BExOAAIG18X4V98C7122L5F65P5C" localSheetId="16" hidden="1">#REF!</definedName>
    <definedName name="BExOAAIG18X4V98C7122L5F65P5C" localSheetId="15" hidden="1">#REF!</definedName>
    <definedName name="BExOAAIG18X4V98C7122L5F65P5C" localSheetId="18" hidden="1">#REF!</definedName>
    <definedName name="BExOAAIG18X4V98C7122L5F65P5C" localSheetId="17" hidden="1">#REF!</definedName>
    <definedName name="BExOAAIG18X4V98C7122L5F65P5C" localSheetId="2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5" hidden="1">#REF!</definedName>
    <definedName name="BExOAQ3GKCT7YZW1EMVU3EILSZL2" localSheetId="9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13" hidden="1">#REF!</definedName>
    <definedName name="BExOAQ3GKCT7YZW1EMVU3EILSZL2" localSheetId="14" hidden="1">#REF!</definedName>
    <definedName name="BExOAQ3GKCT7YZW1EMVU3EILSZL2" localSheetId="16" hidden="1">#REF!</definedName>
    <definedName name="BExOAQ3GKCT7YZW1EMVU3EILSZL2" localSheetId="15" hidden="1">#REF!</definedName>
    <definedName name="BExOAQ3GKCT7YZW1EMVU3EILSZL2" localSheetId="18" hidden="1">#REF!</definedName>
    <definedName name="BExOAQ3GKCT7YZW1EMVU3EILSZL2" localSheetId="17" hidden="1">#REF!</definedName>
    <definedName name="BExOAQ3GKCT7YZW1EMVU3EILSZL2" localSheetId="2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5" hidden="1">#REF!</definedName>
    <definedName name="BExOATZQ6SF8DASYLBQ0Z6D2WPSC" localSheetId="9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13" hidden="1">#REF!</definedName>
    <definedName name="BExOATZQ6SF8DASYLBQ0Z6D2WPSC" localSheetId="14" hidden="1">#REF!</definedName>
    <definedName name="BExOATZQ6SF8DASYLBQ0Z6D2WPSC" localSheetId="16" hidden="1">#REF!</definedName>
    <definedName name="BExOATZQ6SF8DASYLBQ0Z6D2WPSC" localSheetId="15" hidden="1">#REF!</definedName>
    <definedName name="BExOATZQ6SF8DASYLBQ0Z6D2WPSC" localSheetId="18" hidden="1">#REF!</definedName>
    <definedName name="BExOATZQ6SF8DASYLBQ0Z6D2WPSC" localSheetId="17" hidden="1">#REF!</definedName>
    <definedName name="BExOATZQ6SF8DASYLBQ0Z6D2WPSC" localSheetId="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5" hidden="1">#REF!</definedName>
    <definedName name="BExOB9KT2THGV4SPLDVFTFXS4B14" localSheetId="9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13" hidden="1">#REF!</definedName>
    <definedName name="BExOB9KT2THGV4SPLDVFTFXS4B14" localSheetId="14" hidden="1">#REF!</definedName>
    <definedName name="BExOB9KT2THGV4SPLDVFTFXS4B14" localSheetId="16" hidden="1">#REF!</definedName>
    <definedName name="BExOB9KT2THGV4SPLDVFTFXS4B14" localSheetId="15" hidden="1">#REF!</definedName>
    <definedName name="BExOB9KT2THGV4SPLDVFTFXS4B14" localSheetId="18" hidden="1">#REF!</definedName>
    <definedName name="BExOB9KT2THGV4SPLDVFTFXS4B14" localSheetId="17" hidden="1">#REF!</definedName>
    <definedName name="BExOB9KT2THGV4SPLDVFTFXS4B14" localSheetId="2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5" hidden="1">#REF!</definedName>
    <definedName name="BExOBEZ0IE2WBEYY3D3CMRI72N1K" localSheetId="9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13" hidden="1">#REF!</definedName>
    <definedName name="BExOBEZ0IE2WBEYY3D3CMRI72N1K" localSheetId="14" hidden="1">#REF!</definedName>
    <definedName name="BExOBEZ0IE2WBEYY3D3CMRI72N1K" localSheetId="16" hidden="1">#REF!</definedName>
    <definedName name="BExOBEZ0IE2WBEYY3D3CMRI72N1K" localSheetId="15" hidden="1">#REF!</definedName>
    <definedName name="BExOBEZ0IE2WBEYY3D3CMRI72N1K" localSheetId="18" hidden="1">#REF!</definedName>
    <definedName name="BExOBEZ0IE2WBEYY3D3CMRI72N1K" localSheetId="17" hidden="1">#REF!</definedName>
    <definedName name="BExOBEZ0IE2WBEYY3D3CMRI72N1K" localSheetId="2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5" hidden="1">#REF!</definedName>
    <definedName name="BExOBF9TFH4NSBTR7JD2Q1165NIU" localSheetId="9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13" hidden="1">#REF!</definedName>
    <definedName name="BExOBF9TFH4NSBTR7JD2Q1165NIU" localSheetId="14" hidden="1">#REF!</definedName>
    <definedName name="BExOBF9TFH4NSBTR7JD2Q1165NIU" localSheetId="16" hidden="1">#REF!</definedName>
    <definedName name="BExOBF9TFH4NSBTR7JD2Q1165NIU" localSheetId="15" hidden="1">#REF!</definedName>
    <definedName name="BExOBF9TFH4NSBTR7JD2Q1165NIU" localSheetId="18" hidden="1">#REF!</definedName>
    <definedName name="BExOBF9TFH4NSBTR7JD2Q1165NIU" localSheetId="17" hidden="1">#REF!</definedName>
    <definedName name="BExOBF9TFH4NSBTR7JD2Q1165NIU" localSheetId="2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5" hidden="1">#REF!</definedName>
    <definedName name="BExOBIPU8760ITY0C8N27XZ3KWEF" localSheetId="9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13" hidden="1">#REF!</definedName>
    <definedName name="BExOBIPU8760ITY0C8N27XZ3KWEF" localSheetId="14" hidden="1">#REF!</definedName>
    <definedName name="BExOBIPU8760ITY0C8N27XZ3KWEF" localSheetId="16" hidden="1">#REF!</definedName>
    <definedName name="BExOBIPU8760ITY0C8N27XZ3KWEF" localSheetId="15" hidden="1">#REF!</definedName>
    <definedName name="BExOBIPU8760ITY0C8N27XZ3KWEF" localSheetId="18" hidden="1">#REF!</definedName>
    <definedName name="BExOBIPU8760ITY0C8N27XZ3KWEF" localSheetId="17" hidden="1">#REF!</definedName>
    <definedName name="BExOBIPU8760ITY0C8N27XZ3KWEF" localSheetId="2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5" hidden="1">#REF!</definedName>
    <definedName name="BExOBM0I5L0MZ1G4H9MGMD87SBMZ" localSheetId="9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13" hidden="1">#REF!</definedName>
    <definedName name="BExOBM0I5L0MZ1G4H9MGMD87SBMZ" localSheetId="14" hidden="1">#REF!</definedName>
    <definedName name="BExOBM0I5L0MZ1G4H9MGMD87SBMZ" localSheetId="16" hidden="1">#REF!</definedName>
    <definedName name="BExOBM0I5L0MZ1G4H9MGMD87SBMZ" localSheetId="15" hidden="1">#REF!</definedName>
    <definedName name="BExOBM0I5L0MZ1G4H9MGMD87SBMZ" localSheetId="18" hidden="1">#REF!</definedName>
    <definedName name="BExOBM0I5L0MZ1G4H9MGMD87SBMZ" localSheetId="17" hidden="1">#REF!</definedName>
    <definedName name="BExOBM0I5L0MZ1G4H9MGMD87SBMZ" localSheetId="2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5" hidden="1">#REF!</definedName>
    <definedName name="BExOBOUXMP88KJY2BX2JLUJH5N0K" localSheetId="9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13" hidden="1">#REF!</definedName>
    <definedName name="BExOBOUXMP88KJY2BX2JLUJH5N0K" localSheetId="14" hidden="1">#REF!</definedName>
    <definedName name="BExOBOUXMP88KJY2BX2JLUJH5N0K" localSheetId="16" hidden="1">#REF!</definedName>
    <definedName name="BExOBOUXMP88KJY2BX2JLUJH5N0K" localSheetId="15" hidden="1">#REF!</definedName>
    <definedName name="BExOBOUXMP88KJY2BX2JLUJH5N0K" localSheetId="18" hidden="1">#REF!</definedName>
    <definedName name="BExOBOUXMP88KJY2BX2JLUJH5N0K" localSheetId="17" hidden="1">#REF!</definedName>
    <definedName name="BExOBOUXMP88KJY2BX2JLUJH5N0K" localSheetId="2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5" hidden="1">#REF!</definedName>
    <definedName name="BExOBP0FKQ4SVR59FB48UNLKCOR6" localSheetId="9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13" hidden="1">#REF!</definedName>
    <definedName name="BExOBP0FKQ4SVR59FB48UNLKCOR6" localSheetId="14" hidden="1">#REF!</definedName>
    <definedName name="BExOBP0FKQ4SVR59FB48UNLKCOR6" localSheetId="16" hidden="1">#REF!</definedName>
    <definedName name="BExOBP0FKQ4SVR59FB48UNLKCOR6" localSheetId="15" hidden="1">#REF!</definedName>
    <definedName name="BExOBP0FKQ4SVR59FB48UNLKCOR6" localSheetId="18" hidden="1">#REF!</definedName>
    <definedName name="BExOBP0FKQ4SVR59FB48UNLKCOR6" localSheetId="17" hidden="1">#REF!</definedName>
    <definedName name="BExOBP0FKQ4SVR59FB48UNLKCOR6" localSheetId="2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5" hidden="1">#REF!</definedName>
    <definedName name="BExOBTNR0XX9V82O76VVWUQABHT8" localSheetId="9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13" hidden="1">#REF!</definedName>
    <definedName name="BExOBTNR0XX9V82O76VVWUQABHT8" localSheetId="14" hidden="1">#REF!</definedName>
    <definedName name="BExOBTNR0XX9V82O76VVWUQABHT8" localSheetId="16" hidden="1">#REF!</definedName>
    <definedName name="BExOBTNR0XX9V82O76VVWUQABHT8" localSheetId="15" hidden="1">#REF!</definedName>
    <definedName name="BExOBTNR0XX9V82O76VVWUQABHT8" localSheetId="18" hidden="1">#REF!</definedName>
    <definedName name="BExOBTNR0XX9V82O76VVWUQABHT8" localSheetId="17" hidden="1">#REF!</definedName>
    <definedName name="BExOBTNR0XX9V82O76VVWUQABHT8" localSheetId="2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5" hidden="1">#REF!</definedName>
    <definedName name="BExOBYAVUCQ0IGM0Y6A75QHP0Q1A" localSheetId="9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13" hidden="1">#REF!</definedName>
    <definedName name="BExOBYAVUCQ0IGM0Y6A75QHP0Q1A" localSheetId="14" hidden="1">#REF!</definedName>
    <definedName name="BExOBYAVUCQ0IGM0Y6A75QHP0Q1A" localSheetId="16" hidden="1">#REF!</definedName>
    <definedName name="BExOBYAVUCQ0IGM0Y6A75QHP0Q1A" localSheetId="15" hidden="1">#REF!</definedName>
    <definedName name="BExOBYAVUCQ0IGM0Y6A75QHP0Q1A" localSheetId="18" hidden="1">#REF!</definedName>
    <definedName name="BExOBYAVUCQ0IGM0Y6A75QHP0Q1A" localSheetId="17" hidden="1">#REF!</definedName>
    <definedName name="BExOBYAVUCQ0IGM0Y6A75QHP0Q1A" localSheetId="2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5" hidden="1">#REF!</definedName>
    <definedName name="BExOC3UEHB1CZNINSQHZANWJYKR8" localSheetId="9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13" hidden="1">#REF!</definedName>
    <definedName name="BExOC3UEHB1CZNINSQHZANWJYKR8" localSheetId="14" hidden="1">#REF!</definedName>
    <definedName name="BExOC3UEHB1CZNINSQHZANWJYKR8" localSheetId="16" hidden="1">#REF!</definedName>
    <definedName name="BExOC3UEHB1CZNINSQHZANWJYKR8" localSheetId="15" hidden="1">#REF!</definedName>
    <definedName name="BExOC3UEHB1CZNINSQHZANWJYKR8" localSheetId="18" hidden="1">#REF!</definedName>
    <definedName name="BExOC3UEHB1CZNINSQHZANWJYKR8" localSheetId="17" hidden="1">#REF!</definedName>
    <definedName name="BExOC3UEHB1CZNINSQHZANWJYKR8" localSheetId="2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5" hidden="1">#REF!</definedName>
    <definedName name="BExOCBSF3XGO9YJ23LX2H78VOUR7" localSheetId="9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13" hidden="1">#REF!</definedName>
    <definedName name="BExOCBSF3XGO9YJ23LX2H78VOUR7" localSheetId="14" hidden="1">#REF!</definedName>
    <definedName name="BExOCBSF3XGO9YJ23LX2H78VOUR7" localSheetId="16" hidden="1">#REF!</definedName>
    <definedName name="BExOCBSF3XGO9YJ23LX2H78VOUR7" localSheetId="15" hidden="1">#REF!</definedName>
    <definedName name="BExOCBSF3XGO9YJ23LX2H78VOUR7" localSheetId="18" hidden="1">#REF!</definedName>
    <definedName name="BExOCBSF3XGO9YJ23LX2H78VOUR7" localSheetId="17" hidden="1">#REF!</definedName>
    <definedName name="BExOCBSF3XGO9YJ23LX2H78VOUR7" localSheetId="2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5" hidden="1">#REF!</definedName>
    <definedName name="BExOCEHJCLIUR23CB4TC9OEFJGFX" localSheetId="9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13" hidden="1">#REF!</definedName>
    <definedName name="BExOCEHJCLIUR23CB4TC9OEFJGFX" localSheetId="14" hidden="1">#REF!</definedName>
    <definedName name="BExOCEHJCLIUR23CB4TC9OEFJGFX" localSheetId="16" hidden="1">#REF!</definedName>
    <definedName name="BExOCEHJCLIUR23CB4TC9OEFJGFX" localSheetId="15" hidden="1">#REF!</definedName>
    <definedName name="BExOCEHJCLIUR23CB4TC9OEFJGFX" localSheetId="18" hidden="1">#REF!</definedName>
    <definedName name="BExOCEHJCLIUR23CB4TC9OEFJGFX" localSheetId="17" hidden="1">#REF!</definedName>
    <definedName name="BExOCEHJCLIUR23CB4TC9OEFJGFX" localSheetId="2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5" hidden="1">#REF!</definedName>
    <definedName name="BExOCKXFMOW6WPFEVX1I7R7FNDSS" localSheetId="9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13" hidden="1">#REF!</definedName>
    <definedName name="BExOCKXFMOW6WPFEVX1I7R7FNDSS" localSheetId="14" hidden="1">#REF!</definedName>
    <definedName name="BExOCKXFMOW6WPFEVX1I7R7FNDSS" localSheetId="16" hidden="1">#REF!</definedName>
    <definedName name="BExOCKXFMOW6WPFEVX1I7R7FNDSS" localSheetId="15" hidden="1">#REF!</definedName>
    <definedName name="BExOCKXFMOW6WPFEVX1I7R7FNDSS" localSheetId="18" hidden="1">#REF!</definedName>
    <definedName name="BExOCKXFMOW6WPFEVX1I7R7FNDSS" localSheetId="17" hidden="1">#REF!</definedName>
    <definedName name="BExOCKXFMOW6WPFEVX1I7R7FNDSS" localSheetId="2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5" hidden="1">#REF!</definedName>
    <definedName name="BExOCM4L30L6FV3N2PR4O6X8WY2M" localSheetId="9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13" hidden="1">#REF!</definedName>
    <definedName name="BExOCM4L30L6FV3N2PR4O6X8WY2M" localSheetId="14" hidden="1">#REF!</definedName>
    <definedName name="BExOCM4L30L6FV3N2PR4O6X8WY2M" localSheetId="16" hidden="1">#REF!</definedName>
    <definedName name="BExOCM4L30L6FV3N2PR4O6X8WY2M" localSheetId="15" hidden="1">#REF!</definedName>
    <definedName name="BExOCM4L30L6FV3N2PR4O6X8WY2M" localSheetId="18" hidden="1">#REF!</definedName>
    <definedName name="BExOCM4L30L6FV3N2PR4O6X8WY2M" localSheetId="17" hidden="1">#REF!</definedName>
    <definedName name="BExOCM4L30L6FV3N2PR4O6X8WY2M" localSheetId="2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5" hidden="1">#REF!</definedName>
    <definedName name="BExOCYEXOB95DH5NOB0M5NOYX398" localSheetId="9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13" hidden="1">#REF!</definedName>
    <definedName name="BExOCYEXOB95DH5NOB0M5NOYX398" localSheetId="14" hidden="1">#REF!</definedName>
    <definedName name="BExOCYEXOB95DH5NOB0M5NOYX398" localSheetId="16" hidden="1">#REF!</definedName>
    <definedName name="BExOCYEXOB95DH5NOB0M5NOYX398" localSheetId="15" hidden="1">#REF!</definedName>
    <definedName name="BExOCYEXOB95DH5NOB0M5NOYX398" localSheetId="18" hidden="1">#REF!</definedName>
    <definedName name="BExOCYEXOB95DH5NOB0M5NOYX398" localSheetId="17" hidden="1">#REF!</definedName>
    <definedName name="BExOCYEXOB95DH5NOB0M5NOYX398" localSheetId="2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5" hidden="1">#REF!</definedName>
    <definedName name="BExOD4ERMDMFD8X1016N4EXOUR0S" localSheetId="9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13" hidden="1">#REF!</definedName>
    <definedName name="BExOD4ERMDMFD8X1016N4EXOUR0S" localSheetId="14" hidden="1">#REF!</definedName>
    <definedName name="BExOD4ERMDMFD8X1016N4EXOUR0S" localSheetId="16" hidden="1">#REF!</definedName>
    <definedName name="BExOD4ERMDMFD8X1016N4EXOUR0S" localSheetId="15" hidden="1">#REF!</definedName>
    <definedName name="BExOD4ERMDMFD8X1016N4EXOUR0S" localSheetId="18" hidden="1">#REF!</definedName>
    <definedName name="BExOD4ERMDMFD8X1016N4EXOUR0S" localSheetId="17" hidden="1">#REF!</definedName>
    <definedName name="BExOD4ERMDMFD8X1016N4EXOUR0S" localSheetId="2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5" hidden="1">#REF!</definedName>
    <definedName name="BExOD55RS7BQUHRQ6H3USVGKR0P7" localSheetId="9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13" hidden="1">#REF!</definedName>
    <definedName name="BExOD55RS7BQUHRQ6H3USVGKR0P7" localSheetId="14" hidden="1">#REF!</definedName>
    <definedName name="BExOD55RS7BQUHRQ6H3USVGKR0P7" localSheetId="16" hidden="1">#REF!</definedName>
    <definedName name="BExOD55RS7BQUHRQ6H3USVGKR0P7" localSheetId="15" hidden="1">#REF!</definedName>
    <definedName name="BExOD55RS7BQUHRQ6H3USVGKR0P7" localSheetId="18" hidden="1">#REF!</definedName>
    <definedName name="BExOD55RS7BQUHRQ6H3USVGKR0P7" localSheetId="17" hidden="1">#REF!</definedName>
    <definedName name="BExOD55RS7BQUHRQ6H3USVGKR0P7" localSheetId="2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5" hidden="1">#REF!</definedName>
    <definedName name="BExODEWDDEABM4ZY3XREJIBZ8IVP" localSheetId="9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13" hidden="1">#REF!</definedName>
    <definedName name="BExODEWDDEABM4ZY3XREJIBZ8IVP" localSheetId="14" hidden="1">#REF!</definedName>
    <definedName name="BExODEWDDEABM4ZY3XREJIBZ8IVP" localSheetId="16" hidden="1">#REF!</definedName>
    <definedName name="BExODEWDDEABM4ZY3XREJIBZ8IVP" localSheetId="15" hidden="1">#REF!</definedName>
    <definedName name="BExODEWDDEABM4ZY3XREJIBZ8IVP" localSheetId="18" hidden="1">#REF!</definedName>
    <definedName name="BExODEWDDEABM4ZY3XREJIBZ8IVP" localSheetId="17" hidden="1">#REF!</definedName>
    <definedName name="BExODEWDDEABM4ZY3XREJIBZ8IVP" localSheetId="2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5" hidden="1">#REF!</definedName>
    <definedName name="BExODICDVVLFKWA22B3L0CKKTAZA" localSheetId="9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13" hidden="1">#REF!</definedName>
    <definedName name="BExODICDVVLFKWA22B3L0CKKTAZA" localSheetId="14" hidden="1">#REF!</definedName>
    <definedName name="BExODICDVVLFKWA22B3L0CKKTAZA" localSheetId="16" hidden="1">#REF!</definedName>
    <definedName name="BExODICDVVLFKWA22B3L0CKKTAZA" localSheetId="15" hidden="1">#REF!</definedName>
    <definedName name="BExODICDVVLFKWA22B3L0CKKTAZA" localSheetId="18" hidden="1">#REF!</definedName>
    <definedName name="BExODICDVVLFKWA22B3L0CKKTAZA" localSheetId="17" hidden="1">#REF!</definedName>
    <definedName name="BExODICDVVLFKWA22B3L0CKKTAZA" localSheetId="2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5" hidden="1">#REF!</definedName>
    <definedName name="BExODZFEIWV26E8RFU7XQYX1J458" localSheetId="9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13" hidden="1">#REF!</definedName>
    <definedName name="BExODZFEIWV26E8RFU7XQYX1J458" localSheetId="14" hidden="1">#REF!</definedName>
    <definedName name="BExODZFEIWV26E8RFU7XQYX1J458" localSheetId="16" hidden="1">#REF!</definedName>
    <definedName name="BExODZFEIWV26E8RFU7XQYX1J458" localSheetId="15" hidden="1">#REF!</definedName>
    <definedName name="BExODZFEIWV26E8RFU7XQYX1J458" localSheetId="18" hidden="1">#REF!</definedName>
    <definedName name="BExODZFEIWV26E8RFU7XQYX1J458" localSheetId="17" hidden="1">#REF!</definedName>
    <definedName name="BExODZFEIWV26E8RFU7XQYX1J458" localSheetId="2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5" hidden="1">#REF!</definedName>
    <definedName name="BExOE0S111KPTELH26PPXE94J3GJ" localSheetId="9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13" hidden="1">#REF!</definedName>
    <definedName name="BExOE0S111KPTELH26PPXE94J3GJ" localSheetId="14" hidden="1">#REF!</definedName>
    <definedName name="BExOE0S111KPTELH26PPXE94J3GJ" localSheetId="16" hidden="1">#REF!</definedName>
    <definedName name="BExOE0S111KPTELH26PPXE94J3GJ" localSheetId="15" hidden="1">#REF!</definedName>
    <definedName name="BExOE0S111KPTELH26PPXE94J3GJ" localSheetId="18" hidden="1">#REF!</definedName>
    <definedName name="BExOE0S111KPTELH26PPXE94J3GJ" localSheetId="17" hidden="1">#REF!</definedName>
    <definedName name="BExOE0S111KPTELH26PPXE94J3GJ" localSheetId="2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5" hidden="1">#REF!</definedName>
    <definedName name="BExOE5KH3JKKPZO401YAB3A11G1U" localSheetId="9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13" hidden="1">#REF!</definedName>
    <definedName name="BExOE5KH3JKKPZO401YAB3A11G1U" localSheetId="14" hidden="1">#REF!</definedName>
    <definedName name="BExOE5KH3JKKPZO401YAB3A11G1U" localSheetId="16" hidden="1">#REF!</definedName>
    <definedName name="BExOE5KH3JKKPZO401YAB3A11G1U" localSheetId="15" hidden="1">#REF!</definedName>
    <definedName name="BExOE5KH3JKKPZO401YAB3A11G1U" localSheetId="18" hidden="1">#REF!</definedName>
    <definedName name="BExOE5KH3JKKPZO401YAB3A11G1U" localSheetId="17" hidden="1">#REF!</definedName>
    <definedName name="BExOE5KH3JKKPZO401YAB3A11G1U" localSheetId="2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5" hidden="1">#REF!</definedName>
    <definedName name="BExOEBKG55EROA2VL360A06LKASE" localSheetId="9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13" hidden="1">#REF!</definedName>
    <definedName name="BExOEBKG55EROA2VL360A06LKASE" localSheetId="14" hidden="1">#REF!</definedName>
    <definedName name="BExOEBKG55EROA2VL360A06LKASE" localSheetId="16" hidden="1">#REF!</definedName>
    <definedName name="BExOEBKG55EROA2VL360A06LKASE" localSheetId="15" hidden="1">#REF!</definedName>
    <definedName name="BExOEBKG55EROA2VL360A06LKASE" localSheetId="18" hidden="1">#REF!</definedName>
    <definedName name="BExOEBKG55EROA2VL360A06LKASE" localSheetId="17" hidden="1">#REF!</definedName>
    <definedName name="BExOEBKG55EROA2VL360A06LKASE" localSheetId="2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5" hidden="1">#REF!</definedName>
    <definedName name="BExOEFWUBETCPIYF89P9SBDOI3X5" localSheetId="9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13" hidden="1">#REF!</definedName>
    <definedName name="BExOEFWUBETCPIYF89P9SBDOI3X5" localSheetId="14" hidden="1">#REF!</definedName>
    <definedName name="BExOEFWUBETCPIYF89P9SBDOI3X5" localSheetId="16" hidden="1">#REF!</definedName>
    <definedName name="BExOEFWUBETCPIYF89P9SBDOI3X5" localSheetId="15" hidden="1">#REF!</definedName>
    <definedName name="BExOEFWUBETCPIYF89P9SBDOI3X5" localSheetId="18" hidden="1">#REF!</definedName>
    <definedName name="BExOEFWUBETCPIYF89P9SBDOI3X5" localSheetId="17" hidden="1">#REF!</definedName>
    <definedName name="BExOEFWUBETCPIYF89P9SBDOI3X5" localSheetId="2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5" hidden="1">#REF!</definedName>
    <definedName name="BExOEL08MN74RQKVY0P43PFHPTVB" localSheetId="9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13" hidden="1">#REF!</definedName>
    <definedName name="BExOEL08MN74RQKVY0P43PFHPTVB" localSheetId="14" hidden="1">#REF!</definedName>
    <definedName name="BExOEL08MN74RQKVY0P43PFHPTVB" localSheetId="16" hidden="1">#REF!</definedName>
    <definedName name="BExOEL08MN74RQKVY0P43PFHPTVB" localSheetId="15" hidden="1">#REF!</definedName>
    <definedName name="BExOEL08MN74RQKVY0P43PFHPTVB" localSheetId="18" hidden="1">#REF!</definedName>
    <definedName name="BExOEL08MN74RQKVY0P43PFHPTVB" localSheetId="17" hidden="1">#REF!</definedName>
    <definedName name="BExOEL08MN74RQKVY0P43PFHPTVB" localSheetId="2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5" hidden="1">#REF!</definedName>
    <definedName name="BExOERG5LWXYYEN1DY1H2FWRJS9T" localSheetId="9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13" hidden="1">#REF!</definedName>
    <definedName name="BExOERG5LWXYYEN1DY1H2FWRJS9T" localSheetId="14" hidden="1">#REF!</definedName>
    <definedName name="BExOERG5LWXYYEN1DY1H2FWRJS9T" localSheetId="16" hidden="1">#REF!</definedName>
    <definedName name="BExOERG5LWXYYEN1DY1H2FWRJS9T" localSheetId="15" hidden="1">#REF!</definedName>
    <definedName name="BExOERG5LWXYYEN1DY1H2FWRJS9T" localSheetId="18" hidden="1">#REF!</definedName>
    <definedName name="BExOERG5LWXYYEN1DY1H2FWRJS9T" localSheetId="17" hidden="1">#REF!</definedName>
    <definedName name="BExOERG5LWXYYEN1DY1H2FWRJS9T" localSheetId="2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5" hidden="1">#REF!</definedName>
    <definedName name="BExOEV1S6JJVO5PP4BZ20SNGZR7D" localSheetId="9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13" hidden="1">#REF!</definedName>
    <definedName name="BExOEV1S6JJVO5PP4BZ20SNGZR7D" localSheetId="14" hidden="1">#REF!</definedName>
    <definedName name="BExOEV1S6JJVO5PP4BZ20SNGZR7D" localSheetId="16" hidden="1">#REF!</definedName>
    <definedName name="BExOEV1S6JJVO5PP4BZ20SNGZR7D" localSheetId="15" hidden="1">#REF!</definedName>
    <definedName name="BExOEV1S6JJVO5PP4BZ20SNGZR7D" localSheetId="18" hidden="1">#REF!</definedName>
    <definedName name="BExOEV1S6JJVO5PP4BZ20SNGZR7D" localSheetId="17" hidden="1">#REF!</definedName>
    <definedName name="BExOEV1S6JJVO5PP4BZ20SNGZR7D" localSheetId="2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5" hidden="1">#REF!</definedName>
    <definedName name="BExOEVNDLRXW33RF3AMMCDLTLROJ" localSheetId="9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13" hidden="1">#REF!</definedName>
    <definedName name="BExOEVNDLRXW33RF3AMMCDLTLROJ" localSheetId="14" hidden="1">#REF!</definedName>
    <definedName name="BExOEVNDLRXW33RF3AMMCDLTLROJ" localSheetId="16" hidden="1">#REF!</definedName>
    <definedName name="BExOEVNDLRXW33RF3AMMCDLTLROJ" localSheetId="15" hidden="1">#REF!</definedName>
    <definedName name="BExOEVNDLRXW33RF3AMMCDLTLROJ" localSheetId="18" hidden="1">#REF!</definedName>
    <definedName name="BExOEVNDLRXW33RF3AMMCDLTLROJ" localSheetId="17" hidden="1">#REF!</definedName>
    <definedName name="BExOEVNDLRXW33RF3AMMCDLTLROJ" localSheetId="2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5" hidden="1">#REF!</definedName>
    <definedName name="BExOEZOXV3VXUB6VGSS85GXATYAC" localSheetId="9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13" hidden="1">#REF!</definedName>
    <definedName name="BExOEZOXV3VXUB6VGSS85GXATYAC" localSheetId="14" hidden="1">#REF!</definedName>
    <definedName name="BExOEZOXV3VXUB6VGSS85GXATYAC" localSheetId="16" hidden="1">#REF!</definedName>
    <definedName name="BExOEZOXV3VXUB6VGSS85GXATYAC" localSheetId="15" hidden="1">#REF!</definedName>
    <definedName name="BExOEZOXV3VXUB6VGSS85GXATYAC" localSheetId="18" hidden="1">#REF!</definedName>
    <definedName name="BExOEZOXV3VXUB6VGSS85GXATYAC" localSheetId="17" hidden="1">#REF!</definedName>
    <definedName name="BExOEZOXV3VXUB6VGSS85GXATYAC" localSheetId="2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5" hidden="1">#REF!</definedName>
    <definedName name="BExOFDBSAZV60157PIDWCSSUN3MJ" localSheetId="9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13" hidden="1">#REF!</definedName>
    <definedName name="BExOFDBSAZV60157PIDWCSSUN3MJ" localSheetId="14" hidden="1">#REF!</definedName>
    <definedName name="BExOFDBSAZV60157PIDWCSSUN3MJ" localSheetId="16" hidden="1">#REF!</definedName>
    <definedName name="BExOFDBSAZV60157PIDWCSSUN3MJ" localSheetId="15" hidden="1">#REF!</definedName>
    <definedName name="BExOFDBSAZV60157PIDWCSSUN3MJ" localSheetId="18" hidden="1">#REF!</definedName>
    <definedName name="BExOFDBSAZV60157PIDWCSSUN3MJ" localSheetId="17" hidden="1">#REF!</definedName>
    <definedName name="BExOFDBSAZV60157PIDWCSSUN3MJ" localSheetId="2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5" hidden="1">#REF!</definedName>
    <definedName name="BExOFEDNCYI2TPTMQ8SJN3AW4YMF" localSheetId="9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13" hidden="1">#REF!</definedName>
    <definedName name="BExOFEDNCYI2TPTMQ8SJN3AW4YMF" localSheetId="14" hidden="1">#REF!</definedName>
    <definedName name="BExOFEDNCYI2TPTMQ8SJN3AW4YMF" localSheetId="16" hidden="1">#REF!</definedName>
    <definedName name="BExOFEDNCYI2TPTMQ8SJN3AW4YMF" localSheetId="15" hidden="1">#REF!</definedName>
    <definedName name="BExOFEDNCYI2TPTMQ8SJN3AW4YMF" localSheetId="18" hidden="1">#REF!</definedName>
    <definedName name="BExOFEDNCYI2TPTMQ8SJN3AW4YMF" localSheetId="17" hidden="1">#REF!</definedName>
    <definedName name="BExOFEDNCYI2TPTMQ8SJN3AW4YMF" localSheetId="2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5" hidden="1">#REF!</definedName>
    <definedName name="BExOFVLXVD6RVHSQO8KZOOACSV24" localSheetId="9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13" hidden="1">#REF!</definedName>
    <definedName name="BExOFVLXVD6RVHSQO8KZOOACSV24" localSheetId="14" hidden="1">#REF!</definedName>
    <definedName name="BExOFVLXVD6RVHSQO8KZOOACSV24" localSheetId="16" hidden="1">#REF!</definedName>
    <definedName name="BExOFVLXVD6RVHSQO8KZOOACSV24" localSheetId="15" hidden="1">#REF!</definedName>
    <definedName name="BExOFVLXVD6RVHSQO8KZOOACSV24" localSheetId="18" hidden="1">#REF!</definedName>
    <definedName name="BExOFVLXVD6RVHSQO8KZOOACSV24" localSheetId="17" hidden="1">#REF!</definedName>
    <definedName name="BExOFVLXVD6RVHSQO8KZOOACSV24" localSheetId="2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5" hidden="1">#REF!</definedName>
    <definedName name="BExOG2SW3XOGP9VAPQ3THV3VWV12" localSheetId="9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13" hidden="1">#REF!</definedName>
    <definedName name="BExOG2SW3XOGP9VAPQ3THV3VWV12" localSheetId="14" hidden="1">#REF!</definedName>
    <definedName name="BExOG2SW3XOGP9VAPQ3THV3VWV12" localSheetId="16" hidden="1">#REF!</definedName>
    <definedName name="BExOG2SW3XOGP9VAPQ3THV3VWV12" localSheetId="15" hidden="1">#REF!</definedName>
    <definedName name="BExOG2SW3XOGP9VAPQ3THV3VWV12" localSheetId="18" hidden="1">#REF!</definedName>
    <definedName name="BExOG2SW3XOGP9VAPQ3THV3VWV12" localSheetId="17" hidden="1">#REF!</definedName>
    <definedName name="BExOG2SW3XOGP9VAPQ3THV3VWV12" localSheetId="2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5" hidden="1">#REF!</definedName>
    <definedName name="BExOG45J81K4OPA40KW5VQU54KY3" localSheetId="9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13" hidden="1">#REF!</definedName>
    <definedName name="BExOG45J81K4OPA40KW5VQU54KY3" localSheetId="14" hidden="1">#REF!</definedName>
    <definedName name="BExOG45J81K4OPA40KW5VQU54KY3" localSheetId="16" hidden="1">#REF!</definedName>
    <definedName name="BExOG45J81K4OPA40KW5VQU54KY3" localSheetId="15" hidden="1">#REF!</definedName>
    <definedName name="BExOG45J81K4OPA40KW5VQU54KY3" localSheetId="18" hidden="1">#REF!</definedName>
    <definedName name="BExOG45J81K4OPA40KW5VQU54KY3" localSheetId="17" hidden="1">#REF!</definedName>
    <definedName name="BExOG45J81K4OPA40KW5VQU54KY3" localSheetId="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5" hidden="1">#REF!</definedName>
    <definedName name="BExOGFE2SCL8HHT4DFAXKLUTJZOG" localSheetId="9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13" hidden="1">#REF!</definedName>
    <definedName name="BExOGFE2SCL8HHT4DFAXKLUTJZOG" localSheetId="14" hidden="1">#REF!</definedName>
    <definedName name="BExOGFE2SCL8HHT4DFAXKLUTJZOG" localSheetId="16" hidden="1">#REF!</definedName>
    <definedName name="BExOGFE2SCL8HHT4DFAXKLUTJZOG" localSheetId="15" hidden="1">#REF!</definedName>
    <definedName name="BExOGFE2SCL8HHT4DFAXKLUTJZOG" localSheetId="18" hidden="1">#REF!</definedName>
    <definedName name="BExOGFE2SCL8HHT4DFAXKLUTJZOG" localSheetId="17" hidden="1">#REF!</definedName>
    <definedName name="BExOGFE2SCL8HHT4DFAXKLUTJZOG" localSheetId="2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5" hidden="1">#REF!</definedName>
    <definedName name="BExOGH1IMADJCZMFDE6NMBBKO558" localSheetId="9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13" hidden="1">#REF!</definedName>
    <definedName name="BExOGH1IMADJCZMFDE6NMBBKO558" localSheetId="14" hidden="1">#REF!</definedName>
    <definedName name="BExOGH1IMADJCZMFDE6NMBBKO558" localSheetId="16" hidden="1">#REF!</definedName>
    <definedName name="BExOGH1IMADJCZMFDE6NMBBKO558" localSheetId="15" hidden="1">#REF!</definedName>
    <definedName name="BExOGH1IMADJCZMFDE6NMBBKO558" localSheetId="18" hidden="1">#REF!</definedName>
    <definedName name="BExOGH1IMADJCZMFDE6NMBBKO558" localSheetId="17" hidden="1">#REF!</definedName>
    <definedName name="BExOGH1IMADJCZMFDE6NMBBKO558" localSheetId="2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5" hidden="1">#REF!</definedName>
    <definedName name="BExOGT6D0LJ3C22RDW8COECKB1J5" localSheetId="9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13" hidden="1">#REF!</definedName>
    <definedName name="BExOGT6D0LJ3C22RDW8COECKB1J5" localSheetId="14" hidden="1">#REF!</definedName>
    <definedName name="BExOGT6D0LJ3C22RDW8COECKB1J5" localSheetId="16" hidden="1">#REF!</definedName>
    <definedName name="BExOGT6D0LJ3C22RDW8COECKB1J5" localSheetId="15" hidden="1">#REF!</definedName>
    <definedName name="BExOGT6D0LJ3C22RDW8COECKB1J5" localSheetId="18" hidden="1">#REF!</definedName>
    <definedName name="BExOGT6D0LJ3C22RDW8COECKB1J5" localSheetId="17" hidden="1">#REF!</definedName>
    <definedName name="BExOGT6D0LJ3C22RDW8COECKB1J5" localSheetId="2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5" hidden="1">#REF!</definedName>
    <definedName name="BExOGTMI1HT31M1RGWVRAVHAK7DE" localSheetId="9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13" hidden="1">#REF!</definedName>
    <definedName name="BExOGTMI1HT31M1RGWVRAVHAK7DE" localSheetId="14" hidden="1">#REF!</definedName>
    <definedName name="BExOGTMI1HT31M1RGWVRAVHAK7DE" localSheetId="16" hidden="1">#REF!</definedName>
    <definedName name="BExOGTMI1HT31M1RGWVRAVHAK7DE" localSheetId="15" hidden="1">#REF!</definedName>
    <definedName name="BExOGTMI1HT31M1RGWVRAVHAK7DE" localSheetId="18" hidden="1">#REF!</definedName>
    <definedName name="BExOGTMI1HT31M1RGWVRAVHAK7DE" localSheetId="17" hidden="1">#REF!</definedName>
    <definedName name="BExOGTMI1HT31M1RGWVRAVHAK7DE" localSheetId="2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5" hidden="1">#REF!</definedName>
    <definedName name="BExOGXO9JE5XSE9GC3I6O21UEKAO" localSheetId="9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13" hidden="1">#REF!</definedName>
    <definedName name="BExOGXO9JE5XSE9GC3I6O21UEKAO" localSheetId="14" hidden="1">#REF!</definedName>
    <definedName name="BExOGXO9JE5XSE9GC3I6O21UEKAO" localSheetId="16" hidden="1">#REF!</definedName>
    <definedName name="BExOGXO9JE5XSE9GC3I6O21UEKAO" localSheetId="15" hidden="1">#REF!</definedName>
    <definedName name="BExOGXO9JE5XSE9GC3I6O21UEKAO" localSheetId="18" hidden="1">#REF!</definedName>
    <definedName name="BExOGXO9JE5XSE9GC3I6O21UEKAO" localSheetId="17" hidden="1">#REF!</definedName>
    <definedName name="BExOGXO9JE5XSE9GC3I6O21UEKAO" localSheetId="2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5" hidden="1">#REF!</definedName>
    <definedName name="BExOH9ICQA5WPLVJIKJVPWUPKSYO" localSheetId="9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13" hidden="1">#REF!</definedName>
    <definedName name="BExOH9ICQA5WPLVJIKJVPWUPKSYO" localSheetId="14" hidden="1">#REF!</definedName>
    <definedName name="BExOH9ICQA5WPLVJIKJVPWUPKSYO" localSheetId="16" hidden="1">#REF!</definedName>
    <definedName name="BExOH9ICQA5WPLVJIKJVPWUPKSYO" localSheetId="15" hidden="1">#REF!</definedName>
    <definedName name="BExOH9ICQA5WPLVJIKJVPWUPKSYO" localSheetId="18" hidden="1">#REF!</definedName>
    <definedName name="BExOH9ICQA5WPLVJIKJVPWUPKSYO" localSheetId="17" hidden="1">#REF!</definedName>
    <definedName name="BExOH9ICQA5WPLVJIKJVPWUPKSYO" localSheetId="2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5" hidden="1">#REF!</definedName>
    <definedName name="BExOH9ICZ13C1LAW8OTYTR9S7ZP3" localSheetId="9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13" hidden="1">#REF!</definedName>
    <definedName name="BExOH9ICZ13C1LAW8OTYTR9S7ZP3" localSheetId="14" hidden="1">#REF!</definedName>
    <definedName name="BExOH9ICZ13C1LAW8OTYTR9S7ZP3" localSheetId="16" hidden="1">#REF!</definedName>
    <definedName name="BExOH9ICZ13C1LAW8OTYTR9S7ZP3" localSheetId="15" hidden="1">#REF!</definedName>
    <definedName name="BExOH9ICZ13C1LAW8OTYTR9S7ZP3" localSheetId="18" hidden="1">#REF!</definedName>
    <definedName name="BExOH9ICZ13C1LAW8OTYTR9S7ZP3" localSheetId="17" hidden="1">#REF!</definedName>
    <definedName name="BExOH9ICZ13C1LAW8OTYTR9S7ZP3" localSheetId="2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5" hidden="1">#REF!</definedName>
    <definedName name="BExOHGEJ8V8OXT32FSU173XLXBDH" localSheetId="9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13" hidden="1">#REF!</definedName>
    <definedName name="BExOHGEJ8V8OXT32FSU173XLXBDH" localSheetId="14" hidden="1">#REF!</definedName>
    <definedName name="BExOHGEJ8V8OXT32FSU173XLXBDH" localSheetId="16" hidden="1">#REF!</definedName>
    <definedName name="BExOHGEJ8V8OXT32FSU173XLXBDH" localSheetId="15" hidden="1">#REF!</definedName>
    <definedName name="BExOHGEJ8V8OXT32FSU173XLXBDH" localSheetId="18" hidden="1">#REF!</definedName>
    <definedName name="BExOHGEJ8V8OXT32FSU173XLXBDH" localSheetId="17" hidden="1">#REF!</definedName>
    <definedName name="BExOHGEJ8V8OXT32FSU173XLXBDH" localSheetId="2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5" hidden="1">#REF!</definedName>
    <definedName name="BExOHL75H3OT4WAKKPUXIVXWFVDS" localSheetId="9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13" hidden="1">#REF!</definedName>
    <definedName name="BExOHL75H3OT4WAKKPUXIVXWFVDS" localSheetId="14" hidden="1">#REF!</definedName>
    <definedName name="BExOHL75H3OT4WAKKPUXIVXWFVDS" localSheetId="16" hidden="1">#REF!</definedName>
    <definedName name="BExOHL75H3OT4WAKKPUXIVXWFVDS" localSheetId="15" hidden="1">#REF!</definedName>
    <definedName name="BExOHL75H3OT4WAKKPUXIVXWFVDS" localSheetId="18" hidden="1">#REF!</definedName>
    <definedName name="BExOHL75H3OT4WAKKPUXIVXWFVDS" localSheetId="17" hidden="1">#REF!</definedName>
    <definedName name="BExOHL75H3OT4WAKKPUXIVXWFVDS" localSheetId="2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5" hidden="1">#REF!</definedName>
    <definedName name="BExOHLHXXJL6363CC082M9M5VVXQ" localSheetId="9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13" hidden="1">#REF!</definedName>
    <definedName name="BExOHLHXXJL6363CC082M9M5VVXQ" localSheetId="14" hidden="1">#REF!</definedName>
    <definedName name="BExOHLHXXJL6363CC082M9M5VVXQ" localSheetId="16" hidden="1">#REF!</definedName>
    <definedName name="BExOHLHXXJL6363CC082M9M5VVXQ" localSheetId="15" hidden="1">#REF!</definedName>
    <definedName name="BExOHLHXXJL6363CC082M9M5VVXQ" localSheetId="18" hidden="1">#REF!</definedName>
    <definedName name="BExOHLHXXJL6363CC082M9M5VVXQ" localSheetId="17" hidden="1">#REF!</definedName>
    <definedName name="BExOHLHXXJL6363CC082M9M5VVXQ" localSheetId="2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5" hidden="1">#REF!</definedName>
    <definedName name="BExOHNAO5UDXSO73BK2ARHWKS90Y" localSheetId="9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13" hidden="1">#REF!</definedName>
    <definedName name="BExOHNAO5UDXSO73BK2ARHWKS90Y" localSheetId="14" hidden="1">#REF!</definedName>
    <definedName name="BExOHNAO5UDXSO73BK2ARHWKS90Y" localSheetId="16" hidden="1">#REF!</definedName>
    <definedName name="BExOHNAO5UDXSO73BK2ARHWKS90Y" localSheetId="15" hidden="1">#REF!</definedName>
    <definedName name="BExOHNAO5UDXSO73BK2ARHWKS90Y" localSheetId="18" hidden="1">#REF!</definedName>
    <definedName name="BExOHNAO5UDXSO73BK2ARHWKS90Y" localSheetId="17" hidden="1">#REF!</definedName>
    <definedName name="BExOHNAO5UDXSO73BK2ARHWKS90Y" localSheetId="2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5" hidden="1">#REF!</definedName>
    <definedName name="BExOHR1G1I9A9CI1HG94EWBLWNM2" localSheetId="9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13" hidden="1">#REF!</definedName>
    <definedName name="BExOHR1G1I9A9CI1HG94EWBLWNM2" localSheetId="14" hidden="1">#REF!</definedName>
    <definedName name="BExOHR1G1I9A9CI1HG94EWBLWNM2" localSheetId="16" hidden="1">#REF!</definedName>
    <definedName name="BExOHR1G1I9A9CI1HG94EWBLWNM2" localSheetId="15" hidden="1">#REF!</definedName>
    <definedName name="BExOHR1G1I9A9CI1HG94EWBLWNM2" localSheetId="18" hidden="1">#REF!</definedName>
    <definedName name="BExOHR1G1I9A9CI1HG94EWBLWNM2" localSheetId="17" hidden="1">#REF!</definedName>
    <definedName name="BExOHR1G1I9A9CI1HG94EWBLWNM2" localSheetId="2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5" hidden="1">#REF!</definedName>
    <definedName name="BExOHTQPP8LQ98L6PYUI6QW08YID" localSheetId="9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13" hidden="1">#REF!</definedName>
    <definedName name="BExOHTQPP8LQ98L6PYUI6QW08YID" localSheetId="14" hidden="1">#REF!</definedName>
    <definedName name="BExOHTQPP8LQ98L6PYUI6QW08YID" localSheetId="16" hidden="1">#REF!</definedName>
    <definedName name="BExOHTQPP8LQ98L6PYUI6QW08YID" localSheetId="15" hidden="1">#REF!</definedName>
    <definedName name="BExOHTQPP8LQ98L6PYUI6QW08YID" localSheetId="18" hidden="1">#REF!</definedName>
    <definedName name="BExOHTQPP8LQ98L6PYUI6QW08YID" localSheetId="17" hidden="1">#REF!</definedName>
    <definedName name="BExOHTQPP8LQ98L6PYUI6QW08YID" localSheetId="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5" hidden="1">#REF!</definedName>
    <definedName name="BExOHUHN7UXHYAJFJJFU805UZ0NB" localSheetId="9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13" hidden="1">#REF!</definedName>
    <definedName name="BExOHUHN7UXHYAJFJJFU805UZ0NB" localSheetId="14" hidden="1">#REF!</definedName>
    <definedName name="BExOHUHN7UXHYAJFJJFU805UZ0NB" localSheetId="16" hidden="1">#REF!</definedName>
    <definedName name="BExOHUHN7UXHYAJFJJFU805UZ0NB" localSheetId="15" hidden="1">#REF!</definedName>
    <definedName name="BExOHUHN7UXHYAJFJJFU805UZ0NB" localSheetId="18" hidden="1">#REF!</definedName>
    <definedName name="BExOHUHN7UXHYAJFJJFU805UZ0NB" localSheetId="17" hidden="1">#REF!</definedName>
    <definedName name="BExOHUHN7UXHYAJFJJFU805UZ0NB" localSheetId="2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5" hidden="1">#REF!</definedName>
    <definedName name="BExOHX6Q6NJI793PGX59O5EKTP4G" localSheetId="9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13" hidden="1">#REF!</definedName>
    <definedName name="BExOHX6Q6NJI793PGX59O5EKTP4G" localSheetId="14" hidden="1">#REF!</definedName>
    <definedName name="BExOHX6Q6NJI793PGX59O5EKTP4G" localSheetId="16" hidden="1">#REF!</definedName>
    <definedName name="BExOHX6Q6NJI793PGX59O5EKTP4G" localSheetId="15" hidden="1">#REF!</definedName>
    <definedName name="BExOHX6Q6NJI793PGX59O5EKTP4G" localSheetId="18" hidden="1">#REF!</definedName>
    <definedName name="BExOHX6Q6NJI793PGX59O5EKTP4G" localSheetId="17" hidden="1">#REF!</definedName>
    <definedName name="BExOHX6Q6NJI793PGX59O5EKTP4G" localSheetId="2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5" hidden="1">#REF!</definedName>
    <definedName name="BExOI5VMTHH7Y8MQQ1N635CHYI0P" localSheetId="9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13" hidden="1">#REF!</definedName>
    <definedName name="BExOI5VMTHH7Y8MQQ1N635CHYI0P" localSheetId="14" hidden="1">#REF!</definedName>
    <definedName name="BExOI5VMTHH7Y8MQQ1N635CHYI0P" localSheetId="16" hidden="1">#REF!</definedName>
    <definedName name="BExOI5VMTHH7Y8MQQ1N635CHYI0P" localSheetId="15" hidden="1">#REF!</definedName>
    <definedName name="BExOI5VMTHH7Y8MQQ1N635CHYI0P" localSheetId="18" hidden="1">#REF!</definedName>
    <definedName name="BExOI5VMTHH7Y8MQQ1N635CHYI0P" localSheetId="17" hidden="1">#REF!</definedName>
    <definedName name="BExOI5VMTHH7Y8MQQ1N635CHYI0P" localSheetId="2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5" hidden="1">#REF!</definedName>
    <definedName name="BExOIEVCP4Y6VDS23AK84MCYYHRT" localSheetId="9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13" hidden="1">#REF!</definedName>
    <definedName name="BExOIEVCP4Y6VDS23AK84MCYYHRT" localSheetId="14" hidden="1">#REF!</definedName>
    <definedName name="BExOIEVCP4Y6VDS23AK84MCYYHRT" localSheetId="16" hidden="1">#REF!</definedName>
    <definedName name="BExOIEVCP4Y6VDS23AK84MCYYHRT" localSheetId="15" hidden="1">#REF!</definedName>
    <definedName name="BExOIEVCP4Y6VDS23AK84MCYYHRT" localSheetId="18" hidden="1">#REF!</definedName>
    <definedName name="BExOIEVCP4Y6VDS23AK84MCYYHRT" localSheetId="17" hidden="1">#REF!</definedName>
    <definedName name="BExOIEVCP4Y6VDS23AK84MCYYHRT" localSheetId="2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5" hidden="1">#REF!</definedName>
    <definedName name="BExOIFRP0HEHF5D7JSZ0X8ADJ79U" localSheetId="9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13" hidden="1">#REF!</definedName>
    <definedName name="BExOIFRP0HEHF5D7JSZ0X8ADJ79U" localSheetId="14" hidden="1">#REF!</definedName>
    <definedName name="BExOIFRP0HEHF5D7JSZ0X8ADJ79U" localSheetId="16" hidden="1">#REF!</definedName>
    <definedName name="BExOIFRP0HEHF5D7JSZ0X8ADJ79U" localSheetId="15" hidden="1">#REF!</definedName>
    <definedName name="BExOIFRP0HEHF5D7JSZ0X8ADJ79U" localSheetId="18" hidden="1">#REF!</definedName>
    <definedName name="BExOIFRP0HEHF5D7JSZ0X8ADJ79U" localSheetId="17" hidden="1">#REF!</definedName>
    <definedName name="BExOIFRP0HEHF5D7JSZ0X8ADJ79U" localSheetId="2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5" hidden="1">#REF!</definedName>
    <definedName name="BExOIHPQIXR0NDR5WD01BZKPKEO3" localSheetId="9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13" hidden="1">#REF!</definedName>
    <definedName name="BExOIHPQIXR0NDR5WD01BZKPKEO3" localSheetId="14" hidden="1">#REF!</definedName>
    <definedName name="BExOIHPQIXR0NDR5WD01BZKPKEO3" localSheetId="16" hidden="1">#REF!</definedName>
    <definedName name="BExOIHPQIXR0NDR5WD01BZKPKEO3" localSheetId="15" hidden="1">#REF!</definedName>
    <definedName name="BExOIHPQIXR0NDR5WD01BZKPKEO3" localSheetId="18" hidden="1">#REF!</definedName>
    <definedName name="BExOIHPQIXR0NDR5WD01BZKPKEO3" localSheetId="17" hidden="1">#REF!</definedName>
    <definedName name="BExOIHPQIXR0NDR5WD01BZKPKEO3" localSheetId="2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5" hidden="1">#REF!</definedName>
    <definedName name="BExOIM7L0Z3LSII9P7ZTV4KJ8RMA" localSheetId="9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13" hidden="1">#REF!</definedName>
    <definedName name="BExOIM7L0Z3LSII9P7ZTV4KJ8RMA" localSheetId="14" hidden="1">#REF!</definedName>
    <definedName name="BExOIM7L0Z3LSII9P7ZTV4KJ8RMA" localSheetId="16" hidden="1">#REF!</definedName>
    <definedName name="BExOIM7L0Z3LSII9P7ZTV4KJ8RMA" localSheetId="15" hidden="1">#REF!</definedName>
    <definedName name="BExOIM7L0Z3LSII9P7ZTV4KJ8RMA" localSheetId="18" hidden="1">#REF!</definedName>
    <definedName name="BExOIM7L0Z3LSII9P7ZTV4KJ8RMA" localSheetId="17" hidden="1">#REF!</definedName>
    <definedName name="BExOIM7L0Z3LSII9P7ZTV4KJ8RMA" localSheetId="2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5" hidden="1">#REF!</definedName>
    <definedName name="BExOIWJVMJ6MG6JC4SPD1L00OHU1" localSheetId="9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13" hidden="1">#REF!</definedName>
    <definedName name="BExOIWJVMJ6MG6JC4SPD1L00OHU1" localSheetId="14" hidden="1">#REF!</definedName>
    <definedName name="BExOIWJVMJ6MG6JC4SPD1L00OHU1" localSheetId="16" hidden="1">#REF!</definedName>
    <definedName name="BExOIWJVMJ6MG6JC4SPD1L00OHU1" localSheetId="15" hidden="1">#REF!</definedName>
    <definedName name="BExOIWJVMJ6MG6JC4SPD1L00OHU1" localSheetId="18" hidden="1">#REF!</definedName>
    <definedName name="BExOIWJVMJ6MG6JC4SPD1L00OHU1" localSheetId="17" hidden="1">#REF!</definedName>
    <definedName name="BExOIWJVMJ6MG6JC4SPD1L00OHU1" localSheetId="2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5" hidden="1">#REF!</definedName>
    <definedName name="BExOIYCN8Z4JK3OOG86KYUCV0ME8" localSheetId="9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13" hidden="1">#REF!</definedName>
    <definedName name="BExOIYCN8Z4JK3OOG86KYUCV0ME8" localSheetId="14" hidden="1">#REF!</definedName>
    <definedName name="BExOIYCN8Z4JK3OOG86KYUCV0ME8" localSheetId="16" hidden="1">#REF!</definedName>
    <definedName name="BExOIYCN8Z4JK3OOG86KYUCV0ME8" localSheetId="15" hidden="1">#REF!</definedName>
    <definedName name="BExOIYCN8Z4JK3OOG86KYUCV0ME8" localSheetId="18" hidden="1">#REF!</definedName>
    <definedName name="BExOIYCN8Z4JK3OOG86KYUCV0ME8" localSheetId="17" hidden="1">#REF!</definedName>
    <definedName name="BExOIYCN8Z4JK3OOG86KYUCV0ME8" localSheetId="2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5" hidden="1">#REF!</definedName>
    <definedName name="BExOJ3AKZ9BCBZT3KD8WMSLK6MN2" localSheetId="9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13" hidden="1">#REF!</definedName>
    <definedName name="BExOJ3AKZ9BCBZT3KD8WMSLK6MN2" localSheetId="14" hidden="1">#REF!</definedName>
    <definedName name="BExOJ3AKZ9BCBZT3KD8WMSLK6MN2" localSheetId="16" hidden="1">#REF!</definedName>
    <definedName name="BExOJ3AKZ9BCBZT3KD8WMSLK6MN2" localSheetId="15" hidden="1">#REF!</definedName>
    <definedName name="BExOJ3AKZ9BCBZT3KD8WMSLK6MN2" localSheetId="18" hidden="1">#REF!</definedName>
    <definedName name="BExOJ3AKZ9BCBZT3KD8WMSLK6MN2" localSheetId="17" hidden="1">#REF!</definedName>
    <definedName name="BExOJ3AKZ9BCBZT3KD8WMSLK6MN2" localSheetId="2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5" hidden="1">#REF!</definedName>
    <definedName name="BExOJ7XQK71I4YZDD29AKOOWZ47E" localSheetId="9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13" hidden="1">#REF!</definedName>
    <definedName name="BExOJ7XQK71I4YZDD29AKOOWZ47E" localSheetId="14" hidden="1">#REF!</definedName>
    <definedName name="BExOJ7XQK71I4YZDD29AKOOWZ47E" localSheetId="16" hidden="1">#REF!</definedName>
    <definedName name="BExOJ7XQK71I4YZDD29AKOOWZ47E" localSheetId="15" hidden="1">#REF!</definedName>
    <definedName name="BExOJ7XQK71I4YZDD29AKOOWZ47E" localSheetId="18" hidden="1">#REF!</definedName>
    <definedName name="BExOJ7XQK71I4YZDD29AKOOWZ47E" localSheetId="17" hidden="1">#REF!</definedName>
    <definedName name="BExOJ7XQK71I4YZDD29AKOOWZ47E" localSheetId="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5" hidden="1">#REF!</definedName>
    <definedName name="BExOJAXS2THXXIJMV2F2LZKMI589" localSheetId="9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13" hidden="1">#REF!</definedName>
    <definedName name="BExOJAXS2THXXIJMV2F2LZKMI589" localSheetId="14" hidden="1">#REF!</definedName>
    <definedName name="BExOJAXS2THXXIJMV2F2LZKMI589" localSheetId="16" hidden="1">#REF!</definedName>
    <definedName name="BExOJAXS2THXXIJMV2F2LZKMI589" localSheetId="15" hidden="1">#REF!</definedName>
    <definedName name="BExOJAXS2THXXIJMV2F2LZKMI589" localSheetId="18" hidden="1">#REF!</definedName>
    <definedName name="BExOJAXS2THXXIJMV2F2LZKMI589" localSheetId="17" hidden="1">#REF!</definedName>
    <definedName name="BExOJAXS2THXXIJMV2F2LZKMI589" localSheetId="2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5" hidden="1">#REF!</definedName>
    <definedName name="BExOJDXKJ43BMD5CFWEMSU5R1BP9" localSheetId="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13" hidden="1">#REF!</definedName>
    <definedName name="BExOJDXKJ43BMD5CFWEMSU5R1BP9" localSheetId="14" hidden="1">#REF!</definedName>
    <definedName name="BExOJDXKJ43BMD5CFWEMSU5R1BP9" localSheetId="16" hidden="1">#REF!</definedName>
    <definedName name="BExOJDXKJ43BMD5CFWEMSU5R1BP9" localSheetId="15" hidden="1">#REF!</definedName>
    <definedName name="BExOJDXKJ43BMD5CFWEMSU5R1BP9" localSheetId="18" hidden="1">#REF!</definedName>
    <definedName name="BExOJDXKJ43BMD5CFWEMSU5R1BP9" localSheetId="17" hidden="1">#REF!</definedName>
    <definedName name="BExOJDXKJ43BMD5CFWEMSU5R1BP9" localSheetId="2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5" hidden="1">#REF!</definedName>
    <definedName name="BExOJHZ9KOD9LEP7ES426LHOCXEY" localSheetId="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13" hidden="1">#REF!</definedName>
    <definedName name="BExOJHZ9KOD9LEP7ES426LHOCXEY" localSheetId="14" hidden="1">#REF!</definedName>
    <definedName name="BExOJHZ9KOD9LEP7ES426LHOCXEY" localSheetId="16" hidden="1">#REF!</definedName>
    <definedName name="BExOJHZ9KOD9LEP7ES426LHOCXEY" localSheetId="15" hidden="1">#REF!</definedName>
    <definedName name="BExOJHZ9KOD9LEP7ES426LHOCXEY" localSheetId="18" hidden="1">#REF!</definedName>
    <definedName name="BExOJHZ9KOD9LEP7ES426LHOCXEY" localSheetId="17" hidden="1">#REF!</definedName>
    <definedName name="BExOJHZ9KOD9LEP7ES426LHOCXEY" localSheetId="2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5" hidden="1">#REF!</definedName>
    <definedName name="BExOJM0W6XGSW5MXPTTX0GNF6SFT" localSheetId="9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13" hidden="1">#REF!</definedName>
    <definedName name="BExOJM0W6XGSW5MXPTTX0GNF6SFT" localSheetId="14" hidden="1">#REF!</definedName>
    <definedName name="BExOJM0W6XGSW5MXPTTX0GNF6SFT" localSheetId="16" hidden="1">#REF!</definedName>
    <definedName name="BExOJM0W6XGSW5MXPTTX0GNF6SFT" localSheetId="15" hidden="1">#REF!</definedName>
    <definedName name="BExOJM0W6XGSW5MXPTTX0GNF6SFT" localSheetId="18" hidden="1">#REF!</definedName>
    <definedName name="BExOJM0W6XGSW5MXPTTX0GNF6SFT" localSheetId="17" hidden="1">#REF!</definedName>
    <definedName name="BExOJM0W6XGSW5MXPTTX0GNF6SFT" localSheetId="2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5" hidden="1">#REF!</definedName>
    <definedName name="BExOJQ7XL1X94G2GP88DSU6OTRKY" localSheetId="9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13" hidden="1">#REF!</definedName>
    <definedName name="BExOJQ7XL1X94G2GP88DSU6OTRKY" localSheetId="14" hidden="1">#REF!</definedName>
    <definedName name="BExOJQ7XL1X94G2GP88DSU6OTRKY" localSheetId="16" hidden="1">#REF!</definedName>
    <definedName name="BExOJQ7XL1X94G2GP88DSU6OTRKY" localSheetId="15" hidden="1">#REF!</definedName>
    <definedName name="BExOJQ7XL1X94G2GP88DSU6OTRKY" localSheetId="18" hidden="1">#REF!</definedName>
    <definedName name="BExOJQ7XL1X94G2GP88DSU6OTRKY" localSheetId="17" hidden="1">#REF!</definedName>
    <definedName name="BExOJQ7XL1X94G2GP88DSU6OTRKY" localSheetId="2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5" hidden="1">#REF!</definedName>
    <definedName name="BExOJXEUJJ9SYRJXKYYV2NCCDT2R" localSheetId="9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13" hidden="1">#REF!</definedName>
    <definedName name="BExOJXEUJJ9SYRJXKYYV2NCCDT2R" localSheetId="14" hidden="1">#REF!</definedName>
    <definedName name="BExOJXEUJJ9SYRJXKYYV2NCCDT2R" localSheetId="16" hidden="1">#REF!</definedName>
    <definedName name="BExOJXEUJJ9SYRJXKYYV2NCCDT2R" localSheetId="15" hidden="1">#REF!</definedName>
    <definedName name="BExOJXEUJJ9SYRJXKYYV2NCCDT2R" localSheetId="18" hidden="1">#REF!</definedName>
    <definedName name="BExOJXEUJJ9SYRJXKYYV2NCCDT2R" localSheetId="17" hidden="1">#REF!</definedName>
    <definedName name="BExOJXEUJJ9SYRJXKYYV2NCCDT2R" localSheetId="2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5" hidden="1">#REF!</definedName>
    <definedName name="BExOK0EQYM9JUMAGWOUN7QDH7VMZ" localSheetId="9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13" hidden="1">#REF!</definedName>
    <definedName name="BExOK0EQYM9JUMAGWOUN7QDH7VMZ" localSheetId="14" hidden="1">#REF!</definedName>
    <definedName name="BExOK0EQYM9JUMAGWOUN7QDH7VMZ" localSheetId="16" hidden="1">#REF!</definedName>
    <definedName name="BExOK0EQYM9JUMAGWOUN7QDH7VMZ" localSheetId="15" hidden="1">#REF!</definedName>
    <definedName name="BExOK0EQYM9JUMAGWOUN7QDH7VMZ" localSheetId="18" hidden="1">#REF!</definedName>
    <definedName name="BExOK0EQYM9JUMAGWOUN7QDH7VMZ" localSheetId="17" hidden="1">#REF!</definedName>
    <definedName name="BExOK0EQYM9JUMAGWOUN7QDH7VMZ" localSheetId="2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5" hidden="1">#REF!</definedName>
    <definedName name="BExOK10DBCM0O0CLRF8BB6EEWGB2" localSheetId="9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13" hidden="1">#REF!</definedName>
    <definedName name="BExOK10DBCM0O0CLRF8BB6EEWGB2" localSheetId="14" hidden="1">#REF!</definedName>
    <definedName name="BExOK10DBCM0O0CLRF8BB6EEWGB2" localSheetId="16" hidden="1">#REF!</definedName>
    <definedName name="BExOK10DBCM0O0CLRF8BB6EEWGB2" localSheetId="15" hidden="1">#REF!</definedName>
    <definedName name="BExOK10DBCM0O0CLRF8BB6EEWGB2" localSheetId="18" hidden="1">#REF!</definedName>
    <definedName name="BExOK10DBCM0O0CLRF8BB6EEWGB2" localSheetId="17" hidden="1">#REF!</definedName>
    <definedName name="BExOK10DBCM0O0CLRF8BB6EEWGB2" localSheetId="2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5" hidden="1">#REF!</definedName>
    <definedName name="BExOK45QZPFPJ08Z5BZOFLNGPHCZ" localSheetId="9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13" hidden="1">#REF!</definedName>
    <definedName name="BExOK45QZPFPJ08Z5BZOFLNGPHCZ" localSheetId="14" hidden="1">#REF!</definedName>
    <definedName name="BExOK45QZPFPJ08Z5BZOFLNGPHCZ" localSheetId="16" hidden="1">#REF!</definedName>
    <definedName name="BExOK45QZPFPJ08Z5BZOFLNGPHCZ" localSheetId="15" hidden="1">#REF!</definedName>
    <definedName name="BExOK45QZPFPJ08Z5BZOFLNGPHCZ" localSheetId="18" hidden="1">#REF!</definedName>
    <definedName name="BExOK45QZPFPJ08Z5BZOFLNGPHCZ" localSheetId="17" hidden="1">#REF!</definedName>
    <definedName name="BExOK45QZPFPJ08Z5BZOFLNGPHCZ" localSheetId="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5" hidden="1">#REF!</definedName>
    <definedName name="BExOK4WM9O7QNG6O57FOASI5QSN1" localSheetId="9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13" hidden="1">#REF!</definedName>
    <definedName name="BExOK4WM9O7QNG6O57FOASI5QSN1" localSheetId="14" hidden="1">#REF!</definedName>
    <definedName name="BExOK4WM9O7QNG6O57FOASI5QSN1" localSheetId="16" hidden="1">#REF!</definedName>
    <definedName name="BExOK4WM9O7QNG6O57FOASI5QSN1" localSheetId="15" hidden="1">#REF!</definedName>
    <definedName name="BExOK4WM9O7QNG6O57FOASI5QSN1" localSheetId="18" hidden="1">#REF!</definedName>
    <definedName name="BExOK4WM9O7QNG6O57FOASI5QSN1" localSheetId="17" hidden="1">#REF!</definedName>
    <definedName name="BExOK4WM9O7QNG6O57FOASI5QSN1" localSheetId="2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5" hidden="1">#REF!</definedName>
    <definedName name="BExOK57E3HXBUDOQB4M87JK9OPNE" localSheetId="9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13" hidden="1">#REF!</definedName>
    <definedName name="BExOK57E3HXBUDOQB4M87JK9OPNE" localSheetId="14" hidden="1">#REF!</definedName>
    <definedName name="BExOK57E3HXBUDOQB4M87JK9OPNE" localSheetId="16" hidden="1">#REF!</definedName>
    <definedName name="BExOK57E3HXBUDOQB4M87JK9OPNE" localSheetId="15" hidden="1">#REF!</definedName>
    <definedName name="BExOK57E3HXBUDOQB4M87JK9OPNE" localSheetId="18" hidden="1">#REF!</definedName>
    <definedName name="BExOK57E3HXBUDOQB4M87JK9OPNE" localSheetId="17" hidden="1">#REF!</definedName>
    <definedName name="BExOK57E3HXBUDOQB4M87JK9OPNE" localSheetId="2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5" hidden="1">#REF!</definedName>
    <definedName name="BExOKJLBFD15HACQ01HQLY1U5SE2" localSheetId="9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13" hidden="1">#REF!</definedName>
    <definedName name="BExOKJLBFD15HACQ01HQLY1U5SE2" localSheetId="14" hidden="1">#REF!</definedName>
    <definedName name="BExOKJLBFD15HACQ01HQLY1U5SE2" localSheetId="16" hidden="1">#REF!</definedName>
    <definedName name="BExOKJLBFD15HACQ01HQLY1U5SE2" localSheetId="15" hidden="1">#REF!</definedName>
    <definedName name="BExOKJLBFD15HACQ01HQLY1U5SE2" localSheetId="18" hidden="1">#REF!</definedName>
    <definedName name="BExOKJLBFD15HACQ01HQLY1U5SE2" localSheetId="17" hidden="1">#REF!</definedName>
    <definedName name="BExOKJLBFD15HACQ01HQLY1U5SE2" localSheetId="2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5" hidden="1">#REF!</definedName>
    <definedName name="BExOKTXMJP351VXKH8VT6SXUNIMF" localSheetId="9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13" hidden="1">#REF!</definedName>
    <definedName name="BExOKTXMJP351VXKH8VT6SXUNIMF" localSheetId="14" hidden="1">#REF!</definedName>
    <definedName name="BExOKTXMJP351VXKH8VT6SXUNIMF" localSheetId="16" hidden="1">#REF!</definedName>
    <definedName name="BExOKTXMJP351VXKH8VT6SXUNIMF" localSheetId="15" hidden="1">#REF!</definedName>
    <definedName name="BExOKTXMJP351VXKH8VT6SXUNIMF" localSheetId="18" hidden="1">#REF!</definedName>
    <definedName name="BExOKTXMJP351VXKH8VT6SXUNIMF" localSheetId="17" hidden="1">#REF!</definedName>
    <definedName name="BExOKTXMJP351VXKH8VT6SXUNIMF" localSheetId="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5" hidden="1">#REF!</definedName>
    <definedName name="BExOKU8GMLOCNVORDE329819XN67" localSheetId="9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13" hidden="1">#REF!</definedName>
    <definedName name="BExOKU8GMLOCNVORDE329819XN67" localSheetId="14" hidden="1">#REF!</definedName>
    <definedName name="BExOKU8GMLOCNVORDE329819XN67" localSheetId="16" hidden="1">#REF!</definedName>
    <definedName name="BExOKU8GMLOCNVORDE329819XN67" localSheetId="15" hidden="1">#REF!</definedName>
    <definedName name="BExOKU8GMLOCNVORDE329819XN67" localSheetId="18" hidden="1">#REF!</definedName>
    <definedName name="BExOKU8GMLOCNVORDE329819XN67" localSheetId="17" hidden="1">#REF!</definedName>
    <definedName name="BExOKU8GMLOCNVORDE329819XN67" localSheetId="2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5" hidden="1">#REF!</definedName>
    <definedName name="BExOL0Z3Z7IAMHPB91EO2MF49U57" localSheetId="9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13" hidden="1">#REF!</definedName>
    <definedName name="BExOL0Z3Z7IAMHPB91EO2MF49U57" localSheetId="14" hidden="1">#REF!</definedName>
    <definedName name="BExOL0Z3Z7IAMHPB91EO2MF49U57" localSheetId="16" hidden="1">#REF!</definedName>
    <definedName name="BExOL0Z3Z7IAMHPB91EO2MF49U57" localSheetId="15" hidden="1">#REF!</definedName>
    <definedName name="BExOL0Z3Z7IAMHPB91EO2MF49U57" localSheetId="18" hidden="1">#REF!</definedName>
    <definedName name="BExOL0Z3Z7IAMHPB91EO2MF49U57" localSheetId="17" hidden="1">#REF!</definedName>
    <definedName name="BExOL0Z3Z7IAMHPB91EO2MF49U57" localSheetId="2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5" hidden="1">#REF!</definedName>
    <definedName name="BExOL7KH12VAR0LG741SIOJTLWFD" localSheetId="9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13" hidden="1">#REF!</definedName>
    <definedName name="BExOL7KH12VAR0LG741SIOJTLWFD" localSheetId="14" hidden="1">#REF!</definedName>
    <definedName name="BExOL7KH12VAR0LG741SIOJTLWFD" localSheetId="16" hidden="1">#REF!</definedName>
    <definedName name="BExOL7KH12VAR0LG741SIOJTLWFD" localSheetId="15" hidden="1">#REF!</definedName>
    <definedName name="BExOL7KH12VAR0LG741SIOJTLWFD" localSheetId="18" hidden="1">#REF!</definedName>
    <definedName name="BExOL7KH12VAR0LG741SIOJTLWFD" localSheetId="17" hidden="1">#REF!</definedName>
    <definedName name="BExOL7KH12VAR0LG741SIOJTLWFD" localSheetId="2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5" hidden="1">#REF!</definedName>
    <definedName name="BExOLGUYDBS2V3UOK4DVPUW5JZN7" localSheetId="9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13" hidden="1">#REF!</definedName>
    <definedName name="BExOLGUYDBS2V3UOK4DVPUW5JZN7" localSheetId="14" hidden="1">#REF!</definedName>
    <definedName name="BExOLGUYDBS2V3UOK4DVPUW5JZN7" localSheetId="16" hidden="1">#REF!</definedName>
    <definedName name="BExOLGUYDBS2V3UOK4DVPUW5JZN7" localSheetId="15" hidden="1">#REF!</definedName>
    <definedName name="BExOLGUYDBS2V3UOK4DVPUW5JZN7" localSheetId="18" hidden="1">#REF!</definedName>
    <definedName name="BExOLGUYDBS2V3UOK4DVPUW5JZN7" localSheetId="17" hidden="1">#REF!</definedName>
    <definedName name="BExOLGUYDBS2V3UOK4DVPUW5JZN7" localSheetId="2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5" hidden="1">#REF!</definedName>
    <definedName name="BExOLICXFHJLILCJVFMJE5MGGWKR" localSheetId="9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13" hidden="1">#REF!</definedName>
    <definedName name="BExOLICXFHJLILCJVFMJE5MGGWKR" localSheetId="14" hidden="1">#REF!</definedName>
    <definedName name="BExOLICXFHJLILCJVFMJE5MGGWKR" localSheetId="16" hidden="1">#REF!</definedName>
    <definedName name="BExOLICXFHJLILCJVFMJE5MGGWKR" localSheetId="15" hidden="1">#REF!</definedName>
    <definedName name="BExOLICXFHJLILCJVFMJE5MGGWKR" localSheetId="18" hidden="1">#REF!</definedName>
    <definedName name="BExOLICXFHJLILCJVFMJE5MGGWKR" localSheetId="17" hidden="1">#REF!</definedName>
    <definedName name="BExOLICXFHJLILCJVFMJE5MGGWKR" localSheetId="2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5" hidden="1">#REF!</definedName>
    <definedName name="BExOLOI0WJS3QC12I3ISL0D9AWOF" localSheetId="9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13" hidden="1">#REF!</definedName>
    <definedName name="BExOLOI0WJS3QC12I3ISL0D9AWOF" localSheetId="14" hidden="1">#REF!</definedName>
    <definedName name="BExOLOI0WJS3QC12I3ISL0D9AWOF" localSheetId="16" hidden="1">#REF!</definedName>
    <definedName name="BExOLOI0WJS3QC12I3ISL0D9AWOF" localSheetId="15" hidden="1">#REF!</definedName>
    <definedName name="BExOLOI0WJS3QC12I3ISL0D9AWOF" localSheetId="18" hidden="1">#REF!</definedName>
    <definedName name="BExOLOI0WJS3QC12I3ISL0D9AWOF" localSheetId="17" hidden="1">#REF!</definedName>
    <definedName name="BExOLOI0WJS3QC12I3ISL0D9AWOF" localSheetId="2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5" hidden="1">#REF!</definedName>
    <definedName name="BExOLQ5A7IWI0W12J7315E7LBI0O" localSheetId="9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13" hidden="1">#REF!</definedName>
    <definedName name="BExOLQ5A7IWI0W12J7315E7LBI0O" localSheetId="14" hidden="1">#REF!</definedName>
    <definedName name="BExOLQ5A7IWI0W12J7315E7LBI0O" localSheetId="16" hidden="1">#REF!</definedName>
    <definedName name="BExOLQ5A7IWI0W12J7315E7LBI0O" localSheetId="15" hidden="1">#REF!</definedName>
    <definedName name="BExOLQ5A7IWI0W12J7315E7LBI0O" localSheetId="18" hidden="1">#REF!</definedName>
    <definedName name="BExOLQ5A7IWI0W12J7315E7LBI0O" localSheetId="17" hidden="1">#REF!</definedName>
    <definedName name="BExOLQ5A7IWI0W12J7315E7LBI0O" localSheetId="2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5" hidden="1">#REF!</definedName>
    <definedName name="BExOLYZNG5RBD0BTS1OEZJNU92Q5" localSheetId="9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13" hidden="1">#REF!</definedName>
    <definedName name="BExOLYZNG5RBD0BTS1OEZJNU92Q5" localSheetId="14" hidden="1">#REF!</definedName>
    <definedName name="BExOLYZNG5RBD0BTS1OEZJNU92Q5" localSheetId="16" hidden="1">#REF!</definedName>
    <definedName name="BExOLYZNG5RBD0BTS1OEZJNU92Q5" localSheetId="15" hidden="1">#REF!</definedName>
    <definedName name="BExOLYZNG5RBD0BTS1OEZJNU92Q5" localSheetId="18" hidden="1">#REF!</definedName>
    <definedName name="BExOLYZNG5RBD0BTS1OEZJNU92Q5" localSheetId="17" hidden="1">#REF!</definedName>
    <definedName name="BExOLYZNG5RBD0BTS1OEZJNU92Q5" localSheetId="2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5" hidden="1">#REF!</definedName>
    <definedName name="BExOM136CSOYSV2NE3NAU04Z4414" localSheetId="9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13" hidden="1">#REF!</definedName>
    <definedName name="BExOM136CSOYSV2NE3NAU04Z4414" localSheetId="14" hidden="1">#REF!</definedName>
    <definedName name="BExOM136CSOYSV2NE3NAU04Z4414" localSheetId="16" hidden="1">#REF!</definedName>
    <definedName name="BExOM136CSOYSV2NE3NAU04Z4414" localSheetId="15" hidden="1">#REF!</definedName>
    <definedName name="BExOM136CSOYSV2NE3NAU04Z4414" localSheetId="18" hidden="1">#REF!</definedName>
    <definedName name="BExOM136CSOYSV2NE3NAU04Z4414" localSheetId="17" hidden="1">#REF!</definedName>
    <definedName name="BExOM136CSOYSV2NE3NAU04Z4414" localSheetId="2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5" hidden="1">#REF!</definedName>
    <definedName name="BExOM3HIJ3UZPOKJI68KPBJAHPDC" localSheetId="9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13" hidden="1">#REF!</definedName>
    <definedName name="BExOM3HIJ3UZPOKJI68KPBJAHPDC" localSheetId="14" hidden="1">#REF!</definedName>
    <definedName name="BExOM3HIJ3UZPOKJI68KPBJAHPDC" localSheetId="16" hidden="1">#REF!</definedName>
    <definedName name="BExOM3HIJ3UZPOKJI68KPBJAHPDC" localSheetId="15" hidden="1">#REF!</definedName>
    <definedName name="BExOM3HIJ3UZPOKJI68KPBJAHPDC" localSheetId="18" hidden="1">#REF!</definedName>
    <definedName name="BExOM3HIJ3UZPOKJI68KPBJAHPDC" localSheetId="17" hidden="1">#REF!</definedName>
    <definedName name="BExOM3HIJ3UZPOKJI68KPBJAHPDC" localSheetId="2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5" hidden="1">#REF!</definedName>
    <definedName name="BExOM5QC0I90GVJG1G7NFAIINKAQ" localSheetId="9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13" hidden="1">#REF!</definedName>
    <definedName name="BExOM5QC0I90GVJG1G7NFAIINKAQ" localSheetId="14" hidden="1">#REF!</definedName>
    <definedName name="BExOM5QC0I90GVJG1G7NFAIINKAQ" localSheetId="16" hidden="1">#REF!</definedName>
    <definedName name="BExOM5QC0I90GVJG1G7NFAIINKAQ" localSheetId="15" hidden="1">#REF!</definedName>
    <definedName name="BExOM5QC0I90GVJG1G7NFAIINKAQ" localSheetId="18" hidden="1">#REF!</definedName>
    <definedName name="BExOM5QC0I90GVJG1G7NFAIINKAQ" localSheetId="17" hidden="1">#REF!</definedName>
    <definedName name="BExOM5QC0I90GVJG1G7NFAIINKAQ" localSheetId="2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5" hidden="1">#REF!</definedName>
    <definedName name="BExOMKPURE33YQ3K1JG9NVQD4W49" localSheetId="9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13" hidden="1">#REF!</definedName>
    <definedName name="BExOMKPURE33YQ3K1JG9NVQD4W49" localSheetId="14" hidden="1">#REF!</definedName>
    <definedName name="BExOMKPURE33YQ3K1JG9NVQD4W49" localSheetId="16" hidden="1">#REF!</definedName>
    <definedName name="BExOMKPURE33YQ3K1JG9NVQD4W49" localSheetId="15" hidden="1">#REF!</definedName>
    <definedName name="BExOMKPURE33YQ3K1JG9NVQD4W49" localSheetId="18" hidden="1">#REF!</definedName>
    <definedName name="BExOMKPURE33YQ3K1JG9NVQD4W49" localSheetId="17" hidden="1">#REF!</definedName>
    <definedName name="BExOMKPURE33YQ3K1JG9NVQD4W49" localSheetId="2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5" hidden="1">#REF!</definedName>
    <definedName name="BExOMP7NGCLUNFK50QD2LPKRG078" localSheetId="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13" hidden="1">#REF!</definedName>
    <definedName name="BExOMP7NGCLUNFK50QD2LPKRG078" localSheetId="14" hidden="1">#REF!</definedName>
    <definedName name="BExOMP7NGCLUNFK50QD2LPKRG078" localSheetId="16" hidden="1">#REF!</definedName>
    <definedName name="BExOMP7NGCLUNFK50QD2LPKRG078" localSheetId="15" hidden="1">#REF!</definedName>
    <definedName name="BExOMP7NGCLUNFK50QD2LPKRG078" localSheetId="18" hidden="1">#REF!</definedName>
    <definedName name="BExOMP7NGCLUNFK50QD2LPKRG078" localSheetId="17" hidden="1">#REF!</definedName>
    <definedName name="BExOMP7NGCLUNFK50QD2LPKRG078" localSheetId="2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5" hidden="1">#REF!</definedName>
    <definedName name="BExOMPNX2853XA8AUM0BLA7CS86A" localSheetId="9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13" hidden="1">#REF!</definedName>
    <definedName name="BExOMPNX2853XA8AUM0BLA7CS86A" localSheetId="14" hidden="1">#REF!</definedName>
    <definedName name="BExOMPNX2853XA8AUM0BLA7CS86A" localSheetId="16" hidden="1">#REF!</definedName>
    <definedName name="BExOMPNX2853XA8AUM0BLA7CS86A" localSheetId="15" hidden="1">#REF!</definedName>
    <definedName name="BExOMPNX2853XA8AUM0BLA7CS86A" localSheetId="18" hidden="1">#REF!</definedName>
    <definedName name="BExOMPNX2853XA8AUM0BLA7CS86A" localSheetId="17" hidden="1">#REF!</definedName>
    <definedName name="BExOMPNX2853XA8AUM0BLA7CS86A" localSheetId="2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5" hidden="1">#REF!</definedName>
    <definedName name="BExOMU0A6XMY48SZRYL4WQZD13BI" localSheetId="9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13" hidden="1">#REF!</definedName>
    <definedName name="BExOMU0A6XMY48SZRYL4WQZD13BI" localSheetId="14" hidden="1">#REF!</definedName>
    <definedName name="BExOMU0A6XMY48SZRYL4WQZD13BI" localSheetId="16" hidden="1">#REF!</definedName>
    <definedName name="BExOMU0A6XMY48SZRYL4WQZD13BI" localSheetId="15" hidden="1">#REF!</definedName>
    <definedName name="BExOMU0A6XMY48SZRYL4WQZD13BI" localSheetId="18" hidden="1">#REF!</definedName>
    <definedName name="BExOMU0A6XMY48SZRYL4WQZD13BI" localSheetId="17" hidden="1">#REF!</definedName>
    <definedName name="BExOMU0A6XMY48SZRYL4WQZD13BI" localSheetId="2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5" hidden="1">#REF!</definedName>
    <definedName name="BExOMVT0HSNC59DJP4CLISASGHKL" localSheetId="9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13" hidden="1">#REF!</definedName>
    <definedName name="BExOMVT0HSNC59DJP4CLISASGHKL" localSheetId="14" hidden="1">#REF!</definedName>
    <definedName name="BExOMVT0HSNC59DJP4CLISASGHKL" localSheetId="16" hidden="1">#REF!</definedName>
    <definedName name="BExOMVT0HSNC59DJP4CLISASGHKL" localSheetId="15" hidden="1">#REF!</definedName>
    <definedName name="BExOMVT0HSNC59DJP4CLISASGHKL" localSheetId="18" hidden="1">#REF!</definedName>
    <definedName name="BExOMVT0HSNC59DJP4CLISASGHKL" localSheetId="17" hidden="1">#REF!</definedName>
    <definedName name="BExOMVT0HSNC59DJP4CLISASGHKL" localSheetId="2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5" hidden="1">#REF!</definedName>
    <definedName name="BExON0AX35F2SI0UCVMGWGVIUNI3" localSheetId="9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13" hidden="1">#REF!</definedName>
    <definedName name="BExON0AX35F2SI0UCVMGWGVIUNI3" localSheetId="14" hidden="1">#REF!</definedName>
    <definedName name="BExON0AX35F2SI0UCVMGWGVIUNI3" localSheetId="16" hidden="1">#REF!</definedName>
    <definedName name="BExON0AX35F2SI0UCVMGWGVIUNI3" localSheetId="15" hidden="1">#REF!</definedName>
    <definedName name="BExON0AX35F2SI0UCVMGWGVIUNI3" localSheetId="18" hidden="1">#REF!</definedName>
    <definedName name="BExON0AX35F2SI0UCVMGWGVIUNI3" localSheetId="17" hidden="1">#REF!</definedName>
    <definedName name="BExON0AX35F2SI0UCVMGWGVIUNI3" localSheetId="2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5" hidden="1">#REF!</definedName>
    <definedName name="BExON1I19LN0T10YIIYC5NE9UGMR" localSheetId="9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13" hidden="1">#REF!</definedName>
    <definedName name="BExON1I19LN0T10YIIYC5NE9UGMR" localSheetId="14" hidden="1">#REF!</definedName>
    <definedName name="BExON1I19LN0T10YIIYC5NE9UGMR" localSheetId="16" hidden="1">#REF!</definedName>
    <definedName name="BExON1I19LN0T10YIIYC5NE9UGMR" localSheetId="15" hidden="1">#REF!</definedName>
    <definedName name="BExON1I19LN0T10YIIYC5NE9UGMR" localSheetId="18" hidden="1">#REF!</definedName>
    <definedName name="BExON1I19LN0T10YIIYC5NE9UGMR" localSheetId="17" hidden="1">#REF!</definedName>
    <definedName name="BExON1I19LN0T10YIIYC5NE9UGMR" localSheetId="2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5" hidden="1">#REF!</definedName>
    <definedName name="BExON41U4296DV3DPG6I5EF3OEYF" localSheetId="9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13" hidden="1">#REF!</definedName>
    <definedName name="BExON41U4296DV3DPG6I5EF3OEYF" localSheetId="14" hidden="1">#REF!</definedName>
    <definedName name="BExON41U4296DV3DPG6I5EF3OEYF" localSheetId="16" hidden="1">#REF!</definedName>
    <definedName name="BExON41U4296DV3DPG6I5EF3OEYF" localSheetId="15" hidden="1">#REF!</definedName>
    <definedName name="BExON41U4296DV3DPG6I5EF3OEYF" localSheetId="18" hidden="1">#REF!</definedName>
    <definedName name="BExON41U4296DV3DPG6I5EF3OEYF" localSheetId="17" hidden="1">#REF!</definedName>
    <definedName name="BExON41U4296DV3DPG6I5EF3OEYF" localSheetId="2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5" hidden="1">#REF!</definedName>
    <definedName name="BExONB3A7CO4YD8RB41PHC93BQ9M" localSheetId="9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13" hidden="1">#REF!</definedName>
    <definedName name="BExONB3A7CO4YD8RB41PHC93BQ9M" localSheetId="14" hidden="1">#REF!</definedName>
    <definedName name="BExONB3A7CO4YD8RB41PHC93BQ9M" localSheetId="16" hidden="1">#REF!</definedName>
    <definedName name="BExONB3A7CO4YD8RB41PHC93BQ9M" localSheetId="15" hidden="1">#REF!</definedName>
    <definedName name="BExONB3A7CO4YD8RB41PHC93BQ9M" localSheetId="18" hidden="1">#REF!</definedName>
    <definedName name="BExONB3A7CO4YD8RB41PHC93BQ9M" localSheetId="17" hidden="1">#REF!</definedName>
    <definedName name="BExONB3A7CO4YD8RB41PHC93BQ9M" localSheetId="2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5" hidden="1">#REF!</definedName>
    <definedName name="BExONFQH6UUXF8V0GI4BRIST9RFO" localSheetId="9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13" hidden="1">#REF!</definedName>
    <definedName name="BExONFQH6UUXF8V0GI4BRIST9RFO" localSheetId="14" hidden="1">#REF!</definedName>
    <definedName name="BExONFQH6UUXF8V0GI4BRIST9RFO" localSheetId="16" hidden="1">#REF!</definedName>
    <definedName name="BExONFQH6UUXF8V0GI4BRIST9RFO" localSheetId="15" hidden="1">#REF!</definedName>
    <definedName name="BExONFQH6UUXF8V0GI4BRIST9RFO" localSheetId="18" hidden="1">#REF!</definedName>
    <definedName name="BExONFQH6UUXF8V0GI4BRIST9RFO" localSheetId="17" hidden="1">#REF!</definedName>
    <definedName name="BExONFQH6UUXF8V0GI4BRIST9RFO" localSheetId="2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5" hidden="1">#REF!</definedName>
    <definedName name="BExONIL31DZWU7IFVN3VV0XTXJA1" localSheetId="9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13" hidden="1">#REF!</definedName>
    <definedName name="BExONIL31DZWU7IFVN3VV0XTXJA1" localSheetId="14" hidden="1">#REF!</definedName>
    <definedName name="BExONIL31DZWU7IFVN3VV0XTXJA1" localSheetId="16" hidden="1">#REF!</definedName>
    <definedName name="BExONIL31DZWU7IFVN3VV0XTXJA1" localSheetId="15" hidden="1">#REF!</definedName>
    <definedName name="BExONIL31DZWU7IFVN3VV0XTXJA1" localSheetId="18" hidden="1">#REF!</definedName>
    <definedName name="BExONIL31DZWU7IFVN3VV0XTXJA1" localSheetId="17" hidden="1">#REF!</definedName>
    <definedName name="BExONIL31DZWU7IFVN3VV0XTXJA1" localSheetId="2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5" hidden="1">#REF!</definedName>
    <definedName name="BExONJ1BU17R0F5A2UP1UGJBOGKS" localSheetId="9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13" hidden="1">#REF!</definedName>
    <definedName name="BExONJ1BU17R0F5A2UP1UGJBOGKS" localSheetId="14" hidden="1">#REF!</definedName>
    <definedName name="BExONJ1BU17R0F5A2UP1UGJBOGKS" localSheetId="16" hidden="1">#REF!</definedName>
    <definedName name="BExONJ1BU17R0F5A2UP1UGJBOGKS" localSheetId="15" hidden="1">#REF!</definedName>
    <definedName name="BExONJ1BU17R0F5A2UP1UGJBOGKS" localSheetId="18" hidden="1">#REF!</definedName>
    <definedName name="BExONJ1BU17R0F5A2UP1UGJBOGKS" localSheetId="17" hidden="1">#REF!</definedName>
    <definedName name="BExONJ1BU17R0F5A2UP1UGJBOGKS" localSheetId="2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5" hidden="1">#REF!</definedName>
    <definedName name="BExONKZDHE8SS0P4YRLGEQR9KYHF" localSheetId="9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13" hidden="1">#REF!</definedName>
    <definedName name="BExONKZDHE8SS0P4YRLGEQR9KYHF" localSheetId="14" hidden="1">#REF!</definedName>
    <definedName name="BExONKZDHE8SS0P4YRLGEQR9KYHF" localSheetId="16" hidden="1">#REF!</definedName>
    <definedName name="BExONKZDHE8SS0P4YRLGEQR9KYHF" localSheetId="15" hidden="1">#REF!</definedName>
    <definedName name="BExONKZDHE8SS0P4YRLGEQR9KYHF" localSheetId="18" hidden="1">#REF!</definedName>
    <definedName name="BExONKZDHE8SS0P4YRLGEQR9KYHF" localSheetId="17" hidden="1">#REF!</definedName>
    <definedName name="BExONKZDHE8SS0P4YRLGEQR9KYHF" localSheetId="2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5" hidden="1">#REF!</definedName>
    <definedName name="BExONNZ9VMHVX3J6NLNJY7KZA61O" localSheetId="9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13" hidden="1">#REF!</definedName>
    <definedName name="BExONNZ9VMHVX3J6NLNJY7KZA61O" localSheetId="14" hidden="1">#REF!</definedName>
    <definedName name="BExONNZ9VMHVX3J6NLNJY7KZA61O" localSheetId="16" hidden="1">#REF!</definedName>
    <definedName name="BExONNZ9VMHVX3J6NLNJY7KZA61O" localSheetId="15" hidden="1">#REF!</definedName>
    <definedName name="BExONNZ9VMHVX3J6NLNJY7KZA61O" localSheetId="18" hidden="1">#REF!</definedName>
    <definedName name="BExONNZ9VMHVX3J6NLNJY7KZA61O" localSheetId="17" hidden="1">#REF!</definedName>
    <definedName name="BExONNZ9VMHVX3J6NLNJY7KZA61O" localSheetId="2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5" hidden="1">#REF!</definedName>
    <definedName name="BExONRQ1BAA4F3TXP2MYQ4YCZ09S" localSheetId="9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13" hidden="1">#REF!</definedName>
    <definedName name="BExONRQ1BAA4F3TXP2MYQ4YCZ09S" localSheetId="14" hidden="1">#REF!</definedName>
    <definedName name="BExONRQ1BAA4F3TXP2MYQ4YCZ09S" localSheetId="16" hidden="1">#REF!</definedName>
    <definedName name="BExONRQ1BAA4F3TXP2MYQ4YCZ09S" localSheetId="15" hidden="1">#REF!</definedName>
    <definedName name="BExONRQ1BAA4F3TXP2MYQ4YCZ09S" localSheetId="18" hidden="1">#REF!</definedName>
    <definedName name="BExONRQ1BAA4F3TXP2MYQ4YCZ09S" localSheetId="17" hidden="1">#REF!</definedName>
    <definedName name="BExONRQ1BAA4F3TXP2MYQ4YCZ09S" localSheetId="2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5" hidden="1">#REF!</definedName>
    <definedName name="BExONU4ENMND8RLZX0L5EHPYQQSB" localSheetId="9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13" hidden="1">#REF!</definedName>
    <definedName name="BExONU4ENMND8RLZX0L5EHPYQQSB" localSheetId="14" hidden="1">#REF!</definedName>
    <definedName name="BExONU4ENMND8RLZX0L5EHPYQQSB" localSheetId="16" hidden="1">#REF!</definedName>
    <definedName name="BExONU4ENMND8RLZX0L5EHPYQQSB" localSheetId="15" hidden="1">#REF!</definedName>
    <definedName name="BExONU4ENMND8RLZX0L5EHPYQQSB" localSheetId="18" hidden="1">#REF!</definedName>
    <definedName name="BExONU4ENMND8RLZX0L5EHPYQQSB" localSheetId="17" hidden="1">#REF!</definedName>
    <definedName name="BExONU4ENMND8RLZX0L5EHPYQQSB" localSheetId="2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5" hidden="1">#REF!</definedName>
    <definedName name="BExONXPUEU6ZRSIX4PDJ1DXY679I" localSheetId="9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13" hidden="1">#REF!</definedName>
    <definedName name="BExONXPUEU6ZRSIX4PDJ1DXY679I" localSheetId="14" hidden="1">#REF!</definedName>
    <definedName name="BExONXPUEU6ZRSIX4PDJ1DXY679I" localSheetId="16" hidden="1">#REF!</definedName>
    <definedName name="BExONXPUEU6ZRSIX4PDJ1DXY679I" localSheetId="15" hidden="1">#REF!</definedName>
    <definedName name="BExONXPUEU6ZRSIX4PDJ1DXY679I" localSheetId="18" hidden="1">#REF!</definedName>
    <definedName name="BExONXPUEU6ZRSIX4PDJ1DXY679I" localSheetId="17" hidden="1">#REF!</definedName>
    <definedName name="BExONXPUEU6ZRSIX4PDJ1DXY679I" localSheetId="2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5" hidden="1">#REF!</definedName>
    <definedName name="BExOO0KEG2WL5WKKMHN0S2UTIUNG" localSheetId="9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13" hidden="1">#REF!</definedName>
    <definedName name="BExOO0KEG2WL5WKKMHN0S2UTIUNG" localSheetId="14" hidden="1">#REF!</definedName>
    <definedName name="BExOO0KEG2WL5WKKMHN0S2UTIUNG" localSheetId="16" hidden="1">#REF!</definedName>
    <definedName name="BExOO0KEG2WL5WKKMHN0S2UTIUNG" localSheetId="15" hidden="1">#REF!</definedName>
    <definedName name="BExOO0KEG2WL5WKKMHN0S2UTIUNG" localSheetId="18" hidden="1">#REF!</definedName>
    <definedName name="BExOO0KEG2WL5WKKMHN0S2UTIUNG" localSheetId="17" hidden="1">#REF!</definedName>
    <definedName name="BExOO0KEG2WL5WKKMHN0S2UTIUNG" localSheetId="2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5" hidden="1">#REF!</definedName>
    <definedName name="BExOO1WWIZSGB0YTGKESB45TSVMZ" localSheetId="9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13" hidden="1">#REF!</definedName>
    <definedName name="BExOO1WWIZSGB0YTGKESB45TSVMZ" localSheetId="14" hidden="1">#REF!</definedName>
    <definedName name="BExOO1WWIZSGB0YTGKESB45TSVMZ" localSheetId="16" hidden="1">#REF!</definedName>
    <definedName name="BExOO1WWIZSGB0YTGKESB45TSVMZ" localSheetId="15" hidden="1">#REF!</definedName>
    <definedName name="BExOO1WWIZSGB0YTGKESB45TSVMZ" localSheetId="18" hidden="1">#REF!</definedName>
    <definedName name="BExOO1WWIZSGB0YTGKESB45TSVMZ" localSheetId="17" hidden="1">#REF!</definedName>
    <definedName name="BExOO1WWIZSGB0YTGKESB45TSVMZ" localSheetId="2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5" hidden="1">#REF!</definedName>
    <definedName name="BExOO4B8FPAFYPHCTYTX37P1TQM5" localSheetId="9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13" hidden="1">#REF!</definedName>
    <definedName name="BExOO4B8FPAFYPHCTYTX37P1TQM5" localSheetId="14" hidden="1">#REF!</definedName>
    <definedName name="BExOO4B8FPAFYPHCTYTX37P1TQM5" localSheetId="16" hidden="1">#REF!</definedName>
    <definedName name="BExOO4B8FPAFYPHCTYTX37P1TQM5" localSheetId="15" hidden="1">#REF!</definedName>
    <definedName name="BExOO4B8FPAFYPHCTYTX37P1TQM5" localSheetId="18" hidden="1">#REF!</definedName>
    <definedName name="BExOO4B8FPAFYPHCTYTX37P1TQM5" localSheetId="17" hidden="1">#REF!</definedName>
    <definedName name="BExOO4B8FPAFYPHCTYTX37P1TQM5" localSheetId="2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5" hidden="1">#REF!</definedName>
    <definedName name="BExOOIULUDOJRMYABWV5CCL906X6" localSheetId="9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13" hidden="1">#REF!</definedName>
    <definedName name="BExOOIULUDOJRMYABWV5CCL906X6" localSheetId="14" hidden="1">#REF!</definedName>
    <definedName name="BExOOIULUDOJRMYABWV5CCL906X6" localSheetId="16" hidden="1">#REF!</definedName>
    <definedName name="BExOOIULUDOJRMYABWV5CCL906X6" localSheetId="15" hidden="1">#REF!</definedName>
    <definedName name="BExOOIULUDOJRMYABWV5CCL906X6" localSheetId="18" hidden="1">#REF!</definedName>
    <definedName name="BExOOIULUDOJRMYABWV5CCL906X6" localSheetId="17" hidden="1">#REF!</definedName>
    <definedName name="BExOOIULUDOJRMYABWV5CCL906X6" localSheetId="2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5" hidden="1">#REF!</definedName>
    <definedName name="BExOOJLIWKJW5S7XWJXD8TYV5HQ9" localSheetId="9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13" hidden="1">#REF!</definedName>
    <definedName name="BExOOJLIWKJW5S7XWJXD8TYV5HQ9" localSheetId="14" hidden="1">#REF!</definedName>
    <definedName name="BExOOJLIWKJW5S7XWJXD8TYV5HQ9" localSheetId="16" hidden="1">#REF!</definedName>
    <definedName name="BExOOJLIWKJW5S7XWJXD8TYV5HQ9" localSheetId="15" hidden="1">#REF!</definedName>
    <definedName name="BExOOJLIWKJW5S7XWJXD8TYV5HQ9" localSheetId="18" hidden="1">#REF!</definedName>
    <definedName name="BExOOJLIWKJW5S7XWJXD8TYV5HQ9" localSheetId="17" hidden="1">#REF!</definedName>
    <definedName name="BExOOJLIWKJW5S7XWJXD8TYV5HQ9" localSheetId="2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5" hidden="1">#REF!</definedName>
    <definedName name="BExOOQ1JVWQ9LYXD0V94BRXKTA1I" localSheetId="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13" hidden="1">#REF!</definedName>
    <definedName name="BExOOQ1JVWQ9LYXD0V94BRXKTA1I" localSheetId="14" hidden="1">#REF!</definedName>
    <definedName name="BExOOQ1JVWQ9LYXD0V94BRXKTA1I" localSheetId="16" hidden="1">#REF!</definedName>
    <definedName name="BExOOQ1JVWQ9LYXD0V94BRXKTA1I" localSheetId="15" hidden="1">#REF!</definedName>
    <definedName name="BExOOQ1JVWQ9LYXD0V94BRXKTA1I" localSheetId="18" hidden="1">#REF!</definedName>
    <definedName name="BExOOQ1JVWQ9LYXD0V94BRXKTA1I" localSheetId="17" hidden="1">#REF!</definedName>
    <definedName name="BExOOQ1JVWQ9LYXD0V94BRXKTA1I" localSheetId="2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5" hidden="1">#REF!</definedName>
    <definedName name="BExOOTN0KTXJCL7E476XBN1CJ553" localSheetId="9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13" hidden="1">#REF!</definedName>
    <definedName name="BExOOTN0KTXJCL7E476XBN1CJ553" localSheetId="14" hidden="1">#REF!</definedName>
    <definedName name="BExOOTN0KTXJCL7E476XBN1CJ553" localSheetId="16" hidden="1">#REF!</definedName>
    <definedName name="BExOOTN0KTXJCL7E476XBN1CJ553" localSheetId="15" hidden="1">#REF!</definedName>
    <definedName name="BExOOTN0KTXJCL7E476XBN1CJ553" localSheetId="18" hidden="1">#REF!</definedName>
    <definedName name="BExOOTN0KTXJCL7E476XBN1CJ553" localSheetId="17" hidden="1">#REF!</definedName>
    <definedName name="BExOOTN0KTXJCL7E476XBN1CJ553" localSheetId="2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5" hidden="1">#REF!</definedName>
    <definedName name="BExOOVVUJIJNAYDICUUQQ9O7O3TW" localSheetId="9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13" hidden="1">#REF!</definedName>
    <definedName name="BExOOVVUJIJNAYDICUUQQ9O7O3TW" localSheetId="14" hidden="1">#REF!</definedName>
    <definedName name="BExOOVVUJIJNAYDICUUQQ9O7O3TW" localSheetId="16" hidden="1">#REF!</definedName>
    <definedName name="BExOOVVUJIJNAYDICUUQQ9O7O3TW" localSheetId="15" hidden="1">#REF!</definedName>
    <definedName name="BExOOVVUJIJNAYDICUUQQ9O7O3TW" localSheetId="18" hidden="1">#REF!</definedName>
    <definedName name="BExOOVVUJIJNAYDICUUQQ9O7O3TW" localSheetId="17" hidden="1">#REF!</definedName>
    <definedName name="BExOOVVUJIJNAYDICUUQQ9O7O3TW" localSheetId="2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5" hidden="1">#REF!</definedName>
    <definedName name="BExOP9DDU5MZJKWGFT0MKL44YKIV" localSheetId="9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13" hidden="1">#REF!</definedName>
    <definedName name="BExOP9DDU5MZJKWGFT0MKL44YKIV" localSheetId="14" hidden="1">#REF!</definedName>
    <definedName name="BExOP9DDU5MZJKWGFT0MKL44YKIV" localSheetId="16" hidden="1">#REF!</definedName>
    <definedName name="BExOP9DDU5MZJKWGFT0MKL44YKIV" localSheetId="15" hidden="1">#REF!</definedName>
    <definedName name="BExOP9DDU5MZJKWGFT0MKL44YKIV" localSheetId="18" hidden="1">#REF!</definedName>
    <definedName name="BExOP9DDU5MZJKWGFT0MKL44YKIV" localSheetId="17" hidden="1">#REF!</definedName>
    <definedName name="BExOP9DDU5MZJKWGFT0MKL44YKIV" localSheetId="2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5" hidden="1">#REF!</definedName>
    <definedName name="BExOP9DEBV5W5P4Q25J3XCJBP5S9" localSheetId="9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13" hidden="1">#REF!</definedName>
    <definedName name="BExOP9DEBV5W5P4Q25J3XCJBP5S9" localSheetId="14" hidden="1">#REF!</definedName>
    <definedName name="BExOP9DEBV5W5P4Q25J3XCJBP5S9" localSheetId="16" hidden="1">#REF!</definedName>
    <definedName name="BExOP9DEBV5W5P4Q25J3XCJBP5S9" localSheetId="15" hidden="1">#REF!</definedName>
    <definedName name="BExOP9DEBV5W5P4Q25J3XCJBP5S9" localSheetId="18" hidden="1">#REF!</definedName>
    <definedName name="BExOP9DEBV5W5P4Q25J3XCJBP5S9" localSheetId="17" hidden="1">#REF!</definedName>
    <definedName name="BExOP9DEBV5W5P4Q25J3XCJBP5S9" localSheetId="2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5" hidden="1">#REF!</definedName>
    <definedName name="BExOPFNYRBL0BFM23LZBJTADNOE4" localSheetId="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13" hidden="1">#REF!</definedName>
    <definedName name="BExOPFNYRBL0BFM23LZBJTADNOE4" localSheetId="14" hidden="1">#REF!</definedName>
    <definedName name="BExOPFNYRBL0BFM23LZBJTADNOE4" localSheetId="16" hidden="1">#REF!</definedName>
    <definedName name="BExOPFNYRBL0BFM23LZBJTADNOE4" localSheetId="15" hidden="1">#REF!</definedName>
    <definedName name="BExOPFNYRBL0BFM23LZBJTADNOE4" localSheetId="18" hidden="1">#REF!</definedName>
    <definedName name="BExOPFNYRBL0BFM23LZBJTADNOE4" localSheetId="17" hidden="1">#REF!</definedName>
    <definedName name="BExOPFNYRBL0BFM23LZBJTADNOE4" localSheetId="2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5" hidden="1">#REF!</definedName>
    <definedName name="BExOPINVFSIZMCVT9YGT2AODVCX3" localSheetId="9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13" hidden="1">#REF!</definedName>
    <definedName name="BExOPINVFSIZMCVT9YGT2AODVCX3" localSheetId="14" hidden="1">#REF!</definedName>
    <definedName name="BExOPINVFSIZMCVT9YGT2AODVCX3" localSheetId="16" hidden="1">#REF!</definedName>
    <definedName name="BExOPINVFSIZMCVT9YGT2AODVCX3" localSheetId="15" hidden="1">#REF!</definedName>
    <definedName name="BExOPINVFSIZMCVT9YGT2AODVCX3" localSheetId="18" hidden="1">#REF!</definedName>
    <definedName name="BExOPINVFSIZMCVT9YGT2AODVCX3" localSheetId="17" hidden="1">#REF!</definedName>
    <definedName name="BExOPINVFSIZMCVT9YGT2AODVCX3" localSheetId="2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5" hidden="1">#REF!</definedName>
    <definedName name="BExOQ1JN4SAC44RTMZIGHSW023WA" localSheetId="9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13" hidden="1">#REF!</definedName>
    <definedName name="BExOQ1JN4SAC44RTMZIGHSW023WA" localSheetId="14" hidden="1">#REF!</definedName>
    <definedName name="BExOQ1JN4SAC44RTMZIGHSW023WA" localSheetId="16" hidden="1">#REF!</definedName>
    <definedName name="BExOQ1JN4SAC44RTMZIGHSW023WA" localSheetId="15" hidden="1">#REF!</definedName>
    <definedName name="BExOQ1JN4SAC44RTMZIGHSW023WA" localSheetId="18" hidden="1">#REF!</definedName>
    <definedName name="BExOQ1JN4SAC44RTMZIGHSW023WA" localSheetId="17" hidden="1">#REF!</definedName>
    <definedName name="BExOQ1JN4SAC44RTMZIGHSW023WA" localSheetId="2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5" hidden="1">#REF!</definedName>
    <definedName name="BExOQ256YMF115DJL3KBPNKABJ90" localSheetId="9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13" hidden="1">#REF!</definedName>
    <definedName name="BExOQ256YMF115DJL3KBPNKABJ90" localSheetId="14" hidden="1">#REF!</definedName>
    <definedName name="BExOQ256YMF115DJL3KBPNKABJ90" localSheetId="16" hidden="1">#REF!</definedName>
    <definedName name="BExOQ256YMF115DJL3KBPNKABJ90" localSheetId="15" hidden="1">#REF!</definedName>
    <definedName name="BExOQ256YMF115DJL3KBPNKABJ90" localSheetId="18" hidden="1">#REF!</definedName>
    <definedName name="BExOQ256YMF115DJL3KBPNKABJ90" localSheetId="17" hidden="1">#REF!</definedName>
    <definedName name="BExOQ256YMF115DJL3KBPNKABJ90" localSheetId="2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5" hidden="1">#REF!</definedName>
    <definedName name="BExQ19DEUOLC11IW32E2AMVZLFF1" localSheetId="9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13" hidden="1">#REF!</definedName>
    <definedName name="BExQ19DEUOLC11IW32E2AMVZLFF1" localSheetId="14" hidden="1">#REF!</definedName>
    <definedName name="BExQ19DEUOLC11IW32E2AMVZLFF1" localSheetId="16" hidden="1">#REF!</definedName>
    <definedName name="BExQ19DEUOLC11IW32E2AMVZLFF1" localSheetId="15" hidden="1">#REF!</definedName>
    <definedName name="BExQ19DEUOLC11IW32E2AMVZLFF1" localSheetId="18" hidden="1">#REF!</definedName>
    <definedName name="BExQ19DEUOLC11IW32E2AMVZLFF1" localSheetId="17" hidden="1">#REF!</definedName>
    <definedName name="BExQ19DEUOLC11IW32E2AMVZLFF1" localSheetId="2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5" hidden="1">#REF!</definedName>
    <definedName name="BExQ1OCW3L24TN0BYVRE2NE3IK1O" localSheetId="9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13" hidden="1">#REF!</definedName>
    <definedName name="BExQ1OCW3L24TN0BYVRE2NE3IK1O" localSheetId="14" hidden="1">#REF!</definedName>
    <definedName name="BExQ1OCW3L24TN0BYVRE2NE3IK1O" localSheetId="16" hidden="1">#REF!</definedName>
    <definedName name="BExQ1OCW3L24TN0BYVRE2NE3IK1O" localSheetId="15" hidden="1">#REF!</definedName>
    <definedName name="BExQ1OCW3L24TN0BYVRE2NE3IK1O" localSheetId="18" hidden="1">#REF!</definedName>
    <definedName name="BExQ1OCW3L24TN0BYVRE2NE3IK1O" localSheetId="17" hidden="1">#REF!</definedName>
    <definedName name="BExQ1OCW3L24TN0BYVRE2NE3IK1O" localSheetId="2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5" hidden="1">#REF!</definedName>
    <definedName name="BExQ29C73XR33S3668YYSYZAIHTG" localSheetId="9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13" hidden="1">#REF!</definedName>
    <definedName name="BExQ29C73XR33S3668YYSYZAIHTG" localSheetId="14" hidden="1">#REF!</definedName>
    <definedName name="BExQ29C73XR33S3668YYSYZAIHTG" localSheetId="16" hidden="1">#REF!</definedName>
    <definedName name="BExQ29C73XR33S3668YYSYZAIHTG" localSheetId="15" hidden="1">#REF!</definedName>
    <definedName name="BExQ29C73XR33S3668YYSYZAIHTG" localSheetId="18" hidden="1">#REF!</definedName>
    <definedName name="BExQ29C73XR33S3668YYSYZAIHTG" localSheetId="17" hidden="1">#REF!</definedName>
    <definedName name="BExQ29C73XR33S3668YYSYZAIHTG" localSheetId="2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5" hidden="1">#REF!</definedName>
    <definedName name="BExQ2FS228IUDUP2023RA1D4AO4C" localSheetId="9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13" hidden="1">#REF!</definedName>
    <definedName name="BExQ2FS228IUDUP2023RA1D4AO4C" localSheetId="14" hidden="1">#REF!</definedName>
    <definedName name="BExQ2FS228IUDUP2023RA1D4AO4C" localSheetId="16" hidden="1">#REF!</definedName>
    <definedName name="BExQ2FS228IUDUP2023RA1D4AO4C" localSheetId="15" hidden="1">#REF!</definedName>
    <definedName name="BExQ2FS228IUDUP2023RA1D4AO4C" localSheetId="18" hidden="1">#REF!</definedName>
    <definedName name="BExQ2FS228IUDUP2023RA1D4AO4C" localSheetId="17" hidden="1">#REF!</definedName>
    <definedName name="BExQ2FS228IUDUP2023RA1D4AO4C" localSheetId="2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5" hidden="1">#REF!</definedName>
    <definedName name="BExQ2L0XYWLY9VPZWXYYFRIRQRJ1" localSheetId="9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13" hidden="1">#REF!</definedName>
    <definedName name="BExQ2L0XYWLY9VPZWXYYFRIRQRJ1" localSheetId="14" hidden="1">#REF!</definedName>
    <definedName name="BExQ2L0XYWLY9VPZWXYYFRIRQRJ1" localSheetId="16" hidden="1">#REF!</definedName>
    <definedName name="BExQ2L0XYWLY9VPZWXYYFRIRQRJ1" localSheetId="15" hidden="1">#REF!</definedName>
    <definedName name="BExQ2L0XYWLY9VPZWXYYFRIRQRJ1" localSheetId="18" hidden="1">#REF!</definedName>
    <definedName name="BExQ2L0XYWLY9VPZWXYYFRIRQRJ1" localSheetId="17" hidden="1">#REF!</definedName>
    <definedName name="BExQ2L0XYWLY9VPZWXYYFRIRQRJ1" localSheetId="2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5" hidden="1">#REF!</definedName>
    <definedName name="BExQ2M841F5Z1BQYR8DG5FKK0LIU" localSheetId="9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13" hidden="1">#REF!</definedName>
    <definedName name="BExQ2M841F5Z1BQYR8DG5FKK0LIU" localSheetId="14" hidden="1">#REF!</definedName>
    <definedName name="BExQ2M841F5Z1BQYR8DG5FKK0LIU" localSheetId="16" hidden="1">#REF!</definedName>
    <definedName name="BExQ2M841F5Z1BQYR8DG5FKK0LIU" localSheetId="15" hidden="1">#REF!</definedName>
    <definedName name="BExQ2M841F5Z1BQYR8DG5FKK0LIU" localSheetId="18" hidden="1">#REF!</definedName>
    <definedName name="BExQ2M841F5Z1BQYR8DG5FKK0LIU" localSheetId="17" hidden="1">#REF!</definedName>
    <definedName name="BExQ2M841F5Z1BQYR8DG5FKK0LIU" localSheetId="2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5" hidden="1">#REF!</definedName>
    <definedName name="BExQ2STHO7AXYTS1VPPHQMX1WT30" localSheetId="9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13" hidden="1">#REF!</definedName>
    <definedName name="BExQ2STHO7AXYTS1VPPHQMX1WT30" localSheetId="14" hidden="1">#REF!</definedName>
    <definedName name="BExQ2STHO7AXYTS1VPPHQMX1WT30" localSheetId="16" hidden="1">#REF!</definedName>
    <definedName name="BExQ2STHO7AXYTS1VPPHQMX1WT30" localSheetId="15" hidden="1">#REF!</definedName>
    <definedName name="BExQ2STHO7AXYTS1VPPHQMX1WT30" localSheetId="18" hidden="1">#REF!</definedName>
    <definedName name="BExQ2STHO7AXYTS1VPPHQMX1WT30" localSheetId="17" hidden="1">#REF!</definedName>
    <definedName name="BExQ2STHO7AXYTS1VPPHQMX1WT30" localSheetId="2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5" hidden="1">#REF!</definedName>
    <definedName name="BExQ2XWXHMQMQ99FF9293AEQHABB" localSheetId="9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13" hidden="1">#REF!</definedName>
    <definedName name="BExQ2XWXHMQMQ99FF9293AEQHABB" localSheetId="14" hidden="1">#REF!</definedName>
    <definedName name="BExQ2XWXHMQMQ99FF9293AEQHABB" localSheetId="16" hidden="1">#REF!</definedName>
    <definedName name="BExQ2XWXHMQMQ99FF9293AEQHABB" localSheetId="15" hidden="1">#REF!</definedName>
    <definedName name="BExQ2XWXHMQMQ99FF9293AEQHABB" localSheetId="18" hidden="1">#REF!</definedName>
    <definedName name="BExQ2XWXHMQMQ99FF9293AEQHABB" localSheetId="17" hidden="1">#REF!</definedName>
    <definedName name="BExQ2XWXHMQMQ99FF9293AEQHABB" localSheetId="2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5" hidden="1">#REF!</definedName>
    <definedName name="BExQ300G8I8TK45A0MVHV15422EU" localSheetId="9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13" hidden="1">#REF!</definedName>
    <definedName name="BExQ300G8I8TK45A0MVHV15422EU" localSheetId="14" hidden="1">#REF!</definedName>
    <definedName name="BExQ300G8I8TK45A0MVHV15422EU" localSheetId="16" hidden="1">#REF!</definedName>
    <definedName name="BExQ300G8I8TK45A0MVHV15422EU" localSheetId="15" hidden="1">#REF!</definedName>
    <definedName name="BExQ300G8I8TK45A0MVHV15422EU" localSheetId="18" hidden="1">#REF!</definedName>
    <definedName name="BExQ300G8I8TK45A0MVHV15422EU" localSheetId="17" hidden="1">#REF!</definedName>
    <definedName name="BExQ300G8I8TK45A0MVHV15422EU" localSheetId="2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5" hidden="1">#REF!</definedName>
    <definedName name="BExQ305RBEODGNAETZ0EZQLLDZZD" localSheetId="9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13" hidden="1">#REF!</definedName>
    <definedName name="BExQ305RBEODGNAETZ0EZQLLDZZD" localSheetId="14" hidden="1">#REF!</definedName>
    <definedName name="BExQ305RBEODGNAETZ0EZQLLDZZD" localSheetId="16" hidden="1">#REF!</definedName>
    <definedName name="BExQ305RBEODGNAETZ0EZQLLDZZD" localSheetId="15" hidden="1">#REF!</definedName>
    <definedName name="BExQ305RBEODGNAETZ0EZQLLDZZD" localSheetId="18" hidden="1">#REF!</definedName>
    <definedName name="BExQ305RBEODGNAETZ0EZQLLDZZD" localSheetId="17" hidden="1">#REF!</definedName>
    <definedName name="BExQ305RBEODGNAETZ0EZQLLDZZD" localSheetId="2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5" hidden="1">#REF!</definedName>
    <definedName name="BExQ37SZQJSC2C73FY2IJY852LVP" localSheetId="9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13" hidden="1">#REF!</definedName>
    <definedName name="BExQ37SZQJSC2C73FY2IJY852LVP" localSheetId="14" hidden="1">#REF!</definedName>
    <definedName name="BExQ37SZQJSC2C73FY2IJY852LVP" localSheetId="16" hidden="1">#REF!</definedName>
    <definedName name="BExQ37SZQJSC2C73FY2IJY852LVP" localSheetId="15" hidden="1">#REF!</definedName>
    <definedName name="BExQ37SZQJSC2C73FY2IJY852LVP" localSheetId="18" hidden="1">#REF!</definedName>
    <definedName name="BExQ37SZQJSC2C73FY2IJY852LVP" localSheetId="17" hidden="1">#REF!</definedName>
    <definedName name="BExQ37SZQJSC2C73FY2IJY852LVP" localSheetId="2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5" hidden="1">#REF!</definedName>
    <definedName name="BExQ39R28MXSG2SEV956F0KZ20AN" localSheetId="9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13" hidden="1">#REF!</definedName>
    <definedName name="BExQ39R28MXSG2SEV956F0KZ20AN" localSheetId="14" hidden="1">#REF!</definedName>
    <definedName name="BExQ39R28MXSG2SEV956F0KZ20AN" localSheetId="16" hidden="1">#REF!</definedName>
    <definedName name="BExQ39R28MXSG2SEV956F0KZ20AN" localSheetId="15" hidden="1">#REF!</definedName>
    <definedName name="BExQ39R28MXSG2SEV956F0KZ20AN" localSheetId="18" hidden="1">#REF!</definedName>
    <definedName name="BExQ39R28MXSG2SEV956F0KZ20AN" localSheetId="17" hidden="1">#REF!</definedName>
    <definedName name="BExQ39R28MXSG2SEV956F0KZ20AN" localSheetId="2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5" hidden="1">#REF!</definedName>
    <definedName name="BExQ3D1P3M5Z3HLMEZ17E0BLEE4U" localSheetId="9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13" hidden="1">#REF!</definedName>
    <definedName name="BExQ3D1P3M5Z3HLMEZ17E0BLEE4U" localSheetId="14" hidden="1">#REF!</definedName>
    <definedName name="BExQ3D1P3M5Z3HLMEZ17E0BLEE4U" localSheetId="16" hidden="1">#REF!</definedName>
    <definedName name="BExQ3D1P3M5Z3HLMEZ17E0BLEE4U" localSheetId="15" hidden="1">#REF!</definedName>
    <definedName name="BExQ3D1P3M5Z3HLMEZ17E0BLEE4U" localSheetId="18" hidden="1">#REF!</definedName>
    <definedName name="BExQ3D1P3M5Z3HLMEZ17E0BLEE4U" localSheetId="17" hidden="1">#REF!</definedName>
    <definedName name="BExQ3D1P3M5Z3HLMEZ17E0BLEE4U" localSheetId="2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5" hidden="1">#REF!</definedName>
    <definedName name="BExQ3EZX6BA2WHKI84SG78UPRTSE" localSheetId="9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13" hidden="1">#REF!</definedName>
    <definedName name="BExQ3EZX6BA2WHKI84SG78UPRTSE" localSheetId="14" hidden="1">#REF!</definedName>
    <definedName name="BExQ3EZX6BA2WHKI84SG78UPRTSE" localSheetId="16" hidden="1">#REF!</definedName>
    <definedName name="BExQ3EZX6BA2WHKI84SG78UPRTSE" localSheetId="15" hidden="1">#REF!</definedName>
    <definedName name="BExQ3EZX6BA2WHKI84SG78UPRTSE" localSheetId="18" hidden="1">#REF!</definedName>
    <definedName name="BExQ3EZX6BA2WHKI84SG78UPRTSE" localSheetId="17" hidden="1">#REF!</definedName>
    <definedName name="BExQ3EZX6BA2WHKI84SG78UPRTSE" localSheetId="2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5" hidden="1">#REF!</definedName>
    <definedName name="BExQ3KOX6620WUSBG7PGACNC936P" localSheetId="9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13" hidden="1">#REF!</definedName>
    <definedName name="BExQ3KOX6620WUSBG7PGACNC936P" localSheetId="14" hidden="1">#REF!</definedName>
    <definedName name="BExQ3KOX6620WUSBG7PGACNC936P" localSheetId="16" hidden="1">#REF!</definedName>
    <definedName name="BExQ3KOX6620WUSBG7PGACNC936P" localSheetId="15" hidden="1">#REF!</definedName>
    <definedName name="BExQ3KOX6620WUSBG7PGACNC936P" localSheetId="18" hidden="1">#REF!</definedName>
    <definedName name="BExQ3KOX6620WUSBG7PGACNC936P" localSheetId="17" hidden="1">#REF!</definedName>
    <definedName name="BExQ3KOX6620WUSBG7PGACNC936P" localSheetId="2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5" hidden="1">#REF!</definedName>
    <definedName name="BExQ3O4W7QF8BOXTUT4IOGF6YKUD" localSheetId="9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13" hidden="1">#REF!</definedName>
    <definedName name="BExQ3O4W7QF8BOXTUT4IOGF6YKUD" localSheetId="14" hidden="1">#REF!</definedName>
    <definedName name="BExQ3O4W7QF8BOXTUT4IOGF6YKUD" localSheetId="16" hidden="1">#REF!</definedName>
    <definedName name="BExQ3O4W7QF8BOXTUT4IOGF6YKUD" localSheetId="15" hidden="1">#REF!</definedName>
    <definedName name="BExQ3O4W7QF8BOXTUT4IOGF6YKUD" localSheetId="18" hidden="1">#REF!</definedName>
    <definedName name="BExQ3O4W7QF8BOXTUT4IOGF6YKUD" localSheetId="17" hidden="1">#REF!</definedName>
    <definedName name="BExQ3O4W7QF8BOXTUT4IOGF6YKUD" localSheetId="2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5" hidden="1">#REF!</definedName>
    <definedName name="BExQ3PXOWSN8561ZR8IEY8ZASI3B" localSheetId="9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13" hidden="1">#REF!</definedName>
    <definedName name="BExQ3PXOWSN8561ZR8IEY8ZASI3B" localSheetId="14" hidden="1">#REF!</definedName>
    <definedName name="BExQ3PXOWSN8561ZR8IEY8ZASI3B" localSheetId="16" hidden="1">#REF!</definedName>
    <definedName name="BExQ3PXOWSN8561ZR8IEY8ZASI3B" localSheetId="15" hidden="1">#REF!</definedName>
    <definedName name="BExQ3PXOWSN8561ZR8IEY8ZASI3B" localSheetId="18" hidden="1">#REF!</definedName>
    <definedName name="BExQ3PXOWSN8561ZR8IEY8ZASI3B" localSheetId="17" hidden="1">#REF!</definedName>
    <definedName name="BExQ3PXOWSN8561ZR8IEY8ZASI3B" localSheetId="2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5" hidden="1">#REF!</definedName>
    <definedName name="BExQ3TZF04IPY0B0UG9CQQ5736UA" localSheetId="9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13" hidden="1">#REF!</definedName>
    <definedName name="BExQ3TZF04IPY0B0UG9CQQ5736UA" localSheetId="14" hidden="1">#REF!</definedName>
    <definedName name="BExQ3TZF04IPY0B0UG9CQQ5736UA" localSheetId="16" hidden="1">#REF!</definedName>
    <definedName name="BExQ3TZF04IPY0B0UG9CQQ5736UA" localSheetId="15" hidden="1">#REF!</definedName>
    <definedName name="BExQ3TZF04IPY0B0UG9CQQ5736UA" localSheetId="18" hidden="1">#REF!</definedName>
    <definedName name="BExQ3TZF04IPY0B0UG9CQQ5736UA" localSheetId="17" hidden="1">#REF!</definedName>
    <definedName name="BExQ3TZF04IPY0B0UG9CQQ5736UA" localSheetId="2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5" hidden="1">#REF!</definedName>
    <definedName name="BExQ42IU9MNDYLODP41DL6YTZMAR" localSheetId="9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13" hidden="1">#REF!</definedName>
    <definedName name="BExQ42IU9MNDYLODP41DL6YTZMAR" localSheetId="14" hidden="1">#REF!</definedName>
    <definedName name="BExQ42IU9MNDYLODP41DL6YTZMAR" localSheetId="16" hidden="1">#REF!</definedName>
    <definedName name="BExQ42IU9MNDYLODP41DL6YTZMAR" localSheetId="15" hidden="1">#REF!</definedName>
    <definedName name="BExQ42IU9MNDYLODP41DL6YTZMAR" localSheetId="18" hidden="1">#REF!</definedName>
    <definedName name="BExQ42IU9MNDYLODP41DL6YTZMAR" localSheetId="17" hidden="1">#REF!</definedName>
    <definedName name="BExQ42IU9MNDYLODP41DL6YTZMAR" localSheetId="2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5" hidden="1">#REF!</definedName>
    <definedName name="BExQ42O4PHH156IHXSW0JAYAC0NJ" localSheetId="9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13" hidden="1">#REF!</definedName>
    <definedName name="BExQ42O4PHH156IHXSW0JAYAC0NJ" localSheetId="14" hidden="1">#REF!</definedName>
    <definedName name="BExQ42O4PHH156IHXSW0JAYAC0NJ" localSheetId="16" hidden="1">#REF!</definedName>
    <definedName name="BExQ42O4PHH156IHXSW0JAYAC0NJ" localSheetId="15" hidden="1">#REF!</definedName>
    <definedName name="BExQ42O4PHH156IHXSW0JAYAC0NJ" localSheetId="18" hidden="1">#REF!</definedName>
    <definedName name="BExQ42O4PHH156IHXSW0JAYAC0NJ" localSheetId="17" hidden="1">#REF!</definedName>
    <definedName name="BExQ42O4PHH156IHXSW0JAYAC0NJ" localSheetId="2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5" hidden="1">#REF!</definedName>
    <definedName name="BExQ452HF7N1HYPXJXQ8WD6SOWUV" localSheetId="9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13" hidden="1">#REF!</definedName>
    <definedName name="BExQ452HF7N1HYPXJXQ8WD6SOWUV" localSheetId="14" hidden="1">#REF!</definedName>
    <definedName name="BExQ452HF7N1HYPXJXQ8WD6SOWUV" localSheetId="16" hidden="1">#REF!</definedName>
    <definedName name="BExQ452HF7N1HYPXJXQ8WD6SOWUV" localSheetId="15" hidden="1">#REF!</definedName>
    <definedName name="BExQ452HF7N1HYPXJXQ8WD6SOWUV" localSheetId="18" hidden="1">#REF!</definedName>
    <definedName name="BExQ452HF7N1HYPXJXQ8WD6SOWUV" localSheetId="17" hidden="1">#REF!</definedName>
    <definedName name="BExQ452HF7N1HYPXJXQ8WD6SOWUV" localSheetId="2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5" hidden="1">#REF!</definedName>
    <definedName name="BExQ4BTBSHPHVEDRCXC2ROW8PLFC" localSheetId="9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13" hidden="1">#REF!</definedName>
    <definedName name="BExQ4BTBSHPHVEDRCXC2ROW8PLFC" localSheetId="14" hidden="1">#REF!</definedName>
    <definedName name="BExQ4BTBSHPHVEDRCXC2ROW8PLFC" localSheetId="16" hidden="1">#REF!</definedName>
    <definedName name="BExQ4BTBSHPHVEDRCXC2ROW8PLFC" localSheetId="15" hidden="1">#REF!</definedName>
    <definedName name="BExQ4BTBSHPHVEDRCXC2ROW8PLFC" localSheetId="18" hidden="1">#REF!</definedName>
    <definedName name="BExQ4BTBSHPHVEDRCXC2ROW8PLFC" localSheetId="17" hidden="1">#REF!</definedName>
    <definedName name="BExQ4BTBSHPHVEDRCXC2ROW8PLFC" localSheetId="2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5" hidden="1">#REF!</definedName>
    <definedName name="BExQ4DGKF54SRKQUTUT4B1CZSS62" localSheetId="9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13" hidden="1">#REF!</definedName>
    <definedName name="BExQ4DGKF54SRKQUTUT4B1CZSS62" localSheetId="14" hidden="1">#REF!</definedName>
    <definedName name="BExQ4DGKF54SRKQUTUT4B1CZSS62" localSheetId="16" hidden="1">#REF!</definedName>
    <definedName name="BExQ4DGKF54SRKQUTUT4B1CZSS62" localSheetId="15" hidden="1">#REF!</definedName>
    <definedName name="BExQ4DGKF54SRKQUTUT4B1CZSS62" localSheetId="18" hidden="1">#REF!</definedName>
    <definedName name="BExQ4DGKF54SRKQUTUT4B1CZSS62" localSheetId="17" hidden="1">#REF!</definedName>
    <definedName name="BExQ4DGKF54SRKQUTUT4B1CZSS62" localSheetId="2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5" hidden="1">#REF!</definedName>
    <definedName name="BExQ4T74LQ5PYTV1MUQUW75A4BDY" localSheetId="9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13" hidden="1">#REF!</definedName>
    <definedName name="BExQ4T74LQ5PYTV1MUQUW75A4BDY" localSheetId="14" hidden="1">#REF!</definedName>
    <definedName name="BExQ4T74LQ5PYTV1MUQUW75A4BDY" localSheetId="16" hidden="1">#REF!</definedName>
    <definedName name="BExQ4T74LQ5PYTV1MUQUW75A4BDY" localSheetId="15" hidden="1">#REF!</definedName>
    <definedName name="BExQ4T74LQ5PYTV1MUQUW75A4BDY" localSheetId="18" hidden="1">#REF!</definedName>
    <definedName name="BExQ4T74LQ5PYTV1MUQUW75A4BDY" localSheetId="17" hidden="1">#REF!</definedName>
    <definedName name="BExQ4T74LQ5PYTV1MUQUW75A4BDY" localSheetId="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5" hidden="1">#REF!</definedName>
    <definedName name="BExQ4XJHD7EJCNH7S1MJDZJ2MNWG" localSheetId="9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13" hidden="1">#REF!</definedName>
    <definedName name="BExQ4XJHD7EJCNH7S1MJDZJ2MNWG" localSheetId="14" hidden="1">#REF!</definedName>
    <definedName name="BExQ4XJHD7EJCNH7S1MJDZJ2MNWG" localSheetId="16" hidden="1">#REF!</definedName>
    <definedName name="BExQ4XJHD7EJCNH7S1MJDZJ2MNWG" localSheetId="15" hidden="1">#REF!</definedName>
    <definedName name="BExQ4XJHD7EJCNH7S1MJDZJ2MNWG" localSheetId="18" hidden="1">#REF!</definedName>
    <definedName name="BExQ4XJHD7EJCNH7S1MJDZJ2MNWG" localSheetId="17" hidden="1">#REF!</definedName>
    <definedName name="BExQ4XJHD7EJCNH7S1MJDZJ2MNWG" localSheetId="2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5" hidden="1">#REF!</definedName>
    <definedName name="BExQ5039ZCEWBUJHU682G4S89J03" localSheetId="9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13" hidden="1">#REF!</definedName>
    <definedName name="BExQ5039ZCEWBUJHU682G4S89J03" localSheetId="14" hidden="1">#REF!</definedName>
    <definedName name="BExQ5039ZCEWBUJHU682G4S89J03" localSheetId="16" hidden="1">#REF!</definedName>
    <definedName name="BExQ5039ZCEWBUJHU682G4S89J03" localSheetId="15" hidden="1">#REF!</definedName>
    <definedName name="BExQ5039ZCEWBUJHU682G4S89J03" localSheetId="18" hidden="1">#REF!</definedName>
    <definedName name="BExQ5039ZCEWBUJHU682G4S89J03" localSheetId="17" hidden="1">#REF!</definedName>
    <definedName name="BExQ5039ZCEWBUJHU682G4S89J03" localSheetId="2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5" hidden="1">#REF!</definedName>
    <definedName name="BExQ56Z9W6YHZHRXOFFI8EFA7CDI" localSheetId="9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13" hidden="1">#REF!</definedName>
    <definedName name="BExQ56Z9W6YHZHRXOFFI8EFA7CDI" localSheetId="14" hidden="1">#REF!</definedName>
    <definedName name="BExQ56Z9W6YHZHRXOFFI8EFA7CDI" localSheetId="16" hidden="1">#REF!</definedName>
    <definedName name="BExQ56Z9W6YHZHRXOFFI8EFA7CDI" localSheetId="15" hidden="1">#REF!</definedName>
    <definedName name="BExQ56Z9W6YHZHRXOFFI8EFA7CDI" localSheetId="18" hidden="1">#REF!</definedName>
    <definedName name="BExQ56Z9W6YHZHRXOFFI8EFA7CDI" localSheetId="17" hidden="1">#REF!</definedName>
    <definedName name="BExQ56Z9W6YHZHRXOFFI8EFA7CDI" localSheetId="2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5" hidden="1">#REF!</definedName>
    <definedName name="BExQ58MP5FO5Q5CIXVMMYWWPEFW3" localSheetId="9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13" hidden="1">#REF!</definedName>
    <definedName name="BExQ58MP5FO5Q5CIXVMMYWWPEFW3" localSheetId="14" hidden="1">#REF!</definedName>
    <definedName name="BExQ58MP5FO5Q5CIXVMMYWWPEFW3" localSheetId="16" hidden="1">#REF!</definedName>
    <definedName name="BExQ58MP5FO5Q5CIXVMMYWWPEFW3" localSheetId="15" hidden="1">#REF!</definedName>
    <definedName name="BExQ58MP5FO5Q5CIXVMMYWWPEFW3" localSheetId="18" hidden="1">#REF!</definedName>
    <definedName name="BExQ58MP5FO5Q5CIXVMMYWWPEFW3" localSheetId="17" hidden="1">#REF!</definedName>
    <definedName name="BExQ58MP5FO5Q5CIXVMMYWWPEFW3" localSheetId="2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5" hidden="1">#REF!</definedName>
    <definedName name="BExQ5KX3Z668H1KUCKZ9J24HUQ1F" localSheetId="9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13" hidden="1">#REF!</definedName>
    <definedName name="BExQ5KX3Z668H1KUCKZ9J24HUQ1F" localSheetId="14" hidden="1">#REF!</definedName>
    <definedName name="BExQ5KX3Z668H1KUCKZ9J24HUQ1F" localSheetId="16" hidden="1">#REF!</definedName>
    <definedName name="BExQ5KX3Z668H1KUCKZ9J24HUQ1F" localSheetId="15" hidden="1">#REF!</definedName>
    <definedName name="BExQ5KX3Z668H1KUCKZ9J24HUQ1F" localSheetId="18" hidden="1">#REF!</definedName>
    <definedName name="BExQ5KX3Z668H1KUCKZ9J24HUQ1F" localSheetId="17" hidden="1">#REF!</definedName>
    <definedName name="BExQ5KX3Z668H1KUCKZ9J24HUQ1F" localSheetId="2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5" hidden="1">#REF!</definedName>
    <definedName name="BExQ5SPMSOCJYLAY20NB5A6O32RE" localSheetId="9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13" hidden="1">#REF!</definedName>
    <definedName name="BExQ5SPMSOCJYLAY20NB5A6O32RE" localSheetId="14" hidden="1">#REF!</definedName>
    <definedName name="BExQ5SPMSOCJYLAY20NB5A6O32RE" localSheetId="16" hidden="1">#REF!</definedName>
    <definedName name="BExQ5SPMSOCJYLAY20NB5A6O32RE" localSheetId="15" hidden="1">#REF!</definedName>
    <definedName name="BExQ5SPMSOCJYLAY20NB5A6O32RE" localSheetId="18" hidden="1">#REF!</definedName>
    <definedName name="BExQ5SPMSOCJYLAY20NB5A6O32RE" localSheetId="17" hidden="1">#REF!</definedName>
    <definedName name="BExQ5SPMSOCJYLAY20NB5A6O32RE" localSheetId="2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5" hidden="1">#REF!</definedName>
    <definedName name="BExQ5UICMGTMK790KTLK49MAGXRC" localSheetId="9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13" hidden="1">#REF!</definedName>
    <definedName name="BExQ5UICMGTMK790KTLK49MAGXRC" localSheetId="14" hidden="1">#REF!</definedName>
    <definedName name="BExQ5UICMGTMK790KTLK49MAGXRC" localSheetId="16" hidden="1">#REF!</definedName>
    <definedName name="BExQ5UICMGTMK790KTLK49MAGXRC" localSheetId="15" hidden="1">#REF!</definedName>
    <definedName name="BExQ5UICMGTMK790KTLK49MAGXRC" localSheetId="18" hidden="1">#REF!</definedName>
    <definedName name="BExQ5UICMGTMK790KTLK49MAGXRC" localSheetId="17" hidden="1">#REF!</definedName>
    <definedName name="BExQ5UICMGTMK790KTLK49MAGXRC" localSheetId="2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5" hidden="1">#REF!</definedName>
    <definedName name="BExQ5YUUK9FD0QGTY4WD0W90O7OL" localSheetId="9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13" hidden="1">#REF!</definedName>
    <definedName name="BExQ5YUUK9FD0QGTY4WD0W90O7OL" localSheetId="14" hidden="1">#REF!</definedName>
    <definedName name="BExQ5YUUK9FD0QGTY4WD0W90O7OL" localSheetId="16" hidden="1">#REF!</definedName>
    <definedName name="BExQ5YUUK9FD0QGTY4WD0W90O7OL" localSheetId="15" hidden="1">#REF!</definedName>
    <definedName name="BExQ5YUUK9FD0QGTY4WD0W90O7OL" localSheetId="18" hidden="1">#REF!</definedName>
    <definedName name="BExQ5YUUK9FD0QGTY4WD0W90O7OL" localSheetId="17" hidden="1">#REF!</definedName>
    <definedName name="BExQ5YUUK9FD0QGTY4WD0W90O7OL" localSheetId="2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5" hidden="1">#REF!</definedName>
    <definedName name="BExQ62WGBSDPG7ZU34W0N8X45R3X" localSheetId="9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13" hidden="1">#REF!</definedName>
    <definedName name="BExQ62WGBSDPG7ZU34W0N8X45R3X" localSheetId="14" hidden="1">#REF!</definedName>
    <definedName name="BExQ62WGBSDPG7ZU34W0N8X45R3X" localSheetId="16" hidden="1">#REF!</definedName>
    <definedName name="BExQ62WGBSDPG7ZU34W0N8X45R3X" localSheetId="15" hidden="1">#REF!</definedName>
    <definedName name="BExQ62WGBSDPG7ZU34W0N8X45R3X" localSheetId="18" hidden="1">#REF!</definedName>
    <definedName name="BExQ62WGBSDPG7ZU34W0N8X45R3X" localSheetId="17" hidden="1">#REF!</definedName>
    <definedName name="BExQ62WGBSDPG7ZU34W0N8X45R3X" localSheetId="2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5" hidden="1">#REF!</definedName>
    <definedName name="BExQ63793YQ9BH7JLCNRIATIGTRG" localSheetId="9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13" hidden="1">#REF!</definedName>
    <definedName name="BExQ63793YQ9BH7JLCNRIATIGTRG" localSheetId="14" hidden="1">#REF!</definedName>
    <definedName name="BExQ63793YQ9BH7JLCNRIATIGTRG" localSheetId="16" hidden="1">#REF!</definedName>
    <definedName name="BExQ63793YQ9BH7JLCNRIATIGTRG" localSheetId="15" hidden="1">#REF!</definedName>
    <definedName name="BExQ63793YQ9BH7JLCNRIATIGTRG" localSheetId="18" hidden="1">#REF!</definedName>
    <definedName name="BExQ63793YQ9BH7JLCNRIATIGTRG" localSheetId="17" hidden="1">#REF!</definedName>
    <definedName name="BExQ63793YQ9BH7JLCNRIATIGTRG" localSheetId="2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5" hidden="1">#REF!</definedName>
    <definedName name="BExQ6CN1EF2UPZ57ZYMGK8TUJQSS" localSheetId="9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13" hidden="1">#REF!</definedName>
    <definedName name="BExQ6CN1EF2UPZ57ZYMGK8TUJQSS" localSheetId="14" hidden="1">#REF!</definedName>
    <definedName name="BExQ6CN1EF2UPZ57ZYMGK8TUJQSS" localSheetId="16" hidden="1">#REF!</definedName>
    <definedName name="BExQ6CN1EF2UPZ57ZYMGK8TUJQSS" localSheetId="15" hidden="1">#REF!</definedName>
    <definedName name="BExQ6CN1EF2UPZ57ZYMGK8TUJQSS" localSheetId="18" hidden="1">#REF!</definedName>
    <definedName name="BExQ6CN1EF2UPZ57ZYMGK8TUJQSS" localSheetId="17" hidden="1">#REF!</definedName>
    <definedName name="BExQ6CN1EF2UPZ57ZYMGK8TUJQSS" localSheetId="2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5" hidden="1">#REF!</definedName>
    <definedName name="BExQ6FSF8BMWVLJI7Y7MKPG9SU5O" localSheetId="9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13" hidden="1">#REF!</definedName>
    <definedName name="BExQ6FSF8BMWVLJI7Y7MKPG9SU5O" localSheetId="14" hidden="1">#REF!</definedName>
    <definedName name="BExQ6FSF8BMWVLJI7Y7MKPG9SU5O" localSheetId="16" hidden="1">#REF!</definedName>
    <definedName name="BExQ6FSF8BMWVLJI7Y7MKPG9SU5O" localSheetId="15" hidden="1">#REF!</definedName>
    <definedName name="BExQ6FSF8BMWVLJI7Y7MKPG9SU5O" localSheetId="18" hidden="1">#REF!</definedName>
    <definedName name="BExQ6FSF8BMWVLJI7Y7MKPG9SU5O" localSheetId="17" hidden="1">#REF!</definedName>
    <definedName name="BExQ6FSF8BMWVLJI7Y7MKPG9SU5O" localSheetId="2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5" hidden="1">#REF!</definedName>
    <definedName name="BExQ6M2YXJ8AMRJF3QGHC40ADAHZ" localSheetId="9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13" hidden="1">#REF!</definedName>
    <definedName name="BExQ6M2YXJ8AMRJF3QGHC40ADAHZ" localSheetId="14" hidden="1">#REF!</definedName>
    <definedName name="BExQ6M2YXJ8AMRJF3QGHC40ADAHZ" localSheetId="16" hidden="1">#REF!</definedName>
    <definedName name="BExQ6M2YXJ8AMRJF3QGHC40ADAHZ" localSheetId="15" hidden="1">#REF!</definedName>
    <definedName name="BExQ6M2YXJ8AMRJF3QGHC40ADAHZ" localSheetId="18" hidden="1">#REF!</definedName>
    <definedName name="BExQ6M2YXJ8AMRJF3QGHC40ADAHZ" localSheetId="17" hidden="1">#REF!</definedName>
    <definedName name="BExQ6M2YXJ8AMRJF3QGHC40ADAHZ" localSheetId="2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5" hidden="1">#REF!</definedName>
    <definedName name="BExQ6M8B0X44N9TV56ATUVHGDI00" localSheetId="9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13" hidden="1">#REF!</definedName>
    <definedName name="BExQ6M8B0X44N9TV56ATUVHGDI00" localSheetId="14" hidden="1">#REF!</definedName>
    <definedName name="BExQ6M8B0X44N9TV56ATUVHGDI00" localSheetId="16" hidden="1">#REF!</definedName>
    <definedName name="BExQ6M8B0X44N9TV56ATUVHGDI00" localSheetId="15" hidden="1">#REF!</definedName>
    <definedName name="BExQ6M8B0X44N9TV56ATUVHGDI00" localSheetId="18" hidden="1">#REF!</definedName>
    <definedName name="BExQ6M8B0X44N9TV56ATUVHGDI00" localSheetId="17" hidden="1">#REF!</definedName>
    <definedName name="BExQ6M8B0X44N9TV56ATUVHGDI00" localSheetId="2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5" hidden="1">#REF!</definedName>
    <definedName name="BExQ6POH065GV0I74XXVD0VUPBJW" localSheetId="9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13" hidden="1">#REF!</definedName>
    <definedName name="BExQ6POH065GV0I74XXVD0VUPBJW" localSheetId="14" hidden="1">#REF!</definedName>
    <definedName name="BExQ6POH065GV0I74XXVD0VUPBJW" localSheetId="16" hidden="1">#REF!</definedName>
    <definedName name="BExQ6POH065GV0I74XXVD0VUPBJW" localSheetId="15" hidden="1">#REF!</definedName>
    <definedName name="BExQ6POH065GV0I74XXVD0VUPBJW" localSheetId="18" hidden="1">#REF!</definedName>
    <definedName name="BExQ6POH065GV0I74XXVD0VUPBJW" localSheetId="17" hidden="1">#REF!</definedName>
    <definedName name="BExQ6POH065GV0I74XXVD0VUPBJW" localSheetId="2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5" hidden="1">#REF!</definedName>
    <definedName name="BExQ6WV9KPSMXPPLGZ3KK4WNYTHU" localSheetId="9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13" hidden="1">#REF!</definedName>
    <definedName name="BExQ6WV9KPSMXPPLGZ3KK4WNYTHU" localSheetId="14" hidden="1">#REF!</definedName>
    <definedName name="BExQ6WV9KPSMXPPLGZ3KK4WNYTHU" localSheetId="16" hidden="1">#REF!</definedName>
    <definedName name="BExQ6WV9KPSMXPPLGZ3KK4WNYTHU" localSheetId="15" hidden="1">#REF!</definedName>
    <definedName name="BExQ6WV9KPSMXPPLGZ3KK4WNYTHU" localSheetId="18" hidden="1">#REF!</definedName>
    <definedName name="BExQ6WV9KPSMXPPLGZ3KK4WNYTHU" localSheetId="17" hidden="1">#REF!</definedName>
    <definedName name="BExQ6WV9KPSMXPPLGZ3KK4WNYTHU" localSheetId="2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5" hidden="1">#REF!</definedName>
    <definedName name="BExQ7541G92R52ECOIYO6UXIWJJ4" localSheetId="9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13" hidden="1">#REF!</definedName>
    <definedName name="BExQ7541G92R52ECOIYO6UXIWJJ4" localSheetId="14" hidden="1">#REF!</definedName>
    <definedName name="BExQ7541G92R52ECOIYO6UXIWJJ4" localSheetId="16" hidden="1">#REF!</definedName>
    <definedName name="BExQ7541G92R52ECOIYO6UXIWJJ4" localSheetId="15" hidden="1">#REF!</definedName>
    <definedName name="BExQ7541G92R52ECOIYO6UXIWJJ4" localSheetId="18" hidden="1">#REF!</definedName>
    <definedName name="BExQ7541G92R52ECOIYO6UXIWJJ4" localSheetId="17" hidden="1">#REF!</definedName>
    <definedName name="BExQ7541G92R52ECOIYO6UXIWJJ4" localSheetId="2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5" hidden="1">#REF!</definedName>
    <definedName name="BExQ783XTMM2A9I3UKCFWJH1PP2N" localSheetId="9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13" hidden="1">#REF!</definedName>
    <definedName name="BExQ783XTMM2A9I3UKCFWJH1PP2N" localSheetId="14" hidden="1">#REF!</definedName>
    <definedName name="BExQ783XTMM2A9I3UKCFWJH1PP2N" localSheetId="16" hidden="1">#REF!</definedName>
    <definedName name="BExQ783XTMM2A9I3UKCFWJH1PP2N" localSheetId="15" hidden="1">#REF!</definedName>
    <definedName name="BExQ783XTMM2A9I3UKCFWJH1PP2N" localSheetId="18" hidden="1">#REF!</definedName>
    <definedName name="BExQ783XTMM2A9I3UKCFWJH1PP2N" localSheetId="17" hidden="1">#REF!</definedName>
    <definedName name="BExQ783XTMM2A9I3UKCFWJH1PP2N" localSheetId="2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5" hidden="1">#REF!</definedName>
    <definedName name="BExQ79LX01ZPQB8EGD1ZHR2VK2H3" localSheetId="9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13" hidden="1">#REF!</definedName>
    <definedName name="BExQ79LX01ZPQB8EGD1ZHR2VK2H3" localSheetId="14" hidden="1">#REF!</definedName>
    <definedName name="BExQ79LX01ZPQB8EGD1ZHR2VK2H3" localSheetId="16" hidden="1">#REF!</definedName>
    <definedName name="BExQ79LX01ZPQB8EGD1ZHR2VK2H3" localSheetId="15" hidden="1">#REF!</definedName>
    <definedName name="BExQ79LX01ZPQB8EGD1ZHR2VK2H3" localSheetId="18" hidden="1">#REF!</definedName>
    <definedName name="BExQ79LX01ZPQB8EGD1ZHR2VK2H3" localSheetId="17" hidden="1">#REF!</definedName>
    <definedName name="BExQ79LX01ZPQB8EGD1ZHR2VK2H3" localSheetId="2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5" hidden="1">#REF!</definedName>
    <definedName name="BExQ7B3V9MGDK2OIJ61XXFBFLJFZ" localSheetId="9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13" hidden="1">#REF!</definedName>
    <definedName name="BExQ7B3V9MGDK2OIJ61XXFBFLJFZ" localSheetId="14" hidden="1">#REF!</definedName>
    <definedName name="BExQ7B3V9MGDK2OIJ61XXFBFLJFZ" localSheetId="16" hidden="1">#REF!</definedName>
    <definedName name="BExQ7B3V9MGDK2OIJ61XXFBFLJFZ" localSheetId="15" hidden="1">#REF!</definedName>
    <definedName name="BExQ7B3V9MGDK2OIJ61XXFBFLJFZ" localSheetId="18" hidden="1">#REF!</definedName>
    <definedName name="BExQ7B3V9MGDK2OIJ61XXFBFLJFZ" localSheetId="17" hidden="1">#REF!</definedName>
    <definedName name="BExQ7B3V9MGDK2OIJ61XXFBFLJFZ" localSheetId="2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5" hidden="1">#REF!</definedName>
    <definedName name="BExQ7CB046NVPF9ZXDGA7OXOLSLX" localSheetId="9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13" hidden="1">#REF!</definedName>
    <definedName name="BExQ7CB046NVPF9ZXDGA7OXOLSLX" localSheetId="14" hidden="1">#REF!</definedName>
    <definedName name="BExQ7CB046NVPF9ZXDGA7OXOLSLX" localSheetId="16" hidden="1">#REF!</definedName>
    <definedName name="BExQ7CB046NVPF9ZXDGA7OXOLSLX" localSheetId="15" hidden="1">#REF!</definedName>
    <definedName name="BExQ7CB046NVPF9ZXDGA7OXOLSLX" localSheetId="18" hidden="1">#REF!</definedName>
    <definedName name="BExQ7CB046NVPF9ZXDGA7OXOLSLX" localSheetId="17" hidden="1">#REF!</definedName>
    <definedName name="BExQ7CB046NVPF9ZXDGA7OXOLSLX" localSheetId="2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5" hidden="1">#REF!</definedName>
    <definedName name="BExQ7IWDCGGOO1HTJ97YGO1CK3R9" localSheetId="9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13" hidden="1">#REF!</definedName>
    <definedName name="BExQ7IWDCGGOO1HTJ97YGO1CK3R9" localSheetId="14" hidden="1">#REF!</definedName>
    <definedName name="BExQ7IWDCGGOO1HTJ97YGO1CK3R9" localSheetId="16" hidden="1">#REF!</definedName>
    <definedName name="BExQ7IWDCGGOO1HTJ97YGO1CK3R9" localSheetId="15" hidden="1">#REF!</definedName>
    <definedName name="BExQ7IWDCGGOO1HTJ97YGO1CK3R9" localSheetId="18" hidden="1">#REF!</definedName>
    <definedName name="BExQ7IWDCGGOO1HTJ97YGO1CK3R9" localSheetId="17" hidden="1">#REF!</definedName>
    <definedName name="BExQ7IWDCGGOO1HTJ97YGO1CK3R9" localSheetId="2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5" hidden="1">#REF!</definedName>
    <definedName name="BExQ7JNFIEGS2HKNBALH3Q2N5G7Z" localSheetId="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13" hidden="1">#REF!</definedName>
    <definedName name="BExQ7JNFIEGS2HKNBALH3Q2N5G7Z" localSheetId="14" hidden="1">#REF!</definedName>
    <definedName name="BExQ7JNFIEGS2HKNBALH3Q2N5G7Z" localSheetId="16" hidden="1">#REF!</definedName>
    <definedName name="BExQ7JNFIEGS2HKNBALH3Q2N5G7Z" localSheetId="15" hidden="1">#REF!</definedName>
    <definedName name="BExQ7JNFIEGS2HKNBALH3Q2N5G7Z" localSheetId="18" hidden="1">#REF!</definedName>
    <definedName name="BExQ7JNFIEGS2HKNBALH3Q2N5G7Z" localSheetId="17" hidden="1">#REF!</definedName>
    <definedName name="BExQ7JNFIEGS2HKNBALH3Q2N5G7Z" localSheetId="2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5" hidden="1">#REF!</definedName>
    <definedName name="BExQ7MY3U2Z1IZ71U5LJUD00VVB4" localSheetId="9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13" hidden="1">#REF!</definedName>
    <definedName name="BExQ7MY3U2Z1IZ71U5LJUD00VVB4" localSheetId="14" hidden="1">#REF!</definedName>
    <definedName name="BExQ7MY3U2Z1IZ71U5LJUD00VVB4" localSheetId="16" hidden="1">#REF!</definedName>
    <definedName name="BExQ7MY3U2Z1IZ71U5LJUD00VVB4" localSheetId="15" hidden="1">#REF!</definedName>
    <definedName name="BExQ7MY3U2Z1IZ71U5LJUD00VVB4" localSheetId="18" hidden="1">#REF!</definedName>
    <definedName name="BExQ7MY3U2Z1IZ71U5LJUD00VVB4" localSheetId="17" hidden="1">#REF!</definedName>
    <definedName name="BExQ7MY3U2Z1IZ71U5LJUD00VVB4" localSheetId="2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5" hidden="1">#REF!</definedName>
    <definedName name="BExQ7XL2Q1GVUFL1F9KK0K0EXMWG" localSheetId="9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13" hidden="1">#REF!</definedName>
    <definedName name="BExQ7XL2Q1GVUFL1F9KK0K0EXMWG" localSheetId="14" hidden="1">#REF!</definedName>
    <definedName name="BExQ7XL2Q1GVUFL1F9KK0K0EXMWG" localSheetId="16" hidden="1">#REF!</definedName>
    <definedName name="BExQ7XL2Q1GVUFL1F9KK0K0EXMWG" localSheetId="15" hidden="1">#REF!</definedName>
    <definedName name="BExQ7XL2Q1GVUFL1F9KK0K0EXMWG" localSheetId="18" hidden="1">#REF!</definedName>
    <definedName name="BExQ7XL2Q1GVUFL1F9KK0K0EXMWG" localSheetId="17" hidden="1">#REF!</definedName>
    <definedName name="BExQ7XL2Q1GVUFL1F9KK0K0EXMWG" localSheetId="2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5" hidden="1">#REF!</definedName>
    <definedName name="BExQ8469L3ZRZ3KYZPYMSJIDL7Y5" localSheetId="9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13" hidden="1">#REF!</definedName>
    <definedName name="BExQ8469L3ZRZ3KYZPYMSJIDL7Y5" localSheetId="14" hidden="1">#REF!</definedName>
    <definedName name="BExQ8469L3ZRZ3KYZPYMSJIDL7Y5" localSheetId="16" hidden="1">#REF!</definedName>
    <definedName name="BExQ8469L3ZRZ3KYZPYMSJIDL7Y5" localSheetId="15" hidden="1">#REF!</definedName>
    <definedName name="BExQ8469L3ZRZ3KYZPYMSJIDL7Y5" localSheetId="18" hidden="1">#REF!</definedName>
    <definedName name="BExQ8469L3ZRZ3KYZPYMSJIDL7Y5" localSheetId="17" hidden="1">#REF!</definedName>
    <definedName name="BExQ8469L3ZRZ3KYZPYMSJIDL7Y5" localSheetId="2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5" hidden="1">#REF!</definedName>
    <definedName name="BExQ84MJB94HL3BWRN50M4NCB6Z0" localSheetId="9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13" hidden="1">#REF!</definedName>
    <definedName name="BExQ84MJB94HL3BWRN50M4NCB6Z0" localSheetId="14" hidden="1">#REF!</definedName>
    <definedName name="BExQ84MJB94HL3BWRN50M4NCB6Z0" localSheetId="16" hidden="1">#REF!</definedName>
    <definedName name="BExQ84MJB94HL3BWRN50M4NCB6Z0" localSheetId="15" hidden="1">#REF!</definedName>
    <definedName name="BExQ84MJB94HL3BWRN50M4NCB6Z0" localSheetId="18" hidden="1">#REF!</definedName>
    <definedName name="BExQ84MJB94HL3BWRN50M4NCB6Z0" localSheetId="17" hidden="1">#REF!</definedName>
    <definedName name="BExQ84MJB94HL3BWRN50M4NCB6Z0" localSheetId="2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5" hidden="1">#REF!</definedName>
    <definedName name="BExQ8583ZE00NW7T9OF11OT9IA14" localSheetId="9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13" hidden="1">#REF!</definedName>
    <definedName name="BExQ8583ZE00NW7T9OF11OT9IA14" localSheetId="14" hidden="1">#REF!</definedName>
    <definedName name="BExQ8583ZE00NW7T9OF11OT9IA14" localSheetId="16" hidden="1">#REF!</definedName>
    <definedName name="BExQ8583ZE00NW7T9OF11OT9IA14" localSheetId="15" hidden="1">#REF!</definedName>
    <definedName name="BExQ8583ZE00NW7T9OF11OT9IA14" localSheetId="18" hidden="1">#REF!</definedName>
    <definedName name="BExQ8583ZE00NW7T9OF11OT9IA14" localSheetId="17" hidden="1">#REF!</definedName>
    <definedName name="BExQ8583ZE00NW7T9OF11OT9IA14" localSheetId="2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5" hidden="1">#REF!</definedName>
    <definedName name="BExQ8A0RPE3IMIFIZLUE7KD2N21W" localSheetId="9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13" hidden="1">#REF!</definedName>
    <definedName name="BExQ8A0RPE3IMIFIZLUE7KD2N21W" localSheetId="14" hidden="1">#REF!</definedName>
    <definedName name="BExQ8A0RPE3IMIFIZLUE7KD2N21W" localSheetId="16" hidden="1">#REF!</definedName>
    <definedName name="BExQ8A0RPE3IMIFIZLUE7KD2N21W" localSheetId="15" hidden="1">#REF!</definedName>
    <definedName name="BExQ8A0RPE3IMIFIZLUE7KD2N21W" localSheetId="18" hidden="1">#REF!</definedName>
    <definedName name="BExQ8A0RPE3IMIFIZLUE7KD2N21W" localSheetId="17" hidden="1">#REF!</definedName>
    <definedName name="BExQ8A0RPE3IMIFIZLUE7KD2N21W" localSheetId="2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5" hidden="1">#REF!</definedName>
    <definedName name="BExQ8ABK6H1ADV2R2OYT8NFFYG2N" localSheetId="9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13" hidden="1">#REF!</definedName>
    <definedName name="BExQ8ABK6H1ADV2R2OYT8NFFYG2N" localSheetId="14" hidden="1">#REF!</definedName>
    <definedName name="BExQ8ABK6H1ADV2R2OYT8NFFYG2N" localSheetId="16" hidden="1">#REF!</definedName>
    <definedName name="BExQ8ABK6H1ADV2R2OYT8NFFYG2N" localSheetId="15" hidden="1">#REF!</definedName>
    <definedName name="BExQ8ABK6H1ADV2R2OYT8NFFYG2N" localSheetId="18" hidden="1">#REF!</definedName>
    <definedName name="BExQ8ABK6H1ADV2R2OYT8NFFYG2N" localSheetId="17" hidden="1">#REF!</definedName>
    <definedName name="BExQ8ABK6H1ADV2R2OYT8NFFYG2N" localSheetId="2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5" hidden="1">#REF!</definedName>
    <definedName name="BExQ8DM90XJ6GCJIK9LC5O82I2TJ" localSheetId="9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13" hidden="1">#REF!</definedName>
    <definedName name="BExQ8DM90XJ6GCJIK9LC5O82I2TJ" localSheetId="14" hidden="1">#REF!</definedName>
    <definedName name="BExQ8DM90XJ6GCJIK9LC5O82I2TJ" localSheetId="16" hidden="1">#REF!</definedName>
    <definedName name="BExQ8DM90XJ6GCJIK9LC5O82I2TJ" localSheetId="15" hidden="1">#REF!</definedName>
    <definedName name="BExQ8DM90XJ6GCJIK9LC5O82I2TJ" localSheetId="18" hidden="1">#REF!</definedName>
    <definedName name="BExQ8DM90XJ6GCJIK9LC5O82I2TJ" localSheetId="17" hidden="1">#REF!</definedName>
    <definedName name="BExQ8DM90XJ6GCJIK9LC5O82I2TJ" localSheetId="2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5" hidden="1">#REF!</definedName>
    <definedName name="BExQ8G0K46ZORA0QVQTDI7Z8LXGF" localSheetId="9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13" hidden="1">#REF!</definedName>
    <definedName name="BExQ8G0K46ZORA0QVQTDI7Z8LXGF" localSheetId="14" hidden="1">#REF!</definedName>
    <definedName name="BExQ8G0K46ZORA0QVQTDI7Z8LXGF" localSheetId="16" hidden="1">#REF!</definedName>
    <definedName name="BExQ8G0K46ZORA0QVQTDI7Z8LXGF" localSheetId="15" hidden="1">#REF!</definedName>
    <definedName name="BExQ8G0K46ZORA0QVQTDI7Z8LXGF" localSheetId="18" hidden="1">#REF!</definedName>
    <definedName name="BExQ8G0K46ZORA0QVQTDI7Z8LXGF" localSheetId="17" hidden="1">#REF!</definedName>
    <definedName name="BExQ8G0K46ZORA0QVQTDI7Z8LXGF" localSheetId="2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5" hidden="1">#REF!</definedName>
    <definedName name="BExQ8O3WEU8HNTTGKTW5T0QSKCLP" localSheetId="9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13" hidden="1">#REF!</definedName>
    <definedName name="BExQ8O3WEU8HNTTGKTW5T0QSKCLP" localSheetId="14" hidden="1">#REF!</definedName>
    <definedName name="BExQ8O3WEU8HNTTGKTW5T0QSKCLP" localSheetId="16" hidden="1">#REF!</definedName>
    <definedName name="BExQ8O3WEU8HNTTGKTW5T0QSKCLP" localSheetId="15" hidden="1">#REF!</definedName>
    <definedName name="BExQ8O3WEU8HNTTGKTW5T0QSKCLP" localSheetId="18" hidden="1">#REF!</definedName>
    <definedName name="BExQ8O3WEU8HNTTGKTW5T0QSKCLP" localSheetId="17" hidden="1">#REF!</definedName>
    <definedName name="BExQ8O3WEU8HNTTGKTW5T0QSKCLP" localSheetId="2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5" hidden="1">#REF!</definedName>
    <definedName name="BExQ8ZCEDBOBJA3D9LDP5TU2WYGR" localSheetId="9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13" hidden="1">#REF!</definedName>
    <definedName name="BExQ8ZCEDBOBJA3D9LDP5TU2WYGR" localSheetId="14" hidden="1">#REF!</definedName>
    <definedName name="BExQ8ZCEDBOBJA3D9LDP5TU2WYGR" localSheetId="16" hidden="1">#REF!</definedName>
    <definedName name="BExQ8ZCEDBOBJA3D9LDP5TU2WYGR" localSheetId="15" hidden="1">#REF!</definedName>
    <definedName name="BExQ8ZCEDBOBJA3D9LDP5TU2WYGR" localSheetId="18" hidden="1">#REF!</definedName>
    <definedName name="BExQ8ZCEDBOBJA3D9LDP5TU2WYGR" localSheetId="17" hidden="1">#REF!</definedName>
    <definedName name="BExQ8ZCEDBOBJA3D9LDP5TU2WYGR" localSheetId="2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5" hidden="1">#REF!</definedName>
    <definedName name="BExQ94LAW6MAQBWY25WTBFV5PPZJ" localSheetId="9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13" hidden="1">#REF!</definedName>
    <definedName name="BExQ94LAW6MAQBWY25WTBFV5PPZJ" localSheetId="14" hidden="1">#REF!</definedName>
    <definedName name="BExQ94LAW6MAQBWY25WTBFV5PPZJ" localSheetId="16" hidden="1">#REF!</definedName>
    <definedName name="BExQ94LAW6MAQBWY25WTBFV5PPZJ" localSheetId="15" hidden="1">#REF!</definedName>
    <definedName name="BExQ94LAW6MAQBWY25WTBFV5PPZJ" localSheetId="18" hidden="1">#REF!</definedName>
    <definedName name="BExQ94LAW6MAQBWY25WTBFV5PPZJ" localSheetId="17" hidden="1">#REF!</definedName>
    <definedName name="BExQ94LAW6MAQBWY25WTBFV5PPZJ" localSheetId="2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5" hidden="1">#REF!</definedName>
    <definedName name="BExQ968K8V66L55PCVI3B4VR4FW6" localSheetId="9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13" hidden="1">#REF!</definedName>
    <definedName name="BExQ968K8V66L55PCVI3B4VR4FW6" localSheetId="14" hidden="1">#REF!</definedName>
    <definedName name="BExQ968K8V66L55PCVI3B4VR4FW6" localSheetId="16" hidden="1">#REF!</definedName>
    <definedName name="BExQ968K8V66L55PCVI3B4VR4FW6" localSheetId="15" hidden="1">#REF!</definedName>
    <definedName name="BExQ968K8V66L55PCVI3B4VR4FW6" localSheetId="18" hidden="1">#REF!</definedName>
    <definedName name="BExQ968K8V66L55PCVI3B4VR4FW6" localSheetId="17" hidden="1">#REF!</definedName>
    <definedName name="BExQ968K8V66L55PCVI3B4VR4FW6" localSheetId="2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5" hidden="1">#REF!</definedName>
    <definedName name="BExQ97QIPOSSRK978N8P234Y1XA4" localSheetId="9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13" hidden="1">#REF!</definedName>
    <definedName name="BExQ97QIPOSSRK978N8P234Y1XA4" localSheetId="14" hidden="1">#REF!</definedName>
    <definedName name="BExQ97QIPOSSRK978N8P234Y1XA4" localSheetId="16" hidden="1">#REF!</definedName>
    <definedName name="BExQ97QIPOSSRK978N8P234Y1XA4" localSheetId="15" hidden="1">#REF!</definedName>
    <definedName name="BExQ97QIPOSSRK978N8P234Y1XA4" localSheetId="18" hidden="1">#REF!</definedName>
    <definedName name="BExQ97QIPOSSRK978N8P234Y1XA4" localSheetId="17" hidden="1">#REF!</definedName>
    <definedName name="BExQ97QIPOSSRK978N8P234Y1XA4" localSheetId="2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5" hidden="1">#REF!</definedName>
    <definedName name="BExQ9DFHXLBKBS9DWH05G83SL12Z" localSheetId="9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13" hidden="1">#REF!</definedName>
    <definedName name="BExQ9DFHXLBKBS9DWH05G83SL12Z" localSheetId="14" hidden="1">#REF!</definedName>
    <definedName name="BExQ9DFHXLBKBS9DWH05G83SL12Z" localSheetId="16" hidden="1">#REF!</definedName>
    <definedName name="BExQ9DFHXLBKBS9DWH05G83SL12Z" localSheetId="15" hidden="1">#REF!</definedName>
    <definedName name="BExQ9DFHXLBKBS9DWH05G83SL12Z" localSheetId="18" hidden="1">#REF!</definedName>
    <definedName name="BExQ9DFHXLBKBS9DWH05G83SL12Z" localSheetId="17" hidden="1">#REF!</definedName>
    <definedName name="BExQ9DFHXLBKBS9DWH05G83SL12Z" localSheetId="2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5" hidden="1">#REF!</definedName>
    <definedName name="BExQ9E6FBAXTHGF3RXANFIA77GXP" localSheetId="9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13" hidden="1">#REF!</definedName>
    <definedName name="BExQ9E6FBAXTHGF3RXANFIA77GXP" localSheetId="14" hidden="1">#REF!</definedName>
    <definedName name="BExQ9E6FBAXTHGF3RXANFIA77GXP" localSheetId="16" hidden="1">#REF!</definedName>
    <definedName name="BExQ9E6FBAXTHGF3RXANFIA77GXP" localSheetId="15" hidden="1">#REF!</definedName>
    <definedName name="BExQ9E6FBAXTHGF3RXANFIA77GXP" localSheetId="18" hidden="1">#REF!</definedName>
    <definedName name="BExQ9E6FBAXTHGF3RXANFIA77GXP" localSheetId="17" hidden="1">#REF!</definedName>
    <definedName name="BExQ9E6FBAXTHGF3RXANFIA77GXP" localSheetId="2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5" hidden="1">#REF!</definedName>
    <definedName name="BExQ9J4ID0TGFFFJSQ9PFAMXOYZ1" localSheetId="9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13" hidden="1">#REF!</definedName>
    <definedName name="BExQ9J4ID0TGFFFJSQ9PFAMXOYZ1" localSheetId="14" hidden="1">#REF!</definedName>
    <definedName name="BExQ9J4ID0TGFFFJSQ9PFAMXOYZ1" localSheetId="16" hidden="1">#REF!</definedName>
    <definedName name="BExQ9J4ID0TGFFFJSQ9PFAMXOYZ1" localSheetId="15" hidden="1">#REF!</definedName>
    <definedName name="BExQ9J4ID0TGFFFJSQ9PFAMXOYZ1" localSheetId="18" hidden="1">#REF!</definedName>
    <definedName name="BExQ9J4ID0TGFFFJSQ9PFAMXOYZ1" localSheetId="17" hidden="1">#REF!</definedName>
    <definedName name="BExQ9J4ID0TGFFFJSQ9PFAMXOYZ1" localSheetId="2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5" hidden="1">#REF!</definedName>
    <definedName name="BExQ9KX9734KIAK7IMRLHCPYDHO2" localSheetId="9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13" hidden="1">#REF!</definedName>
    <definedName name="BExQ9KX9734KIAK7IMRLHCPYDHO2" localSheetId="14" hidden="1">#REF!</definedName>
    <definedName name="BExQ9KX9734KIAK7IMRLHCPYDHO2" localSheetId="16" hidden="1">#REF!</definedName>
    <definedName name="BExQ9KX9734KIAK7IMRLHCPYDHO2" localSheetId="15" hidden="1">#REF!</definedName>
    <definedName name="BExQ9KX9734KIAK7IMRLHCPYDHO2" localSheetId="18" hidden="1">#REF!</definedName>
    <definedName name="BExQ9KX9734KIAK7IMRLHCPYDHO2" localSheetId="17" hidden="1">#REF!</definedName>
    <definedName name="BExQ9KX9734KIAK7IMRLHCPYDHO2" localSheetId="2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5" hidden="1">#REF!</definedName>
    <definedName name="BExQ9L81FF4I7816VTPFBDWVU4CW" localSheetId="9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13" hidden="1">#REF!</definedName>
    <definedName name="BExQ9L81FF4I7816VTPFBDWVU4CW" localSheetId="14" hidden="1">#REF!</definedName>
    <definedName name="BExQ9L81FF4I7816VTPFBDWVU4CW" localSheetId="16" hidden="1">#REF!</definedName>
    <definedName name="BExQ9L81FF4I7816VTPFBDWVU4CW" localSheetId="15" hidden="1">#REF!</definedName>
    <definedName name="BExQ9L81FF4I7816VTPFBDWVU4CW" localSheetId="18" hidden="1">#REF!</definedName>
    <definedName name="BExQ9L81FF4I7816VTPFBDWVU4CW" localSheetId="17" hidden="1">#REF!</definedName>
    <definedName name="BExQ9L81FF4I7816VTPFBDWVU4CW" localSheetId="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5" hidden="1">#REF!</definedName>
    <definedName name="BExQ9M4E2ACZOWWWP1JJIQO8AHUM" localSheetId="9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13" hidden="1">#REF!</definedName>
    <definedName name="BExQ9M4E2ACZOWWWP1JJIQO8AHUM" localSheetId="14" hidden="1">#REF!</definedName>
    <definedName name="BExQ9M4E2ACZOWWWP1JJIQO8AHUM" localSheetId="16" hidden="1">#REF!</definedName>
    <definedName name="BExQ9M4E2ACZOWWWP1JJIQO8AHUM" localSheetId="15" hidden="1">#REF!</definedName>
    <definedName name="BExQ9M4E2ACZOWWWP1JJIQO8AHUM" localSheetId="18" hidden="1">#REF!</definedName>
    <definedName name="BExQ9M4E2ACZOWWWP1JJIQO8AHUM" localSheetId="17" hidden="1">#REF!</definedName>
    <definedName name="BExQ9M4E2ACZOWWWP1JJIQO8AHUM" localSheetId="2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5" hidden="1">#REF!</definedName>
    <definedName name="BExQ9TBCP5IJKSQLYEBE6FQLF16I" localSheetId="9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13" hidden="1">#REF!</definedName>
    <definedName name="BExQ9TBCP5IJKSQLYEBE6FQLF16I" localSheetId="14" hidden="1">#REF!</definedName>
    <definedName name="BExQ9TBCP5IJKSQLYEBE6FQLF16I" localSheetId="16" hidden="1">#REF!</definedName>
    <definedName name="BExQ9TBCP5IJKSQLYEBE6FQLF16I" localSheetId="15" hidden="1">#REF!</definedName>
    <definedName name="BExQ9TBCP5IJKSQLYEBE6FQLF16I" localSheetId="18" hidden="1">#REF!</definedName>
    <definedName name="BExQ9TBCP5IJKSQLYEBE6FQLF16I" localSheetId="17" hidden="1">#REF!</definedName>
    <definedName name="BExQ9TBCP5IJKSQLYEBE6FQLF16I" localSheetId="2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5" hidden="1">#REF!</definedName>
    <definedName name="BExQ9UTANMJCK7LJ4OQMD6F2Q01L" localSheetId="9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13" hidden="1">#REF!</definedName>
    <definedName name="BExQ9UTANMJCK7LJ4OQMD6F2Q01L" localSheetId="14" hidden="1">#REF!</definedName>
    <definedName name="BExQ9UTANMJCK7LJ4OQMD6F2Q01L" localSheetId="16" hidden="1">#REF!</definedName>
    <definedName name="BExQ9UTANMJCK7LJ4OQMD6F2Q01L" localSheetId="15" hidden="1">#REF!</definedName>
    <definedName name="BExQ9UTANMJCK7LJ4OQMD6F2Q01L" localSheetId="18" hidden="1">#REF!</definedName>
    <definedName name="BExQ9UTANMJCK7LJ4OQMD6F2Q01L" localSheetId="17" hidden="1">#REF!</definedName>
    <definedName name="BExQ9UTANMJCK7LJ4OQMD6F2Q01L" localSheetId="2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9" hidden="1">[40]ZZCOOM_M03_Q004!#REF!</definedName>
    <definedName name="BExQ9ZLYHWABXAA9NJDW8ZS0UQ9P" localSheetId="6" hidden="1">[40]ZZCOOM_M03_Q004!#REF!</definedName>
    <definedName name="BExQ9ZLYHWABXAA9NJDW8ZS0UQ9P" localSheetId="10" hidden="1">#REF!</definedName>
    <definedName name="BExQ9ZLYHWABXAA9NJDW8ZS0UQ9P" localSheetId="13" hidden="1">#REF!</definedName>
    <definedName name="BExQ9ZLYHWABXAA9NJDW8ZS0UQ9P" localSheetId="14" hidden="1">#REF!</definedName>
    <definedName name="BExQ9ZLYHWABXAA9NJDW8ZS0UQ9P" localSheetId="16" hidden="1">[40]ZZCOOM_M03_Q004!#REF!</definedName>
    <definedName name="BExQ9ZLYHWABXAA9NJDW8ZS0UQ9P" localSheetId="15" hidden="1">[40]ZZCOOM_M03_Q004!#REF!</definedName>
    <definedName name="BExQ9ZLYHWABXAA9NJDW8ZS0UQ9P" localSheetId="18" hidden="1">[40]ZZCOOM_M03_Q004!#REF!</definedName>
    <definedName name="BExQ9ZLYHWABXAA9NJDW8ZS0UQ9P" localSheetId="17" hidden="1">[40]ZZCOOM_M03_Q004!#REF!</definedName>
    <definedName name="BExQ9ZLYHWABXAA9NJDW8ZS0UQ9P" localSheetId="2" hidden="1">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5" hidden="1">#REF!</definedName>
    <definedName name="BExQ9ZWQ19KSRZNZNPY6ZNWEST1J" localSheetId="9" hidden="1">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13" hidden="1">#REF!</definedName>
    <definedName name="BExQ9ZWQ19KSRZNZNPY6ZNWEST1J" localSheetId="14" hidden="1">#REF!</definedName>
    <definedName name="BExQ9ZWQ19KSRZNZNPY6ZNWEST1J" localSheetId="16" hidden="1">#REF!</definedName>
    <definedName name="BExQ9ZWQ19KSRZNZNPY6ZNWEST1J" localSheetId="15" hidden="1">#REF!</definedName>
    <definedName name="BExQ9ZWQ19KSRZNZNPY6ZNWEST1J" localSheetId="18" hidden="1">#REF!</definedName>
    <definedName name="BExQ9ZWQ19KSRZNZNPY6ZNWEST1J" localSheetId="17" hidden="1">#REF!</definedName>
    <definedName name="BExQ9ZWQ19KSRZNZNPY6ZNWEST1J" localSheetId="2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5" hidden="1">#REF!</definedName>
    <definedName name="BExQA324HSCK40ENJUT9CS9EC71B" localSheetId="9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13" hidden="1">#REF!</definedName>
    <definedName name="BExQA324HSCK40ENJUT9CS9EC71B" localSheetId="14" hidden="1">#REF!</definedName>
    <definedName name="BExQA324HSCK40ENJUT9CS9EC71B" localSheetId="16" hidden="1">#REF!</definedName>
    <definedName name="BExQA324HSCK40ENJUT9CS9EC71B" localSheetId="15" hidden="1">#REF!</definedName>
    <definedName name="BExQA324HSCK40ENJUT9CS9EC71B" localSheetId="18" hidden="1">#REF!</definedName>
    <definedName name="BExQA324HSCK40ENJUT9CS9EC71B" localSheetId="17" hidden="1">#REF!</definedName>
    <definedName name="BExQA324HSCK40ENJUT9CS9EC71B" localSheetId="2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5" hidden="1">#REF!</definedName>
    <definedName name="BExQA55GY0STSNBWQCWN8E31ZXCS" localSheetId="9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13" hidden="1">#REF!</definedName>
    <definedName name="BExQA55GY0STSNBWQCWN8E31ZXCS" localSheetId="14" hidden="1">#REF!</definedName>
    <definedName name="BExQA55GY0STSNBWQCWN8E31ZXCS" localSheetId="16" hidden="1">#REF!</definedName>
    <definedName name="BExQA55GY0STSNBWQCWN8E31ZXCS" localSheetId="15" hidden="1">#REF!</definedName>
    <definedName name="BExQA55GY0STSNBWQCWN8E31ZXCS" localSheetId="18" hidden="1">#REF!</definedName>
    <definedName name="BExQA55GY0STSNBWQCWN8E31ZXCS" localSheetId="17" hidden="1">#REF!</definedName>
    <definedName name="BExQA55GY0STSNBWQCWN8E31ZXCS" localSheetId="2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5" hidden="1">#REF!</definedName>
    <definedName name="BExQA7URC7M82I0T9RUF90GCS15S" localSheetId="9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13" hidden="1">#REF!</definedName>
    <definedName name="BExQA7URC7M82I0T9RUF90GCS15S" localSheetId="14" hidden="1">#REF!</definedName>
    <definedName name="BExQA7URC7M82I0T9RUF90GCS15S" localSheetId="16" hidden="1">#REF!</definedName>
    <definedName name="BExQA7URC7M82I0T9RUF90GCS15S" localSheetId="15" hidden="1">#REF!</definedName>
    <definedName name="BExQA7URC7M82I0T9RUF90GCS15S" localSheetId="18" hidden="1">#REF!</definedName>
    <definedName name="BExQA7URC7M82I0T9RUF90GCS15S" localSheetId="17" hidden="1">#REF!</definedName>
    <definedName name="BExQA7URC7M82I0T9RUF90GCS15S" localSheetId="2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5" hidden="1">#REF!</definedName>
    <definedName name="BExQA9HZIN9XEMHEEVHT99UU9Z82" localSheetId="9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13" hidden="1">#REF!</definedName>
    <definedName name="BExQA9HZIN9XEMHEEVHT99UU9Z82" localSheetId="14" hidden="1">#REF!</definedName>
    <definedName name="BExQA9HZIN9XEMHEEVHT99UU9Z82" localSheetId="16" hidden="1">#REF!</definedName>
    <definedName name="BExQA9HZIN9XEMHEEVHT99UU9Z82" localSheetId="15" hidden="1">#REF!</definedName>
    <definedName name="BExQA9HZIN9XEMHEEVHT99UU9Z82" localSheetId="18" hidden="1">#REF!</definedName>
    <definedName name="BExQA9HZIN9XEMHEEVHT99UU9Z82" localSheetId="17" hidden="1">#REF!</definedName>
    <definedName name="BExQA9HZIN9XEMHEEVHT99UU9Z82" localSheetId="2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5" hidden="1">#REF!</definedName>
    <definedName name="BExQAELFYH92K8CJL155181UDORO" localSheetId="9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13" hidden="1">#REF!</definedName>
    <definedName name="BExQAELFYH92K8CJL155181UDORO" localSheetId="14" hidden="1">#REF!</definedName>
    <definedName name="BExQAELFYH92K8CJL155181UDORO" localSheetId="16" hidden="1">#REF!</definedName>
    <definedName name="BExQAELFYH92K8CJL155181UDORO" localSheetId="15" hidden="1">#REF!</definedName>
    <definedName name="BExQAELFYH92K8CJL155181UDORO" localSheetId="18" hidden="1">#REF!</definedName>
    <definedName name="BExQAELFYH92K8CJL155181UDORO" localSheetId="17" hidden="1">#REF!</definedName>
    <definedName name="BExQAELFYH92K8CJL155181UDORO" localSheetId="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5" hidden="1">#REF!</definedName>
    <definedName name="BExQAG8PP8R5NJKNQD1U4QOSD6X5" localSheetId="9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13" hidden="1">#REF!</definedName>
    <definedName name="BExQAG8PP8R5NJKNQD1U4QOSD6X5" localSheetId="14" hidden="1">#REF!</definedName>
    <definedName name="BExQAG8PP8R5NJKNQD1U4QOSD6X5" localSheetId="16" hidden="1">#REF!</definedName>
    <definedName name="BExQAG8PP8R5NJKNQD1U4QOSD6X5" localSheetId="15" hidden="1">#REF!</definedName>
    <definedName name="BExQAG8PP8R5NJKNQD1U4QOSD6X5" localSheetId="18" hidden="1">#REF!</definedName>
    <definedName name="BExQAG8PP8R5NJKNQD1U4QOSD6X5" localSheetId="17" hidden="1">#REF!</definedName>
    <definedName name="BExQAG8PP8R5NJKNQD1U4QOSD6X5" localSheetId="2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5" hidden="1">#REF!</definedName>
    <definedName name="BExQAVTR32SDHZQ69KNYF6UXXKS2" localSheetId="9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13" hidden="1">#REF!</definedName>
    <definedName name="BExQAVTR32SDHZQ69KNYF6UXXKS2" localSheetId="14" hidden="1">#REF!</definedName>
    <definedName name="BExQAVTR32SDHZQ69KNYF6UXXKS2" localSheetId="16" hidden="1">#REF!</definedName>
    <definedName name="BExQAVTR32SDHZQ69KNYF6UXXKS2" localSheetId="15" hidden="1">#REF!</definedName>
    <definedName name="BExQAVTR32SDHZQ69KNYF6UXXKS2" localSheetId="18" hidden="1">#REF!</definedName>
    <definedName name="BExQAVTR32SDHZQ69KNYF6UXXKS2" localSheetId="17" hidden="1">#REF!</definedName>
    <definedName name="BExQAVTR32SDHZQ69KNYF6UXXKS2" localSheetId="2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5" hidden="1">#REF!</definedName>
    <definedName name="BExQBBETZJ7LHJ9CLAL3GEKQFEGR" localSheetId="9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13" hidden="1">#REF!</definedName>
    <definedName name="BExQBBETZJ7LHJ9CLAL3GEKQFEGR" localSheetId="14" hidden="1">#REF!</definedName>
    <definedName name="BExQBBETZJ7LHJ9CLAL3GEKQFEGR" localSheetId="16" hidden="1">#REF!</definedName>
    <definedName name="BExQBBETZJ7LHJ9CLAL3GEKQFEGR" localSheetId="15" hidden="1">#REF!</definedName>
    <definedName name="BExQBBETZJ7LHJ9CLAL3GEKQFEGR" localSheetId="18" hidden="1">#REF!</definedName>
    <definedName name="BExQBBETZJ7LHJ9CLAL3GEKQFEGR" localSheetId="17" hidden="1">#REF!</definedName>
    <definedName name="BExQBBETZJ7LHJ9CLAL3GEKQFEGR" localSheetId="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5" hidden="1">#REF!</definedName>
    <definedName name="BExQBDICMZTSA1X73TMHNO4JSFLN" localSheetId="9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13" hidden="1">#REF!</definedName>
    <definedName name="BExQBDICMZTSA1X73TMHNO4JSFLN" localSheetId="14" hidden="1">#REF!</definedName>
    <definedName name="BExQBDICMZTSA1X73TMHNO4JSFLN" localSheetId="16" hidden="1">#REF!</definedName>
    <definedName name="BExQBDICMZTSA1X73TMHNO4JSFLN" localSheetId="15" hidden="1">#REF!</definedName>
    <definedName name="BExQBDICMZTSA1X73TMHNO4JSFLN" localSheetId="18" hidden="1">#REF!</definedName>
    <definedName name="BExQBDICMZTSA1X73TMHNO4JSFLN" localSheetId="17" hidden="1">#REF!</definedName>
    <definedName name="BExQBDICMZTSA1X73TMHNO4JSFLN" localSheetId="2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5" hidden="1">#REF!</definedName>
    <definedName name="BExQBEER6CRCRPSSL61S0OMH57ZA" localSheetId="9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13" hidden="1">#REF!</definedName>
    <definedName name="BExQBEER6CRCRPSSL61S0OMH57ZA" localSheetId="14" hidden="1">#REF!</definedName>
    <definedName name="BExQBEER6CRCRPSSL61S0OMH57ZA" localSheetId="16" hidden="1">#REF!</definedName>
    <definedName name="BExQBEER6CRCRPSSL61S0OMH57ZA" localSheetId="15" hidden="1">#REF!</definedName>
    <definedName name="BExQBEER6CRCRPSSL61S0OMH57ZA" localSheetId="18" hidden="1">#REF!</definedName>
    <definedName name="BExQBEER6CRCRPSSL61S0OMH57ZA" localSheetId="17" hidden="1">#REF!</definedName>
    <definedName name="BExQBEER6CRCRPSSL61S0OMH57ZA" localSheetId="2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5" hidden="1">#REF!</definedName>
    <definedName name="BExQBFR753FNBMC27WEQJT8UKANJ" localSheetId="9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13" hidden="1">#REF!</definedName>
    <definedName name="BExQBFR753FNBMC27WEQJT8UKANJ" localSheetId="14" hidden="1">#REF!</definedName>
    <definedName name="BExQBFR753FNBMC27WEQJT8UKANJ" localSheetId="16" hidden="1">#REF!</definedName>
    <definedName name="BExQBFR753FNBMC27WEQJT8UKANJ" localSheetId="15" hidden="1">#REF!</definedName>
    <definedName name="BExQBFR753FNBMC27WEQJT8UKANJ" localSheetId="18" hidden="1">#REF!</definedName>
    <definedName name="BExQBFR753FNBMC27WEQJT8UKANJ" localSheetId="17" hidden="1">#REF!</definedName>
    <definedName name="BExQBFR753FNBMC27WEQJT8UKANJ" localSheetId="2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5" hidden="1">#REF!</definedName>
    <definedName name="BExQBIGGY5TXI2FJVVZSLZ0LTZYH" localSheetId="9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13" hidden="1">#REF!</definedName>
    <definedName name="BExQBIGGY5TXI2FJVVZSLZ0LTZYH" localSheetId="14" hidden="1">#REF!</definedName>
    <definedName name="BExQBIGGY5TXI2FJVVZSLZ0LTZYH" localSheetId="16" hidden="1">#REF!</definedName>
    <definedName name="BExQBIGGY5TXI2FJVVZSLZ0LTZYH" localSheetId="15" hidden="1">#REF!</definedName>
    <definedName name="BExQBIGGY5TXI2FJVVZSLZ0LTZYH" localSheetId="18" hidden="1">#REF!</definedName>
    <definedName name="BExQBIGGY5TXI2FJVVZSLZ0LTZYH" localSheetId="17" hidden="1">#REF!</definedName>
    <definedName name="BExQBIGGY5TXI2FJVVZSLZ0LTZYH" localSheetId="2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5" hidden="1">#REF!</definedName>
    <definedName name="BExQBM1RUSIQ85LLMM2159BYDPIP" localSheetId="9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13" hidden="1">#REF!</definedName>
    <definedName name="BExQBM1RUSIQ85LLMM2159BYDPIP" localSheetId="14" hidden="1">#REF!</definedName>
    <definedName name="BExQBM1RUSIQ85LLMM2159BYDPIP" localSheetId="16" hidden="1">#REF!</definedName>
    <definedName name="BExQBM1RUSIQ85LLMM2159BYDPIP" localSheetId="15" hidden="1">#REF!</definedName>
    <definedName name="BExQBM1RUSIQ85LLMM2159BYDPIP" localSheetId="18" hidden="1">#REF!</definedName>
    <definedName name="BExQBM1RUSIQ85LLMM2159BYDPIP" localSheetId="17" hidden="1">#REF!</definedName>
    <definedName name="BExQBM1RUSIQ85LLMM2159BYDPIP" localSheetId="2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5" hidden="1">#REF!</definedName>
    <definedName name="BExQBOWE543K7PGA5S7SVU2QKPM3" localSheetId="9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13" hidden="1">#REF!</definedName>
    <definedName name="BExQBOWE543K7PGA5S7SVU2QKPM3" localSheetId="14" hidden="1">#REF!</definedName>
    <definedName name="BExQBOWE543K7PGA5S7SVU2QKPM3" localSheetId="16" hidden="1">#REF!</definedName>
    <definedName name="BExQBOWE543K7PGA5S7SVU2QKPM3" localSheetId="15" hidden="1">#REF!</definedName>
    <definedName name="BExQBOWE543K7PGA5S7SVU2QKPM3" localSheetId="18" hidden="1">#REF!</definedName>
    <definedName name="BExQBOWE543K7PGA5S7SVU2QKPM3" localSheetId="17" hidden="1">#REF!</definedName>
    <definedName name="BExQBOWE543K7PGA5S7SVU2QKPM3" localSheetId="2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5" hidden="1">#REF!</definedName>
    <definedName name="BExQBPSOZ47V81YAEURP0NQJNTJH" localSheetId="9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13" hidden="1">#REF!</definedName>
    <definedName name="BExQBPSOZ47V81YAEURP0NQJNTJH" localSheetId="14" hidden="1">#REF!</definedName>
    <definedName name="BExQBPSOZ47V81YAEURP0NQJNTJH" localSheetId="16" hidden="1">#REF!</definedName>
    <definedName name="BExQBPSOZ47V81YAEURP0NQJNTJH" localSheetId="15" hidden="1">#REF!</definedName>
    <definedName name="BExQBPSOZ47V81YAEURP0NQJNTJH" localSheetId="18" hidden="1">#REF!</definedName>
    <definedName name="BExQBPSOZ47V81YAEURP0NQJNTJH" localSheetId="17" hidden="1">#REF!</definedName>
    <definedName name="BExQBPSOZ47V81YAEURP0NQJNTJH" localSheetId="2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5" hidden="1">#REF!</definedName>
    <definedName name="BExQC5TWT21CGBKD0IHAXTIN2QB8" localSheetId="9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13" hidden="1">#REF!</definedName>
    <definedName name="BExQC5TWT21CGBKD0IHAXTIN2QB8" localSheetId="14" hidden="1">#REF!</definedName>
    <definedName name="BExQC5TWT21CGBKD0IHAXTIN2QB8" localSheetId="16" hidden="1">#REF!</definedName>
    <definedName name="BExQC5TWT21CGBKD0IHAXTIN2QB8" localSheetId="15" hidden="1">#REF!</definedName>
    <definedName name="BExQC5TWT21CGBKD0IHAXTIN2QB8" localSheetId="18" hidden="1">#REF!</definedName>
    <definedName name="BExQC5TWT21CGBKD0IHAXTIN2QB8" localSheetId="17" hidden="1">#REF!</definedName>
    <definedName name="BExQC5TWT21CGBKD0IHAXTIN2QB8" localSheetId="2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5" hidden="1">#REF!</definedName>
    <definedName name="BExQC94JL9F5GW4S8DQCAF4WB2DA" localSheetId="9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13" hidden="1">#REF!</definedName>
    <definedName name="BExQC94JL9F5GW4S8DQCAF4WB2DA" localSheetId="14" hidden="1">#REF!</definedName>
    <definedName name="BExQC94JL9F5GW4S8DQCAF4WB2DA" localSheetId="16" hidden="1">#REF!</definedName>
    <definedName name="BExQC94JL9F5GW4S8DQCAF4WB2DA" localSheetId="15" hidden="1">#REF!</definedName>
    <definedName name="BExQC94JL9F5GW4S8DQCAF4WB2DA" localSheetId="18" hidden="1">#REF!</definedName>
    <definedName name="BExQC94JL9F5GW4S8DQCAF4WB2DA" localSheetId="17" hidden="1">#REF!</definedName>
    <definedName name="BExQC94JL9F5GW4S8DQCAF4WB2DA" localSheetId="2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5" hidden="1">#REF!</definedName>
    <definedName name="BExQCKTD8AT0824LGWREXM1B5D1X" localSheetId="9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13" hidden="1">#REF!</definedName>
    <definedName name="BExQCKTD8AT0824LGWREXM1B5D1X" localSheetId="14" hidden="1">#REF!</definedName>
    <definedName name="BExQCKTD8AT0824LGWREXM1B5D1X" localSheetId="16" hidden="1">#REF!</definedName>
    <definedName name="BExQCKTD8AT0824LGWREXM1B5D1X" localSheetId="15" hidden="1">#REF!</definedName>
    <definedName name="BExQCKTD8AT0824LGWREXM1B5D1X" localSheetId="18" hidden="1">#REF!</definedName>
    <definedName name="BExQCKTD8AT0824LGWREXM1B5D1X" localSheetId="17" hidden="1">#REF!</definedName>
    <definedName name="BExQCKTD8AT0824LGWREXM1B5D1X" localSheetId="2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5" hidden="1">#REF!</definedName>
    <definedName name="BExQCQ7KF4HVXSD72FF3DJGNNO3M" localSheetId="9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13" hidden="1">#REF!</definedName>
    <definedName name="BExQCQ7KF4HVXSD72FF3DJGNNO3M" localSheetId="14" hidden="1">#REF!</definedName>
    <definedName name="BExQCQ7KF4HVXSD72FF3DJGNNO3M" localSheetId="16" hidden="1">#REF!</definedName>
    <definedName name="BExQCQ7KF4HVXSD72FF3DJGNNO3M" localSheetId="15" hidden="1">#REF!</definedName>
    <definedName name="BExQCQ7KF4HVXSD72FF3DJGNNO3M" localSheetId="18" hidden="1">#REF!</definedName>
    <definedName name="BExQCQ7KF4HVXSD72FF3DJGNNO3M" localSheetId="17" hidden="1">#REF!</definedName>
    <definedName name="BExQCQ7KF4HVXSD72FF3DJGNNO3M" localSheetId="2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5" hidden="1">#REF!</definedName>
    <definedName name="BExQCRPJXI0WNJUFFAC39C0PFUFK" localSheetId="9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13" hidden="1">#REF!</definedName>
    <definedName name="BExQCRPJXI0WNJUFFAC39C0PFUFK" localSheetId="14" hidden="1">#REF!</definedName>
    <definedName name="BExQCRPJXI0WNJUFFAC39C0PFUFK" localSheetId="16" hidden="1">#REF!</definedName>
    <definedName name="BExQCRPJXI0WNJUFFAC39C0PFUFK" localSheetId="15" hidden="1">#REF!</definedName>
    <definedName name="BExQCRPJXI0WNJUFFAC39C0PFUFK" localSheetId="18" hidden="1">#REF!</definedName>
    <definedName name="BExQCRPJXI0WNJUFFAC39C0PFUFK" localSheetId="17" hidden="1">#REF!</definedName>
    <definedName name="BExQCRPJXI0WNJUFFAC39C0PFUFK" localSheetId="2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5" hidden="1">#REF!</definedName>
    <definedName name="BExQD571YWOXKR2SX85K5MKQ0AO2" localSheetId="9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13" hidden="1">#REF!</definedName>
    <definedName name="BExQD571YWOXKR2SX85K5MKQ0AO2" localSheetId="14" hidden="1">#REF!</definedName>
    <definedName name="BExQD571YWOXKR2SX85K5MKQ0AO2" localSheetId="16" hidden="1">#REF!</definedName>
    <definedName name="BExQD571YWOXKR2SX85K5MKQ0AO2" localSheetId="15" hidden="1">#REF!</definedName>
    <definedName name="BExQD571YWOXKR2SX85K5MKQ0AO2" localSheetId="18" hidden="1">#REF!</definedName>
    <definedName name="BExQD571YWOXKR2SX85K5MKQ0AO2" localSheetId="17" hidden="1">#REF!</definedName>
    <definedName name="BExQD571YWOXKR2SX85K5MKQ0AO2" localSheetId="2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5" hidden="1">#REF!</definedName>
    <definedName name="BExQDB6VCHN8PNX8EA6JNIEQ2JC2" localSheetId="9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13" hidden="1">#REF!</definedName>
    <definedName name="BExQDB6VCHN8PNX8EA6JNIEQ2JC2" localSheetId="14" hidden="1">#REF!</definedName>
    <definedName name="BExQDB6VCHN8PNX8EA6JNIEQ2JC2" localSheetId="16" hidden="1">#REF!</definedName>
    <definedName name="BExQDB6VCHN8PNX8EA6JNIEQ2JC2" localSheetId="15" hidden="1">#REF!</definedName>
    <definedName name="BExQDB6VCHN8PNX8EA6JNIEQ2JC2" localSheetId="18" hidden="1">#REF!</definedName>
    <definedName name="BExQDB6VCHN8PNX8EA6JNIEQ2JC2" localSheetId="17" hidden="1">#REF!</definedName>
    <definedName name="BExQDB6VCHN8PNX8EA6JNIEQ2JC2" localSheetId="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5" hidden="1">#REF!</definedName>
    <definedName name="BExQDE1B6U2Q9B73KBENABP71YM1" localSheetId="9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13" hidden="1">#REF!</definedName>
    <definedName name="BExQDE1B6U2Q9B73KBENABP71YM1" localSheetId="14" hidden="1">#REF!</definedName>
    <definedName name="BExQDE1B6U2Q9B73KBENABP71YM1" localSheetId="16" hidden="1">#REF!</definedName>
    <definedName name="BExQDE1B6U2Q9B73KBENABP71YM1" localSheetId="15" hidden="1">#REF!</definedName>
    <definedName name="BExQDE1B6U2Q9B73KBENABP71YM1" localSheetId="18" hidden="1">#REF!</definedName>
    <definedName name="BExQDE1B6U2Q9B73KBENABP71YM1" localSheetId="17" hidden="1">#REF!</definedName>
    <definedName name="BExQDE1B6U2Q9B73KBENABP71YM1" localSheetId="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5" hidden="1">#REF!</definedName>
    <definedName name="BExQDGQCN7ZW41QDUHOBJUGQAX40" localSheetId="9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13" hidden="1">#REF!</definedName>
    <definedName name="BExQDGQCN7ZW41QDUHOBJUGQAX40" localSheetId="14" hidden="1">#REF!</definedName>
    <definedName name="BExQDGQCN7ZW41QDUHOBJUGQAX40" localSheetId="16" hidden="1">#REF!</definedName>
    <definedName name="BExQDGQCN7ZW41QDUHOBJUGQAX40" localSheetId="15" hidden="1">#REF!</definedName>
    <definedName name="BExQDGQCN7ZW41QDUHOBJUGQAX40" localSheetId="18" hidden="1">#REF!</definedName>
    <definedName name="BExQDGQCN7ZW41QDUHOBJUGQAX40" localSheetId="17" hidden="1">#REF!</definedName>
    <definedName name="BExQDGQCN7ZW41QDUHOBJUGQAX40" localSheetId="2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5" hidden="1">#REF!</definedName>
    <definedName name="BExQED8ZZUEH0WRNOHXI7V9TVC8K" localSheetId="9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13" hidden="1">#REF!</definedName>
    <definedName name="BExQED8ZZUEH0WRNOHXI7V9TVC8K" localSheetId="14" hidden="1">#REF!</definedName>
    <definedName name="BExQED8ZZUEH0WRNOHXI7V9TVC8K" localSheetId="16" hidden="1">#REF!</definedName>
    <definedName name="BExQED8ZZUEH0WRNOHXI7V9TVC8K" localSheetId="15" hidden="1">#REF!</definedName>
    <definedName name="BExQED8ZZUEH0WRNOHXI7V9TVC8K" localSheetId="18" hidden="1">#REF!</definedName>
    <definedName name="BExQED8ZZUEH0WRNOHXI7V9TVC8K" localSheetId="17" hidden="1">#REF!</definedName>
    <definedName name="BExQED8ZZUEH0WRNOHXI7V9TVC8K" localSheetId="2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5" hidden="1">#REF!</definedName>
    <definedName name="BExQEF1PIJIB9J24OB0M4X1WLBB0" localSheetId="9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13" hidden="1">#REF!</definedName>
    <definedName name="BExQEF1PIJIB9J24OB0M4X1WLBB0" localSheetId="14" hidden="1">#REF!</definedName>
    <definedName name="BExQEF1PIJIB9J24OB0M4X1WLBB0" localSheetId="16" hidden="1">#REF!</definedName>
    <definedName name="BExQEF1PIJIB9J24OB0M4X1WLBB0" localSheetId="15" hidden="1">#REF!</definedName>
    <definedName name="BExQEF1PIJIB9J24OB0M4X1WLBB0" localSheetId="18" hidden="1">#REF!</definedName>
    <definedName name="BExQEF1PIJIB9J24OB0M4X1WLBB0" localSheetId="17" hidden="1">#REF!</definedName>
    <definedName name="BExQEF1PIJIB9J24OB0M4X1WLBB0" localSheetId="2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5" hidden="1">#REF!</definedName>
    <definedName name="BExQEMUA4HEFM4OVO8M8MA8PIAW1" localSheetId="9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13" hidden="1">#REF!</definedName>
    <definedName name="BExQEMUA4HEFM4OVO8M8MA8PIAW1" localSheetId="14" hidden="1">#REF!</definedName>
    <definedName name="BExQEMUA4HEFM4OVO8M8MA8PIAW1" localSheetId="16" hidden="1">#REF!</definedName>
    <definedName name="BExQEMUA4HEFM4OVO8M8MA8PIAW1" localSheetId="15" hidden="1">#REF!</definedName>
    <definedName name="BExQEMUA4HEFM4OVO8M8MA8PIAW1" localSheetId="18" hidden="1">#REF!</definedName>
    <definedName name="BExQEMUA4HEFM4OVO8M8MA8PIAW1" localSheetId="17" hidden="1">#REF!</definedName>
    <definedName name="BExQEMUA4HEFM4OVO8M8MA8PIAW1" localSheetId="2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5" hidden="1">#REF!</definedName>
    <definedName name="BExQEP38QPDKB85WG2WOL17IMB5S" localSheetId="9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13" hidden="1">#REF!</definedName>
    <definedName name="BExQEP38QPDKB85WG2WOL17IMB5S" localSheetId="14" hidden="1">#REF!</definedName>
    <definedName name="BExQEP38QPDKB85WG2WOL17IMB5S" localSheetId="16" hidden="1">#REF!</definedName>
    <definedName name="BExQEP38QPDKB85WG2WOL17IMB5S" localSheetId="15" hidden="1">#REF!</definedName>
    <definedName name="BExQEP38QPDKB85WG2WOL17IMB5S" localSheetId="18" hidden="1">#REF!</definedName>
    <definedName name="BExQEP38QPDKB85WG2WOL17IMB5S" localSheetId="17" hidden="1">#REF!</definedName>
    <definedName name="BExQEP38QPDKB85WG2WOL17IMB5S" localSheetId="2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5" hidden="1">#REF!</definedName>
    <definedName name="BExQEQ4XZQFIKUXNU9H7WE7AMZ1U" localSheetId="9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13" hidden="1">#REF!</definedName>
    <definedName name="BExQEQ4XZQFIKUXNU9H7WE7AMZ1U" localSheetId="14" hidden="1">#REF!</definedName>
    <definedName name="BExQEQ4XZQFIKUXNU9H7WE7AMZ1U" localSheetId="16" hidden="1">#REF!</definedName>
    <definedName name="BExQEQ4XZQFIKUXNU9H7WE7AMZ1U" localSheetId="15" hidden="1">#REF!</definedName>
    <definedName name="BExQEQ4XZQFIKUXNU9H7WE7AMZ1U" localSheetId="18" hidden="1">#REF!</definedName>
    <definedName name="BExQEQ4XZQFIKUXNU9H7WE7AMZ1U" localSheetId="17" hidden="1">#REF!</definedName>
    <definedName name="BExQEQ4XZQFIKUXNU9H7WE7AMZ1U" localSheetId="2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5" hidden="1">#REF!</definedName>
    <definedName name="BExQF1OEB07CRAP6ALNNMJNJ3P2D" localSheetId="9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13" hidden="1">#REF!</definedName>
    <definedName name="BExQF1OEB07CRAP6ALNNMJNJ3P2D" localSheetId="14" hidden="1">#REF!</definedName>
    <definedName name="BExQF1OEB07CRAP6ALNNMJNJ3P2D" localSheetId="16" hidden="1">#REF!</definedName>
    <definedName name="BExQF1OEB07CRAP6ALNNMJNJ3P2D" localSheetId="15" hidden="1">#REF!</definedName>
    <definedName name="BExQF1OEB07CRAP6ALNNMJNJ3P2D" localSheetId="18" hidden="1">#REF!</definedName>
    <definedName name="BExQF1OEB07CRAP6ALNNMJNJ3P2D" localSheetId="17" hidden="1">#REF!</definedName>
    <definedName name="BExQF1OEB07CRAP6ALNNMJNJ3P2D" localSheetId="2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5" hidden="1">#REF!</definedName>
    <definedName name="BExQF8KKL224NYD20XYLLM2RE7EW" localSheetId="9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13" hidden="1">#REF!</definedName>
    <definedName name="BExQF8KKL224NYD20XYLLM2RE7EW" localSheetId="14" hidden="1">#REF!</definedName>
    <definedName name="BExQF8KKL224NYD20XYLLM2RE7EW" localSheetId="16" hidden="1">#REF!</definedName>
    <definedName name="BExQF8KKL224NYD20XYLLM2RE7EW" localSheetId="15" hidden="1">#REF!</definedName>
    <definedName name="BExQF8KKL224NYD20XYLLM2RE7EW" localSheetId="18" hidden="1">#REF!</definedName>
    <definedName name="BExQF8KKL224NYD20XYLLM2RE7EW" localSheetId="17" hidden="1">#REF!</definedName>
    <definedName name="BExQF8KKL224NYD20XYLLM2RE7EW" localSheetId="2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5" hidden="1">#REF!</definedName>
    <definedName name="BExQF9X2AQPFJZTCHTU5PTTR0JAH" localSheetId="9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13" hidden="1">#REF!</definedName>
    <definedName name="BExQF9X2AQPFJZTCHTU5PTTR0JAH" localSheetId="14" hidden="1">#REF!</definedName>
    <definedName name="BExQF9X2AQPFJZTCHTU5PTTR0JAH" localSheetId="16" hidden="1">#REF!</definedName>
    <definedName name="BExQF9X2AQPFJZTCHTU5PTTR0JAH" localSheetId="15" hidden="1">#REF!</definedName>
    <definedName name="BExQF9X2AQPFJZTCHTU5PTTR0JAH" localSheetId="18" hidden="1">#REF!</definedName>
    <definedName name="BExQF9X2AQPFJZTCHTU5PTTR0JAH" localSheetId="17" hidden="1">#REF!</definedName>
    <definedName name="BExQF9X2AQPFJZTCHTU5PTTR0JAH" localSheetId="2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5" hidden="1">#REF!</definedName>
    <definedName name="BExQFAINO9ODQZX6NSM8EBTRD04E" localSheetId="9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13" hidden="1">#REF!</definedName>
    <definedName name="BExQFAINO9ODQZX6NSM8EBTRD04E" localSheetId="14" hidden="1">#REF!</definedName>
    <definedName name="BExQFAINO9ODQZX6NSM8EBTRD04E" localSheetId="16" hidden="1">#REF!</definedName>
    <definedName name="BExQFAINO9ODQZX6NSM8EBTRD04E" localSheetId="15" hidden="1">#REF!</definedName>
    <definedName name="BExQFAINO9ODQZX6NSM8EBTRD04E" localSheetId="18" hidden="1">#REF!</definedName>
    <definedName name="BExQFAINO9ODQZX6NSM8EBTRD04E" localSheetId="17" hidden="1">#REF!</definedName>
    <definedName name="BExQFAINO9ODQZX6NSM8EBTRD04E" localSheetId="2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5" hidden="1">#REF!</definedName>
    <definedName name="BExQFC0M9KKFMQKPLPEO2RQDB7MM" localSheetId="9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13" hidden="1">#REF!</definedName>
    <definedName name="BExQFC0M9KKFMQKPLPEO2RQDB7MM" localSheetId="14" hidden="1">#REF!</definedName>
    <definedName name="BExQFC0M9KKFMQKPLPEO2RQDB7MM" localSheetId="16" hidden="1">#REF!</definedName>
    <definedName name="BExQFC0M9KKFMQKPLPEO2RQDB7MM" localSheetId="15" hidden="1">#REF!</definedName>
    <definedName name="BExQFC0M9KKFMQKPLPEO2RQDB7MM" localSheetId="18" hidden="1">#REF!</definedName>
    <definedName name="BExQFC0M9KKFMQKPLPEO2RQDB7MM" localSheetId="17" hidden="1">#REF!</definedName>
    <definedName name="BExQFC0M9KKFMQKPLPEO2RQDB7MM" localSheetId="2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5" hidden="1">#REF!</definedName>
    <definedName name="BExQFEEV7627R8TYZCM28C6V6WHE" localSheetId="9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13" hidden="1">#REF!</definedName>
    <definedName name="BExQFEEV7627R8TYZCM28C6V6WHE" localSheetId="14" hidden="1">#REF!</definedName>
    <definedName name="BExQFEEV7627R8TYZCM28C6V6WHE" localSheetId="16" hidden="1">#REF!</definedName>
    <definedName name="BExQFEEV7627R8TYZCM28C6V6WHE" localSheetId="15" hidden="1">#REF!</definedName>
    <definedName name="BExQFEEV7627R8TYZCM28C6V6WHE" localSheetId="18" hidden="1">#REF!</definedName>
    <definedName name="BExQFEEV7627R8TYZCM28C6V6WHE" localSheetId="17" hidden="1">#REF!</definedName>
    <definedName name="BExQFEEV7627R8TYZCM28C6V6WHE" localSheetId="2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5" hidden="1">#REF!</definedName>
    <definedName name="BExQFEK8NUD04X2OBRA275ADPSDL" localSheetId="9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13" hidden="1">#REF!</definedName>
    <definedName name="BExQFEK8NUD04X2OBRA275ADPSDL" localSheetId="14" hidden="1">#REF!</definedName>
    <definedName name="BExQFEK8NUD04X2OBRA275ADPSDL" localSheetId="16" hidden="1">#REF!</definedName>
    <definedName name="BExQFEK8NUD04X2OBRA275ADPSDL" localSheetId="15" hidden="1">#REF!</definedName>
    <definedName name="BExQFEK8NUD04X2OBRA275ADPSDL" localSheetId="18" hidden="1">#REF!</definedName>
    <definedName name="BExQFEK8NUD04X2OBRA275ADPSDL" localSheetId="17" hidden="1">#REF!</definedName>
    <definedName name="BExQFEK8NUD04X2OBRA275ADPSDL" localSheetId="2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5" hidden="1">#REF!</definedName>
    <definedName name="BExQFGYIWDR4W0YF7XR6E4EWWJ02" localSheetId="9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13" hidden="1">#REF!</definedName>
    <definedName name="BExQFGYIWDR4W0YF7XR6E4EWWJ02" localSheetId="14" hidden="1">#REF!</definedName>
    <definedName name="BExQFGYIWDR4W0YF7XR6E4EWWJ02" localSheetId="16" hidden="1">#REF!</definedName>
    <definedName name="BExQFGYIWDR4W0YF7XR6E4EWWJ02" localSheetId="15" hidden="1">#REF!</definedName>
    <definedName name="BExQFGYIWDR4W0YF7XR6E4EWWJ02" localSheetId="18" hidden="1">#REF!</definedName>
    <definedName name="BExQFGYIWDR4W0YF7XR6E4EWWJ02" localSheetId="17" hidden="1">#REF!</definedName>
    <definedName name="BExQFGYIWDR4W0YF7XR6E4EWWJ02" localSheetId="2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5" hidden="1">#REF!</definedName>
    <definedName name="BExQFPNFKA36IAPS22LAUMBDI4KE" localSheetId="9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13" hidden="1">#REF!</definedName>
    <definedName name="BExQFPNFKA36IAPS22LAUMBDI4KE" localSheetId="14" hidden="1">#REF!</definedName>
    <definedName name="BExQFPNFKA36IAPS22LAUMBDI4KE" localSheetId="16" hidden="1">#REF!</definedName>
    <definedName name="BExQFPNFKA36IAPS22LAUMBDI4KE" localSheetId="15" hidden="1">#REF!</definedName>
    <definedName name="BExQFPNFKA36IAPS22LAUMBDI4KE" localSheetId="18" hidden="1">#REF!</definedName>
    <definedName name="BExQFPNFKA36IAPS22LAUMBDI4KE" localSheetId="17" hidden="1">#REF!</definedName>
    <definedName name="BExQFPNFKA36IAPS22LAUMBDI4KE" localSheetId="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5" hidden="1">#REF!</definedName>
    <definedName name="BExQFPSWEMA8WBUZ4WK20LR13VSU" localSheetId="9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13" hidden="1">#REF!</definedName>
    <definedName name="BExQFPSWEMA8WBUZ4WK20LR13VSU" localSheetId="14" hidden="1">#REF!</definedName>
    <definedName name="BExQFPSWEMA8WBUZ4WK20LR13VSU" localSheetId="16" hidden="1">#REF!</definedName>
    <definedName name="BExQFPSWEMA8WBUZ4WK20LR13VSU" localSheetId="15" hidden="1">#REF!</definedName>
    <definedName name="BExQFPSWEMA8WBUZ4WK20LR13VSU" localSheetId="18" hidden="1">#REF!</definedName>
    <definedName name="BExQFPSWEMA8WBUZ4WK20LR13VSU" localSheetId="17" hidden="1">#REF!</definedName>
    <definedName name="BExQFPSWEMA8WBUZ4WK20LR13VSU" localSheetId="2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5" hidden="1">#REF!</definedName>
    <definedName name="BExQFVSPOSCCPF1TLJPIWYWYB8A9" localSheetId="9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13" hidden="1">#REF!</definedName>
    <definedName name="BExQFVSPOSCCPF1TLJPIWYWYB8A9" localSheetId="14" hidden="1">#REF!</definedName>
    <definedName name="BExQFVSPOSCCPF1TLJPIWYWYB8A9" localSheetId="16" hidden="1">#REF!</definedName>
    <definedName name="BExQFVSPOSCCPF1TLJPIWYWYB8A9" localSheetId="15" hidden="1">#REF!</definedName>
    <definedName name="BExQFVSPOSCCPF1TLJPIWYWYB8A9" localSheetId="18" hidden="1">#REF!</definedName>
    <definedName name="BExQFVSPOSCCPF1TLJPIWYWYB8A9" localSheetId="17" hidden="1">#REF!</definedName>
    <definedName name="BExQFVSPOSCCPF1TLJPIWYWYB8A9" localSheetId="2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5" hidden="1">#REF!</definedName>
    <definedName name="BExQFWJQXNQAW6LUMOEDS6KMJMYL" localSheetId="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13" hidden="1">#REF!</definedName>
    <definedName name="BExQFWJQXNQAW6LUMOEDS6KMJMYL" localSheetId="14" hidden="1">#REF!</definedName>
    <definedName name="BExQFWJQXNQAW6LUMOEDS6KMJMYL" localSheetId="16" hidden="1">#REF!</definedName>
    <definedName name="BExQFWJQXNQAW6LUMOEDS6KMJMYL" localSheetId="15" hidden="1">#REF!</definedName>
    <definedName name="BExQFWJQXNQAW6LUMOEDS6KMJMYL" localSheetId="18" hidden="1">#REF!</definedName>
    <definedName name="BExQFWJQXNQAW6LUMOEDS6KMJMYL" localSheetId="17" hidden="1">#REF!</definedName>
    <definedName name="BExQFWJQXNQAW6LUMOEDS6KMJMYL" localSheetId="2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5" hidden="1">#REF!</definedName>
    <definedName name="BExQG8TYRD2G42UA5ZPCRLNKUDMX" localSheetId="9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13" hidden="1">#REF!</definedName>
    <definedName name="BExQG8TYRD2G42UA5ZPCRLNKUDMX" localSheetId="14" hidden="1">#REF!</definedName>
    <definedName name="BExQG8TYRD2G42UA5ZPCRLNKUDMX" localSheetId="16" hidden="1">#REF!</definedName>
    <definedName name="BExQG8TYRD2G42UA5ZPCRLNKUDMX" localSheetId="15" hidden="1">#REF!</definedName>
    <definedName name="BExQG8TYRD2G42UA5ZPCRLNKUDMX" localSheetId="18" hidden="1">#REF!</definedName>
    <definedName name="BExQG8TYRD2G42UA5ZPCRLNKUDMX" localSheetId="17" hidden="1">#REF!</definedName>
    <definedName name="BExQG8TYRD2G42UA5ZPCRLNKUDMX" localSheetId="2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5" hidden="1">#REF!</definedName>
    <definedName name="BExQG9A8OZ31BDN5QEGQGWG59A43" localSheetId="9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16" hidden="1">#REF!</definedName>
    <definedName name="BExQG9A8OZ31BDN5QEGQGWG59A43" localSheetId="15" hidden="1">#REF!</definedName>
    <definedName name="BExQG9A8OZ31BDN5QEGQGWG59A43" localSheetId="18" hidden="1">#REF!</definedName>
    <definedName name="BExQG9A8OZ31BDN5QEGQGWG59A43" localSheetId="17" hidden="1">#REF!</definedName>
    <definedName name="BExQG9A8OZ31BDN5QEGQGWG59A43" localSheetId="2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5" hidden="1">#REF!</definedName>
    <definedName name="BExQGGBQ2CMSPV4NV4RA7NMBQER6" localSheetId="9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13" hidden="1">#REF!</definedName>
    <definedName name="BExQGGBQ2CMSPV4NV4RA7NMBQER6" localSheetId="14" hidden="1">#REF!</definedName>
    <definedName name="BExQGGBQ2CMSPV4NV4RA7NMBQER6" localSheetId="16" hidden="1">#REF!</definedName>
    <definedName name="BExQGGBQ2CMSPV4NV4RA7NMBQER6" localSheetId="15" hidden="1">#REF!</definedName>
    <definedName name="BExQGGBQ2CMSPV4NV4RA7NMBQER6" localSheetId="18" hidden="1">#REF!</definedName>
    <definedName name="BExQGGBQ2CMSPV4NV4RA7NMBQER6" localSheetId="17" hidden="1">#REF!</definedName>
    <definedName name="BExQGGBQ2CMSPV4NV4RA7NMBQER6" localSheetId="2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5" hidden="1">#REF!</definedName>
    <definedName name="BExQGO48J9MPCDQ96RBB9UN9AIGT" localSheetId="9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13" hidden="1">#REF!</definedName>
    <definedName name="BExQGO48J9MPCDQ96RBB9UN9AIGT" localSheetId="14" hidden="1">#REF!</definedName>
    <definedName name="BExQGO48J9MPCDQ96RBB9UN9AIGT" localSheetId="16" hidden="1">#REF!</definedName>
    <definedName name="BExQGO48J9MPCDQ96RBB9UN9AIGT" localSheetId="15" hidden="1">#REF!</definedName>
    <definedName name="BExQGO48J9MPCDQ96RBB9UN9AIGT" localSheetId="18" hidden="1">#REF!</definedName>
    <definedName name="BExQGO48J9MPCDQ96RBB9UN9AIGT" localSheetId="17" hidden="1">#REF!</definedName>
    <definedName name="BExQGO48J9MPCDQ96RBB9UN9AIGT" localSheetId="2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5" hidden="1">#REF!</definedName>
    <definedName name="BExQGSBB6MJWDW7AYWA0MSFTXKRR" localSheetId="9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13" hidden="1">#REF!</definedName>
    <definedName name="BExQGSBB6MJWDW7AYWA0MSFTXKRR" localSheetId="14" hidden="1">#REF!</definedName>
    <definedName name="BExQGSBB6MJWDW7AYWA0MSFTXKRR" localSheetId="16" hidden="1">#REF!</definedName>
    <definedName name="BExQGSBB6MJWDW7AYWA0MSFTXKRR" localSheetId="15" hidden="1">#REF!</definedName>
    <definedName name="BExQGSBB6MJWDW7AYWA0MSFTXKRR" localSheetId="18" hidden="1">#REF!</definedName>
    <definedName name="BExQGSBB6MJWDW7AYWA0MSFTXKRR" localSheetId="17" hidden="1">#REF!</definedName>
    <definedName name="BExQGSBB6MJWDW7AYWA0MSFTXKRR" localSheetId="2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5" hidden="1">#REF!</definedName>
    <definedName name="BExQH0UURAJ13AVO5UI04HSRGVYW" localSheetId="9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13" hidden="1">#REF!</definedName>
    <definedName name="BExQH0UURAJ13AVO5UI04HSRGVYW" localSheetId="14" hidden="1">#REF!</definedName>
    <definedName name="BExQH0UURAJ13AVO5UI04HSRGVYW" localSheetId="16" hidden="1">#REF!</definedName>
    <definedName name="BExQH0UURAJ13AVO5UI04HSRGVYW" localSheetId="15" hidden="1">#REF!</definedName>
    <definedName name="BExQH0UURAJ13AVO5UI04HSRGVYW" localSheetId="18" hidden="1">#REF!</definedName>
    <definedName name="BExQH0UURAJ13AVO5UI04HSRGVYW" localSheetId="17" hidden="1">#REF!</definedName>
    <definedName name="BExQH0UURAJ13AVO5UI04HSRGVYW" localSheetId="2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5" hidden="1">#REF!</definedName>
    <definedName name="BExQH5I0FUT0822E2ITR6M5724UF" localSheetId="9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13" hidden="1">#REF!</definedName>
    <definedName name="BExQH5I0FUT0822E2ITR6M5724UF" localSheetId="14" hidden="1">#REF!</definedName>
    <definedName name="BExQH5I0FUT0822E2ITR6M5724UF" localSheetId="16" hidden="1">#REF!</definedName>
    <definedName name="BExQH5I0FUT0822E2ITR6M5724UF" localSheetId="15" hidden="1">#REF!</definedName>
    <definedName name="BExQH5I0FUT0822E2ITR6M5724UF" localSheetId="18" hidden="1">#REF!</definedName>
    <definedName name="BExQH5I0FUT0822E2ITR6M5724UF" localSheetId="17" hidden="1">#REF!</definedName>
    <definedName name="BExQH5I0FUT0822E2ITR6M5724UF" localSheetId="2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5" hidden="1">#REF!</definedName>
    <definedName name="BExQH6ZZY0NR8SE48PSI9D0CU1TC" localSheetId="9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13" hidden="1">#REF!</definedName>
    <definedName name="BExQH6ZZY0NR8SE48PSI9D0CU1TC" localSheetId="14" hidden="1">#REF!</definedName>
    <definedName name="BExQH6ZZY0NR8SE48PSI9D0CU1TC" localSheetId="16" hidden="1">#REF!</definedName>
    <definedName name="BExQH6ZZY0NR8SE48PSI9D0CU1TC" localSheetId="15" hidden="1">#REF!</definedName>
    <definedName name="BExQH6ZZY0NR8SE48PSI9D0CU1TC" localSheetId="18" hidden="1">#REF!</definedName>
    <definedName name="BExQH6ZZY0NR8SE48PSI9D0CU1TC" localSheetId="17" hidden="1">#REF!</definedName>
    <definedName name="BExQH6ZZY0NR8SE48PSI9D0CU1TC" localSheetId="2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5" hidden="1">#REF!</definedName>
    <definedName name="BExQH9P2MCXAJOVEO4GFQT6MNW22" localSheetId="9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13" hidden="1">#REF!</definedName>
    <definedName name="BExQH9P2MCXAJOVEO4GFQT6MNW22" localSheetId="14" hidden="1">#REF!</definedName>
    <definedName name="BExQH9P2MCXAJOVEO4GFQT6MNW22" localSheetId="16" hidden="1">#REF!</definedName>
    <definedName name="BExQH9P2MCXAJOVEO4GFQT6MNW22" localSheetId="15" hidden="1">#REF!</definedName>
    <definedName name="BExQH9P2MCXAJOVEO4GFQT6MNW22" localSheetId="18" hidden="1">#REF!</definedName>
    <definedName name="BExQH9P2MCXAJOVEO4GFQT6MNW22" localSheetId="17" hidden="1">#REF!</definedName>
    <definedName name="BExQH9P2MCXAJOVEO4GFQT6MNW22" localSheetId="2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5" hidden="1">#REF!</definedName>
    <definedName name="BExQHCZSBYUY8OKKJXFYWKBBM6AH" localSheetId="9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13" hidden="1">#REF!</definedName>
    <definedName name="BExQHCZSBYUY8OKKJXFYWKBBM6AH" localSheetId="14" hidden="1">#REF!</definedName>
    <definedName name="BExQHCZSBYUY8OKKJXFYWKBBM6AH" localSheetId="16" hidden="1">#REF!</definedName>
    <definedName name="BExQHCZSBYUY8OKKJXFYWKBBM6AH" localSheetId="15" hidden="1">#REF!</definedName>
    <definedName name="BExQHCZSBYUY8OKKJXFYWKBBM6AH" localSheetId="18" hidden="1">#REF!</definedName>
    <definedName name="BExQHCZSBYUY8OKKJXFYWKBBM6AH" localSheetId="17" hidden="1">#REF!</definedName>
    <definedName name="BExQHCZSBYUY8OKKJXFYWKBBM6AH" localSheetId="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5" hidden="1">#REF!</definedName>
    <definedName name="BExQHML1J3V7M9VZ3S2S198637RP" localSheetId="9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13" hidden="1">#REF!</definedName>
    <definedName name="BExQHML1J3V7M9VZ3S2S198637RP" localSheetId="14" hidden="1">#REF!</definedName>
    <definedName name="BExQHML1J3V7M9VZ3S2S198637RP" localSheetId="16" hidden="1">#REF!</definedName>
    <definedName name="BExQHML1J3V7M9VZ3S2S198637RP" localSheetId="15" hidden="1">#REF!</definedName>
    <definedName name="BExQHML1J3V7M9VZ3S2S198637RP" localSheetId="18" hidden="1">#REF!</definedName>
    <definedName name="BExQHML1J3V7M9VZ3S2S198637RP" localSheetId="17" hidden="1">#REF!</definedName>
    <definedName name="BExQHML1J3V7M9VZ3S2S198637RP" localSheetId="2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5" hidden="1">#REF!</definedName>
    <definedName name="BExQHPKXZ1K33V2F90NZIQRZYIAW" localSheetId="9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13" hidden="1">#REF!</definedName>
    <definedName name="BExQHPKXZ1K33V2F90NZIQRZYIAW" localSheetId="14" hidden="1">#REF!</definedName>
    <definedName name="BExQHPKXZ1K33V2F90NZIQRZYIAW" localSheetId="16" hidden="1">#REF!</definedName>
    <definedName name="BExQHPKXZ1K33V2F90NZIQRZYIAW" localSheetId="15" hidden="1">#REF!</definedName>
    <definedName name="BExQHPKXZ1K33V2F90NZIQRZYIAW" localSheetId="18" hidden="1">#REF!</definedName>
    <definedName name="BExQHPKXZ1K33V2F90NZIQRZYIAW" localSheetId="17" hidden="1">#REF!</definedName>
    <definedName name="BExQHPKXZ1K33V2F90NZIQRZYIAW" localSheetId="2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5" hidden="1">#REF!</definedName>
    <definedName name="BExQHRDNW8YFGT2B35K9CYSS1VAI" localSheetId="9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13" hidden="1">#REF!</definedName>
    <definedName name="BExQHRDNW8YFGT2B35K9CYSS1VAI" localSheetId="14" hidden="1">#REF!</definedName>
    <definedName name="BExQHRDNW8YFGT2B35K9CYSS1VAI" localSheetId="16" hidden="1">#REF!</definedName>
    <definedName name="BExQHRDNW8YFGT2B35K9CYSS1VAI" localSheetId="15" hidden="1">#REF!</definedName>
    <definedName name="BExQHRDNW8YFGT2B35K9CYSS1VAI" localSheetId="18" hidden="1">#REF!</definedName>
    <definedName name="BExQHRDNW8YFGT2B35K9CYSS1VAI" localSheetId="17" hidden="1">#REF!</definedName>
    <definedName name="BExQHRDNW8YFGT2B35K9CYSS1VAI" localSheetId="2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5" hidden="1">#REF!</definedName>
    <definedName name="BExQHRZ9FBLUG6G6CC88UZA6V39L" localSheetId="9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13" hidden="1">#REF!</definedName>
    <definedName name="BExQHRZ9FBLUG6G6CC88UZA6V39L" localSheetId="14" hidden="1">#REF!</definedName>
    <definedName name="BExQHRZ9FBLUG6G6CC88UZA6V39L" localSheetId="16" hidden="1">#REF!</definedName>
    <definedName name="BExQHRZ9FBLUG6G6CC88UZA6V39L" localSheetId="15" hidden="1">#REF!</definedName>
    <definedName name="BExQHRZ9FBLUG6G6CC88UZA6V39L" localSheetId="18" hidden="1">#REF!</definedName>
    <definedName name="BExQHRZ9FBLUG6G6CC88UZA6V39L" localSheetId="17" hidden="1">#REF!</definedName>
    <definedName name="BExQHRZ9FBLUG6G6CC88UZA6V39L" localSheetId="2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5" hidden="1">#REF!</definedName>
    <definedName name="BExQHVF9KD06AG2RXUQJ9X4PVGX4" localSheetId="9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13" hidden="1">#REF!</definedName>
    <definedName name="BExQHVF9KD06AG2RXUQJ9X4PVGX4" localSheetId="14" hidden="1">#REF!</definedName>
    <definedName name="BExQHVF9KD06AG2RXUQJ9X4PVGX4" localSheetId="16" hidden="1">#REF!</definedName>
    <definedName name="BExQHVF9KD06AG2RXUQJ9X4PVGX4" localSheetId="15" hidden="1">#REF!</definedName>
    <definedName name="BExQHVF9KD06AG2RXUQJ9X4PVGX4" localSheetId="18" hidden="1">#REF!</definedName>
    <definedName name="BExQHVF9KD06AG2RXUQJ9X4PVGX4" localSheetId="17" hidden="1">#REF!</definedName>
    <definedName name="BExQHVF9KD06AG2RXUQJ9X4PVGX4" localSheetId="2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5" hidden="1">#REF!</definedName>
    <definedName name="BExQHZBHVN2L4HC7ACTR73T5OCV0" localSheetId="9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13" hidden="1">#REF!</definedName>
    <definedName name="BExQHZBHVN2L4HC7ACTR73T5OCV0" localSheetId="14" hidden="1">#REF!</definedName>
    <definedName name="BExQHZBHVN2L4HC7ACTR73T5OCV0" localSheetId="16" hidden="1">#REF!</definedName>
    <definedName name="BExQHZBHVN2L4HC7ACTR73T5OCV0" localSheetId="15" hidden="1">#REF!</definedName>
    <definedName name="BExQHZBHVN2L4HC7ACTR73T5OCV0" localSheetId="18" hidden="1">#REF!</definedName>
    <definedName name="BExQHZBHVN2L4HC7ACTR73T5OCV0" localSheetId="17" hidden="1">#REF!</definedName>
    <definedName name="BExQHZBHVN2L4HC7ACTR73T5OCV0" localSheetId="2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5" hidden="1">#REF!</definedName>
    <definedName name="BExQI3O3BBL6MXZNJD1S3UD8WBUU" localSheetId="9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13" hidden="1">#REF!</definedName>
    <definedName name="BExQI3O3BBL6MXZNJD1S3UD8WBUU" localSheetId="14" hidden="1">#REF!</definedName>
    <definedName name="BExQI3O3BBL6MXZNJD1S3UD8WBUU" localSheetId="16" hidden="1">#REF!</definedName>
    <definedName name="BExQI3O3BBL6MXZNJD1S3UD8WBUU" localSheetId="15" hidden="1">#REF!</definedName>
    <definedName name="BExQI3O3BBL6MXZNJD1S3UD8WBUU" localSheetId="18" hidden="1">#REF!</definedName>
    <definedName name="BExQI3O3BBL6MXZNJD1S3UD8WBUU" localSheetId="17" hidden="1">#REF!</definedName>
    <definedName name="BExQI3O3BBL6MXZNJD1S3UD8WBUU" localSheetId="2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5" hidden="1">#REF!</definedName>
    <definedName name="BExQI7431UOEBYKYPVVMNXBZ2ZP2" localSheetId="9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13" hidden="1">#REF!</definedName>
    <definedName name="BExQI7431UOEBYKYPVVMNXBZ2ZP2" localSheetId="14" hidden="1">#REF!</definedName>
    <definedName name="BExQI7431UOEBYKYPVVMNXBZ2ZP2" localSheetId="16" hidden="1">#REF!</definedName>
    <definedName name="BExQI7431UOEBYKYPVVMNXBZ2ZP2" localSheetId="15" hidden="1">#REF!</definedName>
    <definedName name="BExQI7431UOEBYKYPVVMNXBZ2ZP2" localSheetId="18" hidden="1">#REF!</definedName>
    <definedName name="BExQI7431UOEBYKYPVVMNXBZ2ZP2" localSheetId="17" hidden="1">#REF!</definedName>
    <definedName name="BExQI7431UOEBYKYPVVMNXBZ2ZP2" localSheetId="2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5" hidden="1">#REF!</definedName>
    <definedName name="BExQI85V9TNLDJT5LTRZS10Y26SG" localSheetId="9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13" hidden="1">#REF!</definedName>
    <definedName name="BExQI85V9TNLDJT5LTRZS10Y26SG" localSheetId="14" hidden="1">#REF!</definedName>
    <definedName name="BExQI85V9TNLDJT5LTRZS10Y26SG" localSheetId="16" hidden="1">#REF!</definedName>
    <definedName name="BExQI85V9TNLDJT5LTRZS10Y26SG" localSheetId="15" hidden="1">#REF!</definedName>
    <definedName name="BExQI85V9TNLDJT5LTRZS10Y26SG" localSheetId="18" hidden="1">#REF!</definedName>
    <definedName name="BExQI85V9TNLDJT5LTRZS10Y26SG" localSheetId="17" hidden="1">#REF!</definedName>
    <definedName name="BExQI85V9TNLDJT5LTRZS10Y26SG" localSheetId="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5" hidden="1">#REF!</definedName>
    <definedName name="BExQI9ICYVAAXE7L1BQSE1VWSQA9" localSheetId="9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13" hidden="1">#REF!</definedName>
    <definedName name="BExQI9ICYVAAXE7L1BQSE1VWSQA9" localSheetId="14" hidden="1">#REF!</definedName>
    <definedName name="BExQI9ICYVAAXE7L1BQSE1VWSQA9" localSheetId="16" hidden="1">#REF!</definedName>
    <definedName name="BExQI9ICYVAAXE7L1BQSE1VWSQA9" localSheetId="15" hidden="1">#REF!</definedName>
    <definedName name="BExQI9ICYVAAXE7L1BQSE1VWSQA9" localSheetId="18" hidden="1">#REF!</definedName>
    <definedName name="BExQI9ICYVAAXE7L1BQSE1VWSQA9" localSheetId="17" hidden="1">#REF!</definedName>
    <definedName name="BExQI9ICYVAAXE7L1BQSE1VWSQA9" localSheetId="2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5" hidden="1">#REF!</definedName>
    <definedName name="BExQIAPKHVEV8CU1L3TTHJW67FJ5" localSheetId="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13" hidden="1">#REF!</definedName>
    <definedName name="BExQIAPKHVEV8CU1L3TTHJW67FJ5" localSheetId="14" hidden="1">#REF!</definedName>
    <definedName name="BExQIAPKHVEV8CU1L3TTHJW67FJ5" localSheetId="16" hidden="1">#REF!</definedName>
    <definedName name="BExQIAPKHVEV8CU1L3TTHJW67FJ5" localSheetId="15" hidden="1">#REF!</definedName>
    <definedName name="BExQIAPKHVEV8CU1L3TTHJW67FJ5" localSheetId="18" hidden="1">#REF!</definedName>
    <definedName name="BExQIAPKHVEV8CU1L3TTHJW67FJ5" localSheetId="17" hidden="1">#REF!</definedName>
    <definedName name="BExQIAPKHVEV8CU1L3TTHJW67FJ5" localSheetId="2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5" hidden="1">#REF!</definedName>
    <definedName name="BExQIAV02RGEQG6AF0CWXU3MS9BZ" localSheetId="9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13" hidden="1">#REF!</definedName>
    <definedName name="BExQIAV02RGEQG6AF0CWXU3MS9BZ" localSheetId="14" hidden="1">#REF!</definedName>
    <definedName name="BExQIAV02RGEQG6AF0CWXU3MS9BZ" localSheetId="16" hidden="1">#REF!</definedName>
    <definedName name="BExQIAV02RGEQG6AF0CWXU3MS9BZ" localSheetId="15" hidden="1">#REF!</definedName>
    <definedName name="BExQIAV02RGEQG6AF0CWXU3MS9BZ" localSheetId="18" hidden="1">#REF!</definedName>
    <definedName name="BExQIAV02RGEQG6AF0CWXU3MS9BZ" localSheetId="17" hidden="1">#REF!</definedName>
    <definedName name="BExQIAV02RGEQG6AF0CWXU3MS9BZ" localSheetId="2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5" hidden="1">#REF!</definedName>
    <definedName name="BExQIBB4I3Z6AUU0HYV1DHRS13M4" localSheetId="9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13" hidden="1">#REF!</definedName>
    <definedName name="BExQIBB4I3Z6AUU0HYV1DHRS13M4" localSheetId="14" hidden="1">#REF!</definedName>
    <definedName name="BExQIBB4I3Z6AUU0HYV1DHRS13M4" localSheetId="16" hidden="1">#REF!</definedName>
    <definedName name="BExQIBB4I3Z6AUU0HYV1DHRS13M4" localSheetId="15" hidden="1">#REF!</definedName>
    <definedName name="BExQIBB4I3Z6AUU0HYV1DHRS13M4" localSheetId="18" hidden="1">#REF!</definedName>
    <definedName name="BExQIBB4I3Z6AUU0HYV1DHRS13M4" localSheetId="17" hidden="1">#REF!</definedName>
    <definedName name="BExQIBB4I3Z6AUU0HYV1DHRS13M4" localSheetId="2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5" hidden="1">#REF!</definedName>
    <definedName name="BExQIBWPAXU7HJZLKGJZY3EB7MIS" localSheetId="9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13" hidden="1">#REF!</definedName>
    <definedName name="BExQIBWPAXU7HJZLKGJZY3EB7MIS" localSheetId="14" hidden="1">#REF!</definedName>
    <definedName name="BExQIBWPAXU7HJZLKGJZY3EB7MIS" localSheetId="16" hidden="1">#REF!</definedName>
    <definedName name="BExQIBWPAXU7HJZLKGJZY3EB7MIS" localSheetId="15" hidden="1">#REF!</definedName>
    <definedName name="BExQIBWPAXU7HJZLKGJZY3EB7MIS" localSheetId="18" hidden="1">#REF!</definedName>
    <definedName name="BExQIBWPAXU7HJZLKGJZY3EB7MIS" localSheetId="17" hidden="1">#REF!</definedName>
    <definedName name="BExQIBWPAXU7HJZLKGJZY3EB7MIS" localSheetId="2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5" hidden="1">#REF!</definedName>
    <definedName name="BExQIHLP9AT969BKBF22IGW76GLI" localSheetId="9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13" hidden="1">#REF!</definedName>
    <definedName name="BExQIHLP9AT969BKBF22IGW76GLI" localSheetId="14" hidden="1">#REF!</definedName>
    <definedName name="BExQIHLP9AT969BKBF22IGW76GLI" localSheetId="16" hidden="1">#REF!</definedName>
    <definedName name="BExQIHLP9AT969BKBF22IGW76GLI" localSheetId="15" hidden="1">#REF!</definedName>
    <definedName name="BExQIHLP9AT969BKBF22IGW76GLI" localSheetId="18" hidden="1">#REF!</definedName>
    <definedName name="BExQIHLP9AT969BKBF22IGW76GLI" localSheetId="17" hidden="1">#REF!</definedName>
    <definedName name="BExQIHLP9AT969BKBF22IGW76GLI" localSheetId="2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5" hidden="1">#REF!</definedName>
    <definedName name="BExQIS8O6R36CI01XRY9ISM99TW9" localSheetId="9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13" hidden="1">#REF!</definedName>
    <definedName name="BExQIS8O6R36CI01XRY9ISM99TW9" localSheetId="14" hidden="1">#REF!</definedName>
    <definedName name="BExQIS8O6R36CI01XRY9ISM99TW9" localSheetId="16" hidden="1">#REF!</definedName>
    <definedName name="BExQIS8O6R36CI01XRY9ISM99TW9" localSheetId="15" hidden="1">#REF!</definedName>
    <definedName name="BExQIS8O6R36CI01XRY9ISM99TW9" localSheetId="18" hidden="1">#REF!</definedName>
    <definedName name="BExQIS8O6R36CI01XRY9ISM99TW9" localSheetId="17" hidden="1">#REF!</definedName>
    <definedName name="BExQIS8O6R36CI01XRY9ISM99TW9" localSheetId="2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5" hidden="1">#REF!</definedName>
    <definedName name="BExQIVJB9MJ25NDUHTCVMSODJY2C" localSheetId="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13" hidden="1">#REF!</definedName>
    <definedName name="BExQIVJB9MJ25NDUHTCVMSODJY2C" localSheetId="14" hidden="1">#REF!</definedName>
    <definedName name="BExQIVJB9MJ25NDUHTCVMSODJY2C" localSheetId="16" hidden="1">#REF!</definedName>
    <definedName name="BExQIVJB9MJ25NDUHTCVMSODJY2C" localSheetId="15" hidden="1">#REF!</definedName>
    <definedName name="BExQIVJB9MJ25NDUHTCVMSODJY2C" localSheetId="18" hidden="1">#REF!</definedName>
    <definedName name="BExQIVJB9MJ25NDUHTCVMSODJY2C" localSheetId="17" hidden="1">#REF!</definedName>
    <definedName name="BExQIVJB9MJ25NDUHTCVMSODJY2C" localSheetId="2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5" hidden="1">#REF!</definedName>
    <definedName name="BExQIWAEMVTWAU39DWIXT17K2A9Z" localSheetId="9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13" hidden="1">#REF!</definedName>
    <definedName name="BExQIWAEMVTWAU39DWIXT17K2A9Z" localSheetId="14" hidden="1">#REF!</definedName>
    <definedName name="BExQIWAEMVTWAU39DWIXT17K2A9Z" localSheetId="16" hidden="1">#REF!</definedName>
    <definedName name="BExQIWAEMVTWAU39DWIXT17K2A9Z" localSheetId="15" hidden="1">#REF!</definedName>
    <definedName name="BExQIWAEMVTWAU39DWIXT17K2A9Z" localSheetId="18" hidden="1">#REF!</definedName>
    <definedName name="BExQIWAEMVTWAU39DWIXT17K2A9Z" localSheetId="17" hidden="1">#REF!</definedName>
    <definedName name="BExQIWAEMVTWAU39DWIXT17K2A9Z" localSheetId="2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5" hidden="1">#REF!</definedName>
    <definedName name="BExQJ72T8UR0U461ZLEGOOEPCDIG" localSheetId="9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13" hidden="1">#REF!</definedName>
    <definedName name="BExQJ72T8UR0U461ZLEGOOEPCDIG" localSheetId="14" hidden="1">#REF!</definedName>
    <definedName name="BExQJ72T8UR0U461ZLEGOOEPCDIG" localSheetId="16" hidden="1">#REF!</definedName>
    <definedName name="BExQJ72T8UR0U461ZLEGOOEPCDIG" localSheetId="15" hidden="1">#REF!</definedName>
    <definedName name="BExQJ72T8UR0U461ZLEGOOEPCDIG" localSheetId="18" hidden="1">#REF!</definedName>
    <definedName name="BExQJ72T8UR0U461ZLEGOOEPCDIG" localSheetId="17" hidden="1">#REF!</definedName>
    <definedName name="BExQJ72T8UR0U461ZLEGOOEPCDIG" localSheetId="2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5" hidden="1">#REF!</definedName>
    <definedName name="BExQJAZ2QDORCR0K8PR9VHQZ4Y3P" localSheetId="9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13" hidden="1">#REF!</definedName>
    <definedName name="BExQJAZ2QDORCR0K8PR9VHQZ4Y3P" localSheetId="14" hidden="1">#REF!</definedName>
    <definedName name="BExQJAZ2QDORCR0K8PR9VHQZ4Y3P" localSheetId="16" hidden="1">#REF!</definedName>
    <definedName name="BExQJAZ2QDORCR0K8PR9VHQZ4Y3P" localSheetId="15" hidden="1">#REF!</definedName>
    <definedName name="BExQJAZ2QDORCR0K8PR9VHQZ4Y3P" localSheetId="18" hidden="1">#REF!</definedName>
    <definedName name="BExQJAZ2QDORCR0K8PR9VHQZ4Y3P" localSheetId="17" hidden="1">#REF!</definedName>
    <definedName name="BExQJAZ2QDORCR0K8PR9VHQZ4Y3P" localSheetId="2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5" hidden="1">#REF!</definedName>
    <definedName name="BExQJBF7LAX128WR7VTMJC88ZLPG" localSheetId="9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13" hidden="1">#REF!</definedName>
    <definedName name="BExQJBF7LAX128WR7VTMJC88ZLPG" localSheetId="14" hidden="1">#REF!</definedName>
    <definedName name="BExQJBF7LAX128WR7VTMJC88ZLPG" localSheetId="16" hidden="1">#REF!</definedName>
    <definedName name="BExQJBF7LAX128WR7VTMJC88ZLPG" localSheetId="15" hidden="1">#REF!</definedName>
    <definedName name="BExQJBF7LAX128WR7VTMJC88ZLPG" localSheetId="18" hidden="1">#REF!</definedName>
    <definedName name="BExQJBF7LAX128WR7VTMJC88ZLPG" localSheetId="17" hidden="1">#REF!</definedName>
    <definedName name="BExQJBF7LAX128WR7VTMJC88ZLPG" localSheetId="2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5" hidden="1">#REF!</definedName>
    <definedName name="BExQJEVCKX6KZHNCLYXY7D0MX5KN" localSheetId="9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13" hidden="1">#REF!</definedName>
    <definedName name="BExQJEVCKX6KZHNCLYXY7D0MX5KN" localSheetId="14" hidden="1">#REF!</definedName>
    <definedName name="BExQJEVCKX6KZHNCLYXY7D0MX5KN" localSheetId="16" hidden="1">#REF!</definedName>
    <definedName name="BExQJEVCKX6KZHNCLYXY7D0MX5KN" localSheetId="15" hidden="1">#REF!</definedName>
    <definedName name="BExQJEVCKX6KZHNCLYXY7D0MX5KN" localSheetId="18" hidden="1">#REF!</definedName>
    <definedName name="BExQJEVCKX6KZHNCLYXY7D0MX5KN" localSheetId="17" hidden="1">#REF!</definedName>
    <definedName name="BExQJEVCKX6KZHNCLYXY7D0MX5KN" localSheetId="2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5" hidden="1">#REF!</definedName>
    <definedName name="BExQJJYSDX8B0J1QGF2HL071KKA3" localSheetId="9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13" hidden="1">#REF!</definedName>
    <definedName name="BExQJJYSDX8B0J1QGF2HL071KKA3" localSheetId="14" hidden="1">#REF!</definedName>
    <definedName name="BExQJJYSDX8B0J1QGF2HL071KKA3" localSheetId="16" hidden="1">#REF!</definedName>
    <definedName name="BExQJJYSDX8B0J1QGF2HL071KKA3" localSheetId="15" hidden="1">#REF!</definedName>
    <definedName name="BExQJJYSDX8B0J1QGF2HL071KKA3" localSheetId="18" hidden="1">#REF!</definedName>
    <definedName name="BExQJJYSDX8B0J1QGF2HL071KKA3" localSheetId="17" hidden="1">#REF!</definedName>
    <definedName name="BExQJJYSDX8B0J1QGF2HL071KKA3" localSheetId="2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5" hidden="1">#REF!</definedName>
    <definedName name="BExQK1HV6SQQ7CP8H8IUKI9TYXTD" localSheetId="9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13" hidden="1">#REF!</definedName>
    <definedName name="BExQK1HV6SQQ7CP8H8IUKI9TYXTD" localSheetId="14" hidden="1">#REF!</definedName>
    <definedName name="BExQK1HV6SQQ7CP8H8IUKI9TYXTD" localSheetId="16" hidden="1">#REF!</definedName>
    <definedName name="BExQK1HV6SQQ7CP8H8IUKI9TYXTD" localSheetId="15" hidden="1">#REF!</definedName>
    <definedName name="BExQK1HV6SQQ7CP8H8IUKI9TYXTD" localSheetId="18" hidden="1">#REF!</definedName>
    <definedName name="BExQK1HV6SQQ7CP8H8IUKI9TYXTD" localSheetId="17" hidden="1">#REF!</definedName>
    <definedName name="BExQK1HV6SQQ7CP8H8IUKI9TYXTD" localSheetId="2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5" hidden="1">#REF!</definedName>
    <definedName name="BExQK3LE5CSBW1E4H4KHW548FL2R" localSheetId="9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13" hidden="1">#REF!</definedName>
    <definedName name="BExQK3LE5CSBW1E4H4KHW548FL2R" localSheetId="14" hidden="1">#REF!</definedName>
    <definedName name="BExQK3LE5CSBW1E4H4KHW548FL2R" localSheetId="16" hidden="1">#REF!</definedName>
    <definedName name="BExQK3LE5CSBW1E4H4KHW548FL2R" localSheetId="15" hidden="1">#REF!</definedName>
    <definedName name="BExQK3LE5CSBW1E4H4KHW548FL2R" localSheetId="18" hidden="1">#REF!</definedName>
    <definedName name="BExQK3LE5CSBW1E4H4KHW548FL2R" localSheetId="17" hidden="1">#REF!</definedName>
    <definedName name="BExQK3LE5CSBW1E4H4KHW548FL2R" localSheetId="2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5" hidden="1">#REF!</definedName>
    <definedName name="BExQKG6LD6PLNDGNGO9DJXY865BR" localSheetId="9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13" hidden="1">#REF!</definedName>
    <definedName name="BExQKG6LD6PLNDGNGO9DJXY865BR" localSheetId="14" hidden="1">#REF!</definedName>
    <definedName name="BExQKG6LD6PLNDGNGO9DJXY865BR" localSheetId="16" hidden="1">#REF!</definedName>
    <definedName name="BExQKG6LD6PLNDGNGO9DJXY865BR" localSheetId="15" hidden="1">#REF!</definedName>
    <definedName name="BExQKG6LD6PLNDGNGO9DJXY865BR" localSheetId="18" hidden="1">#REF!</definedName>
    <definedName name="BExQKG6LD6PLNDGNGO9DJXY865BR" localSheetId="17" hidden="1">#REF!</definedName>
    <definedName name="BExQKG6LD6PLNDGNGO9DJXY865BR" localSheetId="2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5" hidden="1">#REF!</definedName>
    <definedName name="BExQKUKG8I4CGS9QYSD0H7NHP4JN" localSheetId="9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13" hidden="1">#REF!</definedName>
    <definedName name="BExQKUKG8I4CGS9QYSD0H7NHP4JN" localSheetId="14" hidden="1">#REF!</definedName>
    <definedName name="BExQKUKG8I4CGS9QYSD0H7NHP4JN" localSheetId="16" hidden="1">#REF!</definedName>
    <definedName name="BExQKUKG8I4CGS9QYSD0H7NHP4JN" localSheetId="15" hidden="1">#REF!</definedName>
    <definedName name="BExQKUKG8I4CGS9QYSD0H7NHP4JN" localSheetId="18" hidden="1">#REF!</definedName>
    <definedName name="BExQKUKG8I4CGS9QYSD0H7NHP4JN" localSheetId="17" hidden="1">#REF!</definedName>
    <definedName name="BExQKUKG8I4CGS9QYSD0H7NHP4JN" localSheetId="2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5" hidden="1">#REF!</definedName>
    <definedName name="BExQL2NSE8OYZFXQH8A23RMVMFW7" localSheetId="9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13" hidden="1">#REF!</definedName>
    <definedName name="BExQL2NSE8OYZFXQH8A23RMVMFW7" localSheetId="14" hidden="1">#REF!</definedName>
    <definedName name="BExQL2NSE8OYZFXQH8A23RMVMFW7" localSheetId="16" hidden="1">#REF!</definedName>
    <definedName name="BExQL2NSE8OYZFXQH8A23RMVMFW7" localSheetId="15" hidden="1">#REF!</definedName>
    <definedName name="BExQL2NSE8OYZFXQH8A23RMVMFW7" localSheetId="18" hidden="1">#REF!</definedName>
    <definedName name="BExQL2NSE8OYZFXQH8A23RMVMFW7" localSheetId="17" hidden="1">#REF!</definedName>
    <definedName name="BExQL2NSE8OYZFXQH8A23RMVMFW7" localSheetId="2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5" hidden="1">#REF!</definedName>
    <definedName name="BExQL4GJ3LZJL6JDEHT7UDXW90TV" localSheetId="9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16" hidden="1">#REF!</definedName>
    <definedName name="BExQL4GJ3LZJL6JDEHT7UDXW90TV" localSheetId="15" hidden="1">#REF!</definedName>
    <definedName name="BExQL4GJ3LZJL6JDEHT7UDXW90TV" localSheetId="18" hidden="1">#REF!</definedName>
    <definedName name="BExQL4GJ3LZJL6JDEHT7UDXW90TV" localSheetId="17" hidden="1">#REF!</definedName>
    <definedName name="BExQL4GJ3LZJL6JDEHT7UDXW90TV" localSheetId="2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5" hidden="1">#REF!</definedName>
    <definedName name="BExQLE1TOW3A287TQB0AVWENT8O1" localSheetId="9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13" hidden="1">#REF!</definedName>
    <definedName name="BExQLE1TOW3A287TQB0AVWENT8O1" localSheetId="14" hidden="1">#REF!</definedName>
    <definedName name="BExQLE1TOW3A287TQB0AVWENT8O1" localSheetId="16" hidden="1">#REF!</definedName>
    <definedName name="BExQLE1TOW3A287TQB0AVWENT8O1" localSheetId="15" hidden="1">#REF!</definedName>
    <definedName name="BExQLE1TOW3A287TQB0AVWENT8O1" localSheetId="18" hidden="1">#REF!</definedName>
    <definedName name="BExQLE1TOW3A287TQB0AVWENT8O1" localSheetId="17" hidden="1">#REF!</definedName>
    <definedName name="BExQLE1TOW3A287TQB0AVWENT8O1" localSheetId="2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5" hidden="1">#REF!</definedName>
    <definedName name="BExRYOYB4A3E5F6MTROY69LR0PMG" localSheetId="9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13" hidden="1">#REF!</definedName>
    <definedName name="BExRYOYB4A3E5F6MTROY69LR0PMG" localSheetId="14" hidden="1">#REF!</definedName>
    <definedName name="BExRYOYB4A3E5F6MTROY69LR0PMG" localSheetId="16" hidden="1">#REF!</definedName>
    <definedName name="BExRYOYB4A3E5F6MTROY69LR0PMG" localSheetId="15" hidden="1">#REF!</definedName>
    <definedName name="BExRYOYB4A3E5F6MTROY69LR0PMG" localSheetId="18" hidden="1">#REF!</definedName>
    <definedName name="BExRYOYB4A3E5F6MTROY69LR0PMG" localSheetId="17" hidden="1">#REF!</definedName>
    <definedName name="BExRYOYB4A3E5F6MTROY69LR0PMG" localSheetId="2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5" hidden="1">#REF!</definedName>
    <definedName name="BExRYZLA9EW71H4SXQR525S72LLP" localSheetId="9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13" hidden="1">#REF!</definedName>
    <definedName name="BExRYZLA9EW71H4SXQR525S72LLP" localSheetId="14" hidden="1">#REF!</definedName>
    <definedName name="BExRYZLA9EW71H4SXQR525S72LLP" localSheetId="16" hidden="1">#REF!</definedName>
    <definedName name="BExRYZLA9EW71H4SXQR525S72LLP" localSheetId="15" hidden="1">#REF!</definedName>
    <definedName name="BExRYZLA9EW71H4SXQR525S72LLP" localSheetId="18" hidden="1">#REF!</definedName>
    <definedName name="BExRYZLA9EW71H4SXQR525S72LLP" localSheetId="17" hidden="1">#REF!</definedName>
    <definedName name="BExRYZLA9EW71H4SXQR525S72LLP" localSheetId="2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5" hidden="1">#REF!</definedName>
    <definedName name="BExRZ66M8G9FQ0VFP077QSZBSOA5" localSheetId="9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13" hidden="1">#REF!</definedName>
    <definedName name="BExRZ66M8G9FQ0VFP077QSZBSOA5" localSheetId="14" hidden="1">#REF!</definedName>
    <definedName name="BExRZ66M8G9FQ0VFP077QSZBSOA5" localSheetId="16" hidden="1">#REF!</definedName>
    <definedName name="BExRZ66M8G9FQ0VFP077QSZBSOA5" localSheetId="15" hidden="1">#REF!</definedName>
    <definedName name="BExRZ66M8G9FQ0VFP077QSZBSOA5" localSheetId="18" hidden="1">#REF!</definedName>
    <definedName name="BExRZ66M8G9FQ0VFP077QSZBSOA5" localSheetId="17" hidden="1">#REF!</definedName>
    <definedName name="BExRZ66M8G9FQ0VFP077QSZBSOA5" localSheetId="2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5" hidden="1">#REF!</definedName>
    <definedName name="BExRZ8FMQQL46I8AQWU17LRNZD5T" localSheetId="9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13" hidden="1">#REF!</definedName>
    <definedName name="BExRZ8FMQQL46I8AQWU17LRNZD5T" localSheetId="14" hidden="1">#REF!</definedName>
    <definedName name="BExRZ8FMQQL46I8AQWU17LRNZD5T" localSheetId="16" hidden="1">#REF!</definedName>
    <definedName name="BExRZ8FMQQL46I8AQWU17LRNZD5T" localSheetId="15" hidden="1">#REF!</definedName>
    <definedName name="BExRZ8FMQQL46I8AQWU17LRNZD5T" localSheetId="18" hidden="1">#REF!</definedName>
    <definedName name="BExRZ8FMQQL46I8AQWU17LRNZD5T" localSheetId="17" hidden="1">#REF!</definedName>
    <definedName name="BExRZ8FMQQL46I8AQWU17LRNZD5T" localSheetId="2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5" hidden="1">#REF!</definedName>
    <definedName name="BExRZIRRIXRUMZ5GOO95S7460BMP" localSheetId="9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13" hidden="1">#REF!</definedName>
    <definedName name="BExRZIRRIXRUMZ5GOO95S7460BMP" localSheetId="14" hidden="1">#REF!</definedName>
    <definedName name="BExRZIRRIXRUMZ5GOO95S7460BMP" localSheetId="16" hidden="1">#REF!</definedName>
    <definedName name="BExRZIRRIXRUMZ5GOO95S7460BMP" localSheetId="15" hidden="1">#REF!</definedName>
    <definedName name="BExRZIRRIXRUMZ5GOO95S7460BMP" localSheetId="18" hidden="1">#REF!</definedName>
    <definedName name="BExRZIRRIXRUMZ5GOO95S7460BMP" localSheetId="17" hidden="1">#REF!</definedName>
    <definedName name="BExRZIRRIXRUMZ5GOO95S7460BMP" localSheetId="2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5" hidden="1">#REF!</definedName>
    <definedName name="BExRZJTNBKKPK7SB4LA31O3OH6PO" localSheetId="9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13" hidden="1">#REF!</definedName>
    <definedName name="BExRZJTNBKKPK7SB4LA31O3OH6PO" localSheetId="14" hidden="1">#REF!</definedName>
    <definedName name="BExRZJTNBKKPK7SB4LA31O3OH6PO" localSheetId="16" hidden="1">#REF!</definedName>
    <definedName name="BExRZJTNBKKPK7SB4LA31O3OH6PO" localSheetId="15" hidden="1">#REF!</definedName>
    <definedName name="BExRZJTNBKKPK7SB4LA31O3OH6PO" localSheetId="18" hidden="1">#REF!</definedName>
    <definedName name="BExRZJTNBKKPK7SB4LA31O3OH6PO" localSheetId="17" hidden="1">#REF!</definedName>
    <definedName name="BExRZJTNBKKPK7SB4LA31O3OH6PO" localSheetId="2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5" hidden="1">#REF!</definedName>
    <definedName name="BExRZK9RAHMM0ZLTNSK7A4LDC42D" localSheetId="9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13" hidden="1">#REF!</definedName>
    <definedName name="BExRZK9RAHMM0ZLTNSK7A4LDC42D" localSheetId="14" hidden="1">#REF!</definedName>
    <definedName name="BExRZK9RAHMM0ZLTNSK7A4LDC42D" localSheetId="16" hidden="1">#REF!</definedName>
    <definedName name="BExRZK9RAHMM0ZLTNSK7A4LDC42D" localSheetId="15" hidden="1">#REF!</definedName>
    <definedName name="BExRZK9RAHMM0ZLTNSK7A4LDC42D" localSheetId="18" hidden="1">#REF!</definedName>
    <definedName name="BExRZK9RAHMM0ZLTNSK7A4LDC42D" localSheetId="17" hidden="1">#REF!</definedName>
    <definedName name="BExRZK9RAHMM0ZLTNSK7A4LDC42D" localSheetId="2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5" hidden="1">#REF!</definedName>
    <definedName name="BExRZNF461H0WDF36L3U0UQSJGZB" localSheetId="9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13" hidden="1">#REF!</definedName>
    <definedName name="BExRZNF461H0WDF36L3U0UQSJGZB" localSheetId="14" hidden="1">#REF!</definedName>
    <definedName name="BExRZNF461H0WDF36L3U0UQSJGZB" localSheetId="16" hidden="1">#REF!</definedName>
    <definedName name="BExRZNF461H0WDF36L3U0UQSJGZB" localSheetId="15" hidden="1">#REF!</definedName>
    <definedName name="BExRZNF461H0WDF36L3U0UQSJGZB" localSheetId="18" hidden="1">#REF!</definedName>
    <definedName name="BExRZNF461H0WDF36L3U0UQSJGZB" localSheetId="17" hidden="1">#REF!</definedName>
    <definedName name="BExRZNF461H0WDF36L3U0UQSJGZB" localSheetId="2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5" hidden="1">#REF!</definedName>
    <definedName name="BExRZOGSR69INI6GAEPHDWSNK5Q4" localSheetId="9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13" hidden="1">#REF!</definedName>
    <definedName name="BExRZOGSR69INI6GAEPHDWSNK5Q4" localSheetId="14" hidden="1">#REF!</definedName>
    <definedName name="BExRZOGSR69INI6GAEPHDWSNK5Q4" localSheetId="16" hidden="1">#REF!</definedName>
    <definedName name="BExRZOGSR69INI6GAEPHDWSNK5Q4" localSheetId="15" hidden="1">#REF!</definedName>
    <definedName name="BExRZOGSR69INI6GAEPHDWSNK5Q4" localSheetId="18" hidden="1">#REF!</definedName>
    <definedName name="BExRZOGSR69INI6GAEPHDWSNK5Q4" localSheetId="17" hidden="1">#REF!</definedName>
    <definedName name="BExRZOGSR69INI6GAEPHDWSNK5Q4" localSheetId="2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5" hidden="1">#REF!</definedName>
    <definedName name="BExS0ASQBKRTPDWFK0KUDFOS9LE5" localSheetId="9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13" hidden="1">#REF!</definedName>
    <definedName name="BExS0ASQBKRTPDWFK0KUDFOS9LE5" localSheetId="14" hidden="1">#REF!</definedName>
    <definedName name="BExS0ASQBKRTPDWFK0KUDFOS9LE5" localSheetId="16" hidden="1">#REF!</definedName>
    <definedName name="BExS0ASQBKRTPDWFK0KUDFOS9LE5" localSheetId="15" hidden="1">#REF!</definedName>
    <definedName name="BExS0ASQBKRTPDWFK0KUDFOS9LE5" localSheetId="18" hidden="1">#REF!</definedName>
    <definedName name="BExS0ASQBKRTPDWFK0KUDFOS9LE5" localSheetId="17" hidden="1">#REF!</definedName>
    <definedName name="BExS0ASQBKRTPDWFK0KUDFOS9LE5" localSheetId="2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5" hidden="1">#REF!</definedName>
    <definedName name="BExS0GHQUF6YT0RU3TKDEO8CSJYB" localSheetId="9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13" hidden="1">#REF!</definedName>
    <definedName name="BExS0GHQUF6YT0RU3TKDEO8CSJYB" localSheetId="14" hidden="1">#REF!</definedName>
    <definedName name="BExS0GHQUF6YT0RU3TKDEO8CSJYB" localSheetId="16" hidden="1">#REF!</definedName>
    <definedName name="BExS0GHQUF6YT0RU3TKDEO8CSJYB" localSheetId="15" hidden="1">#REF!</definedName>
    <definedName name="BExS0GHQUF6YT0RU3TKDEO8CSJYB" localSheetId="18" hidden="1">#REF!</definedName>
    <definedName name="BExS0GHQUF6YT0RU3TKDEO8CSJYB" localSheetId="17" hidden="1">#REF!</definedName>
    <definedName name="BExS0GHQUF6YT0RU3TKDEO8CSJYB" localSheetId="2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5" hidden="1">#REF!</definedName>
    <definedName name="BExS0K8IHC45I78DMZBOJ1P13KQA" localSheetId="9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13" hidden="1">#REF!</definedName>
    <definedName name="BExS0K8IHC45I78DMZBOJ1P13KQA" localSheetId="14" hidden="1">#REF!</definedName>
    <definedName name="BExS0K8IHC45I78DMZBOJ1P13KQA" localSheetId="16" hidden="1">#REF!</definedName>
    <definedName name="BExS0K8IHC45I78DMZBOJ1P13KQA" localSheetId="15" hidden="1">#REF!</definedName>
    <definedName name="BExS0K8IHC45I78DMZBOJ1P13KQA" localSheetId="18" hidden="1">#REF!</definedName>
    <definedName name="BExS0K8IHC45I78DMZBOJ1P13KQA" localSheetId="17" hidden="1">#REF!</definedName>
    <definedName name="BExS0K8IHC45I78DMZBOJ1P13KQA" localSheetId="2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5" hidden="1">#REF!</definedName>
    <definedName name="BExS0L4WP69XXUFHED98XIEPB593" localSheetId="9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13" hidden="1">#REF!</definedName>
    <definedName name="BExS0L4WP69XXUFHED98XIEPB593" localSheetId="14" hidden="1">#REF!</definedName>
    <definedName name="BExS0L4WP69XXUFHED98XIEPB593" localSheetId="16" hidden="1">#REF!</definedName>
    <definedName name="BExS0L4WP69XXUFHED98XIEPB593" localSheetId="15" hidden="1">#REF!</definedName>
    <definedName name="BExS0L4WP69XXUFHED98XIEPB593" localSheetId="18" hidden="1">#REF!</definedName>
    <definedName name="BExS0L4WP69XXUFHED98XIEPB593" localSheetId="17" hidden="1">#REF!</definedName>
    <definedName name="BExS0L4WP69XXUFHED98XIEPB593" localSheetId="2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5" hidden="1">#REF!</definedName>
    <definedName name="BExS0Z2O2N4AJXFEPN87NU9ZGAHG" localSheetId="9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13" hidden="1">#REF!</definedName>
    <definedName name="BExS0Z2O2N4AJXFEPN87NU9ZGAHG" localSheetId="14" hidden="1">#REF!</definedName>
    <definedName name="BExS0Z2O2N4AJXFEPN87NU9ZGAHG" localSheetId="16" hidden="1">#REF!</definedName>
    <definedName name="BExS0Z2O2N4AJXFEPN87NU9ZGAHG" localSheetId="15" hidden="1">#REF!</definedName>
    <definedName name="BExS0Z2O2N4AJXFEPN87NU9ZGAHG" localSheetId="18" hidden="1">#REF!</definedName>
    <definedName name="BExS0Z2O2N4AJXFEPN87NU9ZGAHG" localSheetId="17" hidden="1">#REF!</definedName>
    <definedName name="BExS0Z2O2N4AJXFEPN87NU9ZGAHG" localSheetId="2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5" hidden="1">#REF!</definedName>
    <definedName name="BExS15IJV0WW662NXQUVT3FGP4ST" localSheetId="9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13" hidden="1">#REF!</definedName>
    <definedName name="BExS15IJV0WW662NXQUVT3FGP4ST" localSheetId="14" hidden="1">#REF!</definedName>
    <definedName name="BExS15IJV0WW662NXQUVT3FGP4ST" localSheetId="16" hidden="1">#REF!</definedName>
    <definedName name="BExS15IJV0WW662NXQUVT3FGP4ST" localSheetId="15" hidden="1">#REF!</definedName>
    <definedName name="BExS15IJV0WW662NXQUVT3FGP4ST" localSheetId="18" hidden="1">#REF!</definedName>
    <definedName name="BExS15IJV0WW662NXQUVT3FGP4ST" localSheetId="17" hidden="1">#REF!</definedName>
    <definedName name="BExS15IJV0WW662NXQUVT3FGP4ST" localSheetId="2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5" hidden="1">#REF!</definedName>
    <definedName name="BExS18T8TBNEPF4AU1VJ268XLF3L" localSheetId="9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13" hidden="1">#REF!</definedName>
    <definedName name="BExS18T8TBNEPF4AU1VJ268XLF3L" localSheetId="14" hidden="1">#REF!</definedName>
    <definedName name="BExS18T8TBNEPF4AU1VJ268XLF3L" localSheetId="16" hidden="1">#REF!</definedName>
    <definedName name="BExS18T8TBNEPF4AU1VJ268XLF3L" localSheetId="15" hidden="1">#REF!</definedName>
    <definedName name="BExS18T8TBNEPF4AU1VJ268XLF3L" localSheetId="18" hidden="1">#REF!</definedName>
    <definedName name="BExS18T8TBNEPF4AU1VJ268XLF3L" localSheetId="17" hidden="1">#REF!</definedName>
    <definedName name="BExS18T8TBNEPF4AU1VJ268XLF3L" localSheetId="2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5" hidden="1">#REF!</definedName>
    <definedName name="BExS194110MR25BYJI3CJ2EGZ8XT" localSheetId="9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13" hidden="1">#REF!</definedName>
    <definedName name="BExS194110MR25BYJI3CJ2EGZ8XT" localSheetId="14" hidden="1">#REF!</definedName>
    <definedName name="BExS194110MR25BYJI3CJ2EGZ8XT" localSheetId="16" hidden="1">#REF!</definedName>
    <definedName name="BExS194110MR25BYJI3CJ2EGZ8XT" localSheetId="15" hidden="1">#REF!</definedName>
    <definedName name="BExS194110MR25BYJI3CJ2EGZ8XT" localSheetId="18" hidden="1">#REF!</definedName>
    <definedName name="BExS194110MR25BYJI3CJ2EGZ8XT" localSheetId="17" hidden="1">#REF!</definedName>
    <definedName name="BExS194110MR25BYJI3CJ2EGZ8XT" localSheetId="2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5" hidden="1">#REF!</definedName>
    <definedName name="BExS1BNVGNSGD4EP90QL8WXYWZ66" localSheetId="9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13" hidden="1">#REF!</definedName>
    <definedName name="BExS1BNVGNSGD4EP90QL8WXYWZ66" localSheetId="14" hidden="1">#REF!</definedName>
    <definedName name="BExS1BNVGNSGD4EP90QL8WXYWZ66" localSheetId="16" hidden="1">#REF!</definedName>
    <definedName name="BExS1BNVGNSGD4EP90QL8WXYWZ66" localSheetId="15" hidden="1">#REF!</definedName>
    <definedName name="BExS1BNVGNSGD4EP90QL8WXYWZ66" localSheetId="18" hidden="1">#REF!</definedName>
    <definedName name="BExS1BNVGNSGD4EP90QL8WXYWZ66" localSheetId="17" hidden="1">#REF!</definedName>
    <definedName name="BExS1BNVGNSGD4EP90QL8WXYWZ66" localSheetId="2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5" hidden="1">#REF!</definedName>
    <definedName name="BExS1UE39N6NCND7MAARSBWXS6HU" localSheetId="9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13" hidden="1">#REF!</definedName>
    <definedName name="BExS1UE39N6NCND7MAARSBWXS6HU" localSheetId="14" hidden="1">#REF!</definedName>
    <definedName name="BExS1UE39N6NCND7MAARSBWXS6HU" localSheetId="16" hidden="1">#REF!</definedName>
    <definedName name="BExS1UE39N6NCND7MAARSBWXS6HU" localSheetId="15" hidden="1">#REF!</definedName>
    <definedName name="BExS1UE39N6NCND7MAARSBWXS6HU" localSheetId="18" hidden="1">#REF!</definedName>
    <definedName name="BExS1UE39N6NCND7MAARSBWXS6HU" localSheetId="17" hidden="1">#REF!</definedName>
    <definedName name="BExS1UE39N6NCND7MAARSBWXS6HU" localSheetId="2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5" hidden="1">#REF!</definedName>
    <definedName name="BExS226HTWL5WVC76MP5A1IBI8WD" localSheetId="9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13" hidden="1">#REF!</definedName>
    <definedName name="BExS226HTWL5WVC76MP5A1IBI8WD" localSheetId="14" hidden="1">#REF!</definedName>
    <definedName name="BExS226HTWL5WVC76MP5A1IBI8WD" localSheetId="16" hidden="1">#REF!</definedName>
    <definedName name="BExS226HTWL5WVC76MP5A1IBI8WD" localSheetId="15" hidden="1">#REF!</definedName>
    <definedName name="BExS226HTWL5WVC76MP5A1IBI8WD" localSheetId="18" hidden="1">#REF!</definedName>
    <definedName name="BExS226HTWL5WVC76MP5A1IBI8WD" localSheetId="17" hidden="1">#REF!</definedName>
    <definedName name="BExS226HTWL5WVC76MP5A1IBI8WD" localSheetId="2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5" hidden="1">#REF!</definedName>
    <definedName name="BExS26OI2QNNAH2WMDD95Z400048" localSheetId="9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13" hidden="1">#REF!</definedName>
    <definedName name="BExS26OI2QNNAH2WMDD95Z400048" localSheetId="14" hidden="1">#REF!</definedName>
    <definedName name="BExS26OI2QNNAH2WMDD95Z400048" localSheetId="16" hidden="1">#REF!</definedName>
    <definedName name="BExS26OI2QNNAH2WMDD95Z400048" localSheetId="15" hidden="1">#REF!</definedName>
    <definedName name="BExS26OI2QNNAH2WMDD95Z400048" localSheetId="18" hidden="1">#REF!</definedName>
    <definedName name="BExS26OI2QNNAH2WMDD95Z400048" localSheetId="17" hidden="1">#REF!</definedName>
    <definedName name="BExS26OI2QNNAH2WMDD95Z400048" localSheetId="2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5" hidden="1">#REF!</definedName>
    <definedName name="BExS2D4EI622QRKZKVDPRE66M4XA" localSheetId="9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13" hidden="1">#REF!</definedName>
    <definedName name="BExS2D4EI622QRKZKVDPRE66M4XA" localSheetId="14" hidden="1">#REF!</definedName>
    <definedName name="BExS2D4EI622QRKZKVDPRE66M4XA" localSheetId="16" hidden="1">#REF!</definedName>
    <definedName name="BExS2D4EI622QRKZKVDPRE66M4XA" localSheetId="15" hidden="1">#REF!</definedName>
    <definedName name="BExS2D4EI622QRKZKVDPRE66M4XA" localSheetId="18" hidden="1">#REF!</definedName>
    <definedName name="BExS2D4EI622QRKZKVDPRE66M4XA" localSheetId="17" hidden="1">#REF!</definedName>
    <definedName name="BExS2D4EI622QRKZKVDPRE66M4XA" localSheetId="2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5" hidden="1">#REF!</definedName>
    <definedName name="BExS2DF6B4ZUF3VZLI4G6LJ3BF38" localSheetId="9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13" hidden="1">#REF!</definedName>
    <definedName name="BExS2DF6B4ZUF3VZLI4G6LJ3BF38" localSheetId="14" hidden="1">#REF!</definedName>
    <definedName name="BExS2DF6B4ZUF3VZLI4G6LJ3BF38" localSheetId="16" hidden="1">#REF!</definedName>
    <definedName name="BExS2DF6B4ZUF3VZLI4G6LJ3BF38" localSheetId="15" hidden="1">#REF!</definedName>
    <definedName name="BExS2DF6B4ZUF3VZLI4G6LJ3BF38" localSheetId="18" hidden="1">#REF!</definedName>
    <definedName name="BExS2DF6B4ZUF3VZLI4G6LJ3BF38" localSheetId="17" hidden="1">#REF!</definedName>
    <definedName name="BExS2DF6B4ZUF3VZLI4G6LJ3BF38" localSheetId="2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5" hidden="1">#REF!</definedName>
    <definedName name="BExS2GKEA6VM3PDWKD7XI0KRUHTW" localSheetId="9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13" hidden="1">#REF!</definedName>
    <definedName name="BExS2GKEA6VM3PDWKD7XI0KRUHTW" localSheetId="14" hidden="1">#REF!</definedName>
    <definedName name="BExS2GKEA6VM3PDWKD7XI0KRUHTW" localSheetId="16" hidden="1">#REF!</definedName>
    <definedName name="BExS2GKEA6VM3PDWKD7XI0KRUHTW" localSheetId="15" hidden="1">#REF!</definedName>
    <definedName name="BExS2GKEA6VM3PDWKD7XI0KRUHTW" localSheetId="18" hidden="1">#REF!</definedName>
    <definedName name="BExS2GKEA6VM3PDWKD7XI0KRUHTW" localSheetId="17" hidden="1">#REF!</definedName>
    <definedName name="BExS2GKEA6VM3PDWKD7XI0KRUHTW" localSheetId="2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5" hidden="1">#REF!</definedName>
    <definedName name="BExS2I2HVU314TXI2DYFRY8XV913" localSheetId="9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13" hidden="1">#REF!</definedName>
    <definedName name="BExS2I2HVU314TXI2DYFRY8XV913" localSheetId="14" hidden="1">#REF!</definedName>
    <definedName name="BExS2I2HVU314TXI2DYFRY8XV913" localSheetId="16" hidden="1">#REF!</definedName>
    <definedName name="BExS2I2HVU314TXI2DYFRY8XV913" localSheetId="15" hidden="1">#REF!</definedName>
    <definedName name="BExS2I2HVU314TXI2DYFRY8XV913" localSheetId="18" hidden="1">#REF!</definedName>
    <definedName name="BExS2I2HVU314TXI2DYFRY8XV913" localSheetId="17" hidden="1">#REF!</definedName>
    <definedName name="BExS2I2HVU314TXI2DYFRY8XV913" localSheetId="2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5" hidden="1">#REF!</definedName>
    <definedName name="BExS2QB5FS5LYTFYO4BROTWG3OV5" localSheetId="9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13" hidden="1">#REF!</definedName>
    <definedName name="BExS2QB5FS5LYTFYO4BROTWG3OV5" localSheetId="14" hidden="1">#REF!</definedName>
    <definedName name="BExS2QB5FS5LYTFYO4BROTWG3OV5" localSheetId="16" hidden="1">#REF!</definedName>
    <definedName name="BExS2QB5FS5LYTFYO4BROTWG3OV5" localSheetId="15" hidden="1">#REF!</definedName>
    <definedName name="BExS2QB5FS5LYTFYO4BROTWG3OV5" localSheetId="18" hidden="1">#REF!</definedName>
    <definedName name="BExS2QB5FS5LYTFYO4BROTWG3OV5" localSheetId="17" hidden="1">#REF!</definedName>
    <definedName name="BExS2QB5FS5LYTFYO4BROTWG3OV5" localSheetId="2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5" hidden="1">#REF!</definedName>
    <definedName name="BExS2TLU1HONYV6S3ZD9T12D7CIG" localSheetId="9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13" hidden="1">#REF!</definedName>
    <definedName name="BExS2TLU1HONYV6S3ZD9T12D7CIG" localSheetId="14" hidden="1">#REF!</definedName>
    <definedName name="BExS2TLU1HONYV6S3ZD9T12D7CIG" localSheetId="16" hidden="1">#REF!</definedName>
    <definedName name="BExS2TLU1HONYV6S3ZD9T12D7CIG" localSheetId="15" hidden="1">#REF!</definedName>
    <definedName name="BExS2TLU1HONYV6S3ZD9T12D7CIG" localSheetId="18" hidden="1">#REF!</definedName>
    <definedName name="BExS2TLU1HONYV6S3ZD9T12D7CIG" localSheetId="17" hidden="1">#REF!</definedName>
    <definedName name="BExS2TLU1HONYV6S3ZD9T12D7CIG" localSheetId="2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5" hidden="1">#REF!</definedName>
    <definedName name="BExS2WLQUVBRZJWQTWUU4CYDY4IN" localSheetId="9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13" hidden="1">#REF!</definedName>
    <definedName name="BExS2WLQUVBRZJWQTWUU4CYDY4IN" localSheetId="14" hidden="1">#REF!</definedName>
    <definedName name="BExS2WLQUVBRZJWQTWUU4CYDY4IN" localSheetId="16" hidden="1">#REF!</definedName>
    <definedName name="BExS2WLQUVBRZJWQTWUU4CYDY4IN" localSheetId="15" hidden="1">#REF!</definedName>
    <definedName name="BExS2WLQUVBRZJWQTWUU4CYDY4IN" localSheetId="18" hidden="1">#REF!</definedName>
    <definedName name="BExS2WLQUVBRZJWQTWUU4CYDY4IN" localSheetId="17" hidden="1">#REF!</definedName>
    <definedName name="BExS2WLQUVBRZJWQTWUU4CYDY4IN" localSheetId="2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5" hidden="1">#REF!</definedName>
    <definedName name="BExS2YJQV4NUX6135T90Z1Y5R26Q" localSheetId="9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13" hidden="1">#REF!</definedName>
    <definedName name="BExS2YJQV4NUX6135T90Z1Y5R26Q" localSheetId="14" hidden="1">#REF!</definedName>
    <definedName name="BExS2YJQV4NUX6135T90Z1Y5R26Q" localSheetId="16" hidden="1">#REF!</definedName>
    <definedName name="BExS2YJQV4NUX6135T90Z1Y5R26Q" localSheetId="15" hidden="1">#REF!</definedName>
    <definedName name="BExS2YJQV4NUX6135T90Z1Y5R26Q" localSheetId="18" hidden="1">#REF!</definedName>
    <definedName name="BExS2YJQV4NUX6135T90Z1Y5R26Q" localSheetId="17" hidden="1">#REF!</definedName>
    <definedName name="BExS2YJQV4NUX6135T90Z1Y5R26Q" localSheetId="2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5" hidden="1">#REF!</definedName>
    <definedName name="BExS318UV9I2FXPQQWUKKX00QLPJ" localSheetId="9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13" hidden="1">#REF!</definedName>
    <definedName name="BExS318UV9I2FXPQQWUKKX00QLPJ" localSheetId="14" hidden="1">#REF!</definedName>
    <definedName name="BExS318UV9I2FXPQQWUKKX00QLPJ" localSheetId="16" hidden="1">#REF!</definedName>
    <definedName name="BExS318UV9I2FXPQQWUKKX00QLPJ" localSheetId="15" hidden="1">#REF!</definedName>
    <definedName name="BExS318UV9I2FXPQQWUKKX00QLPJ" localSheetId="18" hidden="1">#REF!</definedName>
    <definedName name="BExS318UV9I2FXPQQWUKKX00QLPJ" localSheetId="17" hidden="1">#REF!</definedName>
    <definedName name="BExS318UV9I2FXPQQWUKKX00QLPJ" localSheetId="2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5" hidden="1">#REF!</definedName>
    <definedName name="BExS3LBS0SMTHALVM4NRI1BAV1NP" localSheetId="9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13" hidden="1">#REF!</definedName>
    <definedName name="BExS3LBS0SMTHALVM4NRI1BAV1NP" localSheetId="14" hidden="1">#REF!</definedName>
    <definedName name="BExS3LBS0SMTHALVM4NRI1BAV1NP" localSheetId="16" hidden="1">#REF!</definedName>
    <definedName name="BExS3LBS0SMTHALVM4NRI1BAV1NP" localSheetId="15" hidden="1">#REF!</definedName>
    <definedName name="BExS3LBS0SMTHALVM4NRI1BAV1NP" localSheetId="18" hidden="1">#REF!</definedName>
    <definedName name="BExS3LBS0SMTHALVM4NRI1BAV1NP" localSheetId="17" hidden="1">#REF!</definedName>
    <definedName name="BExS3LBS0SMTHALVM4NRI1BAV1NP" localSheetId="2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5" hidden="1">#REF!</definedName>
    <definedName name="BExS3MTQ75VBXDGEBURP6YT8RROE" localSheetId="9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13" hidden="1">#REF!</definedName>
    <definedName name="BExS3MTQ75VBXDGEBURP6YT8RROE" localSheetId="14" hidden="1">#REF!</definedName>
    <definedName name="BExS3MTQ75VBXDGEBURP6YT8RROE" localSheetId="16" hidden="1">#REF!</definedName>
    <definedName name="BExS3MTQ75VBXDGEBURP6YT8RROE" localSheetId="15" hidden="1">#REF!</definedName>
    <definedName name="BExS3MTQ75VBXDGEBURP6YT8RROE" localSheetId="18" hidden="1">#REF!</definedName>
    <definedName name="BExS3MTQ75VBXDGEBURP6YT8RROE" localSheetId="17" hidden="1">#REF!</definedName>
    <definedName name="BExS3MTQ75VBXDGEBURP6YT8RROE" localSheetId="2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5" hidden="1">#REF!</definedName>
    <definedName name="BExS3OMGYO0DFN5186UFKEXZ2RX3" localSheetId="9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13" hidden="1">#REF!</definedName>
    <definedName name="BExS3OMGYO0DFN5186UFKEXZ2RX3" localSheetId="14" hidden="1">#REF!</definedName>
    <definedName name="BExS3OMGYO0DFN5186UFKEXZ2RX3" localSheetId="16" hidden="1">#REF!</definedName>
    <definedName name="BExS3OMGYO0DFN5186UFKEXZ2RX3" localSheetId="15" hidden="1">#REF!</definedName>
    <definedName name="BExS3OMGYO0DFN5186UFKEXZ2RX3" localSheetId="18" hidden="1">#REF!</definedName>
    <definedName name="BExS3OMGYO0DFN5186UFKEXZ2RX3" localSheetId="17" hidden="1">#REF!</definedName>
    <definedName name="BExS3OMGYO0DFN5186UFKEXZ2RX3" localSheetId="2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5" hidden="1">#REF!</definedName>
    <definedName name="BExS3SDERJ27OER67TIGOVZU13A2" localSheetId="9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13" hidden="1">#REF!</definedName>
    <definedName name="BExS3SDERJ27OER67TIGOVZU13A2" localSheetId="14" hidden="1">#REF!</definedName>
    <definedName name="BExS3SDERJ27OER67TIGOVZU13A2" localSheetId="16" hidden="1">#REF!</definedName>
    <definedName name="BExS3SDERJ27OER67TIGOVZU13A2" localSheetId="15" hidden="1">#REF!</definedName>
    <definedName name="BExS3SDERJ27OER67TIGOVZU13A2" localSheetId="18" hidden="1">#REF!</definedName>
    <definedName name="BExS3SDERJ27OER67TIGOVZU13A2" localSheetId="17" hidden="1">#REF!</definedName>
    <definedName name="BExS3SDERJ27OER67TIGOVZU13A2" localSheetId="2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5" hidden="1">#REF!</definedName>
    <definedName name="BExS3STIH9SFG0R6H30P191QZE98" localSheetId="9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13" hidden="1">#REF!</definedName>
    <definedName name="BExS3STIH9SFG0R6H30P191QZE98" localSheetId="14" hidden="1">#REF!</definedName>
    <definedName name="BExS3STIH9SFG0R6H30P191QZE98" localSheetId="16" hidden="1">#REF!</definedName>
    <definedName name="BExS3STIH9SFG0R6H30P191QZE98" localSheetId="15" hidden="1">#REF!</definedName>
    <definedName name="BExS3STIH9SFG0R6H30P191QZE98" localSheetId="18" hidden="1">#REF!</definedName>
    <definedName name="BExS3STIH9SFG0R6H30P191QZE98" localSheetId="17" hidden="1">#REF!</definedName>
    <definedName name="BExS3STIH9SFG0R6H30P191QZE98" localSheetId="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5" hidden="1">#REF!</definedName>
    <definedName name="BExS46R5WDNU5KL04FKY5LHJUCB8" localSheetId="9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13" hidden="1">#REF!</definedName>
    <definedName name="BExS46R5WDNU5KL04FKY5LHJUCB8" localSheetId="14" hidden="1">#REF!</definedName>
    <definedName name="BExS46R5WDNU5KL04FKY5LHJUCB8" localSheetId="16" hidden="1">#REF!</definedName>
    <definedName name="BExS46R5WDNU5KL04FKY5LHJUCB8" localSheetId="15" hidden="1">#REF!</definedName>
    <definedName name="BExS46R5WDNU5KL04FKY5LHJUCB8" localSheetId="18" hidden="1">#REF!</definedName>
    <definedName name="BExS46R5WDNU5KL04FKY5LHJUCB8" localSheetId="17" hidden="1">#REF!</definedName>
    <definedName name="BExS46R5WDNU5KL04FKY5LHJUCB8" localSheetId="2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5" hidden="1">#REF!</definedName>
    <definedName name="BExS4ASWKM93XA275AXHYP8AG6SU" localSheetId="9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13" hidden="1">#REF!</definedName>
    <definedName name="BExS4ASWKM93XA275AXHYP8AG6SU" localSheetId="14" hidden="1">#REF!</definedName>
    <definedName name="BExS4ASWKM93XA275AXHYP8AG6SU" localSheetId="16" hidden="1">#REF!</definedName>
    <definedName name="BExS4ASWKM93XA275AXHYP8AG6SU" localSheetId="15" hidden="1">#REF!</definedName>
    <definedName name="BExS4ASWKM93XA275AXHYP8AG6SU" localSheetId="18" hidden="1">#REF!</definedName>
    <definedName name="BExS4ASWKM93XA275AXHYP8AG6SU" localSheetId="17" hidden="1">#REF!</definedName>
    <definedName name="BExS4ASWKM93XA275AXHYP8AG6SU" localSheetId="2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5" hidden="1">#REF!</definedName>
    <definedName name="BExS4IANBC4RO7HIK0MZZ2RPQU78" localSheetId="9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13" hidden="1">#REF!</definedName>
    <definedName name="BExS4IANBC4RO7HIK0MZZ2RPQU78" localSheetId="14" hidden="1">#REF!</definedName>
    <definedName name="BExS4IANBC4RO7HIK0MZZ2RPQU78" localSheetId="16" hidden="1">#REF!</definedName>
    <definedName name="BExS4IANBC4RO7HIK0MZZ2RPQU78" localSheetId="15" hidden="1">#REF!</definedName>
    <definedName name="BExS4IANBC4RO7HIK0MZZ2RPQU78" localSheetId="18" hidden="1">#REF!</definedName>
    <definedName name="BExS4IANBC4RO7HIK0MZZ2RPQU78" localSheetId="17" hidden="1">#REF!</definedName>
    <definedName name="BExS4IANBC4RO7HIK0MZZ2RPQU78" localSheetId="2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5" hidden="1">#REF!</definedName>
    <definedName name="BExS4JN3Y6SVBKILQK0R9HS45Y52" localSheetId="9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13" hidden="1">#REF!</definedName>
    <definedName name="BExS4JN3Y6SVBKILQK0R9HS45Y52" localSheetId="14" hidden="1">#REF!</definedName>
    <definedName name="BExS4JN3Y6SVBKILQK0R9HS45Y52" localSheetId="16" hidden="1">#REF!</definedName>
    <definedName name="BExS4JN3Y6SVBKILQK0R9HS45Y52" localSheetId="15" hidden="1">#REF!</definedName>
    <definedName name="BExS4JN3Y6SVBKILQK0R9HS45Y52" localSheetId="18" hidden="1">#REF!</definedName>
    <definedName name="BExS4JN3Y6SVBKILQK0R9HS45Y52" localSheetId="17" hidden="1">#REF!</definedName>
    <definedName name="BExS4JN3Y6SVBKILQK0R9HS45Y52" localSheetId="2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5" hidden="1">#REF!</definedName>
    <definedName name="BExS4P6S41O6Z6BED77U3GD9PNH1" localSheetId="9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13" hidden="1">#REF!</definedName>
    <definedName name="BExS4P6S41O6Z6BED77U3GD9PNH1" localSheetId="14" hidden="1">#REF!</definedName>
    <definedName name="BExS4P6S41O6Z6BED77U3GD9PNH1" localSheetId="16" hidden="1">#REF!</definedName>
    <definedName name="BExS4P6S41O6Z6BED77U3GD9PNH1" localSheetId="15" hidden="1">#REF!</definedName>
    <definedName name="BExS4P6S41O6Z6BED77U3GD9PNH1" localSheetId="18" hidden="1">#REF!</definedName>
    <definedName name="BExS4P6S41O6Z6BED77U3GD9PNH1" localSheetId="17" hidden="1">#REF!</definedName>
    <definedName name="BExS4P6S41O6Z6BED77U3GD9PNH1" localSheetId="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5" hidden="1">#REF!</definedName>
    <definedName name="BExS4PXPURUHFBOKYFJD5J1J2RXC" localSheetId="9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13" hidden="1">#REF!</definedName>
    <definedName name="BExS4PXPURUHFBOKYFJD5J1J2RXC" localSheetId="14" hidden="1">#REF!</definedName>
    <definedName name="BExS4PXPURUHFBOKYFJD5J1J2RXC" localSheetId="16" hidden="1">#REF!</definedName>
    <definedName name="BExS4PXPURUHFBOKYFJD5J1J2RXC" localSheetId="15" hidden="1">#REF!</definedName>
    <definedName name="BExS4PXPURUHFBOKYFJD5J1J2RXC" localSheetId="18" hidden="1">#REF!</definedName>
    <definedName name="BExS4PXPURUHFBOKYFJD5J1J2RXC" localSheetId="17" hidden="1">#REF!</definedName>
    <definedName name="BExS4PXPURUHFBOKYFJD5J1J2RXC" localSheetId="2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5" hidden="1">#REF!</definedName>
    <definedName name="BExS4T32HD3YGJ91HTJ2IGVX6V4O" localSheetId="9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13" hidden="1">#REF!</definedName>
    <definedName name="BExS4T32HD3YGJ91HTJ2IGVX6V4O" localSheetId="14" hidden="1">#REF!</definedName>
    <definedName name="BExS4T32HD3YGJ91HTJ2IGVX6V4O" localSheetId="16" hidden="1">#REF!</definedName>
    <definedName name="BExS4T32HD3YGJ91HTJ2IGVX6V4O" localSheetId="15" hidden="1">#REF!</definedName>
    <definedName name="BExS4T32HD3YGJ91HTJ2IGVX6V4O" localSheetId="18" hidden="1">#REF!</definedName>
    <definedName name="BExS4T32HD3YGJ91HTJ2IGVX6V4O" localSheetId="17" hidden="1">#REF!</definedName>
    <definedName name="BExS4T32HD3YGJ91HTJ2IGVX6V4O" localSheetId="2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5" hidden="1">#REF!</definedName>
    <definedName name="BExS51H0N51UT0FZOPZRCF1GU063" localSheetId="9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13" hidden="1">#REF!</definedName>
    <definedName name="BExS51H0N51UT0FZOPZRCF1GU063" localSheetId="14" hidden="1">#REF!</definedName>
    <definedName name="BExS51H0N51UT0FZOPZRCF1GU063" localSheetId="16" hidden="1">#REF!</definedName>
    <definedName name="BExS51H0N51UT0FZOPZRCF1GU063" localSheetId="15" hidden="1">#REF!</definedName>
    <definedName name="BExS51H0N51UT0FZOPZRCF1GU063" localSheetId="18" hidden="1">#REF!</definedName>
    <definedName name="BExS51H0N51UT0FZOPZRCF1GU063" localSheetId="17" hidden="1">#REF!</definedName>
    <definedName name="BExS51H0N51UT0FZOPZRCF1GU063" localSheetId="2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5" hidden="1">#REF!</definedName>
    <definedName name="BExS54X72TJFC41FJK72MLRR2OO7" localSheetId="9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13" hidden="1">#REF!</definedName>
    <definedName name="BExS54X72TJFC41FJK72MLRR2OO7" localSheetId="14" hidden="1">#REF!</definedName>
    <definedName name="BExS54X72TJFC41FJK72MLRR2OO7" localSheetId="16" hidden="1">#REF!</definedName>
    <definedName name="BExS54X72TJFC41FJK72MLRR2OO7" localSheetId="15" hidden="1">#REF!</definedName>
    <definedName name="BExS54X72TJFC41FJK72MLRR2OO7" localSheetId="18" hidden="1">#REF!</definedName>
    <definedName name="BExS54X72TJFC41FJK72MLRR2OO7" localSheetId="17" hidden="1">#REF!</definedName>
    <definedName name="BExS54X72TJFC41FJK72MLRR2OO7" localSheetId="2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5" hidden="1">#REF!</definedName>
    <definedName name="BExS59F0PA1V2ZC7S5TN6IT41SXP" localSheetId="9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13" hidden="1">#REF!</definedName>
    <definedName name="BExS59F0PA1V2ZC7S5TN6IT41SXP" localSheetId="14" hidden="1">#REF!</definedName>
    <definedName name="BExS59F0PA1V2ZC7S5TN6IT41SXP" localSheetId="16" hidden="1">#REF!</definedName>
    <definedName name="BExS59F0PA1V2ZC7S5TN6IT41SXP" localSheetId="15" hidden="1">#REF!</definedName>
    <definedName name="BExS59F0PA1V2ZC7S5TN6IT41SXP" localSheetId="18" hidden="1">#REF!</definedName>
    <definedName name="BExS59F0PA1V2ZC7S5TN6IT41SXP" localSheetId="17" hidden="1">#REF!</definedName>
    <definedName name="BExS59F0PA1V2ZC7S5TN6IT41SXP" localSheetId="2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5" hidden="1">#REF!</definedName>
    <definedName name="BExS5L3TGB8JVW9ROYWTKYTUPW27" localSheetId="9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13" hidden="1">#REF!</definedName>
    <definedName name="BExS5L3TGB8JVW9ROYWTKYTUPW27" localSheetId="14" hidden="1">#REF!</definedName>
    <definedName name="BExS5L3TGB8JVW9ROYWTKYTUPW27" localSheetId="16" hidden="1">#REF!</definedName>
    <definedName name="BExS5L3TGB8JVW9ROYWTKYTUPW27" localSheetId="15" hidden="1">#REF!</definedName>
    <definedName name="BExS5L3TGB8JVW9ROYWTKYTUPW27" localSheetId="18" hidden="1">#REF!</definedName>
    <definedName name="BExS5L3TGB8JVW9ROYWTKYTUPW27" localSheetId="17" hidden="1">#REF!</definedName>
    <definedName name="BExS5L3TGB8JVW9ROYWTKYTUPW27" localSheetId="2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5" hidden="1">#REF!</definedName>
    <definedName name="BExS6GKQ96EHVLYWNJDWXZXUZW90" localSheetId="9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13" hidden="1">#REF!</definedName>
    <definedName name="BExS6GKQ96EHVLYWNJDWXZXUZW90" localSheetId="14" hidden="1">#REF!</definedName>
    <definedName name="BExS6GKQ96EHVLYWNJDWXZXUZW90" localSheetId="16" hidden="1">#REF!</definedName>
    <definedName name="BExS6GKQ96EHVLYWNJDWXZXUZW90" localSheetId="15" hidden="1">#REF!</definedName>
    <definedName name="BExS6GKQ96EHVLYWNJDWXZXUZW90" localSheetId="18" hidden="1">#REF!</definedName>
    <definedName name="BExS6GKQ96EHVLYWNJDWXZXUZW90" localSheetId="17" hidden="1">#REF!</definedName>
    <definedName name="BExS6GKQ96EHVLYWNJDWXZXUZW90" localSheetId="2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5" hidden="1">#REF!</definedName>
    <definedName name="BExS6ITKSZFRR01YD5B0F676SYN7" localSheetId="9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13" hidden="1">#REF!</definedName>
    <definedName name="BExS6ITKSZFRR01YD5B0F676SYN7" localSheetId="14" hidden="1">#REF!</definedName>
    <definedName name="BExS6ITKSZFRR01YD5B0F676SYN7" localSheetId="16" hidden="1">#REF!</definedName>
    <definedName name="BExS6ITKSZFRR01YD5B0F676SYN7" localSheetId="15" hidden="1">#REF!</definedName>
    <definedName name="BExS6ITKSZFRR01YD5B0F676SYN7" localSheetId="18" hidden="1">#REF!</definedName>
    <definedName name="BExS6ITKSZFRR01YD5B0F676SYN7" localSheetId="17" hidden="1">#REF!</definedName>
    <definedName name="BExS6ITKSZFRR01YD5B0F676SYN7" localSheetId="2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5" hidden="1">#REF!</definedName>
    <definedName name="BExS6N0LI574IAC89EFW6CLTCQ33" localSheetId="9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13" hidden="1">#REF!</definedName>
    <definedName name="BExS6N0LI574IAC89EFW6CLTCQ33" localSheetId="14" hidden="1">#REF!</definedName>
    <definedName name="BExS6N0LI574IAC89EFW6CLTCQ33" localSheetId="16" hidden="1">#REF!</definedName>
    <definedName name="BExS6N0LI574IAC89EFW6CLTCQ33" localSheetId="15" hidden="1">#REF!</definedName>
    <definedName name="BExS6N0LI574IAC89EFW6CLTCQ33" localSheetId="18" hidden="1">#REF!</definedName>
    <definedName name="BExS6N0LI574IAC89EFW6CLTCQ33" localSheetId="17" hidden="1">#REF!</definedName>
    <definedName name="BExS6N0LI574IAC89EFW6CLTCQ33" localSheetId="2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5" hidden="1">#REF!</definedName>
    <definedName name="BExS6N0NEF7XCTT5R600QZ71A44O" localSheetId="9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13" hidden="1">#REF!</definedName>
    <definedName name="BExS6N0NEF7XCTT5R600QZ71A44O" localSheetId="14" hidden="1">#REF!</definedName>
    <definedName name="BExS6N0NEF7XCTT5R600QZ71A44O" localSheetId="16" hidden="1">#REF!</definedName>
    <definedName name="BExS6N0NEF7XCTT5R600QZ71A44O" localSheetId="15" hidden="1">#REF!</definedName>
    <definedName name="BExS6N0NEF7XCTT5R600QZ71A44O" localSheetId="18" hidden="1">#REF!</definedName>
    <definedName name="BExS6N0NEF7XCTT5R600QZ71A44O" localSheetId="17" hidden="1">#REF!</definedName>
    <definedName name="BExS6N0NEF7XCTT5R600QZ71A44O" localSheetId="2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5" hidden="1">#REF!</definedName>
    <definedName name="BExS6WRDBF3ST86ZOBBUL3GTCR11" localSheetId="9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13" hidden="1">#REF!</definedName>
    <definedName name="BExS6WRDBF3ST86ZOBBUL3GTCR11" localSheetId="14" hidden="1">#REF!</definedName>
    <definedName name="BExS6WRDBF3ST86ZOBBUL3GTCR11" localSheetId="16" hidden="1">#REF!</definedName>
    <definedName name="BExS6WRDBF3ST86ZOBBUL3GTCR11" localSheetId="15" hidden="1">#REF!</definedName>
    <definedName name="BExS6WRDBF3ST86ZOBBUL3GTCR11" localSheetId="18" hidden="1">#REF!</definedName>
    <definedName name="BExS6WRDBF3ST86ZOBBUL3GTCR11" localSheetId="17" hidden="1">#REF!</definedName>
    <definedName name="BExS6WRDBF3ST86ZOBBUL3GTCR11" localSheetId="2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5" hidden="1">#REF!</definedName>
    <definedName name="BExS6XNRKR0C3MTA0LV5B60UB908" localSheetId="9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13" hidden="1">#REF!</definedName>
    <definedName name="BExS6XNRKR0C3MTA0LV5B60UB908" localSheetId="14" hidden="1">#REF!</definedName>
    <definedName name="BExS6XNRKR0C3MTA0LV5B60UB908" localSheetId="16" hidden="1">#REF!</definedName>
    <definedName name="BExS6XNRKR0C3MTA0LV5B60UB908" localSheetId="15" hidden="1">#REF!</definedName>
    <definedName name="BExS6XNRKR0C3MTA0LV5B60UB908" localSheetId="18" hidden="1">#REF!</definedName>
    <definedName name="BExS6XNRKR0C3MTA0LV5B60UB908" localSheetId="17" hidden="1">#REF!</definedName>
    <definedName name="BExS6XNRKR0C3MTA0LV5B60UB908" localSheetId="2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5" hidden="1">#REF!</definedName>
    <definedName name="BExS73NELZEK2MDOLXO2Q7H3EG71" localSheetId="9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13" hidden="1">#REF!</definedName>
    <definedName name="BExS73NELZEK2MDOLXO2Q7H3EG71" localSheetId="14" hidden="1">#REF!</definedName>
    <definedName name="BExS73NELZEK2MDOLXO2Q7H3EG71" localSheetId="16" hidden="1">#REF!</definedName>
    <definedName name="BExS73NELZEK2MDOLXO2Q7H3EG71" localSheetId="15" hidden="1">#REF!</definedName>
    <definedName name="BExS73NELZEK2MDOLXO2Q7H3EG71" localSheetId="18" hidden="1">#REF!</definedName>
    <definedName name="BExS73NELZEK2MDOLXO2Q7H3EG71" localSheetId="17" hidden="1">#REF!</definedName>
    <definedName name="BExS73NELZEK2MDOLXO2Q7H3EG71" localSheetId="2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5" hidden="1">#REF!</definedName>
    <definedName name="BExS7DJF6AXTWAJD7K4ZCD7L6BHV" localSheetId="9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13" hidden="1">#REF!</definedName>
    <definedName name="BExS7DJF6AXTWAJD7K4ZCD7L6BHV" localSheetId="14" hidden="1">#REF!</definedName>
    <definedName name="BExS7DJF6AXTWAJD7K4ZCD7L6BHV" localSheetId="16" hidden="1">#REF!</definedName>
    <definedName name="BExS7DJF6AXTWAJD7K4ZCD7L6BHV" localSheetId="15" hidden="1">#REF!</definedName>
    <definedName name="BExS7DJF6AXTWAJD7K4ZCD7L6BHV" localSheetId="18" hidden="1">#REF!</definedName>
    <definedName name="BExS7DJF6AXTWAJD7K4ZCD7L6BHV" localSheetId="17" hidden="1">#REF!</definedName>
    <definedName name="BExS7DJF6AXTWAJD7K4ZCD7L6BHV" localSheetId="2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5" hidden="1">#REF!</definedName>
    <definedName name="BExS7GOTHHOK287MX2RC853NWQAL" localSheetId="9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13" hidden="1">#REF!</definedName>
    <definedName name="BExS7GOTHHOK287MX2RC853NWQAL" localSheetId="14" hidden="1">#REF!</definedName>
    <definedName name="BExS7GOTHHOK287MX2RC853NWQAL" localSheetId="16" hidden="1">#REF!</definedName>
    <definedName name="BExS7GOTHHOK287MX2RC853NWQAL" localSheetId="15" hidden="1">#REF!</definedName>
    <definedName name="BExS7GOTHHOK287MX2RC853NWQAL" localSheetId="18" hidden="1">#REF!</definedName>
    <definedName name="BExS7GOTHHOK287MX2RC853NWQAL" localSheetId="17" hidden="1">#REF!</definedName>
    <definedName name="BExS7GOTHHOK287MX2RC853NWQAL" localSheetId="2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5" hidden="1">#REF!</definedName>
    <definedName name="BExS7TKQYLRZGM93UY3ZJZJBQNFJ" localSheetId="9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13" hidden="1">#REF!</definedName>
    <definedName name="BExS7TKQYLRZGM93UY3ZJZJBQNFJ" localSheetId="14" hidden="1">#REF!</definedName>
    <definedName name="BExS7TKQYLRZGM93UY3ZJZJBQNFJ" localSheetId="16" hidden="1">#REF!</definedName>
    <definedName name="BExS7TKQYLRZGM93UY3ZJZJBQNFJ" localSheetId="15" hidden="1">#REF!</definedName>
    <definedName name="BExS7TKQYLRZGM93UY3ZJZJBQNFJ" localSheetId="18" hidden="1">#REF!</definedName>
    <definedName name="BExS7TKQYLRZGM93UY3ZJZJBQNFJ" localSheetId="17" hidden="1">#REF!</definedName>
    <definedName name="BExS7TKQYLRZGM93UY3ZJZJBQNFJ" localSheetId="2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5" hidden="1">#REF!</definedName>
    <definedName name="BExS7Y2LNGVHSIBKC7C3R6X4LDR6" localSheetId="9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13" hidden="1">#REF!</definedName>
    <definedName name="BExS7Y2LNGVHSIBKC7C3R6X4LDR6" localSheetId="14" hidden="1">#REF!</definedName>
    <definedName name="BExS7Y2LNGVHSIBKC7C3R6X4LDR6" localSheetId="16" hidden="1">#REF!</definedName>
    <definedName name="BExS7Y2LNGVHSIBKC7C3R6X4LDR6" localSheetId="15" hidden="1">#REF!</definedName>
    <definedName name="BExS7Y2LNGVHSIBKC7C3R6X4LDR6" localSheetId="18" hidden="1">#REF!</definedName>
    <definedName name="BExS7Y2LNGVHSIBKC7C3R6X4LDR6" localSheetId="17" hidden="1">#REF!</definedName>
    <definedName name="BExS7Y2LNGVHSIBKC7C3R6X4LDR6" localSheetId="2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5" hidden="1">#REF!</definedName>
    <definedName name="BExS81TE0EY44Y3W2M4Z4MGNP5OM" localSheetId="9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13" hidden="1">#REF!</definedName>
    <definedName name="BExS81TE0EY44Y3W2M4Z4MGNP5OM" localSheetId="14" hidden="1">#REF!</definedName>
    <definedName name="BExS81TE0EY44Y3W2M4Z4MGNP5OM" localSheetId="16" hidden="1">#REF!</definedName>
    <definedName name="BExS81TE0EY44Y3W2M4Z4MGNP5OM" localSheetId="15" hidden="1">#REF!</definedName>
    <definedName name="BExS81TE0EY44Y3W2M4Z4MGNP5OM" localSheetId="18" hidden="1">#REF!</definedName>
    <definedName name="BExS81TE0EY44Y3W2M4Z4MGNP5OM" localSheetId="17" hidden="1">#REF!</definedName>
    <definedName name="BExS81TE0EY44Y3W2M4Z4MGNP5OM" localSheetId="2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5" hidden="1">#REF!</definedName>
    <definedName name="BExS81YPDZDVJJVS15HV2HDXAC3Y" localSheetId="9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13" hidden="1">#REF!</definedName>
    <definedName name="BExS81YPDZDVJJVS15HV2HDXAC3Y" localSheetId="14" hidden="1">#REF!</definedName>
    <definedName name="BExS81YPDZDVJJVS15HV2HDXAC3Y" localSheetId="16" hidden="1">#REF!</definedName>
    <definedName name="BExS81YPDZDVJJVS15HV2HDXAC3Y" localSheetId="15" hidden="1">#REF!</definedName>
    <definedName name="BExS81YPDZDVJJVS15HV2HDXAC3Y" localSheetId="18" hidden="1">#REF!</definedName>
    <definedName name="BExS81YPDZDVJJVS15HV2HDXAC3Y" localSheetId="17" hidden="1">#REF!</definedName>
    <definedName name="BExS81YPDZDVJJVS15HV2HDXAC3Y" localSheetId="2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5" hidden="1">#REF!</definedName>
    <definedName name="BExS82PRVNUTEKQZS56YT2DVF6C2" localSheetId="9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13" hidden="1">#REF!</definedName>
    <definedName name="BExS82PRVNUTEKQZS56YT2DVF6C2" localSheetId="14" hidden="1">#REF!</definedName>
    <definedName name="BExS82PRVNUTEKQZS56YT2DVF6C2" localSheetId="16" hidden="1">#REF!</definedName>
    <definedName name="BExS82PRVNUTEKQZS56YT2DVF6C2" localSheetId="15" hidden="1">#REF!</definedName>
    <definedName name="BExS82PRVNUTEKQZS56YT2DVF6C2" localSheetId="18" hidden="1">#REF!</definedName>
    <definedName name="BExS82PRVNUTEKQZS56YT2DVF6C2" localSheetId="17" hidden="1">#REF!</definedName>
    <definedName name="BExS82PRVNUTEKQZS56YT2DVF6C2" localSheetId="2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5" hidden="1">#REF!</definedName>
    <definedName name="BExS83BCNFAV6DRCB1VTUF96491J" localSheetId="9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13" hidden="1">#REF!</definedName>
    <definedName name="BExS83BCNFAV6DRCB1VTUF96491J" localSheetId="14" hidden="1">#REF!</definedName>
    <definedName name="BExS83BCNFAV6DRCB1VTUF96491J" localSheetId="16" hidden="1">#REF!</definedName>
    <definedName name="BExS83BCNFAV6DRCB1VTUF96491J" localSheetId="15" hidden="1">#REF!</definedName>
    <definedName name="BExS83BCNFAV6DRCB1VTUF96491J" localSheetId="18" hidden="1">#REF!</definedName>
    <definedName name="BExS83BCNFAV6DRCB1VTUF96491J" localSheetId="17" hidden="1">#REF!</definedName>
    <definedName name="BExS83BCNFAV6DRCB1VTUF96491J" localSheetId="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5" hidden="1">#REF!</definedName>
    <definedName name="BExS86GKM9ISCSNZD15BQ5E5L6A5" localSheetId="9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13" hidden="1">#REF!</definedName>
    <definedName name="BExS86GKM9ISCSNZD15BQ5E5L6A5" localSheetId="14" hidden="1">#REF!</definedName>
    <definedName name="BExS86GKM9ISCSNZD15BQ5E5L6A5" localSheetId="16" hidden="1">#REF!</definedName>
    <definedName name="BExS86GKM9ISCSNZD15BQ5E5L6A5" localSheetId="15" hidden="1">#REF!</definedName>
    <definedName name="BExS86GKM9ISCSNZD15BQ5E5L6A5" localSheetId="18" hidden="1">#REF!</definedName>
    <definedName name="BExS86GKM9ISCSNZD15BQ5E5L6A5" localSheetId="17" hidden="1">#REF!</definedName>
    <definedName name="BExS86GKM9ISCSNZD15BQ5E5L6A5" localSheetId="2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5" hidden="1">#REF!</definedName>
    <definedName name="BExS89GGRJ55EK546SM31UGE2K8T" localSheetId="9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13" hidden="1">#REF!</definedName>
    <definedName name="BExS89GGRJ55EK546SM31UGE2K8T" localSheetId="14" hidden="1">#REF!</definedName>
    <definedName name="BExS89GGRJ55EK546SM31UGE2K8T" localSheetId="16" hidden="1">#REF!</definedName>
    <definedName name="BExS89GGRJ55EK546SM31UGE2K8T" localSheetId="15" hidden="1">#REF!</definedName>
    <definedName name="BExS89GGRJ55EK546SM31UGE2K8T" localSheetId="18" hidden="1">#REF!</definedName>
    <definedName name="BExS89GGRJ55EK546SM31UGE2K8T" localSheetId="17" hidden="1">#REF!</definedName>
    <definedName name="BExS89GGRJ55EK546SM31UGE2K8T" localSheetId="2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5" hidden="1">#REF!</definedName>
    <definedName name="BExS8BPG5A0GR5AO1U951NDGGR0L" localSheetId="9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13" hidden="1">#REF!</definedName>
    <definedName name="BExS8BPG5A0GR5AO1U951NDGGR0L" localSheetId="14" hidden="1">#REF!</definedName>
    <definedName name="BExS8BPG5A0GR5AO1U951NDGGR0L" localSheetId="16" hidden="1">#REF!</definedName>
    <definedName name="BExS8BPG5A0GR5AO1U951NDGGR0L" localSheetId="15" hidden="1">#REF!</definedName>
    <definedName name="BExS8BPG5A0GR5AO1U951NDGGR0L" localSheetId="18" hidden="1">#REF!</definedName>
    <definedName name="BExS8BPG5A0GR5AO1U951NDGGR0L" localSheetId="17" hidden="1">#REF!</definedName>
    <definedName name="BExS8BPG5A0GR5AO1U951NDGGR0L" localSheetId="2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5" hidden="1">#REF!</definedName>
    <definedName name="BExS8CGI0JXFUBD41VFLI0SZSV8F" localSheetId="9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13" hidden="1">#REF!</definedName>
    <definedName name="BExS8CGI0JXFUBD41VFLI0SZSV8F" localSheetId="14" hidden="1">#REF!</definedName>
    <definedName name="BExS8CGI0JXFUBD41VFLI0SZSV8F" localSheetId="16" hidden="1">#REF!</definedName>
    <definedName name="BExS8CGI0JXFUBD41VFLI0SZSV8F" localSheetId="15" hidden="1">#REF!</definedName>
    <definedName name="BExS8CGI0JXFUBD41VFLI0SZSV8F" localSheetId="18" hidden="1">#REF!</definedName>
    <definedName name="BExS8CGI0JXFUBD41VFLI0SZSV8F" localSheetId="17" hidden="1">#REF!</definedName>
    <definedName name="BExS8CGI0JXFUBD41VFLI0SZSV8F" localSheetId="2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5" hidden="1">#REF!</definedName>
    <definedName name="BExS8D22FXVQKOEJP01LT0CDI3PS" localSheetId="9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13" hidden="1">#REF!</definedName>
    <definedName name="BExS8D22FXVQKOEJP01LT0CDI3PS" localSheetId="14" hidden="1">#REF!</definedName>
    <definedName name="BExS8D22FXVQKOEJP01LT0CDI3PS" localSheetId="16" hidden="1">#REF!</definedName>
    <definedName name="BExS8D22FXVQKOEJP01LT0CDI3PS" localSheetId="15" hidden="1">#REF!</definedName>
    <definedName name="BExS8D22FXVQKOEJP01LT0CDI3PS" localSheetId="18" hidden="1">#REF!</definedName>
    <definedName name="BExS8D22FXVQKOEJP01LT0CDI3PS" localSheetId="17" hidden="1">#REF!</definedName>
    <definedName name="BExS8D22FXVQKOEJP01LT0CDI3PS" localSheetId="2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5" hidden="1">#REF!</definedName>
    <definedName name="BExS8EEJOZFBUWZDOM3O25AJRUVU" localSheetId="9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13" hidden="1">#REF!</definedName>
    <definedName name="BExS8EEJOZFBUWZDOM3O25AJRUVU" localSheetId="14" hidden="1">#REF!</definedName>
    <definedName name="BExS8EEJOZFBUWZDOM3O25AJRUVU" localSheetId="16" hidden="1">#REF!</definedName>
    <definedName name="BExS8EEJOZFBUWZDOM3O25AJRUVU" localSheetId="15" hidden="1">#REF!</definedName>
    <definedName name="BExS8EEJOZFBUWZDOM3O25AJRUVU" localSheetId="18" hidden="1">#REF!</definedName>
    <definedName name="BExS8EEJOZFBUWZDOM3O25AJRUVU" localSheetId="17" hidden="1">#REF!</definedName>
    <definedName name="BExS8EEJOZFBUWZDOM3O25AJRUVU" localSheetId="2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5" hidden="1">#REF!</definedName>
    <definedName name="BExS8GSUS17UY50TEM2AWF36BR9Z" localSheetId="9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13" hidden="1">#REF!</definedName>
    <definedName name="BExS8GSUS17UY50TEM2AWF36BR9Z" localSheetId="14" hidden="1">#REF!</definedName>
    <definedName name="BExS8GSUS17UY50TEM2AWF36BR9Z" localSheetId="16" hidden="1">#REF!</definedName>
    <definedName name="BExS8GSUS17UY50TEM2AWF36BR9Z" localSheetId="15" hidden="1">#REF!</definedName>
    <definedName name="BExS8GSUS17UY50TEM2AWF36BR9Z" localSheetId="18" hidden="1">#REF!</definedName>
    <definedName name="BExS8GSUS17UY50TEM2AWF36BR9Z" localSheetId="17" hidden="1">#REF!</definedName>
    <definedName name="BExS8GSUS17UY50TEM2AWF36BR9Z" localSheetId="2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5" hidden="1">#REF!</definedName>
    <definedName name="BExS8HJRBVG0XI6PWA9KTMJZMQXK" localSheetId="9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13" hidden="1">#REF!</definedName>
    <definedName name="BExS8HJRBVG0XI6PWA9KTMJZMQXK" localSheetId="14" hidden="1">#REF!</definedName>
    <definedName name="BExS8HJRBVG0XI6PWA9KTMJZMQXK" localSheetId="16" hidden="1">#REF!</definedName>
    <definedName name="BExS8HJRBVG0XI6PWA9KTMJZMQXK" localSheetId="15" hidden="1">#REF!</definedName>
    <definedName name="BExS8HJRBVG0XI6PWA9KTMJZMQXK" localSheetId="18" hidden="1">#REF!</definedName>
    <definedName name="BExS8HJRBVG0XI6PWA9KTMJZMQXK" localSheetId="17" hidden="1">#REF!</definedName>
    <definedName name="BExS8HJRBVG0XI6PWA9KTMJZMQXK" localSheetId="2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5" hidden="1">#REF!</definedName>
    <definedName name="BExS8NE9HUZJH13OXLREOV1BX0OZ" localSheetId="9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13" hidden="1">#REF!</definedName>
    <definedName name="BExS8NE9HUZJH13OXLREOV1BX0OZ" localSheetId="14" hidden="1">#REF!</definedName>
    <definedName name="BExS8NE9HUZJH13OXLREOV1BX0OZ" localSheetId="16" hidden="1">#REF!</definedName>
    <definedName name="BExS8NE9HUZJH13OXLREOV1BX0OZ" localSheetId="15" hidden="1">#REF!</definedName>
    <definedName name="BExS8NE9HUZJH13OXLREOV1BX0OZ" localSheetId="18" hidden="1">#REF!</definedName>
    <definedName name="BExS8NE9HUZJH13OXLREOV1BX0OZ" localSheetId="17" hidden="1">#REF!</definedName>
    <definedName name="BExS8NE9HUZJH13OXLREOV1BX0OZ" localSheetId="2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5" hidden="1">#REF!</definedName>
    <definedName name="BExS8R51C8RM2FS6V6IRTYO9GA4A" localSheetId="9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13" hidden="1">#REF!</definedName>
    <definedName name="BExS8R51C8RM2FS6V6IRTYO9GA4A" localSheetId="14" hidden="1">#REF!</definedName>
    <definedName name="BExS8R51C8RM2FS6V6IRTYO9GA4A" localSheetId="16" hidden="1">#REF!</definedName>
    <definedName name="BExS8R51C8RM2FS6V6IRTYO9GA4A" localSheetId="15" hidden="1">#REF!</definedName>
    <definedName name="BExS8R51C8RM2FS6V6IRTYO9GA4A" localSheetId="18" hidden="1">#REF!</definedName>
    <definedName name="BExS8R51C8RM2FS6V6IRTYO9GA4A" localSheetId="17" hidden="1">#REF!</definedName>
    <definedName name="BExS8R51C8RM2FS6V6IRTYO9GA4A" localSheetId="2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5" hidden="1">#REF!</definedName>
    <definedName name="BExS8WDX408F60MH1X9B9UZ2H4R7" localSheetId="9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13" hidden="1">#REF!</definedName>
    <definedName name="BExS8WDX408F60MH1X9B9UZ2H4R7" localSheetId="14" hidden="1">#REF!</definedName>
    <definedName name="BExS8WDX408F60MH1X9B9UZ2H4R7" localSheetId="16" hidden="1">#REF!</definedName>
    <definedName name="BExS8WDX408F60MH1X9B9UZ2H4R7" localSheetId="15" hidden="1">#REF!</definedName>
    <definedName name="BExS8WDX408F60MH1X9B9UZ2H4R7" localSheetId="18" hidden="1">#REF!</definedName>
    <definedName name="BExS8WDX408F60MH1X9B9UZ2H4R7" localSheetId="17" hidden="1">#REF!</definedName>
    <definedName name="BExS8WDX408F60MH1X9B9UZ2H4R7" localSheetId="2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5" hidden="1">#REF!</definedName>
    <definedName name="BExS8X4UTVOFE2YEVLO8LTKMSI3A" localSheetId="9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13" hidden="1">#REF!</definedName>
    <definedName name="BExS8X4UTVOFE2YEVLO8LTKMSI3A" localSheetId="14" hidden="1">#REF!</definedName>
    <definedName name="BExS8X4UTVOFE2YEVLO8LTKMSI3A" localSheetId="16" hidden="1">#REF!</definedName>
    <definedName name="BExS8X4UTVOFE2YEVLO8LTKMSI3A" localSheetId="15" hidden="1">#REF!</definedName>
    <definedName name="BExS8X4UTVOFE2YEVLO8LTKMSI3A" localSheetId="18" hidden="1">#REF!</definedName>
    <definedName name="BExS8X4UTVOFE2YEVLO8LTKMSI3A" localSheetId="17" hidden="1">#REF!</definedName>
    <definedName name="BExS8X4UTVOFE2YEVLO8LTKMSI3A" localSheetId="2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5" hidden="1">#REF!</definedName>
    <definedName name="BExS8Z2W2QEC3MH0BZIYLDFQNUIP" localSheetId="9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13" hidden="1">#REF!</definedName>
    <definedName name="BExS8Z2W2QEC3MH0BZIYLDFQNUIP" localSheetId="14" hidden="1">#REF!</definedName>
    <definedName name="BExS8Z2W2QEC3MH0BZIYLDFQNUIP" localSheetId="16" hidden="1">#REF!</definedName>
    <definedName name="BExS8Z2W2QEC3MH0BZIYLDFQNUIP" localSheetId="15" hidden="1">#REF!</definedName>
    <definedName name="BExS8Z2W2QEC3MH0BZIYLDFQNUIP" localSheetId="18" hidden="1">#REF!</definedName>
    <definedName name="BExS8Z2W2QEC3MH0BZIYLDFQNUIP" localSheetId="17" hidden="1">#REF!</definedName>
    <definedName name="BExS8Z2W2QEC3MH0BZIYLDFQNUIP" localSheetId="2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5" hidden="1">#REF!</definedName>
    <definedName name="BExS92DKGRFFCIA9C0IXDOLO57EP" localSheetId="9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13" hidden="1">#REF!</definedName>
    <definedName name="BExS92DKGRFFCIA9C0IXDOLO57EP" localSheetId="14" hidden="1">#REF!</definedName>
    <definedName name="BExS92DKGRFFCIA9C0IXDOLO57EP" localSheetId="16" hidden="1">#REF!</definedName>
    <definedName name="BExS92DKGRFFCIA9C0IXDOLO57EP" localSheetId="15" hidden="1">#REF!</definedName>
    <definedName name="BExS92DKGRFFCIA9C0IXDOLO57EP" localSheetId="18" hidden="1">#REF!</definedName>
    <definedName name="BExS92DKGRFFCIA9C0IXDOLO57EP" localSheetId="17" hidden="1">#REF!</definedName>
    <definedName name="BExS92DKGRFFCIA9C0IXDOLO57EP" localSheetId="2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5" hidden="1">#REF!</definedName>
    <definedName name="BExS98OB4321YCHLCQ022PXKTT2W" localSheetId="9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13" hidden="1">#REF!</definedName>
    <definedName name="BExS98OB4321YCHLCQ022PXKTT2W" localSheetId="14" hidden="1">#REF!</definedName>
    <definedName name="BExS98OB4321YCHLCQ022PXKTT2W" localSheetId="16" hidden="1">#REF!</definedName>
    <definedName name="BExS98OB4321YCHLCQ022PXKTT2W" localSheetId="15" hidden="1">#REF!</definedName>
    <definedName name="BExS98OB4321YCHLCQ022PXKTT2W" localSheetId="18" hidden="1">#REF!</definedName>
    <definedName name="BExS98OB4321YCHLCQ022PXKTT2W" localSheetId="17" hidden="1">#REF!</definedName>
    <definedName name="BExS98OB4321YCHLCQ022PXKTT2W" localSheetId="2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5" hidden="1">#REF!</definedName>
    <definedName name="BExS9C9N8GFISC6HUERJ0EI06GB2" localSheetId="9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13" hidden="1">#REF!</definedName>
    <definedName name="BExS9C9N8GFISC6HUERJ0EI06GB2" localSheetId="14" hidden="1">#REF!</definedName>
    <definedName name="BExS9C9N8GFISC6HUERJ0EI06GB2" localSheetId="16" hidden="1">#REF!</definedName>
    <definedName name="BExS9C9N8GFISC6HUERJ0EI06GB2" localSheetId="15" hidden="1">#REF!</definedName>
    <definedName name="BExS9C9N8GFISC6HUERJ0EI06GB2" localSheetId="18" hidden="1">#REF!</definedName>
    <definedName name="BExS9C9N8GFISC6HUERJ0EI06GB2" localSheetId="17" hidden="1">#REF!</definedName>
    <definedName name="BExS9C9N8GFISC6HUERJ0EI06GB2" localSheetId="2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5" hidden="1">#REF!</definedName>
    <definedName name="BExS9D6619QNINF06KHZHYUAH0S9" localSheetId="9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13" hidden="1">#REF!</definedName>
    <definedName name="BExS9D6619QNINF06KHZHYUAH0S9" localSheetId="14" hidden="1">#REF!</definedName>
    <definedName name="BExS9D6619QNINF06KHZHYUAH0S9" localSheetId="16" hidden="1">#REF!</definedName>
    <definedName name="BExS9D6619QNINF06KHZHYUAH0S9" localSheetId="15" hidden="1">#REF!</definedName>
    <definedName name="BExS9D6619QNINF06KHZHYUAH0S9" localSheetId="18" hidden="1">#REF!</definedName>
    <definedName name="BExS9D6619QNINF06KHZHYUAH0S9" localSheetId="17" hidden="1">#REF!</definedName>
    <definedName name="BExS9D6619QNINF06KHZHYUAH0S9" localSheetId="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5" hidden="1">#REF!</definedName>
    <definedName name="BExS9DX13CACP3J8JDREK30JB1SQ" localSheetId="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13" hidden="1">#REF!</definedName>
    <definedName name="BExS9DX13CACP3J8JDREK30JB1SQ" localSheetId="14" hidden="1">#REF!</definedName>
    <definedName name="BExS9DX13CACP3J8JDREK30JB1SQ" localSheetId="16" hidden="1">#REF!</definedName>
    <definedName name="BExS9DX13CACP3J8JDREK30JB1SQ" localSheetId="15" hidden="1">#REF!</definedName>
    <definedName name="BExS9DX13CACP3J8JDREK30JB1SQ" localSheetId="18" hidden="1">#REF!</definedName>
    <definedName name="BExS9DX13CACP3J8JDREK30JB1SQ" localSheetId="17" hidden="1">#REF!</definedName>
    <definedName name="BExS9DX13CACP3J8JDREK30JB1SQ" localSheetId="2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5" hidden="1">#REF!</definedName>
    <definedName name="BExS9FPRS2KRRCS33SE6WFNF5GYL" localSheetId="9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13" hidden="1">#REF!</definedName>
    <definedName name="BExS9FPRS2KRRCS33SE6WFNF5GYL" localSheetId="14" hidden="1">#REF!</definedName>
    <definedName name="BExS9FPRS2KRRCS33SE6WFNF5GYL" localSheetId="16" hidden="1">#REF!</definedName>
    <definedName name="BExS9FPRS2KRRCS33SE6WFNF5GYL" localSheetId="15" hidden="1">#REF!</definedName>
    <definedName name="BExS9FPRS2KRRCS33SE6WFNF5GYL" localSheetId="18" hidden="1">#REF!</definedName>
    <definedName name="BExS9FPRS2KRRCS33SE6WFNF5GYL" localSheetId="17" hidden="1">#REF!</definedName>
    <definedName name="BExS9FPRS2KRRCS33SE6WFNF5GYL" localSheetId="2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5" hidden="1">#REF!</definedName>
    <definedName name="BExS9M5VN3VE822UH6TLACVY24CJ" localSheetId="9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13" hidden="1">#REF!</definedName>
    <definedName name="BExS9M5VN3VE822UH6TLACVY24CJ" localSheetId="14" hidden="1">#REF!</definedName>
    <definedName name="BExS9M5VN3VE822UH6TLACVY24CJ" localSheetId="16" hidden="1">#REF!</definedName>
    <definedName name="BExS9M5VN3VE822UH6TLACVY24CJ" localSheetId="15" hidden="1">#REF!</definedName>
    <definedName name="BExS9M5VN3VE822UH6TLACVY24CJ" localSheetId="18" hidden="1">#REF!</definedName>
    <definedName name="BExS9M5VN3VE822UH6TLACVY24CJ" localSheetId="17" hidden="1">#REF!</definedName>
    <definedName name="BExS9M5VN3VE822UH6TLACVY24CJ" localSheetId="2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5" hidden="1">#REF!</definedName>
    <definedName name="BExS9WI0A6PSEB8N9GPXF2Z7MWHM" localSheetId="9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13" hidden="1">#REF!</definedName>
    <definedName name="BExS9WI0A6PSEB8N9GPXF2Z7MWHM" localSheetId="14" hidden="1">#REF!</definedName>
    <definedName name="BExS9WI0A6PSEB8N9GPXF2Z7MWHM" localSheetId="16" hidden="1">#REF!</definedName>
    <definedName name="BExS9WI0A6PSEB8N9GPXF2Z7MWHM" localSheetId="15" hidden="1">#REF!</definedName>
    <definedName name="BExS9WI0A6PSEB8N9GPXF2Z7MWHM" localSheetId="18" hidden="1">#REF!</definedName>
    <definedName name="BExS9WI0A6PSEB8N9GPXF2Z7MWHM" localSheetId="17" hidden="1">#REF!</definedName>
    <definedName name="BExS9WI0A6PSEB8N9GPXF2Z7MWHM" localSheetId="2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5" hidden="1">#REF!</definedName>
    <definedName name="BExS9XJPZ07ND34OHX60QD382FV6" localSheetId="9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13" hidden="1">#REF!</definedName>
    <definedName name="BExS9XJPZ07ND34OHX60QD382FV6" localSheetId="14" hidden="1">#REF!</definedName>
    <definedName name="BExS9XJPZ07ND34OHX60QD382FV6" localSheetId="16" hidden="1">#REF!</definedName>
    <definedName name="BExS9XJPZ07ND34OHX60QD382FV6" localSheetId="15" hidden="1">#REF!</definedName>
    <definedName name="BExS9XJPZ07ND34OHX60QD382FV6" localSheetId="18" hidden="1">#REF!</definedName>
    <definedName name="BExS9XJPZ07ND34OHX60QD382FV6" localSheetId="17" hidden="1">#REF!</definedName>
    <definedName name="BExS9XJPZ07ND34OHX60QD382FV6" localSheetId="2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5" hidden="1">#REF!</definedName>
    <definedName name="BExSA4AJLEEN4R7HU4FRSMYR17TR" localSheetId="9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13" hidden="1">#REF!</definedName>
    <definedName name="BExSA4AJLEEN4R7HU4FRSMYR17TR" localSheetId="14" hidden="1">#REF!</definedName>
    <definedName name="BExSA4AJLEEN4R7HU4FRSMYR17TR" localSheetId="16" hidden="1">#REF!</definedName>
    <definedName name="BExSA4AJLEEN4R7HU4FRSMYR17TR" localSheetId="15" hidden="1">#REF!</definedName>
    <definedName name="BExSA4AJLEEN4R7HU4FRSMYR17TR" localSheetId="18" hidden="1">#REF!</definedName>
    <definedName name="BExSA4AJLEEN4R7HU4FRSMYR17TR" localSheetId="17" hidden="1">#REF!</definedName>
    <definedName name="BExSA4AJLEEN4R7HU4FRSMYR17TR" localSheetId="2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5" hidden="1">#REF!</definedName>
    <definedName name="BExSA5HP306TN9XJS0TU619DLRR7" localSheetId="9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13" hidden="1">#REF!</definedName>
    <definedName name="BExSA5HP306TN9XJS0TU619DLRR7" localSheetId="14" hidden="1">#REF!</definedName>
    <definedName name="BExSA5HP306TN9XJS0TU619DLRR7" localSheetId="16" hidden="1">#REF!</definedName>
    <definedName name="BExSA5HP306TN9XJS0TU619DLRR7" localSheetId="15" hidden="1">#REF!</definedName>
    <definedName name="BExSA5HP306TN9XJS0TU619DLRR7" localSheetId="18" hidden="1">#REF!</definedName>
    <definedName name="BExSA5HP306TN9XJS0TU619DLRR7" localSheetId="17" hidden="1">#REF!</definedName>
    <definedName name="BExSA5HP306TN9XJS0TU619DLRR7" localSheetId="2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5" hidden="1">#REF!</definedName>
    <definedName name="BExSAAVWQOOIA6B3JHQVGP08HFEM" localSheetId="9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13" hidden="1">#REF!</definedName>
    <definedName name="BExSAAVWQOOIA6B3JHQVGP08HFEM" localSheetId="14" hidden="1">#REF!</definedName>
    <definedName name="BExSAAVWQOOIA6B3JHQVGP08HFEM" localSheetId="16" hidden="1">#REF!</definedName>
    <definedName name="BExSAAVWQOOIA6B3JHQVGP08HFEM" localSheetId="15" hidden="1">#REF!</definedName>
    <definedName name="BExSAAVWQOOIA6B3JHQVGP08HFEM" localSheetId="18" hidden="1">#REF!</definedName>
    <definedName name="BExSAAVWQOOIA6B3JHQVGP08HFEM" localSheetId="17" hidden="1">#REF!</definedName>
    <definedName name="BExSAAVWQOOIA6B3JHQVGP08HFEM" localSheetId="2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5" hidden="1">#REF!</definedName>
    <definedName name="BExSAFJ3IICU2M7QPVE4ARYMXZKX" localSheetId="9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13" hidden="1">#REF!</definedName>
    <definedName name="BExSAFJ3IICU2M7QPVE4ARYMXZKX" localSheetId="14" hidden="1">#REF!</definedName>
    <definedName name="BExSAFJ3IICU2M7QPVE4ARYMXZKX" localSheetId="16" hidden="1">#REF!</definedName>
    <definedName name="BExSAFJ3IICU2M7QPVE4ARYMXZKX" localSheetId="15" hidden="1">#REF!</definedName>
    <definedName name="BExSAFJ3IICU2M7QPVE4ARYMXZKX" localSheetId="18" hidden="1">#REF!</definedName>
    <definedName name="BExSAFJ3IICU2M7QPVE4ARYMXZKX" localSheetId="17" hidden="1">#REF!</definedName>
    <definedName name="BExSAFJ3IICU2M7QPVE4ARYMXZKX" localSheetId="2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5" hidden="1">#REF!</definedName>
    <definedName name="BExSAH6ID8OHX379UXVNGFO8J6KQ" localSheetId="9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13" hidden="1">#REF!</definedName>
    <definedName name="BExSAH6ID8OHX379UXVNGFO8J6KQ" localSheetId="14" hidden="1">#REF!</definedName>
    <definedName name="BExSAH6ID8OHX379UXVNGFO8J6KQ" localSheetId="16" hidden="1">#REF!</definedName>
    <definedName name="BExSAH6ID8OHX379UXVNGFO8J6KQ" localSheetId="15" hidden="1">#REF!</definedName>
    <definedName name="BExSAH6ID8OHX379UXVNGFO8J6KQ" localSheetId="18" hidden="1">#REF!</definedName>
    <definedName name="BExSAH6ID8OHX379UXVNGFO8J6KQ" localSheetId="17" hidden="1">#REF!</definedName>
    <definedName name="BExSAH6ID8OHX379UXVNGFO8J6KQ" localSheetId="2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5" hidden="1">#REF!</definedName>
    <definedName name="BExSAQBHIXGQRNIRGCJMBXUPCZQA" localSheetId="9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13" hidden="1">#REF!</definedName>
    <definedName name="BExSAQBHIXGQRNIRGCJMBXUPCZQA" localSheetId="14" hidden="1">#REF!</definedName>
    <definedName name="BExSAQBHIXGQRNIRGCJMBXUPCZQA" localSheetId="16" hidden="1">#REF!</definedName>
    <definedName name="BExSAQBHIXGQRNIRGCJMBXUPCZQA" localSheetId="15" hidden="1">#REF!</definedName>
    <definedName name="BExSAQBHIXGQRNIRGCJMBXUPCZQA" localSheetId="18" hidden="1">#REF!</definedName>
    <definedName name="BExSAQBHIXGQRNIRGCJMBXUPCZQA" localSheetId="17" hidden="1">#REF!</definedName>
    <definedName name="BExSAQBHIXGQRNIRGCJMBXUPCZQA" localSheetId="2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5" hidden="1">#REF!</definedName>
    <definedName name="BExSAUTCT4P7JP57NOR9MTX33QJZ" localSheetId="9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13" hidden="1">#REF!</definedName>
    <definedName name="BExSAUTCT4P7JP57NOR9MTX33QJZ" localSheetId="14" hidden="1">#REF!</definedName>
    <definedName name="BExSAUTCT4P7JP57NOR9MTX33QJZ" localSheetId="16" hidden="1">#REF!</definedName>
    <definedName name="BExSAUTCT4P7JP57NOR9MTX33QJZ" localSheetId="15" hidden="1">#REF!</definedName>
    <definedName name="BExSAUTCT4P7JP57NOR9MTX33QJZ" localSheetId="18" hidden="1">#REF!</definedName>
    <definedName name="BExSAUTCT4P7JP57NOR9MTX33QJZ" localSheetId="17" hidden="1">#REF!</definedName>
    <definedName name="BExSAUTCT4P7JP57NOR9MTX33QJZ" localSheetId="2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5" hidden="1">#REF!</definedName>
    <definedName name="BExSAY9CA9TFXQ9M9FBJRGJO9T9E" localSheetId="9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13" hidden="1">#REF!</definedName>
    <definedName name="BExSAY9CA9TFXQ9M9FBJRGJO9T9E" localSheetId="14" hidden="1">#REF!</definedName>
    <definedName name="BExSAY9CA9TFXQ9M9FBJRGJO9T9E" localSheetId="16" hidden="1">#REF!</definedName>
    <definedName name="BExSAY9CA9TFXQ9M9FBJRGJO9T9E" localSheetId="15" hidden="1">#REF!</definedName>
    <definedName name="BExSAY9CA9TFXQ9M9FBJRGJO9T9E" localSheetId="18" hidden="1">#REF!</definedName>
    <definedName name="BExSAY9CA9TFXQ9M9FBJRGJO9T9E" localSheetId="17" hidden="1">#REF!</definedName>
    <definedName name="BExSAY9CA9TFXQ9M9FBJRGJO9T9E" localSheetId="2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5" hidden="1">#REF!</definedName>
    <definedName name="BExSB4JYKQ3MINI7RAYK5M8BLJDC" localSheetId="9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13" hidden="1">#REF!</definedName>
    <definedName name="BExSB4JYKQ3MINI7RAYK5M8BLJDC" localSheetId="14" hidden="1">#REF!</definedName>
    <definedName name="BExSB4JYKQ3MINI7RAYK5M8BLJDC" localSheetId="16" hidden="1">#REF!</definedName>
    <definedName name="BExSB4JYKQ3MINI7RAYK5M8BLJDC" localSheetId="15" hidden="1">#REF!</definedName>
    <definedName name="BExSB4JYKQ3MINI7RAYK5M8BLJDC" localSheetId="18" hidden="1">#REF!</definedName>
    <definedName name="BExSB4JYKQ3MINI7RAYK5M8BLJDC" localSheetId="17" hidden="1">#REF!</definedName>
    <definedName name="BExSB4JYKQ3MINI7RAYK5M8BLJDC" localSheetId="2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5" hidden="1">#REF!</definedName>
    <definedName name="BExSBCY73CG3Q15P5BDLDT994XRL" localSheetId="9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13" hidden="1">#REF!</definedName>
    <definedName name="BExSBCY73CG3Q15P5BDLDT994XRL" localSheetId="14" hidden="1">#REF!</definedName>
    <definedName name="BExSBCY73CG3Q15P5BDLDT994XRL" localSheetId="16" hidden="1">#REF!</definedName>
    <definedName name="BExSBCY73CG3Q15P5BDLDT994XRL" localSheetId="15" hidden="1">#REF!</definedName>
    <definedName name="BExSBCY73CG3Q15P5BDLDT994XRL" localSheetId="18" hidden="1">#REF!</definedName>
    <definedName name="BExSBCY73CG3Q15P5BDLDT994XRL" localSheetId="17" hidden="1">#REF!</definedName>
    <definedName name="BExSBCY73CG3Q15P5BDLDT994XRL" localSheetId="2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5" hidden="1">#REF!</definedName>
    <definedName name="BExSBMOS41ZRLWYLOU29V6Y7YORR" localSheetId="9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13" hidden="1">#REF!</definedName>
    <definedName name="BExSBMOS41ZRLWYLOU29V6Y7YORR" localSheetId="14" hidden="1">#REF!</definedName>
    <definedName name="BExSBMOS41ZRLWYLOU29V6Y7YORR" localSheetId="16" hidden="1">#REF!</definedName>
    <definedName name="BExSBMOS41ZRLWYLOU29V6Y7YORR" localSheetId="15" hidden="1">#REF!</definedName>
    <definedName name="BExSBMOS41ZRLWYLOU29V6Y7YORR" localSheetId="18" hidden="1">#REF!</definedName>
    <definedName name="BExSBMOS41ZRLWYLOU29V6Y7YORR" localSheetId="17" hidden="1">#REF!</definedName>
    <definedName name="BExSBMOS41ZRLWYLOU29V6Y7YORR" localSheetId="2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5" hidden="1">#REF!</definedName>
    <definedName name="BExSBPZG22WAMZYIF7CZ686E8X80" localSheetId="9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13" hidden="1">#REF!</definedName>
    <definedName name="BExSBPZG22WAMZYIF7CZ686E8X80" localSheetId="14" hidden="1">#REF!</definedName>
    <definedName name="BExSBPZG22WAMZYIF7CZ686E8X80" localSheetId="16" hidden="1">#REF!</definedName>
    <definedName name="BExSBPZG22WAMZYIF7CZ686E8X80" localSheetId="15" hidden="1">#REF!</definedName>
    <definedName name="BExSBPZG22WAMZYIF7CZ686E8X80" localSheetId="18" hidden="1">#REF!</definedName>
    <definedName name="BExSBPZG22WAMZYIF7CZ686E8X80" localSheetId="17" hidden="1">#REF!</definedName>
    <definedName name="BExSBPZG22WAMZYIF7CZ686E8X80" localSheetId="2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5" hidden="1">#REF!</definedName>
    <definedName name="BExSBRBXXQMBU1TYDW1BXTEVEPRU" localSheetId="9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13" hidden="1">#REF!</definedName>
    <definedName name="BExSBRBXXQMBU1TYDW1BXTEVEPRU" localSheetId="14" hidden="1">#REF!</definedName>
    <definedName name="BExSBRBXXQMBU1TYDW1BXTEVEPRU" localSheetId="16" hidden="1">#REF!</definedName>
    <definedName name="BExSBRBXXQMBU1TYDW1BXTEVEPRU" localSheetId="15" hidden="1">#REF!</definedName>
    <definedName name="BExSBRBXXQMBU1TYDW1BXTEVEPRU" localSheetId="18" hidden="1">#REF!</definedName>
    <definedName name="BExSBRBXXQMBU1TYDW1BXTEVEPRU" localSheetId="17" hidden="1">#REF!</definedName>
    <definedName name="BExSBRBXXQMBU1TYDW1BXTEVEPRU" localSheetId="2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5" hidden="1">#REF!</definedName>
    <definedName name="BExSC54998WTZ21DSL0R8UN0Y9JH" localSheetId="9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13" hidden="1">#REF!</definedName>
    <definedName name="BExSC54998WTZ21DSL0R8UN0Y9JH" localSheetId="14" hidden="1">#REF!</definedName>
    <definedName name="BExSC54998WTZ21DSL0R8UN0Y9JH" localSheetId="16" hidden="1">#REF!</definedName>
    <definedName name="BExSC54998WTZ21DSL0R8UN0Y9JH" localSheetId="15" hidden="1">#REF!</definedName>
    <definedName name="BExSC54998WTZ21DSL0R8UN0Y9JH" localSheetId="18" hidden="1">#REF!</definedName>
    <definedName name="BExSC54998WTZ21DSL0R8UN0Y9JH" localSheetId="17" hidden="1">#REF!</definedName>
    <definedName name="BExSC54998WTZ21DSL0R8UN0Y9JH" localSheetId="2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5" hidden="1">#REF!</definedName>
    <definedName name="BExSC60N7WR9PJSNC9B7ORCX9NGY" localSheetId="9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13" hidden="1">#REF!</definedName>
    <definedName name="BExSC60N7WR9PJSNC9B7ORCX9NGY" localSheetId="14" hidden="1">#REF!</definedName>
    <definedName name="BExSC60N7WR9PJSNC9B7ORCX9NGY" localSheetId="16" hidden="1">#REF!</definedName>
    <definedName name="BExSC60N7WR9PJSNC9B7ORCX9NGY" localSheetId="15" hidden="1">#REF!</definedName>
    <definedName name="BExSC60N7WR9PJSNC9B7ORCX9NGY" localSheetId="18" hidden="1">#REF!</definedName>
    <definedName name="BExSC60N7WR9PJSNC9B7ORCX9NGY" localSheetId="17" hidden="1">#REF!</definedName>
    <definedName name="BExSC60N7WR9PJSNC9B7ORCX9NGY" localSheetId="2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5" hidden="1">#REF!</definedName>
    <definedName name="BExSCE99EZTILTTCE4NJJF96OYYM" localSheetId="9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13" hidden="1">#REF!</definedName>
    <definedName name="BExSCE99EZTILTTCE4NJJF96OYYM" localSheetId="14" hidden="1">#REF!</definedName>
    <definedName name="BExSCE99EZTILTTCE4NJJF96OYYM" localSheetId="16" hidden="1">#REF!</definedName>
    <definedName name="BExSCE99EZTILTTCE4NJJF96OYYM" localSheetId="15" hidden="1">#REF!</definedName>
    <definedName name="BExSCE99EZTILTTCE4NJJF96OYYM" localSheetId="18" hidden="1">#REF!</definedName>
    <definedName name="BExSCE99EZTILTTCE4NJJF96OYYM" localSheetId="17" hidden="1">#REF!</definedName>
    <definedName name="BExSCE99EZTILTTCE4NJJF96OYYM" localSheetId="2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5" hidden="1">#REF!</definedName>
    <definedName name="BExSCFWOMYELUEPWVJIRGIQZH5BV" localSheetId="9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13" hidden="1">#REF!</definedName>
    <definedName name="BExSCFWOMYELUEPWVJIRGIQZH5BV" localSheetId="14" hidden="1">#REF!</definedName>
    <definedName name="BExSCFWOMYELUEPWVJIRGIQZH5BV" localSheetId="16" hidden="1">#REF!</definedName>
    <definedName name="BExSCFWOMYELUEPWVJIRGIQZH5BV" localSheetId="15" hidden="1">#REF!</definedName>
    <definedName name="BExSCFWOMYELUEPWVJIRGIQZH5BV" localSheetId="18" hidden="1">#REF!</definedName>
    <definedName name="BExSCFWOMYELUEPWVJIRGIQZH5BV" localSheetId="17" hidden="1">#REF!</definedName>
    <definedName name="BExSCFWOMYELUEPWVJIRGIQZH5BV" localSheetId="2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5" hidden="1">#REF!</definedName>
    <definedName name="BExSCHUQZ2HFEWS54X67DIS8OSXZ" localSheetId="9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13" hidden="1">#REF!</definedName>
    <definedName name="BExSCHUQZ2HFEWS54X67DIS8OSXZ" localSheetId="14" hidden="1">#REF!</definedName>
    <definedName name="BExSCHUQZ2HFEWS54X67DIS8OSXZ" localSheetId="16" hidden="1">#REF!</definedName>
    <definedName name="BExSCHUQZ2HFEWS54X67DIS8OSXZ" localSheetId="15" hidden="1">#REF!</definedName>
    <definedName name="BExSCHUQZ2HFEWS54X67DIS8OSXZ" localSheetId="18" hidden="1">#REF!</definedName>
    <definedName name="BExSCHUQZ2HFEWS54X67DIS8OSXZ" localSheetId="17" hidden="1">#REF!</definedName>
    <definedName name="BExSCHUQZ2HFEWS54X67DIS8OSXZ" localSheetId="2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5" hidden="1">#REF!</definedName>
    <definedName name="BExSCOG41SKKG4GYU76WRWW1CTE6" localSheetId="9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13" hidden="1">#REF!</definedName>
    <definedName name="BExSCOG41SKKG4GYU76WRWW1CTE6" localSheetId="14" hidden="1">#REF!</definedName>
    <definedName name="BExSCOG41SKKG4GYU76WRWW1CTE6" localSheetId="16" hidden="1">#REF!</definedName>
    <definedName name="BExSCOG41SKKG4GYU76WRWW1CTE6" localSheetId="15" hidden="1">#REF!</definedName>
    <definedName name="BExSCOG41SKKG4GYU76WRWW1CTE6" localSheetId="18" hidden="1">#REF!</definedName>
    <definedName name="BExSCOG41SKKG4GYU76WRWW1CTE6" localSheetId="17" hidden="1">#REF!</definedName>
    <definedName name="BExSCOG41SKKG4GYU76WRWW1CTE6" localSheetId="2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5" hidden="1">#REF!</definedName>
    <definedName name="BExSCVC9P86YVFMRKKUVRV29MZXZ" localSheetId="9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13" hidden="1">#REF!</definedName>
    <definedName name="BExSCVC9P86YVFMRKKUVRV29MZXZ" localSheetId="14" hidden="1">#REF!</definedName>
    <definedName name="BExSCVC9P86YVFMRKKUVRV29MZXZ" localSheetId="16" hidden="1">#REF!</definedName>
    <definedName name="BExSCVC9P86YVFMRKKUVRV29MZXZ" localSheetId="15" hidden="1">#REF!</definedName>
    <definedName name="BExSCVC9P86YVFMRKKUVRV29MZXZ" localSheetId="18" hidden="1">#REF!</definedName>
    <definedName name="BExSCVC9P86YVFMRKKUVRV29MZXZ" localSheetId="17" hidden="1">#REF!</definedName>
    <definedName name="BExSCVC9P86YVFMRKKUVRV29MZXZ" localSheetId="2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5" hidden="1">#REF!</definedName>
    <definedName name="BExSD233CH4MU9ZMGNRF97ZV7KWU" localSheetId="9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13" hidden="1">#REF!</definedName>
    <definedName name="BExSD233CH4MU9ZMGNRF97ZV7KWU" localSheetId="14" hidden="1">#REF!</definedName>
    <definedName name="BExSD233CH4MU9ZMGNRF97ZV7KWU" localSheetId="16" hidden="1">#REF!</definedName>
    <definedName name="BExSD233CH4MU9ZMGNRF97ZV7KWU" localSheetId="15" hidden="1">#REF!</definedName>
    <definedName name="BExSD233CH4MU9ZMGNRF97ZV7KWU" localSheetId="18" hidden="1">#REF!</definedName>
    <definedName name="BExSD233CH4MU9ZMGNRF97ZV7KWU" localSheetId="17" hidden="1">#REF!</definedName>
    <definedName name="BExSD233CH4MU9ZMGNRF97ZV7KWU" localSheetId="2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5" hidden="1">#REF!</definedName>
    <definedName name="BExSD2U0F3BN6IN9N4R2DTTJG15H" localSheetId="9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13" hidden="1">#REF!</definedName>
    <definedName name="BExSD2U0F3BN6IN9N4R2DTTJG15H" localSheetId="14" hidden="1">#REF!</definedName>
    <definedName name="BExSD2U0F3BN6IN9N4R2DTTJG15H" localSheetId="16" hidden="1">#REF!</definedName>
    <definedName name="BExSD2U0F3BN6IN9N4R2DTTJG15H" localSheetId="15" hidden="1">#REF!</definedName>
    <definedName name="BExSD2U0F3BN6IN9N4R2DTTJG15H" localSheetId="18" hidden="1">#REF!</definedName>
    <definedName name="BExSD2U0F3BN6IN9N4R2DTTJG15H" localSheetId="17" hidden="1">#REF!</definedName>
    <definedName name="BExSD2U0F3BN6IN9N4R2DTTJG15H" localSheetId="2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5" hidden="1">#REF!</definedName>
    <definedName name="BExSD6A6NY15YSMFH51ST6XJY429" localSheetId="9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13" hidden="1">#REF!</definedName>
    <definedName name="BExSD6A6NY15YSMFH51ST6XJY429" localSheetId="14" hidden="1">#REF!</definedName>
    <definedName name="BExSD6A6NY15YSMFH51ST6XJY429" localSheetId="16" hidden="1">#REF!</definedName>
    <definedName name="BExSD6A6NY15YSMFH51ST6XJY429" localSheetId="15" hidden="1">#REF!</definedName>
    <definedName name="BExSD6A6NY15YSMFH51ST6XJY429" localSheetId="18" hidden="1">#REF!</definedName>
    <definedName name="BExSD6A6NY15YSMFH51ST6XJY429" localSheetId="17" hidden="1">#REF!</definedName>
    <definedName name="BExSD6A6NY15YSMFH51ST6XJY429" localSheetId="2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5" hidden="1">#REF!</definedName>
    <definedName name="BExSD9VH6PF6RQ135VOEE08YXPAW" localSheetId="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13" hidden="1">#REF!</definedName>
    <definedName name="BExSD9VH6PF6RQ135VOEE08YXPAW" localSheetId="14" hidden="1">#REF!</definedName>
    <definedName name="BExSD9VH6PF6RQ135VOEE08YXPAW" localSheetId="16" hidden="1">#REF!</definedName>
    <definedName name="BExSD9VH6PF6RQ135VOEE08YXPAW" localSheetId="15" hidden="1">#REF!</definedName>
    <definedName name="BExSD9VH6PF6RQ135VOEE08YXPAW" localSheetId="18" hidden="1">#REF!</definedName>
    <definedName name="BExSD9VH6PF6RQ135VOEE08YXPAW" localSheetId="17" hidden="1">#REF!</definedName>
    <definedName name="BExSD9VH6PF6RQ135VOEE08YXPAW" localSheetId="2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5" hidden="1">#REF!</definedName>
    <definedName name="BExSDI9QWFD49GEZWZ3KOGM27XRB" localSheetId="9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13" hidden="1">#REF!</definedName>
    <definedName name="BExSDI9QWFD49GEZWZ3KOGM27XRB" localSheetId="14" hidden="1">#REF!</definedName>
    <definedName name="BExSDI9QWFD49GEZWZ3KOGM27XRB" localSheetId="16" hidden="1">#REF!</definedName>
    <definedName name="BExSDI9QWFD49GEZWZ3KOGM27XRB" localSheetId="15" hidden="1">#REF!</definedName>
    <definedName name="BExSDI9QWFD49GEZWZ3KOGM27XRB" localSheetId="18" hidden="1">#REF!</definedName>
    <definedName name="BExSDI9QWFD49GEZWZ3KOGM27XRB" localSheetId="17" hidden="1">#REF!</definedName>
    <definedName name="BExSDI9QWFD49GEZWZ3KOGM27XRB" localSheetId="2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5" hidden="1">#REF!</definedName>
    <definedName name="BExSDP5Y04WWMX2WWRITWOX8R5I9" localSheetId="9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13" hidden="1">#REF!</definedName>
    <definedName name="BExSDP5Y04WWMX2WWRITWOX8R5I9" localSheetId="14" hidden="1">#REF!</definedName>
    <definedName name="BExSDP5Y04WWMX2WWRITWOX8R5I9" localSheetId="16" hidden="1">#REF!</definedName>
    <definedName name="BExSDP5Y04WWMX2WWRITWOX8R5I9" localSheetId="15" hidden="1">#REF!</definedName>
    <definedName name="BExSDP5Y04WWMX2WWRITWOX8R5I9" localSheetId="18" hidden="1">#REF!</definedName>
    <definedName name="BExSDP5Y04WWMX2WWRITWOX8R5I9" localSheetId="17" hidden="1">#REF!</definedName>
    <definedName name="BExSDP5Y04WWMX2WWRITWOX8R5I9" localSheetId="2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5" hidden="1">#REF!</definedName>
    <definedName name="BExSDSGM203BJTNS9MKCBX453HMD" localSheetId="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13" hidden="1">#REF!</definedName>
    <definedName name="BExSDSGM203BJTNS9MKCBX453HMD" localSheetId="14" hidden="1">#REF!</definedName>
    <definedName name="BExSDSGM203BJTNS9MKCBX453HMD" localSheetId="16" hidden="1">#REF!</definedName>
    <definedName name="BExSDSGM203BJTNS9MKCBX453HMD" localSheetId="15" hidden="1">#REF!</definedName>
    <definedName name="BExSDSGM203BJTNS9MKCBX453HMD" localSheetId="18" hidden="1">#REF!</definedName>
    <definedName name="BExSDSGM203BJTNS9MKCBX453HMD" localSheetId="17" hidden="1">#REF!</definedName>
    <definedName name="BExSDSGM203BJTNS9MKCBX453HMD" localSheetId="2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5" hidden="1">#REF!</definedName>
    <definedName name="BExSDT20XUFXTDM37M148AXAP7HN" localSheetId="9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13" hidden="1">#REF!</definedName>
    <definedName name="BExSDT20XUFXTDM37M148AXAP7HN" localSheetId="14" hidden="1">#REF!</definedName>
    <definedName name="BExSDT20XUFXTDM37M148AXAP7HN" localSheetId="16" hidden="1">#REF!</definedName>
    <definedName name="BExSDT20XUFXTDM37M148AXAP7HN" localSheetId="15" hidden="1">#REF!</definedName>
    <definedName name="BExSDT20XUFXTDM37M148AXAP7HN" localSheetId="18" hidden="1">#REF!</definedName>
    <definedName name="BExSDT20XUFXTDM37M148AXAP7HN" localSheetId="17" hidden="1">#REF!</definedName>
    <definedName name="BExSDT20XUFXTDM37M148AXAP7HN" localSheetId="2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5" hidden="1">#REF!</definedName>
    <definedName name="BExSDYLOWNTKCY92LFEDAV8LO7D3" localSheetId="9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13" hidden="1">#REF!</definedName>
    <definedName name="BExSDYLOWNTKCY92LFEDAV8LO7D3" localSheetId="14" hidden="1">#REF!</definedName>
    <definedName name="BExSDYLOWNTKCY92LFEDAV8LO7D3" localSheetId="16" hidden="1">#REF!</definedName>
    <definedName name="BExSDYLOWNTKCY92LFEDAV8LO7D3" localSheetId="15" hidden="1">#REF!</definedName>
    <definedName name="BExSDYLOWNTKCY92LFEDAV8LO7D3" localSheetId="18" hidden="1">#REF!</definedName>
    <definedName name="BExSDYLOWNTKCY92LFEDAV8LO7D3" localSheetId="17" hidden="1">#REF!</definedName>
    <definedName name="BExSDYLOWNTKCY92LFEDAV8LO7D3" localSheetId="2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5" hidden="1">#REF!</definedName>
    <definedName name="BExSE277VXZ807WBUB6A1UGQ1SF9" localSheetId="9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13" hidden="1">#REF!</definedName>
    <definedName name="BExSE277VXZ807WBUB6A1UGQ1SF9" localSheetId="14" hidden="1">#REF!</definedName>
    <definedName name="BExSE277VXZ807WBUB6A1UGQ1SF9" localSheetId="16" hidden="1">#REF!</definedName>
    <definedName name="BExSE277VXZ807WBUB6A1UGQ1SF9" localSheetId="15" hidden="1">#REF!</definedName>
    <definedName name="BExSE277VXZ807WBUB6A1UGQ1SF9" localSheetId="18" hidden="1">#REF!</definedName>
    <definedName name="BExSE277VXZ807WBUB6A1UGQ1SF9" localSheetId="17" hidden="1">#REF!</definedName>
    <definedName name="BExSE277VXZ807WBUB6A1UGQ1SF9" localSheetId="2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5" hidden="1">#REF!</definedName>
    <definedName name="BExSE3EDSP4UL6G0I3DZ5SBHMUBU" localSheetId="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13" hidden="1">#REF!</definedName>
    <definedName name="BExSE3EDSP4UL6G0I3DZ5SBHMUBU" localSheetId="14" hidden="1">#REF!</definedName>
    <definedName name="BExSE3EDSP4UL6G0I3DZ5SBHMUBU" localSheetId="16" hidden="1">#REF!</definedName>
    <definedName name="BExSE3EDSP4UL6G0I3DZ5SBHMUBU" localSheetId="15" hidden="1">#REF!</definedName>
    <definedName name="BExSE3EDSP4UL6G0I3DZ5SBHMUBU" localSheetId="18" hidden="1">#REF!</definedName>
    <definedName name="BExSE3EDSP4UL6G0I3DZ5SBHMUBU" localSheetId="17" hidden="1">#REF!</definedName>
    <definedName name="BExSE3EDSP4UL6G0I3DZ5SBHMUBU" localSheetId="2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5" hidden="1">#REF!</definedName>
    <definedName name="BExSEEHK1VLWD7JBV9SVVVIKQZ3I" localSheetId="9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13" hidden="1">#REF!</definedName>
    <definedName name="BExSEEHK1VLWD7JBV9SVVVIKQZ3I" localSheetId="14" hidden="1">#REF!</definedName>
    <definedName name="BExSEEHK1VLWD7JBV9SVVVIKQZ3I" localSheetId="16" hidden="1">#REF!</definedName>
    <definedName name="BExSEEHK1VLWD7JBV9SVVVIKQZ3I" localSheetId="15" hidden="1">#REF!</definedName>
    <definedName name="BExSEEHK1VLWD7JBV9SVVVIKQZ3I" localSheetId="18" hidden="1">#REF!</definedName>
    <definedName name="BExSEEHK1VLWD7JBV9SVVVIKQZ3I" localSheetId="17" hidden="1">#REF!</definedName>
    <definedName name="BExSEEHK1VLWD7JBV9SVVVIKQZ3I" localSheetId="2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5" hidden="1">#REF!</definedName>
    <definedName name="BExSEITYG8XAMWJ1C8VKU1MB4TEO" localSheetId="9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13" hidden="1">#REF!</definedName>
    <definedName name="BExSEITYG8XAMWJ1C8VKU1MB4TEO" localSheetId="14" hidden="1">#REF!</definedName>
    <definedName name="BExSEITYG8XAMWJ1C8VKU1MB4TEO" localSheetId="16" hidden="1">#REF!</definedName>
    <definedName name="BExSEITYG8XAMWJ1C8VKU1MB4TEO" localSheetId="15" hidden="1">#REF!</definedName>
    <definedName name="BExSEITYG8XAMWJ1C8VKU1MB4TEO" localSheetId="18" hidden="1">#REF!</definedName>
    <definedName name="BExSEITYG8XAMWJ1C8VKU1MB4TEO" localSheetId="17" hidden="1">#REF!</definedName>
    <definedName name="BExSEITYG8XAMWJ1C8VKU1MB4TEO" localSheetId="2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5" hidden="1">#REF!</definedName>
    <definedName name="BExSEJKZLX37P3V33TRTFJ30BFRK" localSheetId="9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13" hidden="1">#REF!</definedName>
    <definedName name="BExSEJKZLX37P3V33TRTFJ30BFRK" localSheetId="14" hidden="1">#REF!</definedName>
    <definedName name="BExSEJKZLX37P3V33TRTFJ30BFRK" localSheetId="16" hidden="1">#REF!</definedName>
    <definedName name="BExSEJKZLX37P3V33TRTFJ30BFRK" localSheetId="15" hidden="1">#REF!</definedName>
    <definedName name="BExSEJKZLX37P3V33TRTFJ30BFRK" localSheetId="18" hidden="1">#REF!</definedName>
    <definedName name="BExSEJKZLX37P3V33TRTFJ30BFRK" localSheetId="17" hidden="1">#REF!</definedName>
    <definedName name="BExSEJKZLX37P3V33TRTFJ30BFRK" localSheetId="2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5" hidden="1">#REF!</definedName>
    <definedName name="BExSEKXG1AW54E28IG5EODEM0JJV" localSheetId="9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13" hidden="1">#REF!</definedName>
    <definedName name="BExSEKXG1AW54E28IG5EODEM0JJV" localSheetId="14" hidden="1">#REF!</definedName>
    <definedName name="BExSEKXG1AW54E28IG5EODEM0JJV" localSheetId="16" hidden="1">#REF!</definedName>
    <definedName name="BExSEKXG1AW54E28IG5EODEM0JJV" localSheetId="15" hidden="1">#REF!</definedName>
    <definedName name="BExSEKXG1AW54E28IG5EODEM0JJV" localSheetId="18" hidden="1">#REF!</definedName>
    <definedName name="BExSEKXG1AW54E28IG5EODEM0JJV" localSheetId="17" hidden="1">#REF!</definedName>
    <definedName name="BExSEKXG1AW54E28IG5EODEM0JJV" localSheetId="2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5" hidden="1">#REF!</definedName>
    <definedName name="BExSEO84KVM8R2IV5MFH0XI3IZSN" localSheetId="9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13" hidden="1">#REF!</definedName>
    <definedName name="BExSEO84KVM8R2IV5MFH0XI3IZSN" localSheetId="14" hidden="1">#REF!</definedName>
    <definedName name="BExSEO84KVM8R2IV5MFH0XI3IZSN" localSheetId="16" hidden="1">#REF!</definedName>
    <definedName name="BExSEO84KVM8R2IV5MFH0XI3IZSN" localSheetId="15" hidden="1">#REF!</definedName>
    <definedName name="BExSEO84KVM8R2IV5MFH0XI3IZSN" localSheetId="18" hidden="1">#REF!</definedName>
    <definedName name="BExSEO84KVM8R2IV5MFH0XI3IZSN" localSheetId="17" hidden="1">#REF!</definedName>
    <definedName name="BExSEO84KVM8R2IV5MFH0XI3IZSN" localSheetId="2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5" hidden="1">#REF!</definedName>
    <definedName name="BExSEP9UVOAI6TMXKNK587PQ3328" localSheetId="9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13" hidden="1">#REF!</definedName>
    <definedName name="BExSEP9UVOAI6TMXKNK587PQ3328" localSheetId="14" hidden="1">#REF!</definedName>
    <definedName name="BExSEP9UVOAI6TMXKNK587PQ3328" localSheetId="16" hidden="1">#REF!</definedName>
    <definedName name="BExSEP9UVOAI6TMXKNK587PQ3328" localSheetId="15" hidden="1">#REF!</definedName>
    <definedName name="BExSEP9UVOAI6TMXKNK587PQ3328" localSheetId="18" hidden="1">#REF!</definedName>
    <definedName name="BExSEP9UVOAI6TMXKNK587PQ3328" localSheetId="17" hidden="1">#REF!</definedName>
    <definedName name="BExSEP9UVOAI6TMXKNK587PQ3328" localSheetId="2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5" hidden="1">#REF!</definedName>
    <definedName name="BExSERIU9MUGR4NPZAUJCVXUZ74I" localSheetId="9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13" hidden="1">#REF!</definedName>
    <definedName name="BExSERIU9MUGR4NPZAUJCVXUZ74I" localSheetId="14" hidden="1">#REF!</definedName>
    <definedName name="BExSERIU9MUGR4NPZAUJCVXUZ74I" localSheetId="16" hidden="1">#REF!</definedName>
    <definedName name="BExSERIU9MUGR4NPZAUJCVXUZ74I" localSheetId="15" hidden="1">#REF!</definedName>
    <definedName name="BExSERIU9MUGR4NPZAUJCVXUZ74I" localSheetId="18" hidden="1">#REF!</definedName>
    <definedName name="BExSERIU9MUGR4NPZAUJCVXUZ74I" localSheetId="17" hidden="1">#REF!</definedName>
    <definedName name="BExSERIU9MUGR4NPZAUJCVXUZ74I" localSheetId="2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5" hidden="1">#REF!</definedName>
    <definedName name="BExSF07QFLZCO4P6K6QF05XG7PH1" localSheetId="9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13" hidden="1">#REF!</definedName>
    <definedName name="BExSF07QFLZCO4P6K6QF05XG7PH1" localSheetId="14" hidden="1">#REF!</definedName>
    <definedName name="BExSF07QFLZCO4P6K6QF05XG7PH1" localSheetId="16" hidden="1">#REF!</definedName>
    <definedName name="BExSF07QFLZCO4P6K6QF05XG7PH1" localSheetId="15" hidden="1">#REF!</definedName>
    <definedName name="BExSF07QFLZCO4P6K6QF05XG7PH1" localSheetId="18" hidden="1">#REF!</definedName>
    <definedName name="BExSF07QFLZCO4P6K6QF05XG7PH1" localSheetId="17" hidden="1">#REF!</definedName>
    <definedName name="BExSF07QFLZCO4P6K6QF05XG7PH1" localSheetId="2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5" hidden="1">#REF!</definedName>
    <definedName name="BExSFJ8ZAGQ63A4MVMZRQWLVRGQ5" localSheetId="9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13" hidden="1">#REF!</definedName>
    <definedName name="BExSFJ8ZAGQ63A4MVMZRQWLVRGQ5" localSheetId="14" hidden="1">#REF!</definedName>
    <definedName name="BExSFJ8ZAGQ63A4MVMZRQWLVRGQ5" localSheetId="16" hidden="1">#REF!</definedName>
    <definedName name="BExSFJ8ZAGQ63A4MVMZRQWLVRGQ5" localSheetId="15" hidden="1">#REF!</definedName>
    <definedName name="BExSFJ8ZAGQ63A4MVMZRQWLVRGQ5" localSheetId="18" hidden="1">#REF!</definedName>
    <definedName name="BExSFJ8ZAGQ63A4MVMZRQWLVRGQ5" localSheetId="17" hidden="1">#REF!</definedName>
    <definedName name="BExSFJ8ZAGQ63A4MVMZRQWLVRGQ5" localSheetId="2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5" hidden="1">#REF!</definedName>
    <definedName name="BExSFKQRST2S9KXWWLCXYLKSF4G1" localSheetId="9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13" hidden="1">#REF!</definedName>
    <definedName name="BExSFKQRST2S9KXWWLCXYLKSF4G1" localSheetId="14" hidden="1">#REF!</definedName>
    <definedName name="BExSFKQRST2S9KXWWLCXYLKSF4G1" localSheetId="16" hidden="1">#REF!</definedName>
    <definedName name="BExSFKQRST2S9KXWWLCXYLKSF4G1" localSheetId="15" hidden="1">#REF!</definedName>
    <definedName name="BExSFKQRST2S9KXWWLCXYLKSF4G1" localSheetId="18" hidden="1">#REF!</definedName>
    <definedName name="BExSFKQRST2S9KXWWLCXYLKSF4G1" localSheetId="17" hidden="1">#REF!</definedName>
    <definedName name="BExSFKQRST2S9KXWWLCXYLKSF4G1" localSheetId="2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5" hidden="1">#REF!</definedName>
    <definedName name="BExSFOHO6VZ5Y463KL3XYTZBVE3P" localSheetId="9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13" hidden="1">#REF!</definedName>
    <definedName name="BExSFOHO6VZ5Y463KL3XYTZBVE3P" localSheetId="14" hidden="1">#REF!</definedName>
    <definedName name="BExSFOHO6VZ5Y463KL3XYTZBVE3P" localSheetId="16" hidden="1">#REF!</definedName>
    <definedName name="BExSFOHO6VZ5Y463KL3XYTZBVE3P" localSheetId="15" hidden="1">#REF!</definedName>
    <definedName name="BExSFOHO6VZ5Y463KL3XYTZBVE3P" localSheetId="18" hidden="1">#REF!</definedName>
    <definedName name="BExSFOHO6VZ5Y463KL3XYTZBVE3P" localSheetId="17" hidden="1">#REF!</definedName>
    <definedName name="BExSFOHO6VZ5Y463KL3XYTZBVE3P" localSheetId="2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5" hidden="1">#REF!</definedName>
    <definedName name="BExSFY2ZJOYUEYBX21QZ7AMN2WK1" localSheetId="9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13" hidden="1">#REF!</definedName>
    <definedName name="BExSFY2ZJOYUEYBX21QZ7AMN2WK1" localSheetId="14" hidden="1">#REF!</definedName>
    <definedName name="BExSFY2ZJOYUEYBX21QZ7AMN2WK1" localSheetId="16" hidden="1">#REF!</definedName>
    <definedName name="BExSFY2ZJOYUEYBX21QZ7AMN2WK1" localSheetId="15" hidden="1">#REF!</definedName>
    <definedName name="BExSFY2ZJOYUEYBX21QZ7AMN2WK1" localSheetId="18" hidden="1">#REF!</definedName>
    <definedName name="BExSFY2ZJOYUEYBX21QZ7AMN2WK1" localSheetId="17" hidden="1">#REF!</definedName>
    <definedName name="BExSFY2ZJOYUEYBX21QZ7AMN2WK1" localSheetId="2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5" hidden="1">#REF!</definedName>
    <definedName name="BExSFYDRRTAZVPXRWUF5PDQ97WFF" localSheetId="9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13" hidden="1">#REF!</definedName>
    <definedName name="BExSFYDRRTAZVPXRWUF5PDQ97WFF" localSheetId="14" hidden="1">#REF!</definedName>
    <definedName name="BExSFYDRRTAZVPXRWUF5PDQ97WFF" localSheetId="16" hidden="1">#REF!</definedName>
    <definedName name="BExSFYDRRTAZVPXRWUF5PDQ97WFF" localSheetId="15" hidden="1">#REF!</definedName>
    <definedName name="BExSFYDRRTAZVPXRWUF5PDQ97WFF" localSheetId="18" hidden="1">#REF!</definedName>
    <definedName name="BExSFYDRRTAZVPXRWUF5PDQ97WFF" localSheetId="17" hidden="1">#REF!</definedName>
    <definedName name="BExSFYDRRTAZVPXRWUF5PDQ97WFF" localSheetId="2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5" hidden="1">#REF!</definedName>
    <definedName name="BExSFZVPFTXA3F0IJ2NGH1GXX9R7" localSheetId="9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13" hidden="1">#REF!</definedName>
    <definedName name="BExSFZVPFTXA3F0IJ2NGH1GXX9R7" localSheetId="14" hidden="1">#REF!</definedName>
    <definedName name="BExSFZVPFTXA3F0IJ2NGH1GXX9R7" localSheetId="16" hidden="1">#REF!</definedName>
    <definedName name="BExSFZVPFTXA3F0IJ2NGH1GXX9R7" localSheetId="15" hidden="1">#REF!</definedName>
    <definedName name="BExSFZVPFTXA3F0IJ2NGH1GXX9R7" localSheetId="18" hidden="1">#REF!</definedName>
    <definedName name="BExSFZVPFTXA3F0IJ2NGH1GXX9R7" localSheetId="17" hidden="1">#REF!</definedName>
    <definedName name="BExSFZVPFTXA3F0IJ2NGH1GXX9R7" localSheetId="2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5" hidden="1">#REF!</definedName>
    <definedName name="BExSG2Q34XRC1K28H4XG6PQM3FTW" localSheetId="9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13" hidden="1">#REF!</definedName>
    <definedName name="BExSG2Q34XRC1K28H4XG6PQM3FTW" localSheetId="14" hidden="1">#REF!</definedName>
    <definedName name="BExSG2Q34XRC1K28H4XG6PQM3FTW" localSheetId="16" hidden="1">#REF!</definedName>
    <definedName name="BExSG2Q34XRC1K28H4XG6PQM3FTW" localSheetId="15" hidden="1">#REF!</definedName>
    <definedName name="BExSG2Q34XRC1K28H4XG6PQM3FTW" localSheetId="18" hidden="1">#REF!</definedName>
    <definedName name="BExSG2Q34XRC1K28H4XG6PQM3FTW" localSheetId="17" hidden="1">#REF!</definedName>
    <definedName name="BExSG2Q34XRC1K28H4XG6PQM3FTW" localSheetId="2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5" hidden="1">#REF!</definedName>
    <definedName name="BExSG90Q4ZUU2IPGDYOM169NJV9S" localSheetId="9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13" hidden="1">#REF!</definedName>
    <definedName name="BExSG90Q4ZUU2IPGDYOM169NJV9S" localSheetId="14" hidden="1">#REF!</definedName>
    <definedName name="BExSG90Q4ZUU2IPGDYOM169NJV9S" localSheetId="16" hidden="1">#REF!</definedName>
    <definedName name="BExSG90Q4ZUU2IPGDYOM169NJV9S" localSheetId="15" hidden="1">#REF!</definedName>
    <definedName name="BExSG90Q4ZUU2IPGDYOM169NJV9S" localSheetId="18" hidden="1">#REF!</definedName>
    <definedName name="BExSG90Q4ZUU2IPGDYOM169NJV9S" localSheetId="17" hidden="1">#REF!</definedName>
    <definedName name="BExSG90Q4ZUU2IPGDYOM169NJV9S" localSheetId="2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5" hidden="1">#REF!</definedName>
    <definedName name="BExSG9X3DU845PNXYJGGLBQY2UHG" localSheetId="9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13" hidden="1">#REF!</definedName>
    <definedName name="BExSG9X3DU845PNXYJGGLBQY2UHG" localSheetId="14" hidden="1">#REF!</definedName>
    <definedName name="BExSG9X3DU845PNXYJGGLBQY2UHG" localSheetId="16" hidden="1">#REF!</definedName>
    <definedName name="BExSG9X3DU845PNXYJGGLBQY2UHG" localSheetId="15" hidden="1">#REF!</definedName>
    <definedName name="BExSG9X3DU845PNXYJGGLBQY2UHG" localSheetId="18" hidden="1">#REF!</definedName>
    <definedName name="BExSG9X3DU845PNXYJGGLBQY2UHG" localSheetId="17" hidden="1">#REF!</definedName>
    <definedName name="BExSG9X3DU845PNXYJGGLBQY2UHG" localSheetId="2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5" hidden="1">#REF!</definedName>
    <definedName name="BExSGE45J27MDUUNXW7Z8Q33UAON" localSheetId="9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13" hidden="1">#REF!</definedName>
    <definedName name="BExSGE45J27MDUUNXW7Z8Q33UAON" localSheetId="14" hidden="1">#REF!</definedName>
    <definedName name="BExSGE45J27MDUUNXW7Z8Q33UAON" localSheetId="16" hidden="1">#REF!</definedName>
    <definedName name="BExSGE45J27MDUUNXW7Z8Q33UAON" localSheetId="15" hidden="1">#REF!</definedName>
    <definedName name="BExSGE45J27MDUUNXW7Z8Q33UAON" localSheetId="18" hidden="1">#REF!</definedName>
    <definedName name="BExSGE45J27MDUUNXW7Z8Q33UAON" localSheetId="17" hidden="1">#REF!</definedName>
    <definedName name="BExSGE45J27MDUUNXW7Z8Q33UAON" localSheetId="2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5" hidden="1">#REF!</definedName>
    <definedName name="BExSGE9LY91Q0URHB4YAMX0UAMYI" localSheetId="9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13" hidden="1">#REF!</definedName>
    <definedName name="BExSGE9LY91Q0URHB4YAMX0UAMYI" localSheetId="14" hidden="1">#REF!</definedName>
    <definedName name="BExSGE9LY91Q0URHB4YAMX0UAMYI" localSheetId="16" hidden="1">#REF!</definedName>
    <definedName name="BExSGE9LY91Q0URHB4YAMX0UAMYI" localSheetId="15" hidden="1">#REF!</definedName>
    <definedName name="BExSGE9LY91Q0URHB4YAMX0UAMYI" localSheetId="18" hidden="1">#REF!</definedName>
    <definedName name="BExSGE9LY91Q0URHB4YAMX0UAMYI" localSheetId="17" hidden="1">#REF!</definedName>
    <definedName name="BExSGE9LY91Q0URHB4YAMX0UAMYI" localSheetId="2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5" hidden="1">#REF!</definedName>
    <definedName name="BExSGLB2URTLBCKBB4Y885W925F2" localSheetId="9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13" hidden="1">#REF!</definedName>
    <definedName name="BExSGLB2URTLBCKBB4Y885W925F2" localSheetId="14" hidden="1">#REF!</definedName>
    <definedName name="BExSGLB2URTLBCKBB4Y885W925F2" localSheetId="16" hidden="1">#REF!</definedName>
    <definedName name="BExSGLB2URTLBCKBB4Y885W925F2" localSheetId="15" hidden="1">#REF!</definedName>
    <definedName name="BExSGLB2URTLBCKBB4Y885W925F2" localSheetId="18" hidden="1">#REF!</definedName>
    <definedName name="BExSGLB2URTLBCKBB4Y885W925F2" localSheetId="17" hidden="1">#REF!</definedName>
    <definedName name="BExSGLB2URTLBCKBB4Y885W925F2" localSheetId="2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5" hidden="1">#REF!</definedName>
    <definedName name="BExSGNEL2G0PC04ATVS20W5179EK" localSheetId="9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13" hidden="1">#REF!</definedName>
    <definedName name="BExSGNEL2G0PC04ATVS20W5179EK" localSheetId="14" hidden="1">#REF!</definedName>
    <definedName name="BExSGNEL2G0PC04ATVS20W5179EK" localSheetId="16" hidden="1">#REF!</definedName>
    <definedName name="BExSGNEL2G0PC04ATVS20W5179EK" localSheetId="15" hidden="1">#REF!</definedName>
    <definedName name="BExSGNEL2G0PC04ATVS20W5179EK" localSheetId="18" hidden="1">#REF!</definedName>
    <definedName name="BExSGNEL2G0PC04ATVS20W5179EK" localSheetId="17" hidden="1">#REF!</definedName>
    <definedName name="BExSGNEL2G0PC04ATVS20W5179EK" localSheetId="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5" hidden="1">#REF!</definedName>
    <definedName name="BExSGOAYG73SFWOPAQV80P710GID" localSheetId="9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13" hidden="1">#REF!</definedName>
    <definedName name="BExSGOAYG73SFWOPAQV80P710GID" localSheetId="14" hidden="1">#REF!</definedName>
    <definedName name="BExSGOAYG73SFWOPAQV80P710GID" localSheetId="16" hidden="1">#REF!</definedName>
    <definedName name="BExSGOAYG73SFWOPAQV80P710GID" localSheetId="15" hidden="1">#REF!</definedName>
    <definedName name="BExSGOAYG73SFWOPAQV80P710GID" localSheetId="18" hidden="1">#REF!</definedName>
    <definedName name="BExSGOAYG73SFWOPAQV80P710GID" localSheetId="17" hidden="1">#REF!</definedName>
    <definedName name="BExSGOAYG73SFWOPAQV80P710GID" localSheetId="2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5" hidden="1">#REF!</definedName>
    <definedName name="BExSGOWJHRW7FWKLO2EHUOOGHNAF" localSheetId="9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13" hidden="1">#REF!</definedName>
    <definedName name="BExSGOWJHRW7FWKLO2EHUOOGHNAF" localSheetId="14" hidden="1">#REF!</definedName>
    <definedName name="BExSGOWJHRW7FWKLO2EHUOOGHNAF" localSheetId="16" hidden="1">#REF!</definedName>
    <definedName name="BExSGOWJHRW7FWKLO2EHUOOGHNAF" localSheetId="15" hidden="1">#REF!</definedName>
    <definedName name="BExSGOWJHRW7FWKLO2EHUOOGHNAF" localSheetId="18" hidden="1">#REF!</definedName>
    <definedName name="BExSGOWJHRW7FWKLO2EHUOOGHNAF" localSheetId="17" hidden="1">#REF!</definedName>
    <definedName name="BExSGOWJHRW7FWKLO2EHUOOGHNAF" localSheetId="2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5" hidden="1">#REF!</definedName>
    <definedName name="BExSGOWJTAP41ZV5Q23H7MI9C76W" localSheetId="9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13" hidden="1">#REF!</definedName>
    <definedName name="BExSGOWJTAP41ZV5Q23H7MI9C76W" localSheetId="14" hidden="1">#REF!</definedName>
    <definedName name="BExSGOWJTAP41ZV5Q23H7MI9C76W" localSheetId="16" hidden="1">#REF!</definedName>
    <definedName name="BExSGOWJTAP41ZV5Q23H7MI9C76W" localSheetId="15" hidden="1">#REF!</definedName>
    <definedName name="BExSGOWJTAP41ZV5Q23H7MI9C76W" localSheetId="18" hidden="1">#REF!</definedName>
    <definedName name="BExSGOWJTAP41ZV5Q23H7MI9C76W" localSheetId="17" hidden="1">#REF!</definedName>
    <definedName name="BExSGOWJTAP41ZV5Q23H7MI9C76W" localSheetId="2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5" hidden="1">#REF!</definedName>
    <definedName name="BExSGR5JQVX2HQ0PKCGZNSSUM1RV" localSheetId="9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13" hidden="1">#REF!</definedName>
    <definedName name="BExSGR5JQVX2HQ0PKCGZNSSUM1RV" localSheetId="14" hidden="1">#REF!</definedName>
    <definedName name="BExSGR5JQVX2HQ0PKCGZNSSUM1RV" localSheetId="16" hidden="1">#REF!</definedName>
    <definedName name="BExSGR5JQVX2HQ0PKCGZNSSUM1RV" localSheetId="15" hidden="1">#REF!</definedName>
    <definedName name="BExSGR5JQVX2HQ0PKCGZNSSUM1RV" localSheetId="18" hidden="1">#REF!</definedName>
    <definedName name="BExSGR5JQVX2HQ0PKCGZNSSUM1RV" localSheetId="17" hidden="1">#REF!</definedName>
    <definedName name="BExSGR5JQVX2HQ0PKCGZNSSUM1RV" localSheetId="2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5" hidden="1">#REF!</definedName>
    <definedName name="BExSGT3MKX7YVLVP6YLL6KVO8UGV" localSheetId="9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13" hidden="1">#REF!</definedName>
    <definedName name="BExSGT3MKX7YVLVP6YLL6KVO8UGV" localSheetId="14" hidden="1">#REF!</definedName>
    <definedName name="BExSGT3MKX7YVLVP6YLL6KVO8UGV" localSheetId="16" hidden="1">#REF!</definedName>
    <definedName name="BExSGT3MKX7YVLVP6YLL6KVO8UGV" localSheetId="15" hidden="1">#REF!</definedName>
    <definedName name="BExSGT3MKX7YVLVP6YLL6KVO8UGV" localSheetId="18" hidden="1">#REF!</definedName>
    <definedName name="BExSGT3MKX7YVLVP6YLL6KVO8UGV" localSheetId="17" hidden="1">#REF!</definedName>
    <definedName name="BExSGT3MKX7YVLVP6YLL6KVO8UGV" localSheetId="2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5" hidden="1">#REF!</definedName>
    <definedName name="BExSGVHX69GJZHD99DKE4RZ042B1" localSheetId="9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13" hidden="1">#REF!</definedName>
    <definedName name="BExSGVHX69GJZHD99DKE4RZ042B1" localSheetId="14" hidden="1">#REF!</definedName>
    <definedName name="BExSGVHX69GJZHD99DKE4RZ042B1" localSheetId="16" hidden="1">#REF!</definedName>
    <definedName name="BExSGVHX69GJZHD99DKE4RZ042B1" localSheetId="15" hidden="1">#REF!</definedName>
    <definedName name="BExSGVHX69GJZHD99DKE4RZ042B1" localSheetId="18" hidden="1">#REF!</definedName>
    <definedName name="BExSGVHX69GJZHD99DKE4RZ042B1" localSheetId="17" hidden="1">#REF!</definedName>
    <definedName name="BExSGVHX69GJZHD99DKE4RZ042B1" localSheetId="2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5" hidden="1">#REF!</definedName>
    <definedName name="BExSGZJO4J4ZO04E2N2ECVYS9DEZ" localSheetId="9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13" hidden="1">#REF!</definedName>
    <definedName name="BExSGZJO4J4ZO04E2N2ECVYS9DEZ" localSheetId="14" hidden="1">#REF!</definedName>
    <definedName name="BExSGZJO4J4ZO04E2N2ECVYS9DEZ" localSheetId="16" hidden="1">#REF!</definedName>
    <definedName name="BExSGZJO4J4ZO04E2N2ECVYS9DEZ" localSheetId="15" hidden="1">#REF!</definedName>
    <definedName name="BExSGZJO4J4ZO04E2N2ECVYS9DEZ" localSheetId="18" hidden="1">#REF!</definedName>
    <definedName name="BExSGZJO4J4ZO04E2N2ECVYS9DEZ" localSheetId="17" hidden="1">#REF!</definedName>
    <definedName name="BExSGZJO4J4ZO04E2N2ECVYS9DEZ" localSheetId="2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5" hidden="1">#REF!</definedName>
    <definedName name="BExSHAHFHS7MMNJR8JPVABRGBVIT" localSheetId="9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13" hidden="1">#REF!</definedName>
    <definedName name="BExSHAHFHS7MMNJR8JPVABRGBVIT" localSheetId="14" hidden="1">#REF!</definedName>
    <definedName name="BExSHAHFHS7MMNJR8JPVABRGBVIT" localSheetId="16" hidden="1">#REF!</definedName>
    <definedName name="BExSHAHFHS7MMNJR8JPVABRGBVIT" localSheetId="15" hidden="1">#REF!</definedName>
    <definedName name="BExSHAHFHS7MMNJR8JPVABRGBVIT" localSheetId="18" hidden="1">#REF!</definedName>
    <definedName name="BExSHAHFHS7MMNJR8JPVABRGBVIT" localSheetId="17" hidden="1">#REF!</definedName>
    <definedName name="BExSHAHFHS7MMNJR8JPVABRGBVIT" localSheetId="2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5" hidden="1">#REF!</definedName>
    <definedName name="BExSHGH88QZWW4RNAX4YKAZ5JEBL" localSheetId="9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13" hidden="1">#REF!</definedName>
    <definedName name="BExSHGH88QZWW4RNAX4YKAZ5JEBL" localSheetId="14" hidden="1">#REF!</definedName>
    <definedName name="BExSHGH88QZWW4RNAX4YKAZ5JEBL" localSheetId="16" hidden="1">#REF!</definedName>
    <definedName name="BExSHGH88QZWW4RNAX4YKAZ5JEBL" localSheetId="15" hidden="1">#REF!</definedName>
    <definedName name="BExSHGH88QZWW4RNAX4YKAZ5JEBL" localSheetId="18" hidden="1">#REF!</definedName>
    <definedName name="BExSHGH88QZWW4RNAX4YKAZ5JEBL" localSheetId="17" hidden="1">#REF!</definedName>
    <definedName name="BExSHGH88QZWW4RNAX4YKAZ5JEBL" localSheetId="2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5" hidden="1">#REF!</definedName>
    <definedName name="BExSHOKK1OO3CX9Z28C58E5J1D9W" localSheetId="9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13" hidden="1">#REF!</definedName>
    <definedName name="BExSHOKK1OO3CX9Z28C58E5J1D9W" localSheetId="14" hidden="1">#REF!</definedName>
    <definedName name="BExSHOKK1OO3CX9Z28C58E5J1D9W" localSheetId="16" hidden="1">#REF!</definedName>
    <definedName name="BExSHOKK1OO3CX9Z28C58E5J1D9W" localSheetId="15" hidden="1">#REF!</definedName>
    <definedName name="BExSHOKK1OO3CX9Z28C58E5J1D9W" localSheetId="18" hidden="1">#REF!</definedName>
    <definedName name="BExSHOKK1OO3CX9Z28C58E5J1D9W" localSheetId="17" hidden="1">#REF!</definedName>
    <definedName name="BExSHOKK1OO3CX9Z28C58E5J1D9W" localSheetId="2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5" hidden="1">#REF!</definedName>
    <definedName name="BExSHQD8KYLTQGDXIRKCHQQ7MKIH" localSheetId="9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13" hidden="1">#REF!</definedName>
    <definedName name="BExSHQD8KYLTQGDXIRKCHQQ7MKIH" localSheetId="14" hidden="1">#REF!</definedName>
    <definedName name="BExSHQD8KYLTQGDXIRKCHQQ7MKIH" localSheetId="16" hidden="1">#REF!</definedName>
    <definedName name="BExSHQD8KYLTQGDXIRKCHQQ7MKIH" localSheetId="15" hidden="1">#REF!</definedName>
    <definedName name="BExSHQD8KYLTQGDXIRKCHQQ7MKIH" localSheetId="18" hidden="1">#REF!</definedName>
    <definedName name="BExSHQD8KYLTQGDXIRKCHQQ7MKIH" localSheetId="17" hidden="1">#REF!</definedName>
    <definedName name="BExSHQD8KYLTQGDXIRKCHQQ7MKIH" localSheetId="2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5" hidden="1">#REF!</definedName>
    <definedName name="BExSHVGPIAHXI97UBLI9G4I4M29F" localSheetId="9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13" hidden="1">#REF!</definedName>
    <definedName name="BExSHVGPIAHXI97UBLI9G4I4M29F" localSheetId="14" hidden="1">#REF!</definedName>
    <definedName name="BExSHVGPIAHXI97UBLI9G4I4M29F" localSheetId="16" hidden="1">#REF!</definedName>
    <definedName name="BExSHVGPIAHXI97UBLI9G4I4M29F" localSheetId="15" hidden="1">#REF!</definedName>
    <definedName name="BExSHVGPIAHXI97UBLI9G4I4M29F" localSheetId="18" hidden="1">#REF!</definedName>
    <definedName name="BExSHVGPIAHXI97UBLI9G4I4M29F" localSheetId="17" hidden="1">#REF!</definedName>
    <definedName name="BExSHVGPIAHXI97UBLI9G4I4M29F" localSheetId="2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5" hidden="1">#REF!</definedName>
    <definedName name="BExSI0K2YL3HTCQAD8A7TR4QCUR6" localSheetId="9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13" hidden="1">#REF!</definedName>
    <definedName name="BExSI0K2YL3HTCQAD8A7TR4QCUR6" localSheetId="14" hidden="1">#REF!</definedName>
    <definedName name="BExSI0K2YL3HTCQAD8A7TR4QCUR6" localSheetId="16" hidden="1">#REF!</definedName>
    <definedName name="BExSI0K2YL3HTCQAD8A7TR4QCUR6" localSheetId="15" hidden="1">#REF!</definedName>
    <definedName name="BExSI0K2YL3HTCQAD8A7TR4QCUR6" localSheetId="18" hidden="1">#REF!</definedName>
    <definedName name="BExSI0K2YL3HTCQAD8A7TR4QCUR6" localSheetId="17" hidden="1">#REF!</definedName>
    <definedName name="BExSI0K2YL3HTCQAD8A7TR4QCUR6" localSheetId="2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5" hidden="1">#REF!</definedName>
    <definedName name="BExSIFUDNRWXWIWNGCCFOOD8WIAZ" localSheetId="9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13" hidden="1">#REF!</definedName>
    <definedName name="BExSIFUDNRWXWIWNGCCFOOD8WIAZ" localSheetId="14" hidden="1">#REF!</definedName>
    <definedName name="BExSIFUDNRWXWIWNGCCFOOD8WIAZ" localSheetId="16" hidden="1">#REF!</definedName>
    <definedName name="BExSIFUDNRWXWIWNGCCFOOD8WIAZ" localSheetId="15" hidden="1">#REF!</definedName>
    <definedName name="BExSIFUDNRWXWIWNGCCFOOD8WIAZ" localSheetId="18" hidden="1">#REF!</definedName>
    <definedName name="BExSIFUDNRWXWIWNGCCFOOD8WIAZ" localSheetId="17" hidden="1">#REF!</definedName>
    <definedName name="BExSIFUDNRWXWIWNGCCFOOD8WIAZ" localSheetId="2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5" hidden="1">#REF!</definedName>
    <definedName name="BExTTZNS2PBCR93C9IUW49UZ4I6T" localSheetId="9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13" hidden="1">#REF!</definedName>
    <definedName name="BExTTZNS2PBCR93C9IUW49UZ4I6T" localSheetId="14" hidden="1">#REF!</definedName>
    <definedName name="BExTTZNS2PBCR93C9IUW49UZ4I6T" localSheetId="16" hidden="1">#REF!</definedName>
    <definedName name="BExTTZNS2PBCR93C9IUW49UZ4I6T" localSheetId="15" hidden="1">#REF!</definedName>
    <definedName name="BExTTZNS2PBCR93C9IUW49UZ4I6T" localSheetId="18" hidden="1">#REF!</definedName>
    <definedName name="BExTTZNS2PBCR93C9IUW49UZ4I6T" localSheetId="17" hidden="1">#REF!</definedName>
    <definedName name="BExTTZNS2PBCR93C9IUW49UZ4I6T" localSheetId="2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5" hidden="1">#REF!</definedName>
    <definedName name="BExTU2YFQ25JQ6MEMRHHN66VLTPJ" localSheetId="9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13" hidden="1">#REF!</definedName>
    <definedName name="BExTU2YFQ25JQ6MEMRHHN66VLTPJ" localSheetId="14" hidden="1">#REF!</definedName>
    <definedName name="BExTU2YFQ25JQ6MEMRHHN66VLTPJ" localSheetId="16" hidden="1">#REF!</definedName>
    <definedName name="BExTU2YFQ25JQ6MEMRHHN66VLTPJ" localSheetId="15" hidden="1">#REF!</definedName>
    <definedName name="BExTU2YFQ25JQ6MEMRHHN66VLTPJ" localSheetId="18" hidden="1">#REF!</definedName>
    <definedName name="BExTU2YFQ25JQ6MEMRHHN66VLTPJ" localSheetId="17" hidden="1">#REF!</definedName>
    <definedName name="BExTU2YFQ25JQ6MEMRHHN66VLTPJ" localSheetId="2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5" hidden="1">#REF!</definedName>
    <definedName name="BExTU75IOII1V5O0C9X2VAYYVJUG" localSheetId="9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13" hidden="1">#REF!</definedName>
    <definedName name="BExTU75IOII1V5O0C9X2VAYYVJUG" localSheetId="14" hidden="1">#REF!</definedName>
    <definedName name="BExTU75IOII1V5O0C9X2VAYYVJUG" localSheetId="16" hidden="1">#REF!</definedName>
    <definedName name="BExTU75IOII1V5O0C9X2VAYYVJUG" localSheetId="15" hidden="1">#REF!</definedName>
    <definedName name="BExTU75IOII1V5O0C9X2VAYYVJUG" localSheetId="18" hidden="1">#REF!</definedName>
    <definedName name="BExTU75IOII1V5O0C9X2VAYYVJUG" localSheetId="17" hidden="1">#REF!</definedName>
    <definedName name="BExTU75IOII1V5O0C9X2VAYYVJUG" localSheetId="2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5" hidden="1">#REF!</definedName>
    <definedName name="BExTUA5F7V4LUIIAM17J3A8XF3JE" localSheetId="9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13" hidden="1">#REF!</definedName>
    <definedName name="BExTUA5F7V4LUIIAM17J3A8XF3JE" localSheetId="14" hidden="1">#REF!</definedName>
    <definedName name="BExTUA5F7V4LUIIAM17J3A8XF3JE" localSheetId="16" hidden="1">#REF!</definedName>
    <definedName name="BExTUA5F7V4LUIIAM17J3A8XF3JE" localSheetId="15" hidden="1">#REF!</definedName>
    <definedName name="BExTUA5F7V4LUIIAM17J3A8XF3JE" localSheetId="18" hidden="1">#REF!</definedName>
    <definedName name="BExTUA5F7V4LUIIAM17J3A8XF3JE" localSheetId="17" hidden="1">#REF!</definedName>
    <definedName name="BExTUA5F7V4LUIIAM17J3A8XF3JE" localSheetId="2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5" hidden="1">#REF!</definedName>
    <definedName name="BExTUBY3AA9B91YRRWFOT21LUL8Q" localSheetId="9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13" hidden="1">#REF!</definedName>
    <definedName name="BExTUBY3AA9B91YRRWFOT21LUL8Q" localSheetId="14" hidden="1">#REF!</definedName>
    <definedName name="BExTUBY3AA9B91YRRWFOT21LUL8Q" localSheetId="16" hidden="1">#REF!</definedName>
    <definedName name="BExTUBY3AA9B91YRRWFOT21LUL8Q" localSheetId="15" hidden="1">#REF!</definedName>
    <definedName name="BExTUBY3AA9B91YRRWFOT21LUL8Q" localSheetId="18" hidden="1">#REF!</definedName>
    <definedName name="BExTUBY3AA9B91YRRWFOT21LUL8Q" localSheetId="17" hidden="1">#REF!</definedName>
    <definedName name="BExTUBY3AA9B91YRRWFOT21LUL8Q" localSheetId="2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5" hidden="1">#REF!</definedName>
    <definedName name="BExTUJ53ANGZ3H1KDK4CR4Q0OD6P" localSheetId="9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13" hidden="1">#REF!</definedName>
    <definedName name="BExTUJ53ANGZ3H1KDK4CR4Q0OD6P" localSheetId="14" hidden="1">#REF!</definedName>
    <definedName name="BExTUJ53ANGZ3H1KDK4CR4Q0OD6P" localSheetId="16" hidden="1">#REF!</definedName>
    <definedName name="BExTUJ53ANGZ3H1KDK4CR4Q0OD6P" localSheetId="15" hidden="1">#REF!</definedName>
    <definedName name="BExTUJ53ANGZ3H1KDK4CR4Q0OD6P" localSheetId="18" hidden="1">#REF!</definedName>
    <definedName name="BExTUJ53ANGZ3H1KDK4CR4Q0OD6P" localSheetId="17" hidden="1">#REF!</definedName>
    <definedName name="BExTUJ53ANGZ3H1KDK4CR4Q0OD6P" localSheetId="2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5" hidden="1">#REF!</definedName>
    <definedName name="BExTUKXSZBM7C57G6NGLWGU4WOHY" localSheetId="9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13" hidden="1">#REF!</definedName>
    <definedName name="BExTUKXSZBM7C57G6NGLWGU4WOHY" localSheetId="14" hidden="1">#REF!</definedName>
    <definedName name="BExTUKXSZBM7C57G6NGLWGU4WOHY" localSheetId="16" hidden="1">#REF!</definedName>
    <definedName name="BExTUKXSZBM7C57G6NGLWGU4WOHY" localSheetId="15" hidden="1">#REF!</definedName>
    <definedName name="BExTUKXSZBM7C57G6NGLWGU4WOHY" localSheetId="18" hidden="1">#REF!</definedName>
    <definedName name="BExTUKXSZBM7C57G6NGLWGU4WOHY" localSheetId="17" hidden="1">#REF!</definedName>
    <definedName name="BExTUKXSZBM7C57G6NGLWGU4WOHY" localSheetId="2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5" hidden="1">#REF!</definedName>
    <definedName name="BExTUNC5INBE8Y5OA5GQUTXX6QJW" localSheetId="9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13" hidden="1">#REF!</definedName>
    <definedName name="BExTUNC5INBE8Y5OA5GQUTXX6QJW" localSheetId="14" hidden="1">#REF!</definedName>
    <definedName name="BExTUNC5INBE8Y5OA5GQUTXX6QJW" localSheetId="16" hidden="1">#REF!</definedName>
    <definedName name="BExTUNC5INBE8Y5OA5GQUTXX6QJW" localSheetId="15" hidden="1">#REF!</definedName>
    <definedName name="BExTUNC5INBE8Y5OA5GQUTXX6QJW" localSheetId="18" hidden="1">#REF!</definedName>
    <definedName name="BExTUNC5INBE8Y5OA5GQUTXX6QJW" localSheetId="17" hidden="1">#REF!</definedName>
    <definedName name="BExTUNC5INBE8Y5OA5GQUTXX6QJW" localSheetId="2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5" hidden="1">#REF!</definedName>
    <definedName name="BExTUSQCFFYZCDNHWHADBC2E1ZP1" localSheetId="9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13" hidden="1">#REF!</definedName>
    <definedName name="BExTUSQCFFYZCDNHWHADBC2E1ZP1" localSheetId="14" hidden="1">#REF!</definedName>
    <definedName name="BExTUSQCFFYZCDNHWHADBC2E1ZP1" localSheetId="16" hidden="1">#REF!</definedName>
    <definedName name="BExTUSQCFFYZCDNHWHADBC2E1ZP1" localSheetId="15" hidden="1">#REF!</definedName>
    <definedName name="BExTUSQCFFYZCDNHWHADBC2E1ZP1" localSheetId="18" hidden="1">#REF!</definedName>
    <definedName name="BExTUSQCFFYZCDNHWHADBC2E1ZP1" localSheetId="17" hidden="1">#REF!</definedName>
    <definedName name="BExTUSQCFFYZCDNHWHADBC2E1ZP1" localSheetId="2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5" hidden="1">#REF!</definedName>
    <definedName name="BExTUV4NQDZVAENZPSZGF7A3DDFN" localSheetId="9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13" hidden="1">#REF!</definedName>
    <definedName name="BExTUV4NQDZVAENZPSZGF7A3DDFN" localSheetId="14" hidden="1">#REF!</definedName>
    <definedName name="BExTUV4NQDZVAENZPSZGF7A3DDFN" localSheetId="16" hidden="1">#REF!</definedName>
    <definedName name="BExTUV4NQDZVAENZPSZGF7A3DDFN" localSheetId="15" hidden="1">#REF!</definedName>
    <definedName name="BExTUV4NQDZVAENZPSZGF7A3DDFN" localSheetId="18" hidden="1">#REF!</definedName>
    <definedName name="BExTUV4NQDZVAENZPSZGF7A3DDFN" localSheetId="17" hidden="1">#REF!</definedName>
    <definedName name="BExTUV4NQDZVAENZPSZGF7A3DDFN" localSheetId="2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5" hidden="1">#REF!</definedName>
    <definedName name="BExTUVFGOJEYS28JURA5KHQFDU5J" localSheetId="9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13" hidden="1">#REF!</definedName>
    <definedName name="BExTUVFGOJEYS28JURA5KHQFDU5J" localSheetId="14" hidden="1">#REF!</definedName>
    <definedName name="BExTUVFGOJEYS28JURA5KHQFDU5J" localSheetId="16" hidden="1">#REF!</definedName>
    <definedName name="BExTUVFGOJEYS28JURA5KHQFDU5J" localSheetId="15" hidden="1">#REF!</definedName>
    <definedName name="BExTUVFGOJEYS28JURA5KHQFDU5J" localSheetId="18" hidden="1">#REF!</definedName>
    <definedName name="BExTUVFGOJEYS28JURA5KHQFDU5J" localSheetId="17" hidden="1">#REF!</definedName>
    <definedName name="BExTUVFGOJEYS28JURA5KHQFDU5J" localSheetId="2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5" hidden="1">#REF!</definedName>
    <definedName name="BExTUW10U40QCYGHM5NJ3YR1O5SP" localSheetId="9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13" hidden="1">#REF!</definedName>
    <definedName name="BExTUW10U40QCYGHM5NJ3YR1O5SP" localSheetId="14" hidden="1">#REF!</definedName>
    <definedName name="BExTUW10U40QCYGHM5NJ3YR1O5SP" localSheetId="16" hidden="1">#REF!</definedName>
    <definedName name="BExTUW10U40QCYGHM5NJ3YR1O5SP" localSheetId="15" hidden="1">#REF!</definedName>
    <definedName name="BExTUW10U40QCYGHM5NJ3YR1O5SP" localSheetId="18" hidden="1">#REF!</definedName>
    <definedName name="BExTUW10U40QCYGHM5NJ3YR1O5SP" localSheetId="17" hidden="1">#REF!</definedName>
    <definedName name="BExTUW10U40QCYGHM5NJ3YR1O5SP" localSheetId="2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5" hidden="1">#REF!</definedName>
    <definedName name="BExTUWXFQHINU66YG82BI20ATMB5" localSheetId="9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13" hidden="1">#REF!</definedName>
    <definedName name="BExTUWXFQHINU66YG82BI20ATMB5" localSheetId="14" hidden="1">#REF!</definedName>
    <definedName name="BExTUWXFQHINU66YG82BI20ATMB5" localSheetId="16" hidden="1">#REF!</definedName>
    <definedName name="BExTUWXFQHINU66YG82BI20ATMB5" localSheetId="15" hidden="1">#REF!</definedName>
    <definedName name="BExTUWXFQHINU66YG82BI20ATMB5" localSheetId="18" hidden="1">#REF!</definedName>
    <definedName name="BExTUWXFQHINU66YG82BI20ATMB5" localSheetId="17" hidden="1">#REF!</definedName>
    <definedName name="BExTUWXFQHINU66YG82BI20ATMB5" localSheetId="2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9" hidden="1">[40]ZZCOOM_M03_Q004!#REF!</definedName>
    <definedName name="BExTUY9WNSJ91GV8CP0SKJTEIV82" localSheetId="6" hidden="1">[40]ZZCOOM_M03_Q004!#REF!</definedName>
    <definedName name="BExTUY9WNSJ91GV8CP0SKJTEIV82" localSheetId="10" hidden="1">#REF!</definedName>
    <definedName name="BExTUY9WNSJ91GV8CP0SKJTEIV82" localSheetId="13" hidden="1">#REF!</definedName>
    <definedName name="BExTUY9WNSJ91GV8CP0SKJTEIV82" localSheetId="14" hidden="1">#REF!</definedName>
    <definedName name="BExTUY9WNSJ91GV8CP0SKJTEIV82" localSheetId="16" hidden="1">[40]ZZCOOM_M03_Q004!#REF!</definedName>
    <definedName name="BExTUY9WNSJ91GV8CP0SKJTEIV82" localSheetId="15" hidden="1">[40]ZZCOOM_M03_Q004!#REF!</definedName>
    <definedName name="BExTUY9WNSJ91GV8CP0SKJTEIV82" localSheetId="18" hidden="1">[40]ZZCOOM_M03_Q004!#REF!</definedName>
    <definedName name="BExTUY9WNSJ91GV8CP0SKJTEIV82" localSheetId="17" hidden="1">[40]ZZCOOM_M03_Q004!#REF!</definedName>
    <definedName name="BExTUY9WNSJ91GV8CP0SKJTEIV82" localSheetId="2" hidden="1">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5" hidden="1">#REF!</definedName>
    <definedName name="BExTV67VIM8PV6KO253M4DUBJQLC" localSheetId="9" hidden="1">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13" hidden="1">#REF!</definedName>
    <definedName name="BExTV67VIM8PV6KO253M4DUBJQLC" localSheetId="14" hidden="1">#REF!</definedName>
    <definedName name="BExTV67VIM8PV6KO253M4DUBJQLC" localSheetId="16" hidden="1">#REF!</definedName>
    <definedName name="BExTV67VIM8PV6KO253M4DUBJQLC" localSheetId="15" hidden="1">#REF!</definedName>
    <definedName name="BExTV67VIM8PV6KO253M4DUBJQLC" localSheetId="18" hidden="1">#REF!</definedName>
    <definedName name="BExTV67VIM8PV6KO253M4DUBJQLC" localSheetId="17" hidden="1">#REF!</definedName>
    <definedName name="BExTV67VIM8PV6KO253M4DUBJQLC" localSheetId="2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5" hidden="1">#REF!</definedName>
    <definedName name="BExTVELZCF2YA5L6F23BYZZR6WHF" localSheetId="9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13" hidden="1">#REF!</definedName>
    <definedName name="BExTVELZCF2YA5L6F23BYZZR6WHF" localSheetId="14" hidden="1">#REF!</definedName>
    <definedName name="BExTVELZCF2YA5L6F23BYZZR6WHF" localSheetId="16" hidden="1">#REF!</definedName>
    <definedName name="BExTVELZCF2YA5L6F23BYZZR6WHF" localSheetId="15" hidden="1">#REF!</definedName>
    <definedName name="BExTVELZCF2YA5L6F23BYZZR6WHF" localSheetId="18" hidden="1">#REF!</definedName>
    <definedName name="BExTVELZCF2YA5L6F23BYZZR6WHF" localSheetId="17" hidden="1">#REF!</definedName>
    <definedName name="BExTVELZCF2YA5L6F23BYZZR6WHF" localSheetId="2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5" hidden="1">#REF!</definedName>
    <definedName name="BExTVGPIQZ99YFXUC8OONUX5BD42" localSheetId="9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13" hidden="1">#REF!</definedName>
    <definedName name="BExTVGPIQZ99YFXUC8OONUX5BD42" localSheetId="14" hidden="1">#REF!</definedName>
    <definedName name="BExTVGPIQZ99YFXUC8OONUX5BD42" localSheetId="16" hidden="1">#REF!</definedName>
    <definedName name="BExTVGPIQZ99YFXUC8OONUX5BD42" localSheetId="15" hidden="1">#REF!</definedName>
    <definedName name="BExTVGPIQZ99YFXUC8OONUX5BD42" localSheetId="18" hidden="1">#REF!</definedName>
    <definedName name="BExTVGPIQZ99YFXUC8OONUX5BD42" localSheetId="17" hidden="1">#REF!</definedName>
    <definedName name="BExTVGPIQZ99YFXUC8OONUX5BD42" localSheetId="2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5" hidden="1">#REF!</definedName>
    <definedName name="BExTVQG4F5RF0LZXG06AZ6EU1GQ3" localSheetId="9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13" hidden="1">#REF!</definedName>
    <definedName name="BExTVQG4F5RF0LZXG06AZ6EU1GQ3" localSheetId="14" hidden="1">#REF!</definedName>
    <definedName name="BExTVQG4F5RF0LZXG06AZ6EU1GQ3" localSheetId="16" hidden="1">#REF!</definedName>
    <definedName name="BExTVQG4F5RF0LZXG06AZ6EU1GQ3" localSheetId="15" hidden="1">#REF!</definedName>
    <definedName name="BExTVQG4F5RF0LZXG06AZ6EU1GQ3" localSheetId="18" hidden="1">#REF!</definedName>
    <definedName name="BExTVQG4F5RF0LZXG06AZ6EU1GQ3" localSheetId="17" hidden="1">#REF!</definedName>
    <definedName name="BExTVQG4F5RF0LZXG06AZ6EU1GQ3" localSheetId="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5" hidden="1">#REF!</definedName>
    <definedName name="BExTVZQLP9VFLEYQ9280W13X7E8K" localSheetId="9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13" hidden="1">#REF!</definedName>
    <definedName name="BExTVZQLP9VFLEYQ9280W13X7E8K" localSheetId="14" hidden="1">#REF!</definedName>
    <definedName name="BExTVZQLP9VFLEYQ9280W13X7E8K" localSheetId="16" hidden="1">#REF!</definedName>
    <definedName name="BExTVZQLP9VFLEYQ9280W13X7E8K" localSheetId="15" hidden="1">#REF!</definedName>
    <definedName name="BExTVZQLP9VFLEYQ9280W13X7E8K" localSheetId="18" hidden="1">#REF!</definedName>
    <definedName name="BExTVZQLP9VFLEYQ9280W13X7E8K" localSheetId="17" hidden="1">#REF!</definedName>
    <definedName name="BExTVZQLP9VFLEYQ9280W13X7E8K" localSheetId="2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5" hidden="1">#REF!</definedName>
    <definedName name="BExTWB4LA1PODQOH4LDTHQKBN16K" localSheetId="9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13" hidden="1">#REF!</definedName>
    <definedName name="BExTWB4LA1PODQOH4LDTHQKBN16K" localSheetId="14" hidden="1">#REF!</definedName>
    <definedName name="BExTWB4LA1PODQOH4LDTHQKBN16K" localSheetId="16" hidden="1">#REF!</definedName>
    <definedName name="BExTWB4LA1PODQOH4LDTHQKBN16K" localSheetId="15" hidden="1">#REF!</definedName>
    <definedName name="BExTWB4LA1PODQOH4LDTHQKBN16K" localSheetId="18" hidden="1">#REF!</definedName>
    <definedName name="BExTWB4LA1PODQOH4LDTHQKBN16K" localSheetId="17" hidden="1">#REF!</definedName>
    <definedName name="BExTWB4LA1PODQOH4LDTHQKBN16K" localSheetId="2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5" hidden="1">#REF!</definedName>
    <definedName name="BExTWI0Q8AWXUA3ZN7I5V3QK2KM1" localSheetId="9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13" hidden="1">#REF!</definedName>
    <definedName name="BExTWI0Q8AWXUA3ZN7I5V3QK2KM1" localSheetId="14" hidden="1">#REF!</definedName>
    <definedName name="BExTWI0Q8AWXUA3ZN7I5V3QK2KM1" localSheetId="16" hidden="1">#REF!</definedName>
    <definedName name="BExTWI0Q8AWXUA3ZN7I5V3QK2KM1" localSheetId="15" hidden="1">#REF!</definedName>
    <definedName name="BExTWI0Q8AWXUA3ZN7I5V3QK2KM1" localSheetId="18" hidden="1">#REF!</definedName>
    <definedName name="BExTWI0Q8AWXUA3ZN7I5V3QK2KM1" localSheetId="17" hidden="1">#REF!</definedName>
    <definedName name="BExTWI0Q8AWXUA3ZN7I5V3QK2KM1" localSheetId="2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5" hidden="1">#REF!</definedName>
    <definedName name="BExTWJTIA3WUW1PUWXAOP9O8NKLZ" localSheetId="9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13" hidden="1">#REF!</definedName>
    <definedName name="BExTWJTIA3WUW1PUWXAOP9O8NKLZ" localSheetId="14" hidden="1">#REF!</definedName>
    <definedName name="BExTWJTIA3WUW1PUWXAOP9O8NKLZ" localSheetId="16" hidden="1">#REF!</definedName>
    <definedName name="BExTWJTIA3WUW1PUWXAOP9O8NKLZ" localSheetId="15" hidden="1">#REF!</definedName>
    <definedName name="BExTWJTIA3WUW1PUWXAOP9O8NKLZ" localSheetId="18" hidden="1">#REF!</definedName>
    <definedName name="BExTWJTIA3WUW1PUWXAOP9O8NKLZ" localSheetId="17" hidden="1">#REF!</definedName>
    <definedName name="BExTWJTIA3WUW1PUWXAOP9O8NKLZ" localSheetId="2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5" hidden="1">#REF!</definedName>
    <definedName name="BExTWW95OX07FNA01WF5MSSSFQLX" localSheetId="9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13" hidden="1">#REF!</definedName>
    <definedName name="BExTWW95OX07FNA01WF5MSSSFQLX" localSheetId="14" hidden="1">#REF!</definedName>
    <definedName name="BExTWW95OX07FNA01WF5MSSSFQLX" localSheetId="16" hidden="1">#REF!</definedName>
    <definedName name="BExTWW95OX07FNA01WF5MSSSFQLX" localSheetId="15" hidden="1">#REF!</definedName>
    <definedName name="BExTWW95OX07FNA01WF5MSSSFQLX" localSheetId="18" hidden="1">#REF!</definedName>
    <definedName name="BExTWW95OX07FNA01WF5MSSSFQLX" localSheetId="17" hidden="1">#REF!</definedName>
    <definedName name="BExTWW95OX07FNA01WF5MSSSFQLX" localSheetId="2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5" hidden="1">#REF!</definedName>
    <definedName name="BExTX005F4GLW03J0PLPRPMI1SEG" localSheetId="9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13" hidden="1">#REF!</definedName>
    <definedName name="BExTX005F4GLW03J0PLPRPMI1SEG" localSheetId="14" hidden="1">#REF!</definedName>
    <definedName name="BExTX005F4GLW03J0PLPRPMI1SEG" localSheetId="16" hidden="1">#REF!</definedName>
    <definedName name="BExTX005F4GLW03J0PLPRPMI1SEG" localSheetId="15" hidden="1">#REF!</definedName>
    <definedName name="BExTX005F4GLW03J0PLPRPMI1SEG" localSheetId="18" hidden="1">#REF!</definedName>
    <definedName name="BExTX005F4GLW03J0PLPRPMI1SEG" localSheetId="17" hidden="1">#REF!</definedName>
    <definedName name="BExTX005F4GLW03J0PLPRPMI1SEG" localSheetId="2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5" hidden="1">#REF!</definedName>
    <definedName name="BExTX476KI0RNB71XI5TYMANSGBG" localSheetId="9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13" hidden="1">#REF!</definedName>
    <definedName name="BExTX476KI0RNB71XI5TYMANSGBG" localSheetId="14" hidden="1">#REF!</definedName>
    <definedName name="BExTX476KI0RNB71XI5TYMANSGBG" localSheetId="16" hidden="1">#REF!</definedName>
    <definedName name="BExTX476KI0RNB71XI5TYMANSGBG" localSheetId="15" hidden="1">#REF!</definedName>
    <definedName name="BExTX476KI0RNB71XI5TYMANSGBG" localSheetId="18" hidden="1">#REF!</definedName>
    <definedName name="BExTX476KI0RNB71XI5TYMANSGBG" localSheetId="17" hidden="1">#REF!</definedName>
    <definedName name="BExTX476KI0RNB71XI5TYMANSGBG" localSheetId="2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5" hidden="1">#REF!</definedName>
    <definedName name="BExTXBJFKNSCUO7IOL6CSKERP06D" localSheetId="9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13" hidden="1">#REF!</definedName>
    <definedName name="BExTXBJFKNSCUO7IOL6CSKERP06D" localSheetId="14" hidden="1">#REF!</definedName>
    <definedName name="BExTXBJFKNSCUO7IOL6CSKERP06D" localSheetId="16" hidden="1">#REF!</definedName>
    <definedName name="BExTXBJFKNSCUO7IOL6CSKERP06D" localSheetId="15" hidden="1">#REF!</definedName>
    <definedName name="BExTXBJFKNSCUO7IOL6CSKERP06D" localSheetId="18" hidden="1">#REF!</definedName>
    <definedName name="BExTXBJFKNSCUO7IOL6CSKERP06D" localSheetId="17" hidden="1">#REF!</definedName>
    <definedName name="BExTXBJFKNSCUO7IOL6CSKERP06D" localSheetId="2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5" hidden="1">#REF!</definedName>
    <definedName name="BExTXDMZDQ9U1FD9T7F79J29SYYN" localSheetId="9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13" hidden="1">#REF!</definedName>
    <definedName name="BExTXDMZDQ9U1FD9T7F79J29SYYN" localSheetId="14" hidden="1">#REF!</definedName>
    <definedName name="BExTXDMZDQ9U1FD9T7F79J29SYYN" localSheetId="16" hidden="1">#REF!</definedName>
    <definedName name="BExTXDMZDQ9U1FD9T7F79J29SYYN" localSheetId="15" hidden="1">#REF!</definedName>
    <definedName name="BExTXDMZDQ9U1FD9T7F79J29SYYN" localSheetId="18" hidden="1">#REF!</definedName>
    <definedName name="BExTXDMZDQ9U1FD9T7F79J29SYYN" localSheetId="17" hidden="1">#REF!</definedName>
    <definedName name="BExTXDMZDQ9U1FD9T7F79J29SYYN" localSheetId="2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5" hidden="1">#REF!</definedName>
    <definedName name="BExTXJ6HBAIXMMWKZTJNFDYVZCAY" localSheetId="9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13" hidden="1">#REF!</definedName>
    <definedName name="BExTXJ6HBAIXMMWKZTJNFDYVZCAY" localSheetId="14" hidden="1">#REF!</definedName>
    <definedName name="BExTXJ6HBAIXMMWKZTJNFDYVZCAY" localSheetId="16" hidden="1">#REF!</definedName>
    <definedName name="BExTXJ6HBAIXMMWKZTJNFDYVZCAY" localSheetId="15" hidden="1">#REF!</definedName>
    <definedName name="BExTXJ6HBAIXMMWKZTJNFDYVZCAY" localSheetId="18" hidden="1">#REF!</definedName>
    <definedName name="BExTXJ6HBAIXMMWKZTJNFDYVZCAY" localSheetId="17" hidden="1">#REF!</definedName>
    <definedName name="BExTXJ6HBAIXMMWKZTJNFDYVZCAY" localSheetId="2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5" hidden="1">#REF!</definedName>
    <definedName name="BExTXT812NQT8GAEGH738U29BI0D" localSheetId="9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13" hidden="1">#REF!</definedName>
    <definedName name="BExTXT812NQT8GAEGH738U29BI0D" localSheetId="14" hidden="1">#REF!</definedName>
    <definedName name="BExTXT812NQT8GAEGH738U29BI0D" localSheetId="16" hidden="1">#REF!</definedName>
    <definedName name="BExTXT812NQT8GAEGH738U29BI0D" localSheetId="15" hidden="1">#REF!</definedName>
    <definedName name="BExTXT812NQT8GAEGH738U29BI0D" localSheetId="18" hidden="1">#REF!</definedName>
    <definedName name="BExTXT812NQT8GAEGH738U29BI0D" localSheetId="17" hidden="1">#REF!</definedName>
    <definedName name="BExTXT812NQT8GAEGH738U29BI0D" localSheetId="2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5" hidden="1">#REF!</definedName>
    <definedName name="BExTXWIP2TFPTQ76NHFOB72NICRZ" localSheetId="9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13" hidden="1">#REF!</definedName>
    <definedName name="BExTXWIP2TFPTQ76NHFOB72NICRZ" localSheetId="14" hidden="1">#REF!</definedName>
    <definedName name="BExTXWIP2TFPTQ76NHFOB72NICRZ" localSheetId="16" hidden="1">#REF!</definedName>
    <definedName name="BExTXWIP2TFPTQ76NHFOB72NICRZ" localSheetId="15" hidden="1">#REF!</definedName>
    <definedName name="BExTXWIP2TFPTQ76NHFOB72NICRZ" localSheetId="18" hidden="1">#REF!</definedName>
    <definedName name="BExTXWIP2TFPTQ76NHFOB72NICRZ" localSheetId="17" hidden="1">#REF!</definedName>
    <definedName name="BExTXWIP2TFPTQ76NHFOB72NICRZ" localSheetId="2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5" hidden="1">#REF!</definedName>
    <definedName name="BExTY5T62H651VC86QM4X7E28JVA" localSheetId="9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13" hidden="1">#REF!</definedName>
    <definedName name="BExTY5T62H651VC86QM4X7E28JVA" localSheetId="14" hidden="1">#REF!</definedName>
    <definedName name="BExTY5T62H651VC86QM4X7E28JVA" localSheetId="16" hidden="1">#REF!</definedName>
    <definedName name="BExTY5T62H651VC86QM4X7E28JVA" localSheetId="15" hidden="1">#REF!</definedName>
    <definedName name="BExTY5T62H651VC86QM4X7E28JVA" localSheetId="18" hidden="1">#REF!</definedName>
    <definedName name="BExTY5T62H651VC86QM4X7E28JVA" localSheetId="17" hidden="1">#REF!</definedName>
    <definedName name="BExTY5T62H651VC86QM4X7E28JVA" localSheetId="2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5" hidden="1">#REF!</definedName>
    <definedName name="BExTYB7EHGVTJ4RSYOXWSG87U5WI" localSheetId="9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13" hidden="1">#REF!</definedName>
    <definedName name="BExTYB7EHGVTJ4RSYOXWSG87U5WI" localSheetId="14" hidden="1">#REF!</definedName>
    <definedName name="BExTYB7EHGVTJ4RSYOXWSG87U5WI" localSheetId="16" hidden="1">#REF!</definedName>
    <definedName name="BExTYB7EHGVTJ4RSYOXWSG87U5WI" localSheetId="15" hidden="1">#REF!</definedName>
    <definedName name="BExTYB7EHGVTJ4RSYOXWSG87U5WI" localSheetId="18" hidden="1">#REF!</definedName>
    <definedName name="BExTYB7EHGVTJ4RSYOXWSG87U5WI" localSheetId="17" hidden="1">#REF!</definedName>
    <definedName name="BExTYB7EHGVTJ4RSYOXWSG87U5WI" localSheetId="2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5" hidden="1">#REF!</definedName>
    <definedName name="BExTYC93RS0KNKFOD35WG37LS9LY" localSheetId="9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13" hidden="1">#REF!</definedName>
    <definedName name="BExTYC93RS0KNKFOD35WG37LS9LY" localSheetId="14" hidden="1">#REF!</definedName>
    <definedName name="BExTYC93RS0KNKFOD35WG37LS9LY" localSheetId="16" hidden="1">#REF!</definedName>
    <definedName name="BExTYC93RS0KNKFOD35WG37LS9LY" localSheetId="15" hidden="1">#REF!</definedName>
    <definedName name="BExTYC93RS0KNKFOD35WG37LS9LY" localSheetId="18" hidden="1">#REF!</definedName>
    <definedName name="BExTYC93RS0KNKFOD35WG37LS9LY" localSheetId="17" hidden="1">#REF!</definedName>
    <definedName name="BExTYC93RS0KNKFOD35WG37LS9LY" localSheetId="2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5" hidden="1">#REF!</definedName>
    <definedName name="BExTYKCEFJ83LZM95M1V7CSFQVEA" localSheetId="9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13" hidden="1">#REF!</definedName>
    <definedName name="BExTYKCEFJ83LZM95M1V7CSFQVEA" localSheetId="14" hidden="1">#REF!</definedName>
    <definedName name="BExTYKCEFJ83LZM95M1V7CSFQVEA" localSheetId="16" hidden="1">#REF!</definedName>
    <definedName name="BExTYKCEFJ83LZM95M1V7CSFQVEA" localSheetId="15" hidden="1">#REF!</definedName>
    <definedName name="BExTYKCEFJ83LZM95M1V7CSFQVEA" localSheetId="18" hidden="1">#REF!</definedName>
    <definedName name="BExTYKCEFJ83LZM95M1V7CSFQVEA" localSheetId="17" hidden="1">#REF!</definedName>
    <definedName name="BExTYKCEFJ83LZM95M1V7CSFQVEA" localSheetId="2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5" hidden="1">#REF!</definedName>
    <definedName name="BExTYPLA9N640MFRJJQPKXT7P88M" localSheetId="9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13" hidden="1">#REF!</definedName>
    <definedName name="BExTYPLA9N640MFRJJQPKXT7P88M" localSheetId="14" hidden="1">#REF!</definedName>
    <definedName name="BExTYPLA9N640MFRJJQPKXT7P88M" localSheetId="16" hidden="1">#REF!</definedName>
    <definedName name="BExTYPLA9N640MFRJJQPKXT7P88M" localSheetId="15" hidden="1">#REF!</definedName>
    <definedName name="BExTYPLA9N640MFRJJQPKXT7P88M" localSheetId="18" hidden="1">#REF!</definedName>
    <definedName name="BExTYPLA9N640MFRJJQPKXT7P88M" localSheetId="17" hidden="1">#REF!</definedName>
    <definedName name="BExTYPLA9N640MFRJJQPKXT7P88M" localSheetId="2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5" hidden="1">#REF!</definedName>
    <definedName name="BExTYW1794M1TLJ2QQQCEEUZN18F" localSheetId="9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13" hidden="1">#REF!</definedName>
    <definedName name="BExTYW1794M1TLJ2QQQCEEUZN18F" localSheetId="14" hidden="1">#REF!</definedName>
    <definedName name="BExTYW1794M1TLJ2QQQCEEUZN18F" localSheetId="16" hidden="1">#REF!</definedName>
    <definedName name="BExTYW1794M1TLJ2QQQCEEUZN18F" localSheetId="15" hidden="1">#REF!</definedName>
    <definedName name="BExTYW1794M1TLJ2QQQCEEUZN18F" localSheetId="18" hidden="1">#REF!</definedName>
    <definedName name="BExTYW1794M1TLJ2QQQCEEUZN18F" localSheetId="17" hidden="1">#REF!</definedName>
    <definedName name="BExTYW1794M1TLJ2QQQCEEUZN18F" localSheetId="2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5" hidden="1">#REF!</definedName>
    <definedName name="BExTZ7F71SNTOX4LLZCK5R9VUMIJ" localSheetId="9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13" hidden="1">#REF!</definedName>
    <definedName name="BExTZ7F71SNTOX4LLZCK5R9VUMIJ" localSheetId="14" hidden="1">#REF!</definedName>
    <definedName name="BExTZ7F71SNTOX4LLZCK5R9VUMIJ" localSheetId="16" hidden="1">#REF!</definedName>
    <definedName name="BExTZ7F71SNTOX4LLZCK5R9VUMIJ" localSheetId="15" hidden="1">#REF!</definedName>
    <definedName name="BExTZ7F71SNTOX4LLZCK5R9VUMIJ" localSheetId="18" hidden="1">#REF!</definedName>
    <definedName name="BExTZ7F71SNTOX4LLZCK5R9VUMIJ" localSheetId="17" hidden="1">#REF!</definedName>
    <definedName name="BExTZ7F71SNTOX4LLZCK5R9VUMIJ" localSheetId="2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5" hidden="1">#REF!</definedName>
    <definedName name="BExTZ80SWE36T1QSIIPJU7NJ65JL" localSheetId="9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13" hidden="1">#REF!</definedName>
    <definedName name="BExTZ80SWE36T1QSIIPJU7NJ65JL" localSheetId="14" hidden="1">#REF!</definedName>
    <definedName name="BExTZ80SWE36T1QSIIPJU7NJ65JL" localSheetId="16" hidden="1">#REF!</definedName>
    <definedName name="BExTZ80SWE36T1QSIIPJU7NJ65JL" localSheetId="15" hidden="1">#REF!</definedName>
    <definedName name="BExTZ80SWE36T1QSIIPJU7NJ65JL" localSheetId="18" hidden="1">#REF!</definedName>
    <definedName name="BExTZ80SWE36T1QSIIPJU7NJ65JL" localSheetId="17" hidden="1">#REF!</definedName>
    <definedName name="BExTZ80SWE36T1QSIIPJU7NJ65JL" localSheetId="2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5" hidden="1">#REF!</definedName>
    <definedName name="BExTZ869RSO739T4Q78JLOVO7G0C" localSheetId="9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13" hidden="1">#REF!</definedName>
    <definedName name="BExTZ869RSO739T4Q78JLOVO7G0C" localSheetId="14" hidden="1">#REF!</definedName>
    <definedName name="BExTZ869RSO739T4Q78JLOVO7G0C" localSheetId="16" hidden="1">#REF!</definedName>
    <definedName name="BExTZ869RSO739T4Q78JLOVO7G0C" localSheetId="15" hidden="1">#REF!</definedName>
    <definedName name="BExTZ869RSO739T4Q78JLOVO7G0C" localSheetId="18" hidden="1">#REF!</definedName>
    <definedName name="BExTZ869RSO739T4Q78JLOVO7G0C" localSheetId="17" hidden="1">#REF!</definedName>
    <definedName name="BExTZ869RSO739T4Q78JLOVO7G0C" localSheetId="2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5" hidden="1">#REF!</definedName>
    <definedName name="BExTZ8X5G9S3PA4FPSNK7T69W7QT" localSheetId="9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13" hidden="1">#REF!</definedName>
    <definedName name="BExTZ8X5G9S3PA4FPSNK7T69W7QT" localSheetId="14" hidden="1">#REF!</definedName>
    <definedName name="BExTZ8X5G9S3PA4FPSNK7T69W7QT" localSheetId="16" hidden="1">#REF!</definedName>
    <definedName name="BExTZ8X5G9S3PA4FPSNK7T69W7QT" localSheetId="15" hidden="1">#REF!</definedName>
    <definedName name="BExTZ8X5G9S3PA4FPSNK7T69W7QT" localSheetId="18" hidden="1">#REF!</definedName>
    <definedName name="BExTZ8X5G9S3PA4FPSNK7T69W7QT" localSheetId="17" hidden="1">#REF!</definedName>
    <definedName name="BExTZ8X5G9S3PA4FPSNK7T69W7QT" localSheetId="2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5" hidden="1">#REF!</definedName>
    <definedName name="BExTZ97Y0RMR8V5BI9F2H4MFB77O" localSheetId="9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13" hidden="1">#REF!</definedName>
    <definedName name="BExTZ97Y0RMR8V5BI9F2H4MFB77O" localSheetId="14" hidden="1">#REF!</definedName>
    <definedName name="BExTZ97Y0RMR8V5BI9F2H4MFB77O" localSheetId="16" hidden="1">#REF!</definedName>
    <definedName name="BExTZ97Y0RMR8V5BI9F2H4MFB77O" localSheetId="15" hidden="1">#REF!</definedName>
    <definedName name="BExTZ97Y0RMR8V5BI9F2H4MFB77O" localSheetId="18" hidden="1">#REF!</definedName>
    <definedName name="BExTZ97Y0RMR8V5BI9F2H4MFB77O" localSheetId="17" hidden="1">#REF!</definedName>
    <definedName name="BExTZ97Y0RMR8V5BI9F2H4MFB77O" localSheetId="2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5" hidden="1">#REF!</definedName>
    <definedName name="BExTZK5PMCAXJL4DUIGL6H9Y8U4C" localSheetId="9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13" hidden="1">#REF!</definedName>
    <definedName name="BExTZK5PMCAXJL4DUIGL6H9Y8U4C" localSheetId="14" hidden="1">#REF!</definedName>
    <definedName name="BExTZK5PMCAXJL4DUIGL6H9Y8U4C" localSheetId="16" hidden="1">#REF!</definedName>
    <definedName name="BExTZK5PMCAXJL4DUIGL6H9Y8U4C" localSheetId="15" hidden="1">#REF!</definedName>
    <definedName name="BExTZK5PMCAXJL4DUIGL6H9Y8U4C" localSheetId="18" hidden="1">#REF!</definedName>
    <definedName name="BExTZK5PMCAXJL4DUIGL6H9Y8U4C" localSheetId="17" hidden="1">#REF!</definedName>
    <definedName name="BExTZK5PMCAXJL4DUIGL6H9Y8U4C" localSheetId="2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5" hidden="1">#REF!</definedName>
    <definedName name="BExTZKB6L5SXV5UN71YVTCBEIGWY" localSheetId="9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13" hidden="1">#REF!</definedName>
    <definedName name="BExTZKB6L5SXV5UN71YVTCBEIGWY" localSheetId="14" hidden="1">#REF!</definedName>
    <definedName name="BExTZKB6L5SXV5UN71YVTCBEIGWY" localSheetId="16" hidden="1">#REF!</definedName>
    <definedName name="BExTZKB6L5SXV5UN71YVTCBEIGWY" localSheetId="15" hidden="1">#REF!</definedName>
    <definedName name="BExTZKB6L5SXV5UN71YVTCBEIGWY" localSheetId="18" hidden="1">#REF!</definedName>
    <definedName name="BExTZKB6L5SXV5UN71YVTCBEIGWY" localSheetId="17" hidden="1">#REF!</definedName>
    <definedName name="BExTZKB6L5SXV5UN71YVTCBEIGWY" localSheetId="2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5" hidden="1">#REF!</definedName>
    <definedName name="BExTZLICVKK4NBJFEGL270GJ2VQO" localSheetId="9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13" hidden="1">#REF!</definedName>
    <definedName name="BExTZLICVKK4NBJFEGL270GJ2VQO" localSheetId="14" hidden="1">#REF!</definedName>
    <definedName name="BExTZLICVKK4NBJFEGL270GJ2VQO" localSheetId="16" hidden="1">#REF!</definedName>
    <definedName name="BExTZLICVKK4NBJFEGL270GJ2VQO" localSheetId="15" hidden="1">#REF!</definedName>
    <definedName name="BExTZLICVKK4NBJFEGL270GJ2VQO" localSheetId="18" hidden="1">#REF!</definedName>
    <definedName name="BExTZLICVKK4NBJFEGL270GJ2VQO" localSheetId="17" hidden="1">#REF!</definedName>
    <definedName name="BExTZLICVKK4NBJFEGL270GJ2VQO" localSheetId="2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5" hidden="1">#REF!</definedName>
    <definedName name="BExTZO2596CBZKPI7YNA1QQNPAIJ" localSheetId="9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13" hidden="1">#REF!</definedName>
    <definedName name="BExTZO2596CBZKPI7YNA1QQNPAIJ" localSheetId="14" hidden="1">#REF!</definedName>
    <definedName name="BExTZO2596CBZKPI7YNA1QQNPAIJ" localSheetId="16" hidden="1">#REF!</definedName>
    <definedName name="BExTZO2596CBZKPI7YNA1QQNPAIJ" localSheetId="15" hidden="1">#REF!</definedName>
    <definedName name="BExTZO2596CBZKPI7YNA1QQNPAIJ" localSheetId="18" hidden="1">#REF!</definedName>
    <definedName name="BExTZO2596CBZKPI7YNA1QQNPAIJ" localSheetId="17" hidden="1">#REF!</definedName>
    <definedName name="BExTZO2596CBZKPI7YNA1QQNPAIJ" localSheetId="2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5" hidden="1">#REF!</definedName>
    <definedName name="BExTZY8TDV4U7FQL7O10G6VKWKPJ" localSheetId="9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13" hidden="1">#REF!</definedName>
    <definedName name="BExTZY8TDV4U7FQL7O10G6VKWKPJ" localSheetId="14" hidden="1">#REF!</definedName>
    <definedName name="BExTZY8TDV4U7FQL7O10G6VKWKPJ" localSheetId="16" hidden="1">#REF!</definedName>
    <definedName name="BExTZY8TDV4U7FQL7O10G6VKWKPJ" localSheetId="15" hidden="1">#REF!</definedName>
    <definedName name="BExTZY8TDV4U7FQL7O10G6VKWKPJ" localSheetId="18" hidden="1">#REF!</definedName>
    <definedName name="BExTZY8TDV4U7FQL7O10G6VKWKPJ" localSheetId="17" hidden="1">#REF!</definedName>
    <definedName name="BExTZY8TDV4U7FQL7O10G6VKWKPJ" localSheetId="2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5" hidden="1">#REF!</definedName>
    <definedName name="BExU02QNT4LT7H9JPUC4FXTLVGZT" localSheetId="9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13" hidden="1">#REF!</definedName>
    <definedName name="BExU02QNT4LT7H9JPUC4FXTLVGZT" localSheetId="14" hidden="1">#REF!</definedName>
    <definedName name="BExU02QNT4LT7H9JPUC4FXTLVGZT" localSheetId="16" hidden="1">#REF!</definedName>
    <definedName name="BExU02QNT4LT7H9JPUC4FXTLVGZT" localSheetId="15" hidden="1">#REF!</definedName>
    <definedName name="BExU02QNT4LT7H9JPUC4FXTLVGZT" localSheetId="18" hidden="1">#REF!</definedName>
    <definedName name="BExU02QNT4LT7H9JPUC4FXTLVGZT" localSheetId="17" hidden="1">#REF!</definedName>
    <definedName name="BExU02QNT4LT7H9JPUC4FXTLVGZT" localSheetId="2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5" hidden="1">#REF!</definedName>
    <definedName name="BExU0BFJJQO1HJZKI14QGOQ6JROO" localSheetId="9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13" hidden="1">#REF!</definedName>
    <definedName name="BExU0BFJJQO1HJZKI14QGOQ6JROO" localSheetId="14" hidden="1">#REF!</definedName>
    <definedName name="BExU0BFJJQO1HJZKI14QGOQ6JROO" localSheetId="16" hidden="1">#REF!</definedName>
    <definedName name="BExU0BFJJQO1HJZKI14QGOQ6JROO" localSheetId="15" hidden="1">#REF!</definedName>
    <definedName name="BExU0BFJJQO1HJZKI14QGOQ6JROO" localSheetId="18" hidden="1">#REF!</definedName>
    <definedName name="BExU0BFJJQO1HJZKI14QGOQ6JROO" localSheetId="17" hidden="1">#REF!</definedName>
    <definedName name="BExU0BFJJQO1HJZKI14QGOQ6JROO" localSheetId="2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5" hidden="1">#REF!</definedName>
    <definedName name="BExU0FH5WTGW8MRFUFMDDSMJ6YQ5" localSheetId="9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13" hidden="1">#REF!</definedName>
    <definedName name="BExU0FH5WTGW8MRFUFMDDSMJ6YQ5" localSheetId="14" hidden="1">#REF!</definedName>
    <definedName name="BExU0FH5WTGW8MRFUFMDDSMJ6YQ5" localSheetId="16" hidden="1">#REF!</definedName>
    <definedName name="BExU0FH5WTGW8MRFUFMDDSMJ6YQ5" localSheetId="15" hidden="1">#REF!</definedName>
    <definedName name="BExU0FH5WTGW8MRFUFMDDSMJ6YQ5" localSheetId="18" hidden="1">#REF!</definedName>
    <definedName name="BExU0FH5WTGW8MRFUFMDDSMJ6YQ5" localSheetId="17" hidden="1">#REF!</definedName>
    <definedName name="BExU0FH5WTGW8MRFUFMDDSMJ6YQ5" localSheetId="2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5" hidden="1">#REF!</definedName>
    <definedName name="BExU0GDOIL9U33QGU9ZU3YX3V1I4" localSheetId="9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13" hidden="1">#REF!</definedName>
    <definedName name="BExU0GDOIL9U33QGU9ZU3YX3V1I4" localSheetId="14" hidden="1">#REF!</definedName>
    <definedName name="BExU0GDOIL9U33QGU9ZU3YX3V1I4" localSheetId="16" hidden="1">#REF!</definedName>
    <definedName name="BExU0GDOIL9U33QGU9ZU3YX3V1I4" localSheetId="15" hidden="1">#REF!</definedName>
    <definedName name="BExU0GDOIL9U33QGU9ZU3YX3V1I4" localSheetId="18" hidden="1">#REF!</definedName>
    <definedName name="BExU0GDOIL9U33QGU9ZU3YX3V1I4" localSheetId="17" hidden="1">#REF!</definedName>
    <definedName name="BExU0GDOIL9U33QGU9ZU3YX3V1I4" localSheetId="2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5" hidden="1">#REF!</definedName>
    <definedName name="BExU0HKTO8WJDQDWRTUK5TETM3HS" localSheetId="9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13" hidden="1">#REF!</definedName>
    <definedName name="BExU0HKTO8WJDQDWRTUK5TETM3HS" localSheetId="14" hidden="1">#REF!</definedName>
    <definedName name="BExU0HKTO8WJDQDWRTUK5TETM3HS" localSheetId="16" hidden="1">#REF!</definedName>
    <definedName name="BExU0HKTO8WJDQDWRTUK5TETM3HS" localSheetId="15" hidden="1">#REF!</definedName>
    <definedName name="BExU0HKTO8WJDQDWRTUK5TETM3HS" localSheetId="18" hidden="1">#REF!</definedName>
    <definedName name="BExU0HKTO8WJDQDWRTUK5TETM3HS" localSheetId="17" hidden="1">#REF!</definedName>
    <definedName name="BExU0HKTO8WJDQDWRTUK5TETM3HS" localSheetId="2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5" hidden="1">#REF!</definedName>
    <definedName name="BExU0MTJQPE041ZN7H8UKGV6MZT7" localSheetId="9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13" hidden="1">#REF!</definedName>
    <definedName name="BExU0MTJQPE041ZN7H8UKGV6MZT7" localSheetId="14" hidden="1">#REF!</definedName>
    <definedName name="BExU0MTJQPE041ZN7H8UKGV6MZT7" localSheetId="16" hidden="1">#REF!</definedName>
    <definedName name="BExU0MTJQPE041ZN7H8UKGV6MZT7" localSheetId="15" hidden="1">#REF!</definedName>
    <definedName name="BExU0MTJQPE041ZN7H8UKGV6MZT7" localSheetId="18" hidden="1">#REF!</definedName>
    <definedName name="BExU0MTJQPE041ZN7H8UKGV6MZT7" localSheetId="17" hidden="1">#REF!</definedName>
    <definedName name="BExU0MTJQPE041ZN7H8UKGV6MZT7" localSheetId="2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5" hidden="1">#REF!</definedName>
    <definedName name="BExU0ZUUFYHLUK4M4E8GLGIBBNT0" localSheetId="9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13" hidden="1">#REF!</definedName>
    <definedName name="BExU0ZUUFYHLUK4M4E8GLGIBBNT0" localSheetId="14" hidden="1">#REF!</definedName>
    <definedName name="BExU0ZUUFYHLUK4M4E8GLGIBBNT0" localSheetId="16" hidden="1">#REF!</definedName>
    <definedName name="BExU0ZUUFYHLUK4M4E8GLGIBBNT0" localSheetId="15" hidden="1">#REF!</definedName>
    <definedName name="BExU0ZUUFYHLUK4M4E8GLGIBBNT0" localSheetId="18" hidden="1">#REF!</definedName>
    <definedName name="BExU0ZUUFYHLUK4M4E8GLGIBBNT0" localSheetId="17" hidden="1">#REF!</definedName>
    <definedName name="BExU0ZUUFYHLUK4M4E8GLGIBBNT0" localSheetId="2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5" hidden="1">#REF!</definedName>
    <definedName name="BExU147D6RPG6ZVTSXRKFSVRHSBG" localSheetId="9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13" hidden="1">#REF!</definedName>
    <definedName name="BExU147D6RPG6ZVTSXRKFSVRHSBG" localSheetId="14" hidden="1">#REF!</definedName>
    <definedName name="BExU147D6RPG6ZVTSXRKFSVRHSBG" localSheetId="16" hidden="1">#REF!</definedName>
    <definedName name="BExU147D6RPG6ZVTSXRKFSVRHSBG" localSheetId="15" hidden="1">#REF!</definedName>
    <definedName name="BExU147D6RPG6ZVTSXRKFSVRHSBG" localSheetId="18" hidden="1">#REF!</definedName>
    <definedName name="BExU147D6RPG6ZVTSXRKFSVRHSBG" localSheetId="17" hidden="1">#REF!</definedName>
    <definedName name="BExU147D6RPG6ZVTSXRKFSVRHSBG" localSheetId="2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5" hidden="1">#REF!</definedName>
    <definedName name="BExU16R10W1SOAPNG4CDJ01T7JRE" localSheetId="9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13" hidden="1">#REF!</definedName>
    <definedName name="BExU16R10W1SOAPNG4CDJ01T7JRE" localSheetId="14" hidden="1">#REF!</definedName>
    <definedName name="BExU16R10W1SOAPNG4CDJ01T7JRE" localSheetId="16" hidden="1">#REF!</definedName>
    <definedName name="BExU16R10W1SOAPNG4CDJ01T7JRE" localSheetId="15" hidden="1">#REF!</definedName>
    <definedName name="BExU16R10W1SOAPNG4CDJ01T7JRE" localSheetId="18" hidden="1">#REF!</definedName>
    <definedName name="BExU16R10W1SOAPNG4CDJ01T7JRE" localSheetId="17" hidden="1">#REF!</definedName>
    <definedName name="BExU16R10W1SOAPNG4CDJ01T7JRE" localSheetId="2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5" hidden="1">#REF!</definedName>
    <definedName name="BExU17CKOR3GNIHDNVLH9L1IOJS9" localSheetId="9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13" hidden="1">#REF!</definedName>
    <definedName name="BExU17CKOR3GNIHDNVLH9L1IOJS9" localSheetId="14" hidden="1">#REF!</definedName>
    <definedName name="BExU17CKOR3GNIHDNVLH9L1IOJS9" localSheetId="16" hidden="1">#REF!</definedName>
    <definedName name="BExU17CKOR3GNIHDNVLH9L1IOJS9" localSheetId="15" hidden="1">#REF!</definedName>
    <definedName name="BExU17CKOR3GNIHDNVLH9L1IOJS9" localSheetId="18" hidden="1">#REF!</definedName>
    <definedName name="BExU17CKOR3GNIHDNVLH9L1IOJS9" localSheetId="17" hidden="1">#REF!</definedName>
    <definedName name="BExU17CKOR3GNIHDNVLH9L1IOJS9" localSheetId="2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5" hidden="1">#REF!</definedName>
    <definedName name="BExU1DXYI5DAD9DSFIEAUOB5XFZ9" localSheetId="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13" hidden="1">#REF!</definedName>
    <definedName name="BExU1DXYI5DAD9DSFIEAUOB5XFZ9" localSheetId="14" hidden="1">#REF!</definedName>
    <definedName name="BExU1DXYI5DAD9DSFIEAUOB5XFZ9" localSheetId="16" hidden="1">#REF!</definedName>
    <definedName name="BExU1DXYI5DAD9DSFIEAUOB5XFZ9" localSheetId="15" hidden="1">#REF!</definedName>
    <definedName name="BExU1DXYI5DAD9DSFIEAUOB5XFZ9" localSheetId="18" hidden="1">#REF!</definedName>
    <definedName name="BExU1DXYI5DAD9DSFIEAUOB5XFZ9" localSheetId="17" hidden="1">#REF!</definedName>
    <definedName name="BExU1DXYI5DAD9DSFIEAUOB5XFZ9" localSheetId="2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5" hidden="1">#REF!</definedName>
    <definedName name="BExU1GXUTLRPJN4MRINLAPHSZQFG" localSheetId="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13" hidden="1">#REF!</definedName>
    <definedName name="BExU1GXUTLRPJN4MRINLAPHSZQFG" localSheetId="14" hidden="1">#REF!</definedName>
    <definedName name="BExU1GXUTLRPJN4MRINLAPHSZQFG" localSheetId="16" hidden="1">#REF!</definedName>
    <definedName name="BExU1GXUTLRPJN4MRINLAPHSZQFG" localSheetId="15" hidden="1">#REF!</definedName>
    <definedName name="BExU1GXUTLRPJN4MRINLAPHSZQFG" localSheetId="18" hidden="1">#REF!</definedName>
    <definedName name="BExU1GXUTLRPJN4MRINLAPHSZQFG" localSheetId="17" hidden="1">#REF!</definedName>
    <definedName name="BExU1GXUTLRPJN4MRINLAPHSZQFG" localSheetId="2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5" hidden="1">#REF!</definedName>
    <definedName name="BExU1IL9AOHFO85BZB6S60DK3N8H" localSheetId="9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13" hidden="1">#REF!</definedName>
    <definedName name="BExU1IL9AOHFO85BZB6S60DK3N8H" localSheetId="14" hidden="1">#REF!</definedName>
    <definedName name="BExU1IL9AOHFO85BZB6S60DK3N8H" localSheetId="16" hidden="1">#REF!</definedName>
    <definedName name="BExU1IL9AOHFO85BZB6S60DK3N8H" localSheetId="15" hidden="1">#REF!</definedName>
    <definedName name="BExU1IL9AOHFO85BZB6S60DK3N8H" localSheetId="18" hidden="1">#REF!</definedName>
    <definedName name="BExU1IL9AOHFO85BZB6S60DK3N8H" localSheetId="17" hidden="1">#REF!</definedName>
    <definedName name="BExU1IL9AOHFO85BZB6S60DK3N8H" localSheetId="2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5" hidden="1">#REF!</definedName>
    <definedName name="BExU1LAEKWJ0U6NP9G2AC9CTBYH6" localSheetId="9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13" hidden="1">#REF!</definedName>
    <definedName name="BExU1LAEKWJ0U6NP9G2AC9CTBYH6" localSheetId="14" hidden="1">#REF!</definedName>
    <definedName name="BExU1LAEKWJ0U6NP9G2AC9CTBYH6" localSheetId="16" hidden="1">#REF!</definedName>
    <definedName name="BExU1LAEKWJ0U6NP9G2AC9CTBYH6" localSheetId="15" hidden="1">#REF!</definedName>
    <definedName name="BExU1LAEKWJ0U6NP9G2AC9CTBYH6" localSheetId="18" hidden="1">#REF!</definedName>
    <definedName name="BExU1LAEKWJ0U6NP9G2AC9CTBYH6" localSheetId="17" hidden="1">#REF!</definedName>
    <definedName name="BExU1LAEKWJ0U6NP9G2AC9CTBYH6" localSheetId="2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5" hidden="1">#REF!</definedName>
    <definedName name="BExU1NOPS09CLFZL1O31RAF9BQNQ" localSheetId="9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13" hidden="1">#REF!</definedName>
    <definedName name="BExU1NOPS09CLFZL1O31RAF9BQNQ" localSheetId="14" hidden="1">#REF!</definedName>
    <definedName name="BExU1NOPS09CLFZL1O31RAF9BQNQ" localSheetId="16" hidden="1">#REF!</definedName>
    <definedName name="BExU1NOPS09CLFZL1O31RAF9BQNQ" localSheetId="15" hidden="1">#REF!</definedName>
    <definedName name="BExU1NOPS09CLFZL1O31RAF9BQNQ" localSheetId="18" hidden="1">#REF!</definedName>
    <definedName name="BExU1NOPS09CLFZL1O31RAF9BQNQ" localSheetId="17" hidden="1">#REF!</definedName>
    <definedName name="BExU1NOPS09CLFZL1O31RAF9BQNQ" localSheetId="2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5" hidden="1">#REF!</definedName>
    <definedName name="BExU1PH9MOEX1JZVZ3D5M9DXB191" localSheetId="9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13" hidden="1">#REF!</definedName>
    <definedName name="BExU1PH9MOEX1JZVZ3D5M9DXB191" localSheetId="14" hidden="1">#REF!</definedName>
    <definedName name="BExU1PH9MOEX1JZVZ3D5M9DXB191" localSheetId="16" hidden="1">#REF!</definedName>
    <definedName name="BExU1PH9MOEX1JZVZ3D5M9DXB191" localSheetId="15" hidden="1">#REF!</definedName>
    <definedName name="BExU1PH9MOEX1JZVZ3D5M9DXB191" localSheetId="18" hidden="1">#REF!</definedName>
    <definedName name="BExU1PH9MOEX1JZVZ3D5M9DXB191" localSheetId="17" hidden="1">#REF!</definedName>
    <definedName name="BExU1PH9MOEX1JZVZ3D5M9DXB191" localSheetId="2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5" hidden="1">#REF!</definedName>
    <definedName name="BExU1QZEEKJA35IMEOLOJ3ODX0ZA" localSheetId="9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13" hidden="1">#REF!</definedName>
    <definedName name="BExU1QZEEKJA35IMEOLOJ3ODX0ZA" localSheetId="14" hidden="1">#REF!</definedName>
    <definedName name="BExU1QZEEKJA35IMEOLOJ3ODX0ZA" localSheetId="16" hidden="1">#REF!</definedName>
    <definedName name="BExU1QZEEKJA35IMEOLOJ3ODX0ZA" localSheetId="15" hidden="1">#REF!</definedName>
    <definedName name="BExU1QZEEKJA35IMEOLOJ3ODX0ZA" localSheetId="18" hidden="1">#REF!</definedName>
    <definedName name="BExU1QZEEKJA35IMEOLOJ3ODX0ZA" localSheetId="17" hidden="1">#REF!</definedName>
    <definedName name="BExU1QZEEKJA35IMEOLOJ3ODX0ZA" localSheetId="2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5" hidden="1">#REF!</definedName>
    <definedName name="BExU1VRURIWWVJ95O40WA23LMTJD" localSheetId="9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13" hidden="1">#REF!</definedName>
    <definedName name="BExU1VRURIWWVJ95O40WA23LMTJD" localSheetId="14" hidden="1">#REF!</definedName>
    <definedName name="BExU1VRURIWWVJ95O40WA23LMTJD" localSheetId="16" hidden="1">#REF!</definedName>
    <definedName name="BExU1VRURIWWVJ95O40WA23LMTJD" localSheetId="15" hidden="1">#REF!</definedName>
    <definedName name="BExU1VRURIWWVJ95O40WA23LMTJD" localSheetId="18" hidden="1">#REF!</definedName>
    <definedName name="BExU1VRURIWWVJ95O40WA23LMTJD" localSheetId="17" hidden="1">#REF!</definedName>
    <definedName name="BExU1VRURIWWVJ95O40WA23LMTJD" localSheetId="2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5" hidden="1">#REF!</definedName>
    <definedName name="BExU2A0FXVBDX9LO3VWEXB4TLFT0" localSheetId="9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13" hidden="1">#REF!</definedName>
    <definedName name="BExU2A0FXVBDX9LO3VWEXB4TLFT0" localSheetId="14" hidden="1">#REF!</definedName>
    <definedName name="BExU2A0FXVBDX9LO3VWEXB4TLFT0" localSheetId="16" hidden="1">#REF!</definedName>
    <definedName name="BExU2A0FXVBDX9LO3VWEXB4TLFT0" localSheetId="15" hidden="1">#REF!</definedName>
    <definedName name="BExU2A0FXVBDX9LO3VWEXB4TLFT0" localSheetId="18" hidden="1">#REF!</definedName>
    <definedName name="BExU2A0FXVBDX9LO3VWEXB4TLFT0" localSheetId="17" hidden="1">#REF!</definedName>
    <definedName name="BExU2A0FXVBDX9LO3VWEXB4TLFT0" localSheetId="2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5" hidden="1">#REF!</definedName>
    <definedName name="BExU2LEH667H33V81XVEZUP2O0UQ" localSheetId="9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13" hidden="1">#REF!</definedName>
    <definedName name="BExU2LEH667H33V81XVEZUP2O0UQ" localSheetId="14" hidden="1">#REF!</definedName>
    <definedName name="BExU2LEH667H33V81XVEZUP2O0UQ" localSheetId="16" hidden="1">#REF!</definedName>
    <definedName name="BExU2LEH667H33V81XVEZUP2O0UQ" localSheetId="15" hidden="1">#REF!</definedName>
    <definedName name="BExU2LEH667H33V81XVEZUP2O0UQ" localSheetId="18" hidden="1">#REF!</definedName>
    <definedName name="BExU2LEH667H33V81XVEZUP2O0UQ" localSheetId="17" hidden="1">#REF!</definedName>
    <definedName name="BExU2LEH667H33V81XVEZUP2O0UQ" localSheetId="2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5" hidden="1">#REF!</definedName>
    <definedName name="BExU2M5CK6XK55UIHDVYRXJJJRI4" localSheetId="9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13" hidden="1">#REF!</definedName>
    <definedName name="BExU2M5CK6XK55UIHDVYRXJJJRI4" localSheetId="14" hidden="1">#REF!</definedName>
    <definedName name="BExU2M5CK6XK55UIHDVYRXJJJRI4" localSheetId="16" hidden="1">#REF!</definedName>
    <definedName name="BExU2M5CK6XK55UIHDVYRXJJJRI4" localSheetId="15" hidden="1">#REF!</definedName>
    <definedName name="BExU2M5CK6XK55UIHDVYRXJJJRI4" localSheetId="18" hidden="1">#REF!</definedName>
    <definedName name="BExU2M5CK6XK55UIHDVYRXJJJRI4" localSheetId="17" hidden="1">#REF!</definedName>
    <definedName name="BExU2M5CK6XK55UIHDVYRXJJJRI4" localSheetId="2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5" hidden="1">#REF!</definedName>
    <definedName name="BExU2TXVT25ZTOFQAF6CM53Z1RLF" localSheetId="9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13" hidden="1">#REF!</definedName>
    <definedName name="BExU2TXVT25ZTOFQAF6CM53Z1RLF" localSheetId="14" hidden="1">#REF!</definedName>
    <definedName name="BExU2TXVT25ZTOFQAF6CM53Z1RLF" localSheetId="16" hidden="1">#REF!</definedName>
    <definedName name="BExU2TXVT25ZTOFQAF6CM53Z1RLF" localSheetId="15" hidden="1">#REF!</definedName>
    <definedName name="BExU2TXVT25ZTOFQAF6CM53Z1RLF" localSheetId="18" hidden="1">#REF!</definedName>
    <definedName name="BExU2TXVT25ZTOFQAF6CM53Z1RLF" localSheetId="17" hidden="1">#REF!</definedName>
    <definedName name="BExU2TXVT25ZTOFQAF6CM53Z1RLF" localSheetId="2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5" hidden="1">#REF!</definedName>
    <definedName name="BExU2XZLYIU19G7358W5T9E87AFR" localSheetId="9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13" hidden="1">#REF!</definedName>
    <definedName name="BExU2XZLYIU19G7358W5T9E87AFR" localSheetId="14" hidden="1">#REF!</definedName>
    <definedName name="BExU2XZLYIU19G7358W5T9E87AFR" localSheetId="16" hidden="1">#REF!</definedName>
    <definedName name="BExU2XZLYIU19G7358W5T9E87AFR" localSheetId="15" hidden="1">#REF!</definedName>
    <definedName name="BExU2XZLYIU19G7358W5T9E87AFR" localSheetId="18" hidden="1">#REF!</definedName>
    <definedName name="BExU2XZLYIU19G7358W5T9E87AFR" localSheetId="17" hidden="1">#REF!</definedName>
    <definedName name="BExU2XZLYIU19G7358W5T9E87AFR" localSheetId="2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5" hidden="1">#REF!</definedName>
    <definedName name="BExU2ZXMKRBQEX0CT3ZPZ3UFZP1G" localSheetId="9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13" hidden="1">#REF!</definedName>
    <definedName name="BExU2ZXMKRBQEX0CT3ZPZ3UFZP1G" localSheetId="14" hidden="1">#REF!</definedName>
    <definedName name="BExU2ZXMKRBQEX0CT3ZPZ3UFZP1G" localSheetId="16" hidden="1">#REF!</definedName>
    <definedName name="BExU2ZXMKRBQEX0CT3ZPZ3UFZP1G" localSheetId="15" hidden="1">#REF!</definedName>
    <definedName name="BExU2ZXMKRBQEX0CT3ZPZ3UFZP1G" localSheetId="18" hidden="1">#REF!</definedName>
    <definedName name="BExU2ZXMKRBQEX0CT3ZPZ3UFZP1G" localSheetId="17" hidden="1">#REF!</definedName>
    <definedName name="BExU2ZXMKRBQEX0CT3ZPZ3UFZP1G" localSheetId="2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5" hidden="1">#REF!</definedName>
    <definedName name="BExU35XHF1K1XEQUSZ292S5T61YA" localSheetId="9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13" hidden="1">#REF!</definedName>
    <definedName name="BExU35XHF1K1XEQUSZ292S5T61YA" localSheetId="14" hidden="1">#REF!</definedName>
    <definedName name="BExU35XHF1K1XEQUSZ292S5T61YA" localSheetId="16" hidden="1">#REF!</definedName>
    <definedName name="BExU35XHF1K1XEQUSZ292S5T61YA" localSheetId="15" hidden="1">#REF!</definedName>
    <definedName name="BExU35XHF1K1XEQUSZ292S5T61YA" localSheetId="18" hidden="1">#REF!</definedName>
    <definedName name="BExU35XHF1K1XEQUSZ292S5T61YA" localSheetId="17" hidden="1">#REF!</definedName>
    <definedName name="BExU35XHF1K1XEQUSZ292S5T61YA" localSheetId="2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5" hidden="1">#REF!</definedName>
    <definedName name="BExU38S1U5IC1T5A3P2TZU5OV0LN" localSheetId="9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13" hidden="1">#REF!</definedName>
    <definedName name="BExU38S1U5IC1T5A3P2TZU5OV0LN" localSheetId="14" hidden="1">#REF!</definedName>
    <definedName name="BExU38S1U5IC1T5A3P2TZU5OV0LN" localSheetId="16" hidden="1">#REF!</definedName>
    <definedName name="BExU38S1U5IC1T5A3P2TZU5OV0LN" localSheetId="15" hidden="1">#REF!</definedName>
    <definedName name="BExU38S1U5IC1T5A3P2TZU5OV0LN" localSheetId="18" hidden="1">#REF!</definedName>
    <definedName name="BExU38S1U5IC1T5A3P2TZU5OV0LN" localSheetId="17" hidden="1">#REF!</definedName>
    <definedName name="BExU38S1U5IC1T5A3P2TZU5OV0LN" localSheetId="2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5" hidden="1">#REF!</definedName>
    <definedName name="BExU3B66MCKJFSKT3HL8B5EJGVX0" localSheetId="9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13" hidden="1">#REF!</definedName>
    <definedName name="BExU3B66MCKJFSKT3HL8B5EJGVX0" localSheetId="14" hidden="1">#REF!</definedName>
    <definedName name="BExU3B66MCKJFSKT3HL8B5EJGVX0" localSheetId="16" hidden="1">#REF!</definedName>
    <definedName name="BExU3B66MCKJFSKT3HL8B5EJGVX0" localSheetId="15" hidden="1">#REF!</definedName>
    <definedName name="BExU3B66MCKJFSKT3HL8B5EJGVX0" localSheetId="18" hidden="1">#REF!</definedName>
    <definedName name="BExU3B66MCKJFSKT3HL8B5EJGVX0" localSheetId="17" hidden="1">#REF!</definedName>
    <definedName name="BExU3B66MCKJFSKT3HL8B5EJGVX0" localSheetId="2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5" hidden="1">#REF!</definedName>
    <definedName name="BExU3FDFDB2NVPYUR5V7OA3HF474" localSheetId="9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13" hidden="1">#REF!</definedName>
    <definedName name="BExU3FDFDB2NVPYUR5V7OA3HF474" localSheetId="14" hidden="1">#REF!</definedName>
    <definedName name="BExU3FDFDB2NVPYUR5V7OA3HF474" localSheetId="16" hidden="1">#REF!</definedName>
    <definedName name="BExU3FDFDB2NVPYUR5V7OA3HF474" localSheetId="15" hidden="1">#REF!</definedName>
    <definedName name="BExU3FDFDB2NVPYUR5V7OA3HF474" localSheetId="18" hidden="1">#REF!</definedName>
    <definedName name="BExU3FDFDB2NVPYUR5V7OA3HF474" localSheetId="17" hidden="1">#REF!</definedName>
    <definedName name="BExU3FDFDB2NVPYUR5V7OA3HF474" localSheetId="2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5" hidden="1">#REF!</definedName>
    <definedName name="BExU3R7J076KUCCEUGKAYMANTUT5" localSheetId="9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13" hidden="1">#REF!</definedName>
    <definedName name="BExU3R7J076KUCCEUGKAYMANTUT5" localSheetId="14" hidden="1">#REF!</definedName>
    <definedName name="BExU3R7J076KUCCEUGKAYMANTUT5" localSheetId="16" hidden="1">#REF!</definedName>
    <definedName name="BExU3R7J076KUCCEUGKAYMANTUT5" localSheetId="15" hidden="1">#REF!</definedName>
    <definedName name="BExU3R7J076KUCCEUGKAYMANTUT5" localSheetId="18" hidden="1">#REF!</definedName>
    <definedName name="BExU3R7J076KUCCEUGKAYMANTUT5" localSheetId="17" hidden="1">#REF!</definedName>
    <definedName name="BExU3R7J076KUCCEUGKAYMANTUT5" localSheetId="2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5" hidden="1">#REF!</definedName>
    <definedName name="BExU3UNI9NR1RNZR07NSLSZMDOQQ" localSheetId="9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13" hidden="1">#REF!</definedName>
    <definedName name="BExU3UNI9NR1RNZR07NSLSZMDOQQ" localSheetId="14" hidden="1">#REF!</definedName>
    <definedName name="BExU3UNI9NR1RNZR07NSLSZMDOQQ" localSheetId="16" hidden="1">#REF!</definedName>
    <definedName name="BExU3UNI9NR1RNZR07NSLSZMDOQQ" localSheetId="15" hidden="1">#REF!</definedName>
    <definedName name="BExU3UNI9NR1RNZR07NSLSZMDOQQ" localSheetId="18" hidden="1">#REF!</definedName>
    <definedName name="BExU3UNI9NR1RNZR07NSLSZMDOQQ" localSheetId="17" hidden="1">#REF!</definedName>
    <definedName name="BExU3UNI9NR1RNZR07NSLSZMDOQQ" localSheetId="2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5" hidden="1">#REF!</definedName>
    <definedName name="BExU401R18N6XKZKL7CNFOZQCM14" localSheetId="9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13" hidden="1">#REF!</definedName>
    <definedName name="BExU401R18N6XKZKL7CNFOZQCM14" localSheetId="14" hidden="1">#REF!</definedName>
    <definedName name="BExU401R18N6XKZKL7CNFOZQCM14" localSheetId="16" hidden="1">#REF!</definedName>
    <definedName name="BExU401R18N6XKZKL7CNFOZQCM14" localSheetId="15" hidden="1">#REF!</definedName>
    <definedName name="BExU401R18N6XKZKL7CNFOZQCM14" localSheetId="18" hidden="1">#REF!</definedName>
    <definedName name="BExU401R18N6XKZKL7CNFOZQCM14" localSheetId="17" hidden="1">#REF!</definedName>
    <definedName name="BExU401R18N6XKZKL7CNFOZQCM14" localSheetId="2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5" hidden="1">#REF!</definedName>
    <definedName name="BExU42QVGY7TK39W1BIN6CDRG2OE" localSheetId="9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13" hidden="1">#REF!</definedName>
    <definedName name="BExU42QVGY7TK39W1BIN6CDRG2OE" localSheetId="14" hidden="1">#REF!</definedName>
    <definedName name="BExU42QVGY7TK39W1BIN6CDRG2OE" localSheetId="16" hidden="1">#REF!</definedName>
    <definedName name="BExU42QVGY7TK39W1BIN6CDRG2OE" localSheetId="15" hidden="1">#REF!</definedName>
    <definedName name="BExU42QVGY7TK39W1BIN6CDRG2OE" localSheetId="18" hidden="1">#REF!</definedName>
    <definedName name="BExU42QVGY7TK39W1BIN6CDRG2OE" localSheetId="17" hidden="1">#REF!</definedName>
    <definedName name="BExU42QVGY7TK39W1BIN6CDRG2OE" localSheetId="2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5" hidden="1">#REF!</definedName>
    <definedName name="BExU431LXP7LIUNGJB9OSXEANFGX" localSheetId="9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13" hidden="1">#REF!</definedName>
    <definedName name="BExU431LXP7LIUNGJB9OSXEANFGX" localSheetId="14" hidden="1">#REF!</definedName>
    <definedName name="BExU431LXP7LIUNGJB9OSXEANFGX" localSheetId="16" hidden="1">#REF!</definedName>
    <definedName name="BExU431LXP7LIUNGJB9OSXEANFGX" localSheetId="15" hidden="1">#REF!</definedName>
    <definedName name="BExU431LXP7LIUNGJB9OSXEANFGX" localSheetId="18" hidden="1">#REF!</definedName>
    <definedName name="BExU431LXP7LIUNGJB9OSXEANFGX" localSheetId="17" hidden="1">#REF!</definedName>
    <definedName name="BExU431LXP7LIUNGJB9OSXEANFGX" localSheetId="2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5" hidden="1">#REF!</definedName>
    <definedName name="BExU47OZMS6TCWMEHHF0UCSFLLPI" localSheetId="9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13" hidden="1">#REF!</definedName>
    <definedName name="BExU47OZMS6TCWMEHHF0UCSFLLPI" localSheetId="14" hidden="1">#REF!</definedName>
    <definedName name="BExU47OZMS6TCWMEHHF0UCSFLLPI" localSheetId="16" hidden="1">#REF!</definedName>
    <definedName name="BExU47OZMS6TCWMEHHF0UCSFLLPI" localSheetId="15" hidden="1">#REF!</definedName>
    <definedName name="BExU47OZMS6TCWMEHHF0UCSFLLPI" localSheetId="18" hidden="1">#REF!</definedName>
    <definedName name="BExU47OZMS6TCWMEHHF0UCSFLLPI" localSheetId="17" hidden="1">#REF!</definedName>
    <definedName name="BExU47OZMS6TCWMEHHF0UCSFLLPI" localSheetId="2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5" hidden="1">#REF!</definedName>
    <definedName name="BExU4D36E8TXN0M8KSNGEAFYP4DQ" localSheetId="9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13" hidden="1">#REF!</definedName>
    <definedName name="BExU4D36E8TXN0M8KSNGEAFYP4DQ" localSheetId="14" hidden="1">#REF!</definedName>
    <definedName name="BExU4D36E8TXN0M8KSNGEAFYP4DQ" localSheetId="16" hidden="1">#REF!</definedName>
    <definedName name="BExU4D36E8TXN0M8KSNGEAFYP4DQ" localSheetId="15" hidden="1">#REF!</definedName>
    <definedName name="BExU4D36E8TXN0M8KSNGEAFYP4DQ" localSheetId="18" hidden="1">#REF!</definedName>
    <definedName name="BExU4D36E8TXN0M8KSNGEAFYP4DQ" localSheetId="17" hidden="1">#REF!</definedName>
    <definedName name="BExU4D36E8TXN0M8KSNGEAFYP4DQ" localSheetId="2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5" hidden="1">#REF!</definedName>
    <definedName name="BExU4G31RRVLJ3AC6E1FNEFMXM3O" localSheetId="9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13" hidden="1">#REF!</definedName>
    <definedName name="BExU4G31RRVLJ3AC6E1FNEFMXM3O" localSheetId="14" hidden="1">#REF!</definedName>
    <definedName name="BExU4G31RRVLJ3AC6E1FNEFMXM3O" localSheetId="16" hidden="1">#REF!</definedName>
    <definedName name="BExU4G31RRVLJ3AC6E1FNEFMXM3O" localSheetId="15" hidden="1">#REF!</definedName>
    <definedName name="BExU4G31RRVLJ3AC6E1FNEFMXM3O" localSheetId="18" hidden="1">#REF!</definedName>
    <definedName name="BExU4G31RRVLJ3AC6E1FNEFMXM3O" localSheetId="17" hidden="1">#REF!</definedName>
    <definedName name="BExU4G31RRVLJ3AC6E1FNEFMXM3O" localSheetId="2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5" hidden="1">#REF!</definedName>
    <definedName name="BExU4GDVLPUEWBA4MRYRTQAUNO7B" localSheetId="9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13" hidden="1">#REF!</definedName>
    <definedName name="BExU4GDVLPUEWBA4MRYRTQAUNO7B" localSheetId="14" hidden="1">#REF!</definedName>
    <definedName name="BExU4GDVLPUEWBA4MRYRTQAUNO7B" localSheetId="16" hidden="1">#REF!</definedName>
    <definedName name="BExU4GDVLPUEWBA4MRYRTQAUNO7B" localSheetId="15" hidden="1">#REF!</definedName>
    <definedName name="BExU4GDVLPUEWBA4MRYRTQAUNO7B" localSheetId="18" hidden="1">#REF!</definedName>
    <definedName name="BExU4GDVLPUEWBA4MRYRTQAUNO7B" localSheetId="17" hidden="1">#REF!</definedName>
    <definedName name="BExU4GDVLPUEWBA4MRYRTQAUNO7B" localSheetId="2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5" hidden="1">#REF!</definedName>
    <definedName name="BExU4H4RAMAX0XVAWT5WFYQNPAL3" localSheetId="9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13" hidden="1">#REF!</definedName>
    <definedName name="BExU4H4RAMAX0XVAWT5WFYQNPAL3" localSheetId="14" hidden="1">#REF!</definedName>
    <definedName name="BExU4H4RAMAX0XVAWT5WFYQNPAL3" localSheetId="16" hidden="1">#REF!</definedName>
    <definedName name="BExU4H4RAMAX0XVAWT5WFYQNPAL3" localSheetId="15" hidden="1">#REF!</definedName>
    <definedName name="BExU4H4RAMAX0XVAWT5WFYQNPAL3" localSheetId="18" hidden="1">#REF!</definedName>
    <definedName name="BExU4H4RAMAX0XVAWT5WFYQNPAL3" localSheetId="17" hidden="1">#REF!</definedName>
    <definedName name="BExU4H4RAMAX0XVAWT5WFYQNPAL3" localSheetId="2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5" hidden="1">#REF!</definedName>
    <definedName name="BExU4I148DA7PRCCISLWQ6ABXFK6" localSheetId="9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13" hidden="1">#REF!</definedName>
    <definedName name="BExU4I148DA7PRCCISLWQ6ABXFK6" localSheetId="14" hidden="1">#REF!</definedName>
    <definedName name="BExU4I148DA7PRCCISLWQ6ABXFK6" localSheetId="16" hidden="1">#REF!</definedName>
    <definedName name="BExU4I148DA7PRCCISLWQ6ABXFK6" localSheetId="15" hidden="1">#REF!</definedName>
    <definedName name="BExU4I148DA7PRCCISLWQ6ABXFK6" localSheetId="18" hidden="1">#REF!</definedName>
    <definedName name="BExU4I148DA7PRCCISLWQ6ABXFK6" localSheetId="17" hidden="1">#REF!</definedName>
    <definedName name="BExU4I148DA7PRCCISLWQ6ABXFK6" localSheetId="2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5" hidden="1">#REF!</definedName>
    <definedName name="BExU4L101H2KQHVKCKQ4PBAWZV6K" localSheetId="9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13" hidden="1">#REF!</definedName>
    <definedName name="BExU4L101H2KQHVKCKQ4PBAWZV6K" localSheetId="14" hidden="1">#REF!</definedName>
    <definedName name="BExU4L101H2KQHVKCKQ4PBAWZV6K" localSheetId="16" hidden="1">#REF!</definedName>
    <definedName name="BExU4L101H2KQHVKCKQ4PBAWZV6K" localSheetId="15" hidden="1">#REF!</definedName>
    <definedName name="BExU4L101H2KQHVKCKQ4PBAWZV6K" localSheetId="18" hidden="1">#REF!</definedName>
    <definedName name="BExU4L101H2KQHVKCKQ4PBAWZV6K" localSheetId="17" hidden="1">#REF!</definedName>
    <definedName name="BExU4L101H2KQHVKCKQ4PBAWZV6K" localSheetId="2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5" hidden="1">#REF!</definedName>
    <definedName name="BExU4LML14Q7KDTYIKJWXF68W7X1" localSheetId="9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13" hidden="1">#REF!</definedName>
    <definedName name="BExU4LML14Q7KDTYIKJWXF68W7X1" localSheetId="14" hidden="1">#REF!</definedName>
    <definedName name="BExU4LML14Q7KDTYIKJWXF68W7X1" localSheetId="16" hidden="1">#REF!</definedName>
    <definedName name="BExU4LML14Q7KDTYIKJWXF68W7X1" localSheetId="15" hidden="1">#REF!</definedName>
    <definedName name="BExU4LML14Q7KDTYIKJWXF68W7X1" localSheetId="18" hidden="1">#REF!</definedName>
    <definedName name="BExU4LML14Q7KDTYIKJWXF68W7X1" localSheetId="17" hidden="1">#REF!</definedName>
    <definedName name="BExU4LML14Q7KDTYIKJWXF68W7X1" localSheetId="2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5" hidden="1">#REF!</definedName>
    <definedName name="BExU4NA00RRRBGRT6TOB0MXZRCRZ" localSheetId="9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13" hidden="1">#REF!</definedName>
    <definedName name="BExU4NA00RRRBGRT6TOB0MXZRCRZ" localSheetId="14" hidden="1">#REF!</definedName>
    <definedName name="BExU4NA00RRRBGRT6TOB0MXZRCRZ" localSheetId="16" hidden="1">#REF!</definedName>
    <definedName name="BExU4NA00RRRBGRT6TOB0MXZRCRZ" localSheetId="15" hidden="1">#REF!</definedName>
    <definedName name="BExU4NA00RRRBGRT6TOB0MXZRCRZ" localSheetId="18" hidden="1">#REF!</definedName>
    <definedName name="BExU4NA00RRRBGRT6TOB0MXZRCRZ" localSheetId="17" hidden="1">#REF!</definedName>
    <definedName name="BExU4NA00RRRBGRT6TOB0MXZRCRZ" localSheetId="2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5" hidden="1">#REF!</definedName>
    <definedName name="BExU529I6YHVOG83TJHWSILIQU1S" localSheetId="9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13" hidden="1">#REF!</definedName>
    <definedName name="BExU529I6YHVOG83TJHWSILIQU1S" localSheetId="14" hidden="1">#REF!</definedName>
    <definedName name="BExU529I6YHVOG83TJHWSILIQU1S" localSheetId="16" hidden="1">#REF!</definedName>
    <definedName name="BExU529I6YHVOG83TJHWSILIQU1S" localSheetId="15" hidden="1">#REF!</definedName>
    <definedName name="BExU529I6YHVOG83TJHWSILIQU1S" localSheetId="18" hidden="1">#REF!</definedName>
    <definedName name="BExU529I6YHVOG83TJHWSILIQU1S" localSheetId="17" hidden="1">#REF!</definedName>
    <definedName name="BExU529I6YHVOG83TJHWSILIQU1S" localSheetId="2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5" hidden="1">#REF!</definedName>
    <definedName name="BExU57YCIKPRD8QWL6EU0YR3NG3J" localSheetId="9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13" hidden="1">#REF!</definedName>
    <definedName name="BExU57YCIKPRD8QWL6EU0YR3NG3J" localSheetId="14" hidden="1">#REF!</definedName>
    <definedName name="BExU57YCIKPRD8QWL6EU0YR3NG3J" localSheetId="16" hidden="1">#REF!</definedName>
    <definedName name="BExU57YCIKPRD8QWL6EU0YR3NG3J" localSheetId="15" hidden="1">#REF!</definedName>
    <definedName name="BExU57YCIKPRD8QWL6EU0YR3NG3J" localSheetId="18" hidden="1">#REF!</definedName>
    <definedName name="BExU57YCIKPRD8QWL6EU0YR3NG3J" localSheetId="17" hidden="1">#REF!</definedName>
    <definedName name="BExU57YCIKPRD8QWL6EU0YR3NG3J" localSheetId="2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5" hidden="1">#REF!</definedName>
    <definedName name="BExU5DSTBWXLN6E59B757KRWRI6E" localSheetId="9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13" hidden="1">#REF!</definedName>
    <definedName name="BExU5DSTBWXLN6E59B757KRWRI6E" localSheetId="14" hidden="1">#REF!</definedName>
    <definedName name="BExU5DSTBWXLN6E59B757KRWRI6E" localSheetId="16" hidden="1">#REF!</definedName>
    <definedName name="BExU5DSTBWXLN6E59B757KRWRI6E" localSheetId="15" hidden="1">#REF!</definedName>
    <definedName name="BExU5DSTBWXLN6E59B757KRWRI6E" localSheetId="18" hidden="1">#REF!</definedName>
    <definedName name="BExU5DSTBWXLN6E59B757KRWRI6E" localSheetId="17" hidden="1">#REF!</definedName>
    <definedName name="BExU5DSTBWXLN6E59B757KRWRI6E" localSheetId="2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5" hidden="1">#REF!</definedName>
    <definedName name="BExU5JSMO03X9M4WIRPP8JPSMQKJ" localSheetId="9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13" hidden="1">#REF!</definedName>
    <definedName name="BExU5JSMO03X9M4WIRPP8JPSMQKJ" localSheetId="14" hidden="1">#REF!</definedName>
    <definedName name="BExU5JSMO03X9M4WIRPP8JPSMQKJ" localSheetId="16" hidden="1">#REF!</definedName>
    <definedName name="BExU5JSMO03X9M4WIRPP8JPSMQKJ" localSheetId="15" hidden="1">#REF!</definedName>
    <definedName name="BExU5JSMO03X9M4WIRPP8JPSMQKJ" localSheetId="18" hidden="1">#REF!</definedName>
    <definedName name="BExU5JSMO03X9M4WIRPP8JPSMQKJ" localSheetId="17" hidden="1">#REF!</definedName>
    <definedName name="BExU5JSMO03X9M4WIRPP8JPSMQKJ" localSheetId="2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5" hidden="1">#REF!</definedName>
    <definedName name="BExU5TDWM8NNDHYPQ7OQODTQ368A" localSheetId="9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13" hidden="1">#REF!</definedName>
    <definedName name="BExU5TDWM8NNDHYPQ7OQODTQ368A" localSheetId="14" hidden="1">#REF!</definedName>
    <definedName name="BExU5TDWM8NNDHYPQ7OQODTQ368A" localSheetId="16" hidden="1">#REF!</definedName>
    <definedName name="BExU5TDWM8NNDHYPQ7OQODTQ368A" localSheetId="15" hidden="1">#REF!</definedName>
    <definedName name="BExU5TDWM8NNDHYPQ7OQODTQ368A" localSheetId="18" hidden="1">#REF!</definedName>
    <definedName name="BExU5TDWM8NNDHYPQ7OQODTQ368A" localSheetId="17" hidden="1">#REF!</definedName>
    <definedName name="BExU5TDWM8NNDHYPQ7OQODTQ368A" localSheetId="2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5" hidden="1">#REF!</definedName>
    <definedName name="BExU5X4OX1V1XHS6WSSORVQPP6Z3" localSheetId="9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13" hidden="1">#REF!</definedName>
    <definedName name="BExU5X4OX1V1XHS6WSSORVQPP6Z3" localSheetId="14" hidden="1">#REF!</definedName>
    <definedName name="BExU5X4OX1V1XHS6WSSORVQPP6Z3" localSheetId="16" hidden="1">#REF!</definedName>
    <definedName name="BExU5X4OX1V1XHS6WSSORVQPP6Z3" localSheetId="15" hidden="1">#REF!</definedName>
    <definedName name="BExU5X4OX1V1XHS6WSSORVQPP6Z3" localSheetId="18" hidden="1">#REF!</definedName>
    <definedName name="BExU5X4OX1V1XHS6WSSORVQPP6Z3" localSheetId="17" hidden="1">#REF!</definedName>
    <definedName name="BExU5X4OX1V1XHS6WSSORVQPP6Z3" localSheetId="2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5" hidden="1">#REF!</definedName>
    <definedName name="BExU5XVPARTFMRYHNUTBKDIL4UJN" localSheetId="9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13" hidden="1">#REF!</definedName>
    <definedName name="BExU5XVPARTFMRYHNUTBKDIL4UJN" localSheetId="14" hidden="1">#REF!</definedName>
    <definedName name="BExU5XVPARTFMRYHNUTBKDIL4UJN" localSheetId="16" hidden="1">#REF!</definedName>
    <definedName name="BExU5XVPARTFMRYHNUTBKDIL4UJN" localSheetId="15" hidden="1">#REF!</definedName>
    <definedName name="BExU5XVPARTFMRYHNUTBKDIL4UJN" localSheetId="18" hidden="1">#REF!</definedName>
    <definedName name="BExU5XVPARTFMRYHNUTBKDIL4UJN" localSheetId="17" hidden="1">#REF!</definedName>
    <definedName name="BExU5XVPARTFMRYHNUTBKDIL4UJN" localSheetId="2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5" hidden="1">#REF!</definedName>
    <definedName name="BExU66KMFBAP8JCVG9VM1RD1TNFF" localSheetId="9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13" hidden="1">#REF!</definedName>
    <definedName name="BExU66KMFBAP8JCVG9VM1RD1TNFF" localSheetId="14" hidden="1">#REF!</definedName>
    <definedName name="BExU66KMFBAP8JCVG9VM1RD1TNFF" localSheetId="16" hidden="1">#REF!</definedName>
    <definedName name="BExU66KMFBAP8JCVG9VM1RD1TNFF" localSheetId="15" hidden="1">#REF!</definedName>
    <definedName name="BExU66KMFBAP8JCVG9VM1RD1TNFF" localSheetId="18" hidden="1">#REF!</definedName>
    <definedName name="BExU66KMFBAP8JCVG9VM1RD1TNFF" localSheetId="17" hidden="1">#REF!</definedName>
    <definedName name="BExU66KMFBAP8JCVG9VM1RD1TNFF" localSheetId="2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5" hidden="1">#REF!</definedName>
    <definedName name="BExU68IOM3CB3TACNAE9565TW7SH" localSheetId="9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13" hidden="1">#REF!</definedName>
    <definedName name="BExU68IOM3CB3TACNAE9565TW7SH" localSheetId="14" hidden="1">#REF!</definedName>
    <definedName name="BExU68IOM3CB3TACNAE9565TW7SH" localSheetId="16" hidden="1">#REF!</definedName>
    <definedName name="BExU68IOM3CB3TACNAE9565TW7SH" localSheetId="15" hidden="1">#REF!</definedName>
    <definedName name="BExU68IOM3CB3TACNAE9565TW7SH" localSheetId="18" hidden="1">#REF!</definedName>
    <definedName name="BExU68IOM3CB3TACNAE9565TW7SH" localSheetId="17" hidden="1">#REF!</definedName>
    <definedName name="BExU68IOM3CB3TACNAE9565TW7SH" localSheetId="2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5" hidden="1">#REF!</definedName>
    <definedName name="BExU6AM82KN21E82HMWVP3LWP9IL" localSheetId="9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13" hidden="1">#REF!</definedName>
    <definedName name="BExU6AM82KN21E82HMWVP3LWP9IL" localSheetId="14" hidden="1">#REF!</definedName>
    <definedName name="BExU6AM82KN21E82HMWVP3LWP9IL" localSheetId="16" hidden="1">#REF!</definedName>
    <definedName name="BExU6AM82KN21E82HMWVP3LWP9IL" localSheetId="15" hidden="1">#REF!</definedName>
    <definedName name="BExU6AM82KN21E82HMWVP3LWP9IL" localSheetId="18" hidden="1">#REF!</definedName>
    <definedName name="BExU6AM82KN21E82HMWVP3LWP9IL" localSheetId="17" hidden="1">#REF!</definedName>
    <definedName name="BExU6AM82KN21E82HMWVP3LWP9IL" localSheetId="2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5" hidden="1">#REF!</definedName>
    <definedName name="BExU6FEU1MRHU98R9YOJC5OKUJ6L" localSheetId="9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13" hidden="1">#REF!</definedName>
    <definedName name="BExU6FEU1MRHU98R9YOJC5OKUJ6L" localSheetId="14" hidden="1">#REF!</definedName>
    <definedName name="BExU6FEU1MRHU98R9YOJC5OKUJ6L" localSheetId="16" hidden="1">#REF!</definedName>
    <definedName name="BExU6FEU1MRHU98R9YOJC5OKUJ6L" localSheetId="15" hidden="1">#REF!</definedName>
    <definedName name="BExU6FEU1MRHU98R9YOJC5OKUJ6L" localSheetId="18" hidden="1">#REF!</definedName>
    <definedName name="BExU6FEU1MRHU98R9YOJC5OKUJ6L" localSheetId="17" hidden="1">#REF!</definedName>
    <definedName name="BExU6FEU1MRHU98R9YOJC5OKUJ6L" localSheetId="2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5" hidden="1">#REF!</definedName>
    <definedName name="BExU6KIAJ663Y8W8QMU4HCF183DF" localSheetId="9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13" hidden="1">#REF!</definedName>
    <definedName name="BExU6KIAJ663Y8W8QMU4HCF183DF" localSheetId="14" hidden="1">#REF!</definedName>
    <definedName name="BExU6KIAJ663Y8W8QMU4HCF183DF" localSheetId="16" hidden="1">#REF!</definedName>
    <definedName name="BExU6KIAJ663Y8W8QMU4HCF183DF" localSheetId="15" hidden="1">#REF!</definedName>
    <definedName name="BExU6KIAJ663Y8W8QMU4HCF183DF" localSheetId="18" hidden="1">#REF!</definedName>
    <definedName name="BExU6KIAJ663Y8W8QMU4HCF183DF" localSheetId="17" hidden="1">#REF!</definedName>
    <definedName name="BExU6KIAJ663Y8W8QMU4HCF183DF" localSheetId="2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5" hidden="1">#REF!</definedName>
    <definedName name="BExU6KT19B4PG6SHXFBGBPLM66KT" localSheetId="9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13" hidden="1">#REF!</definedName>
    <definedName name="BExU6KT19B4PG6SHXFBGBPLM66KT" localSheetId="14" hidden="1">#REF!</definedName>
    <definedName name="BExU6KT19B4PG6SHXFBGBPLM66KT" localSheetId="16" hidden="1">#REF!</definedName>
    <definedName name="BExU6KT19B4PG6SHXFBGBPLM66KT" localSheetId="15" hidden="1">#REF!</definedName>
    <definedName name="BExU6KT19B4PG6SHXFBGBPLM66KT" localSheetId="18" hidden="1">#REF!</definedName>
    <definedName name="BExU6KT19B4PG6SHXFBGBPLM66KT" localSheetId="17" hidden="1">#REF!</definedName>
    <definedName name="BExU6KT19B4PG6SHXFBGBPLM66KT" localSheetId="2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5" hidden="1">#REF!</definedName>
    <definedName name="BExU6PAVKIOAIMQ9XQIHHF1SUAGO" localSheetId="9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13" hidden="1">#REF!</definedName>
    <definedName name="BExU6PAVKIOAIMQ9XQIHHF1SUAGO" localSheetId="14" hidden="1">#REF!</definedName>
    <definedName name="BExU6PAVKIOAIMQ9XQIHHF1SUAGO" localSheetId="16" hidden="1">#REF!</definedName>
    <definedName name="BExU6PAVKIOAIMQ9XQIHHF1SUAGO" localSheetId="15" hidden="1">#REF!</definedName>
    <definedName name="BExU6PAVKIOAIMQ9XQIHHF1SUAGO" localSheetId="18" hidden="1">#REF!</definedName>
    <definedName name="BExU6PAVKIOAIMQ9XQIHHF1SUAGO" localSheetId="17" hidden="1">#REF!</definedName>
    <definedName name="BExU6PAVKIOAIMQ9XQIHHF1SUAGO" localSheetId="2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5" hidden="1">#REF!</definedName>
    <definedName name="BExU6SLKTWV0YINVLTI6BCG9ANZM" localSheetId="9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13" hidden="1">#REF!</definedName>
    <definedName name="BExU6SLKTWV0YINVLTI6BCG9ANZM" localSheetId="14" hidden="1">#REF!</definedName>
    <definedName name="BExU6SLKTWV0YINVLTI6BCG9ANZM" localSheetId="16" hidden="1">#REF!</definedName>
    <definedName name="BExU6SLKTWV0YINVLTI6BCG9ANZM" localSheetId="15" hidden="1">#REF!</definedName>
    <definedName name="BExU6SLKTWV0YINVLTI6BCG9ANZM" localSheetId="18" hidden="1">#REF!</definedName>
    <definedName name="BExU6SLKTWV0YINVLTI6BCG9ANZM" localSheetId="17" hidden="1">#REF!</definedName>
    <definedName name="BExU6SLKTWV0YINVLTI6BCG9ANZM" localSheetId="2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5" hidden="1">#REF!</definedName>
    <definedName name="BExU6WXXC7SSQDMHSLUN5C2V4IYX" localSheetId="9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13" hidden="1">#REF!</definedName>
    <definedName name="BExU6WXXC7SSQDMHSLUN5C2V4IYX" localSheetId="14" hidden="1">#REF!</definedName>
    <definedName name="BExU6WXXC7SSQDMHSLUN5C2V4IYX" localSheetId="16" hidden="1">#REF!</definedName>
    <definedName name="BExU6WXXC7SSQDMHSLUN5C2V4IYX" localSheetId="15" hidden="1">#REF!</definedName>
    <definedName name="BExU6WXXC7SSQDMHSLUN5C2V4IYX" localSheetId="18" hidden="1">#REF!</definedName>
    <definedName name="BExU6WXXC7SSQDMHSLUN5C2V4IYX" localSheetId="17" hidden="1">#REF!</definedName>
    <definedName name="BExU6WXXC7SSQDMHSLUN5C2V4IYX" localSheetId="2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5" hidden="1">#REF!</definedName>
    <definedName name="BExU73387E74XE8A9UKZLZNJYY65" localSheetId="9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13" hidden="1">#REF!</definedName>
    <definedName name="BExU73387E74XE8A9UKZLZNJYY65" localSheetId="14" hidden="1">#REF!</definedName>
    <definedName name="BExU73387E74XE8A9UKZLZNJYY65" localSheetId="16" hidden="1">#REF!</definedName>
    <definedName name="BExU73387E74XE8A9UKZLZNJYY65" localSheetId="15" hidden="1">#REF!</definedName>
    <definedName name="BExU73387E74XE8A9UKZLZNJYY65" localSheetId="18" hidden="1">#REF!</definedName>
    <definedName name="BExU73387E74XE8A9UKZLZNJYY65" localSheetId="17" hidden="1">#REF!</definedName>
    <definedName name="BExU73387E74XE8A9UKZLZNJYY65" localSheetId="2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5" hidden="1">#REF!</definedName>
    <definedName name="BExU76ZHCJM8I7VSICCMSTC33O6U" localSheetId="9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13" hidden="1">#REF!</definedName>
    <definedName name="BExU76ZHCJM8I7VSICCMSTC33O6U" localSheetId="14" hidden="1">#REF!</definedName>
    <definedName name="BExU76ZHCJM8I7VSICCMSTC33O6U" localSheetId="16" hidden="1">#REF!</definedName>
    <definedName name="BExU76ZHCJM8I7VSICCMSTC33O6U" localSheetId="15" hidden="1">#REF!</definedName>
    <definedName name="BExU76ZHCJM8I7VSICCMSTC33O6U" localSheetId="18" hidden="1">#REF!</definedName>
    <definedName name="BExU76ZHCJM8I7VSICCMSTC33O6U" localSheetId="17" hidden="1">#REF!</definedName>
    <definedName name="BExU76ZHCJM8I7VSICCMSTC33O6U" localSheetId="2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5" hidden="1">#REF!</definedName>
    <definedName name="BExU7BBTUF8BQ42DSGM94X5TG5GF" localSheetId="9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13" hidden="1">#REF!</definedName>
    <definedName name="BExU7BBTUF8BQ42DSGM94X5TG5GF" localSheetId="14" hidden="1">#REF!</definedName>
    <definedName name="BExU7BBTUF8BQ42DSGM94X5TG5GF" localSheetId="16" hidden="1">#REF!</definedName>
    <definedName name="BExU7BBTUF8BQ42DSGM94X5TG5GF" localSheetId="15" hidden="1">#REF!</definedName>
    <definedName name="BExU7BBTUF8BQ42DSGM94X5TG5GF" localSheetId="18" hidden="1">#REF!</definedName>
    <definedName name="BExU7BBTUF8BQ42DSGM94X5TG5GF" localSheetId="17" hidden="1">#REF!</definedName>
    <definedName name="BExU7BBTUF8BQ42DSGM94X5TG5GF" localSheetId="2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5" hidden="1">#REF!</definedName>
    <definedName name="BExU7HH4EAHFQHT4AXKGWAWZP3I0" localSheetId="9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13" hidden="1">#REF!</definedName>
    <definedName name="BExU7HH4EAHFQHT4AXKGWAWZP3I0" localSheetId="14" hidden="1">#REF!</definedName>
    <definedName name="BExU7HH4EAHFQHT4AXKGWAWZP3I0" localSheetId="16" hidden="1">#REF!</definedName>
    <definedName name="BExU7HH4EAHFQHT4AXKGWAWZP3I0" localSheetId="15" hidden="1">#REF!</definedName>
    <definedName name="BExU7HH4EAHFQHT4AXKGWAWZP3I0" localSheetId="18" hidden="1">#REF!</definedName>
    <definedName name="BExU7HH4EAHFQHT4AXKGWAWZP3I0" localSheetId="17" hidden="1">#REF!</definedName>
    <definedName name="BExU7HH4EAHFQHT4AXKGWAWZP3I0" localSheetId="2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5" hidden="1">#REF!</definedName>
    <definedName name="BExU7L7WPQSA0ELXZ0I86V33QCCJ" localSheetId="9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13" hidden="1">#REF!</definedName>
    <definedName name="BExU7L7WPQSA0ELXZ0I86V33QCCJ" localSheetId="14" hidden="1">#REF!</definedName>
    <definedName name="BExU7L7WPQSA0ELXZ0I86V33QCCJ" localSheetId="16" hidden="1">#REF!</definedName>
    <definedName name="BExU7L7WPQSA0ELXZ0I86V33QCCJ" localSheetId="15" hidden="1">#REF!</definedName>
    <definedName name="BExU7L7WPQSA0ELXZ0I86V33QCCJ" localSheetId="18" hidden="1">#REF!</definedName>
    <definedName name="BExU7L7WPQSA0ELXZ0I86V33QCCJ" localSheetId="17" hidden="1">#REF!</definedName>
    <definedName name="BExU7L7WPQSA0ELXZ0I86V33QCCJ" localSheetId="2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5" hidden="1">#REF!</definedName>
    <definedName name="BExU7MF1ZVPDHOSMCAXOSYICHZ4I" localSheetId="9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13" hidden="1">#REF!</definedName>
    <definedName name="BExU7MF1ZVPDHOSMCAXOSYICHZ4I" localSheetId="14" hidden="1">#REF!</definedName>
    <definedName name="BExU7MF1ZVPDHOSMCAXOSYICHZ4I" localSheetId="16" hidden="1">#REF!</definedName>
    <definedName name="BExU7MF1ZVPDHOSMCAXOSYICHZ4I" localSheetId="15" hidden="1">#REF!</definedName>
    <definedName name="BExU7MF1ZVPDHOSMCAXOSYICHZ4I" localSheetId="18" hidden="1">#REF!</definedName>
    <definedName name="BExU7MF1ZVPDHOSMCAXOSYICHZ4I" localSheetId="17" hidden="1">#REF!</definedName>
    <definedName name="BExU7MF1ZVPDHOSMCAXOSYICHZ4I" localSheetId="2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5" hidden="1">#REF!</definedName>
    <definedName name="BExU7O2BJ6D5YCKEL6FD2EFCWYRX" localSheetId="9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13" hidden="1">#REF!</definedName>
    <definedName name="BExU7O2BJ6D5YCKEL6FD2EFCWYRX" localSheetId="14" hidden="1">#REF!</definedName>
    <definedName name="BExU7O2BJ6D5YCKEL6FD2EFCWYRX" localSheetId="16" hidden="1">#REF!</definedName>
    <definedName name="BExU7O2BJ6D5YCKEL6FD2EFCWYRX" localSheetId="15" hidden="1">#REF!</definedName>
    <definedName name="BExU7O2BJ6D5YCKEL6FD2EFCWYRX" localSheetId="18" hidden="1">#REF!</definedName>
    <definedName name="BExU7O2BJ6D5YCKEL6FD2EFCWYRX" localSheetId="17" hidden="1">#REF!</definedName>
    <definedName name="BExU7O2BJ6D5YCKEL6FD2EFCWYRX" localSheetId="2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5" hidden="1">#REF!</definedName>
    <definedName name="BExU7Q0JS9YIUKUPNSSAIDK2KJAV" localSheetId="9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13" hidden="1">#REF!</definedName>
    <definedName name="BExU7Q0JS9YIUKUPNSSAIDK2KJAV" localSheetId="14" hidden="1">#REF!</definedName>
    <definedName name="BExU7Q0JS9YIUKUPNSSAIDK2KJAV" localSheetId="16" hidden="1">#REF!</definedName>
    <definedName name="BExU7Q0JS9YIUKUPNSSAIDK2KJAV" localSheetId="15" hidden="1">#REF!</definedName>
    <definedName name="BExU7Q0JS9YIUKUPNSSAIDK2KJAV" localSheetId="18" hidden="1">#REF!</definedName>
    <definedName name="BExU7Q0JS9YIUKUPNSSAIDK2KJAV" localSheetId="17" hidden="1">#REF!</definedName>
    <definedName name="BExU7Q0JS9YIUKUPNSSAIDK2KJAV" localSheetId="2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5" hidden="1">#REF!</definedName>
    <definedName name="BExU80I6AE5OU7P7F5V7HWIZBJ4P" localSheetId="9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13" hidden="1">#REF!</definedName>
    <definedName name="BExU80I6AE5OU7P7F5V7HWIZBJ4P" localSheetId="14" hidden="1">#REF!</definedName>
    <definedName name="BExU80I6AE5OU7P7F5V7HWIZBJ4P" localSheetId="16" hidden="1">#REF!</definedName>
    <definedName name="BExU80I6AE5OU7P7F5V7HWIZBJ4P" localSheetId="15" hidden="1">#REF!</definedName>
    <definedName name="BExU80I6AE5OU7P7F5V7HWIZBJ4P" localSheetId="18" hidden="1">#REF!</definedName>
    <definedName name="BExU80I6AE5OU7P7F5V7HWIZBJ4P" localSheetId="17" hidden="1">#REF!</definedName>
    <definedName name="BExU80I6AE5OU7P7F5V7HWIZBJ4P" localSheetId="2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5" hidden="1">#REF!</definedName>
    <definedName name="BExU86NB26MCPYIISZ36HADONGT2" localSheetId="9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13" hidden="1">#REF!</definedName>
    <definedName name="BExU86NB26MCPYIISZ36HADONGT2" localSheetId="14" hidden="1">#REF!</definedName>
    <definedName name="BExU86NB26MCPYIISZ36HADONGT2" localSheetId="16" hidden="1">#REF!</definedName>
    <definedName name="BExU86NB26MCPYIISZ36HADONGT2" localSheetId="15" hidden="1">#REF!</definedName>
    <definedName name="BExU86NB26MCPYIISZ36HADONGT2" localSheetId="18" hidden="1">#REF!</definedName>
    <definedName name="BExU86NB26MCPYIISZ36HADONGT2" localSheetId="17" hidden="1">#REF!</definedName>
    <definedName name="BExU86NB26MCPYIISZ36HADONGT2" localSheetId="2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5" hidden="1">#REF!</definedName>
    <definedName name="BExU885EZZNSZV3GP298UJ8LB7OL" localSheetId="9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13" hidden="1">#REF!</definedName>
    <definedName name="BExU885EZZNSZV3GP298UJ8LB7OL" localSheetId="14" hidden="1">#REF!</definedName>
    <definedName name="BExU885EZZNSZV3GP298UJ8LB7OL" localSheetId="16" hidden="1">#REF!</definedName>
    <definedName name="BExU885EZZNSZV3GP298UJ8LB7OL" localSheetId="15" hidden="1">#REF!</definedName>
    <definedName name="BExU885EZZNSZV3GP298UJ8LB7OL" localSheetId="18" hidden="1">#REF!</definedName>
    <definedName name="BExU885EZZNSZV3GP298UJ8LB7OL" localSheetId="17" hidden="1">#REF!</definedName>
    <definedName name="BExU885EZZNSZV3GP298UJ8LB7OL" localSheetId="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5" hidden="1">#REF!</definedName>
    <definedName name="BExU8FSAUP9TUZ1NO9WXK80QPHWV" localSheetId="9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13" hidden="1">#REF!</definedName>
    <definedName name="BExU8FSAUP9TUZ1NO9WXK80QPHWV" localSheetId="14" hidden="1">#REF!</definedName>
    <definedName name="BExU8FSAUP9TUZ1NO9WXK80QPHWV" localSheetId="16" hidden="1">#REF!</definedName>
    <definedName name="BExU8FSAUP9TUZ1NO9WXK80QPHWV" localSheetId="15" hidden="1">#REF!</definedName>
    <definedName name="BExU8FSAUP9TUZ1NO9WXK80QPHWV" localSheetId="18" hidden="1">#REF!</definedName>
    <definedName name="BExU8FSAUP9TUZ1NO9WXK80QPHWV" localSheetId="17" hidden="1">#REF!</definedName>
    <definedName name="BExU8FSAUP9TUZ1NO9WXK80QPHWV" localSheetId="2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5" hidden="1">#REF!</definedName>
    <definedName name="BExU8KFLAN778MBN93NYZB0FV30G" localSheetId="9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13" hidden="1">#REF!</definedName>
    <definedName name="BExU8KFLAN778MBN93NYZB0FV30G" localSheetId="14" hidden="1">#REF!</definedName>
    <definedName name="BExU8KFLAN778MBN93NYZB0FV30G" localSheetId="16" hidden="1">#REF!</definedName>
    <definedName name="BExU8KFLAN778MBN93NYZB0FV30G" localSheetId="15" hidden="1">#REF!</definedName>
    <definedName name="BExU8KFLAN778MBN93NYZB0FV30G" localSheetId="18" hidden="1">#REF!</definedName>
    <definedName name="BExU8KFLAN778MBN93NYZB0FV30G" localSheetId="17" hidden="1">#REF!</definedName>
    <definedName name="BExU8KFLAN778MBN93NYZB0FV30G" localSheetId="2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5" hidden="1">#REF!</definedName>
    <definedName name="BExU8PZC6845UUDFG9M8FTC3P3DK" localSheetId="9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13" hidden="1">#REF!</definedName>
    <definedName name="BExU8PZC6845UUDFG9M8FTC3P3DK" localSheetId="14" hidden="1">#REF!</definedName>
    <definedName name="BExU8PZC6845UUDFG9M8FTC3P3DK" localSheetId="16" hidden="1">#REF!</definedName>
    <definedName name="BExU8PZC6845UUDFG9M8FTC3P3DK" localSheetId="15" hidden="1">#REF!</definedName>
    <definedName name="BExU8PZC6845UUDFG9M8FTC3P3DK" localSheetId="18" hidden="1">#REF!</definedName>
    <definedName name="BExU8PZC6845UUDFG9M8FTC3P3DK" localSheetId="17" hidden="1">#REF!</definedName>
    <definedName name="BExU8PZC6845UUDFG9M8FTC3P3DK" localSheetId="2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5" hidden="1">#REF!</definedName>
    <definedName name="BExU8UX9JX3XLB47YZ8GFXE0V7R2" localSheetId="9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13" hidden="1">#REF!</definedName>
    <definedName name="BExU8UX9JX3XLB47YZ8GFXE0V7R2" localSheetId="14" hidden="1">#REF!</definedName>
    <definedName name="BExU8UX9JX3XLB47YZ8GFXE0V7R2" localSheetId="16" hidden="1">#REF!</definedName>
    <definedName name="BExU8UX9JX3XLB47YZ8GFXE0V7R2" localSheetId="15" hidden="1">#REF!</definedName>
    <definedName name="BExU8UX9JX3XLB47YZ8GFXE0V7R2" localSheetId="18" hidden="1">#REF!</definedName>
    <definedName name="BExU8UX9JX3XLB47YZ8GFXE0V7R2" localSheetId="17" hidden="1">#REF!</definedName>
    <definedName name="BExU8UX9JX3XLB47YZ8GFXE0V7R2" localSheetId="2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5" hidden="1">#REF!</definedName>
    <definedName name="BExU8WVGMRSFNWCNHODQ9JQCMZB0" localSheetId="9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13" hidden="1">#REF!</definedName>
    <definedName name="BExU8WVGMRSFNWCNHODQ9JQCMZB0" localSheetId="14" hidden="1">#REF!</definedName>
    <definedName name="BExU8WVGMRSFNWCNHODQ9JQCMZB0" localSheetId="16" hidden="1">#REF!</definedName>
    <definedName name="BExU8WVGMRSFNWCNHODQ9JQCMZB0" localSheetId="15" hidden="1">#REF!</definedName>
    <definedName name="BExU8WVGMRSFNWCNHODQ9JQCMZB0" localSheetId="18" hidden="1">#REF!</definedName>
    <definedName name="BExU8WVGMRSFNWCNHODQ9JQCMZB0" localSheetId="17" hidden="1">#REF!</definedName>
    <definedName name="BExU8WVGMRSFNWCNHODQ9JQCMZB0" localSheetId="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5" hidden="1">#REF!</definedName>
    <definedName name="BExU96M1J7P9DZQ3S9H0C12KGYTW" localSheetId="9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13" hidden="1">#REF!</definedName>
    <definedName name="BExU96M1J7P9DZQ3S9H0C12KGYTW" localSheetId="14" hidden="1">#REF!</definedName>
    <definedName name="BExU96M1J7P9DZQ3S9H0C12KGYTW" localSheetId="16" hidden="1">#REF!</definedName>
    <definedName name="BExU96M1J7P9DZQ3S9H0C12KGYTW" localSheetId="15" hidden="1">#REF!</definedName>
    <definedName name="BExU96M1J7P9DZQ3S9H0C12KGYTW" localSheetId="18" hidden="1">#REF!</definedName>
    <definedName name="BExU96M1J7P9DZQ3S9H0C12KGYTW" localSheetId="17" hidden="1">#REF!</definedName>
    <definedName name="BExU96M1J7P9DZQ3S9H0C12KGYTW" localSheetId="2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5" hidden="1">#REF!</definedName>
    <definedName name="BExU9F05OR1GZ3057R6UL3WPEIYI" localSheetId="9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13" hidden="1">#REF!</definedName>
    <definedName name="BExU9F05OR1GZ3057R6UL3WPEIYI" localSheetId="14" hidden="1">#REF!</definedName>
    <definedName name="BExU9F05OR1GZ3057R6UL3WPEIYI" localSheetId="16" hidden="1">#REF!</definedName>
    <definedName name="BExU9F05OR1GZ3057R6UL3WPEIYI" localSheetId="15" hidden="1">#REF!</definedName>
    <definedName name="BExU9F05OR1GZ3057R6UL3WPEIYI" localSheetId="18" hidden="1">#REF!</definedName>
    <definedName name="BExU9F05OR1GZ3057R6UL3WPEIYI" localSheetId="17" hidden="1">#REF!</definedName>
    <definedName name="BExU9F05OR1GZ3057R6UL3WPEIYI" localSheetId="2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5" hidden="1">#REF!</definedName>
    <definedName name="BExU9GCSO5YILIKG6VAHN13DL75K" localSheetId="9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13" hidden="1">#REF!</definedName>
    <definedName name="BExU9GCSO5YILIKG6VAHN13DL75K" localSheetId="14" hidden="1">#REF!</definedName>
    <definedName name="BExU9GCSO5YILIKG6VAHN13DL75K" localSheetId="16" hidden="1">#REF!</definedName>
    <definedName name="BExU9GCSO5YILIKG6VAHN13DL75K" localSheetId="15" hidden="1">#REF!</definedName>
    <definedName name="BExU9GCSO5YILIKG6VAHN13DL75K" localSheetId="18" hidden="1">#REF!</definedName>
    <definedName name="BExU9GCSO5YILIKG6VAHN13DL75K" localSheetId="17" hidden="1">#REF!</definedName>
    <definedName name="BExU9GCSO5YILIKG6VAHN13DL75K" localSheetId="2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5" hidden="1">#REF!</definedName>
    <definedName name="BExU9KJOZLO15N11MJVN782NFGJ0" localSheetId="9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13" hidden="1">#REF!</definedName>
    <definedName name="BExU9KJOZLO15N11MJVN782NFGJ0" localSheetId="14" hidden="1">#REF!</definedName>
    <definedName name="BExU9KJOZLO15N11MJVN782NFGJ0" localSheetId="16" hidden="1">#REF!</definedName>
    <definedName name="BExU9KJOZLO15N11MJVN782NFGJ0" localSheetId="15" hidden="1">#REF!</definedName>
    <definedName name="BExU9KJOZLO15N11MJVN782NFGJ0" localSheetId="18" hidden="1">#REF!</definedName>
    <definedName name="BExU9KJOZLO15N11MJVN782NFGJ0" localSheetId="17" hidden="1">#REF!</definedName>
    <definedName name="BExU9KJOZLO15N11MJVN782NFGJ0" localSheetId="2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5" hidden="1">#REF!</definedName>
    <definedName name="BExU9LG29XU2K1GNKRO4438JYQZE" localSheetId="9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13" hidden="1">#REF!</definedName>
    <definedName name="BExU9LG29XU2K1GNKRO4438JYQZE" localSheetId="14" hidden="1">#REF!</definedName>
    <definedName name="BExU9LG29XU2K1GNKRO4438JYQZE" localSheetId="16" hidden="1">#REF!</definedName>
    <definedName name="BExU9LG29XU2K1GNKRO4438JYQZE" localSheetId="15" hidden="1">#REF!</definedName>
    <definedName name="BExU9LG29XU2K1GNKRO4438JYQZE" localSheetId="18" hidden="1">#REF!</definedName>
    <definedName name="BExU9LG29XU2K1GNKRO4438JYQZE" localSheetId="17" hidden="1">#REF!</definedName>
    <definedName name="BExU9LG29XU2K1GNKRO4438JYQZE" localSheetId="2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5" hidden="1">#REF!</definedName>
    <definedName name="BExU9RW36I5Z6JIXUIUB3PJH86LT" localSheetId="9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13" hidden="1">#REF!</definedName>
    <definedName name="BExU9RW36I5Z6JIXUIUB3PJH86LT" localSheetId="14" hidden="1">#REF!</definedName>
    <definedName name="BExU9RW36I5Z6JIXUIUB3PJH86LT" localSheetId="16" hidden="1">#REF!</definedName>
    <definedName name="BExU9RW36I5Z6JIXUIUB3PJH86LT" localSheetId="15" hidden="1">#REF!</definedName>
    <definedName name="BExU9RW36I5Z6JIXUIUB3PJH86LT" localSheetId="18" hidden="1">#REF!</definedName>
    <definedName name="BExU9RW36I5Z6JIXUIUB3PJH86LT" localSheetId="17" hidden="1">#REF!</definedName>
    <definedName name="BExU9RW36I5Z6JIXUIUB3PJH86LT" localSheetId="2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5" hidden="1">#REF!</definedName>
    <definedName name="BExU9WU19DJ2VAGISPFEGDWWOO4V" localSheetId="9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13" hidden="1">#REF!</definedName>
    <definedName name="BExU9WU19DJ2VAGISPFEGDWWOO4V" localSheetId="14" hidden="1">#REF!</definedName>
    <definedName name="BExU9WU19DJ2VAGISPFEGDWWOO4V" localSheetId="16" hidden="1">#REF!</definedName>
    <definedName name="BExU9WU19DJ2VAGISPFEGDWWOO4V" localSheetId="15" hidden="1">#REF!</definedName>
    <definedName name="BExU9WU19DJ2VAGISPFEGDWWOO4V" localSheetId="18" hidden="1">#REF!</definedName>
    <definedName name="BExU9WU19DJ2VAGISPFEGDWWOO4V" localSheetId="17" hidden="1">#REF!</definedName>
    <definedName name="BExU9WU19DJ2VAGISPFEGDWWOO4V" localSheetId="2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5" hidden="1">#REF!</definedName>
    <definedName name="BExUA28AO7OWDG3H23Q0CL4B7BHW" localSheetId="9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13" hidden="1">#REF!</definedName>
    <definedName name="BExUA28AO7OWDG3H23Q0CL4B7BHW" localSheetId="14" hidden="1">#REF!</definedName>
    <definedName name="BExUA28AO7OWDG3H23Q0CL4B7BHW" localSheetId="16" hidden="1">#REF!</definedName>
    <definedName name="BExUA28AO7OWDG3H23Q0CL4B7BHW" localSheetId="15" hidden="1">#REF!</definedName>
    <definedName name="BExUA28AO7OWDG3H23Q0CL4B7BHW" localSheetId="18" hidden="1">#REF!</definedName>
    <definedName name="BExUA28AO7OWDG3H23Q0CL4B7BHW" localSheetId="17" hidden="1">#REF!</definedName>
    <definedName name="BExUA28AO7OWDG3H23Q0CL4B7BHW" localSheetId="2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5" hidden="1">#REF!</definedName>
    <definedName name="BExUA34N2C083NSTAHQGZZ3BCYGK" localSheetId="9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13" hidden="1">#REF!</definedName>
    <definedName name="BExUA34N2C083NSTAHQGZZ3BCYGK" localSheetId="14" hidden="1">#REF!</definedName>
    <definedName name="BExUA34N2C083NSTAHQGZZ3BCYGK" localSheetId="16" hidden="1">#REF!</definedName>
    <definedName name="BExUA34N2C083NSTAHQGZZ3BCYGK" localSheetId="15" hidden="1">#REF!</definedName>
    <definedName name="BExUA34N2C083NSTAHQGZZ3BCYGK" localSheetId="18" hidden="1">#REF!</definedName>
    <definedName name="BExUA34N2C083NSTAHQGZZ3BCYGK" localSheetId="17" hidden="1">#REF!</definedName>
    <definedName name="BExUA34N2C083NSTAHQGZZ3BCYGK" localSheetId="2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5" hidden="1">#REF!</definedName>
    <definedName name="BExUA5O923FFNEBY8BPO1TU3QGBM" localSheetId="9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13" hidden="1">#REF!</definedName>
    <definedName name="BExUA5O923FFNEBY8BPO1TU3QGBM" localSheetId="14" hidden="1">#REF!</definedName>
    <definedName name="BExUA5O923FFNEBY8BPO1TU3QGBM" localSheetId="16" hidden="1">#REF!</definedName>
    <definedName name="BExUA5O923FFNEBY8BPO1TU3QGBM" localSheetId="15" hidden="1">#REF!</definedName>
    <definedName name="BExUA5O923FFNEBY8BPO1TU3QGBM" localSheetId="18" hidden="1">#REF!</definedName>
    <definedName name="BExUA5O923FFNEBY8BPO1TU3QGBM" localSheetId="17" hidden="1">#REF!</definedName>
    <definedName name="BExUA5O923FFNEBY8BPO1TU3QGBM" localSheetId="2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5" hidden="1">#REF!</definedName>
    <definedName name="BExUA6Q4K25VH452AQ3ZIRBCMS61" localSheetId="9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13" hidden="1">#REF!</definedName>
    <definedName name="BExUA6Q4K25VH452AQ3ZIRBCMS61" localSheetId="14" hidden="1">#REF!</definedName>
    <definedName name="BExUA6Q4K25VH452AQ3ZIRBCMS61" localSheetId="16" hidden="1">#REF!</definedName>
    <definedName name="BExUA6Q4K25VH452AQ3ZIRBCMS61" localSheetId="15" hidden="1">#REF!</definedName>
    <definedName name="BExUA6Q4K25VH452AQ3ZIRBCMS61" localSheetId="18" hidden="1">#REF!</definedName>
    <definedName name="BExUA6Q4K25VH452AQ3ZIRBCMS61" localSheetId="17" hidden="1">#REF!</definedName>
    <definedName name="BExUA6Q4K25VH452AQ3ZIRBCMS61" localSheetId="2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5" hidden="1">#REF!</definedName>
    <definedName name="BExUAFV4JMBSM2SKBQL9NHL0NIBS" localSheetId="9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13" hidden="1">#REF!</definedName>
    <definedName name="BExUAFV4JMBSM2SKBQL9NHL0NIBS" localSheetId="14" hidden="1">#REF!</definedName>
    <definedName name="BExUAFV4JMBSM2SKBQL9NHL0NIBS" localSheetId="16" hidden="1">#REF!</definedName>
    <definedName name="BExUAFV4JMBSM2SKBQL9NHL0NIBS" localSheetId="15" hidden="1">#REF!</definedName>
    <definedName name="BExUAFV4JMBSM2SKBQL9NHL0NIBS" localSheetId="18" hidden="1">#REF!</definedName>
    <definedName name="BExUAFV4JMBSM2SKBQL9NHL0NIBS" localSheetId="17" hidden="1">#REF!</definedName>
    <definedName name="BExUAFV4JMBSM2SKBQL9NHL0NIBS" localSheetId="2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5" hidden="1">#REF!</definedName>
    <definedName name="BExUAMWQODKBXMRH1QCMJLJBF8M7" localSheetId="9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13" hidden="1">#REF!</definedName>
    <definedName name="BExUAMWQODKBXMRH1QCMJLJBF8M7" localSheetId="14" hidden="1">#REF!</definedName>
    <definedName name="BExUAMWQODKBXMRH1QCMJLJBF8M7" localSheetId="16" hidden="1">#REF!</definedName>
    <definedName name="BExUAMWQODKBXMRH1QCMJLJBF8M7" localSheetId="15" hidden="1">#REF!</definedName>
    <definedName name="BExUAMWQODKBXMRH1QCMJLJBF8M7" localSheetId="18" hidden="1">#REF!</definedName>
    <definedName name="BExUAMWQODKBXMRH1QCMJLJBF8M7" localSheetId="17" hidden="1">#REF!</definedName>
    <definedName name="BExUAMWQODKBXMRH1QCMJLJBF8M7" localSheetId="2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5" hidden="1">#REF!</definedName>
    <definedName name="BExUAPR6Y32097JKJCTGC4C6EGE9" localSheetId="9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16" hidden="1">#REF!</definedName>
    <definedName name="BExUAPR6Y32097JKJCTGC4C6EGE9" localSheetId="15" hidden="1">#REF!</definedName>
    <definedName name="BExUAPR6Y32097JKJCTGC4C6EGE9" localSheetId="18" hidden="1">#REF!</definedName>
    <definedName name="BExUAPR6Y32097JKJCTGC4C6EGE9" localSheetId="17" hidden="1">#REF!</definedName>
    <definedName name="BExUAPR6Y32097JKJCTGC4C6EGE9" localSheetId="2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5" hidden="1">#REF!</definedName>
    <definedName name="BExUARUP0MX710TNZSAA01HUEAVC" localSheetId="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13" hidden="1">#REF!</definedName>
    <definedName name="BExUARUP0MX710TNZSAA01HUEAVC" localSheetId="14" hidden="1">#REF!</definedName>
    <definedName name="BExUARUP0MX710TNZSAA01HUEAVC" localSheetId="16" hidden="1">#REF!</definedName>
    <definedName name="BExUARUP0MX710TNZSAA01HUEAVC" localSheetId="15" hidden="1">#REF!</definedName>
    <definedName name="BExUARUP0MX710TNZSAA01HUEAVC" localSheetId="18" hidden="1">#REF!</definedName>
    <definedName name="BExUARUP0MX710TNZSAA01HUEAVC" localSheetId="17" hidden="1">#REF!</definedName>
    <definedName name="BExUARUP0MX710TNZSAA01HUEAVC" localSheetId="2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5" hidden="1">#REF!</definedName>
    <definedName name="BExUAX8WS5OPVLCDXRGKTU2QMTFO" localSheetId="9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13" hidden="1">#REF!</definedName>
    <definedName name="BExUAX8WS5OPVLCDXRGKTU2QMTFO" localSheetId="14" hidden="1">#REF!</definedName>
    <definedName name="BExUAX8WS5OPVLCDXRGKTU2QMTFO" localSheetId="16" hidden="1">#REF!</definedName>
    <definedName name="BExUAX8WS5OPVLCDXRGKTU2QMTFO" localSheetId="15" hidden="1">#REF!</definedName>
    <definedName name="BExUAX8WS5OPVLCDXRGKTU2QMTFO" localSheetId="18" hidden="1">#REF!</definedName>
    <definedName name="BExUAX8WS5OPVLCDXRGKTU2QMTFO" localSheetId="17" hidden="1">#REF!</definedName>
    <definedName name="BExUAX8WS5OPVLCDXRGKTU2QMTFO" localSheetId="2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5" hidden="1">#REF!</definedName>
    <definedName name="BExUB1FYAZ433NX9GD7WGACX5IZD" localSheetId="9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13" hidden="1">#REF!</definedName>
    <definedName name="BExUB1FYAZ433NX9GD7WGACX5IZD" localSheetId="14" hidden="1">#REF!</definedName>
    <definedName name="BExUB1FYAZ433NX9GD7WGACX5IZD" localSheetId="16" hidden="1">#REF!</definedName>
    <definedName name="BExUB1FYAZ433NX9GD7WGACX5IZD" localSheetId="15" hidden="1">#REF!</definedName>
    <definedName name="BExUB1FYAZ433NX9GD7WGACX5IZD" localSheetId="18" hidden="1">#REF!</definedName>
    <definedName name="BExUB1FYAZ433NX9GD7WGACX5IZD" localSheetId="17" hidden="1">#REF!</definedName>
    <definedName name="BExUB1FYAZ433NX9GD7WGACX5IZD" localSheetId="2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5" hidden="1">#REF!</definedName>
    <definedName name="BExUB8HLEXSBVPZ5AXNQEK96F1N4" localSheetId="9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13" hidden="1">#REF!</definedName>
    <definedName name="BExUB8HLEXSBVPZ5AXNQEK96F1N4" localSheetId="14" hidden="1">#REF!</definedName>
    <definedName name="BExUB8HLEXSBVPZ5AXNQEK96F1N4" localSheetId="16" hidden="1">#REF!</definedName>
    <definedName name="BExUB8HLEXSBVPZ5AXNQEK96F1N4" localSheetId="15" hidden="1">#REF!</definedName>
    <definedName name="BExUB8HLEXSBVPZ5AXNQEK96F1N4" localSheetId="18" hidden="1">#REF!</definedName>
    <definedName name="BExUB8HLEXSBVPZ5AXNQEK96F1N4" localSheetId="17" hidden="1">#REF!</definedName>
    <definedName name="BExUB8HLEXSBVPZ5AXNQEK96F1N4" localSheetId="2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5" hidden="1">#REF!</definedName>
    <definedName name="BExUBCDVZIEA7YT0LPSMHL5ZSERQ" localSheetId="9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13" hidden="1">#REF!</definedName>
    <definedName name="BExUBCDVZIEA7YT0LPSMHL5ZSERQ" localSheetId="14" hidden="1">#REF!</definedName>
    <definedName name="BExUBCDVZIEA7YT0LPSMHL5ZSERQ" localSheetId="16" hidden="1">#REF!</definedName>
    <definedName name="BExUBCDVZIEA7YT0LPSMHL5ZSERQ" localSheetId="15" hidden="1">#REF!</definedName>
    <definedName name="BExUBCDVZIEA7YT0LPSMHL5ZSERQ" localSheetId="18" hidden="1">#REF!</definedName>
    <definedName name="BExUBCDVZIEA7YT0LPSMHL5ZSERQ" localSheetId="17" hidden="1">#REF!</definedName>
    <definedName name="BExUBCDVZIEA7YT0LPSMHL5ZSERQ" localSheetId="2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5" hidden="1">#REF!</definedName>
    <definedName name="BExUBDA8WU087BUIMXC1U1CKA2RA" localSheetId="9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13" hidden="1">#REF!</definedName>
    <definedName name="BExUBDA8WU087BUIMXC1U1CKA2RA" localSheetId="14" hidden="1">#REF!</definedName>
    <definedName name="BExUBDA8WU087BUIMXC1U1CKA2RA" localSheetId="16" hidden="1">#REF!</definedName>
    <definedName name="BExUBDA8WU087BUIMXC1U1CKA2RA" localSheetId="15" hidden="1">#REF!</definedName>
    <definedName name="BExUBDA8WU087BUIMXC1U1CKA2RA" localSheetId="18" hidden="1">#REF!</definedName>
    <definedName name="BExUBDA8WU087BUIMXC1U1CKA2RA" localSheetId="17" hidden="1">#REF!</definedName>
    <definedName name="BExUBDA8WU087BUIMXC1U1CKA2RA" localSheetId="2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5" hidden="1">#REF!</definedName>
    <definedName name="BExUBKXBUCN760QYU7Q8GESBWOQH" localSheetId="9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13" hidden="1">#REF!</definedName>
    <definedName name="BExUBKXBUCN760QYU7Q8GESBWOQH" localSheetId="14" hidden="1">#REF!</definedName>
    <definedName name="BExUBKXBUCN760QYU7Q8GESBWOQH" localSheetId="16" hidden="1">#REF!</definedName>
    <definedName name="BExUBKXBUCN760QYU7Q8GESBWOQH" localSheetId="15" hidden="1">#REF!</definedName>
    <definedName name="BExUBKXBUCN760QYU7Q8GESBWOQH" localSheetId="18" hidden="1">#REF!</definedName>
    <definedName name="BExUBKXBUCN760QYU7Q8GESBWOQH" localSheetId="17" hidden="1">#REF!</definedName>
    <definedName name="BExUBKXBUCN760QYU7Q8GESBWOQH" localSheetId="2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5" hidden="1">#REF!</definedName>
    <definedName name="BExUBL83ED0P076RN9RJ8P1MZ299" localSheetId="9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13" hidden="1">#REF!</definedName>
    <definedName name="BExUBL83ED0P076RN9RJ8P1MZ299" localSheetId="14" hidden="1">#REF!</definedName>
    <definedName name="BExUBL83ED0P076RN9RJ8P1MZ299" localSheetId="16" hidden="1">#REF!</definedName>
    <definedName name="BExUBL83ED0P076RN9RJ8P1MZ299" localSheetId="15" hidden="1">#REF!</definedName>
    <definedName name="BExUBL83ED0P076RN9RJ8P1MZ299" localSheetId="18" hidden="1">#REF!</definedName>
    <definedName name="BExUBL83ED0P076RN9RJ8P1MZ299" localSheetId="17" hidden="1">#REF!</definedName>
    <definedName name="BExUBL83ED0P076RN9RJ8P1MZ299" localSheetId="2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5" hidden="1">#REF!</definedName>
    <definedName name="BExUC1EPS2CZ5CKFA0AQRIVRSHS8" localSheetId="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13" hidden="1">#REF!</definedName>
    <definedName name="BExUC1EPS2CZ5CKFA0AQRIVRSHS8" localSheetId="14" hidden="1">#REF!</definedName>
    <definedName name="BExUC1EPS2CZ5CKFA0AQRIVRSHS8" localSheetId="16" hidden="1">#REF!</definedName>
    <definedName name="BExUC1EPS2CZ5CKFA0AQRIVRSHS8" localSheetId="15" hidden="1">#REF!</definedName>
    <definedName name="BExUC1EPS2CZ5CKFA0AQRIVRSHS8" localSheetId="18" hidden="1">#REF!</definedName>
    <definedName name="BExUC1EPS2CZ5CKFA0AQRIVRSHS8" localSheetId="17" hidden="1">#REF!</definedName>
    <definedName name="BExUC1EPS2CZ5CKFA0AQRIVRSHS8" localSheetId="2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5" hidden="1">#REF!</definedName>
    <definedName name="BExUC623BDYEODBN0N4DO6PJQ7NU" localSheetId="9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13" hidden="1">#REF!</definedName>
    <definedName name="BExUC623BDYEODBN0N4DO6PJQ7NU" localSheetId="14" hidden="1">#REF!</definedName>
    <definedName name="BExUC623BDYEODBN0N4DO6PJQ7NU" localSheetId="16" hidden="1">#REF!</definedName>
    <definedName name="BExUC623BDYEODBN0N4DO6PJQ7NU" localSheetId="15" hidden="1">#REF!</definedName>
    <definedName name="BExUC623BDYEODBN0N4DO6PJQ7NU" localSheetId="18" hidden="1">#REF!</definedName>
    <definedName name="BExUC623BDYEODBN0N4DO6PJQ7NU" localSheetId="17" hidden="1">#REF!</definedName>
    <definedName name="BExUC623BDYEODBN0N4DO6PJQ7NU" localSheetId="2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5" hidden="1">#REF!</definedName>
    <definedName name="BExUC8WH8TCKBB5313JGYYQ1WFLT" localSheetId="9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13" hidden="1">#REF!</definedName>
    <definedName name="BExUC8WH8TCKBB5313JGYYQ1WFLT" localSheetId="14" hidden="1">#REF!</definedName>
    <definedName name="BExUC8WH8TCKBB5313JGYYQ1WFLT" localSheetId="16" hidden="1">#REF!</definedName>
    <definedName name="BExUC8WH8TCKBB5313JGYYQ1WFLT" localSheetId="15" hidden="1">#REF!</definedName>
    <definedName name="BExUC8WH8TCKBB5313JGYYQ1WFLT" localSheetId="18" hidden="1">#REF!</definedName>
    <definedName name="BExUC8WH8TCKBB5313JGYYQ1WFLT" localSheetId="17" hidden="1">#REF!</definedName>
    <definedName name="BExUC8WH8TCKBB5313JGYYQ1WFLT" localSheetId="2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5" hidden="1">#REF!</definedName>
    <definedName name="BExUCAP7GOSYPHMQKK6719YLSDIQ" localSheetId="9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13" hidden="1">#REF!</definedName>
    <definedName name="BExUCAP7GOSYPHMQKK6719YLSDIQ" localSheetId="14" hidden="1">#REF!</definedName>
    <definedName name="BExUCAP7GOSYPHMQKK6719YLSDIQ" localSheetId="16" hidden="1">#REF!</definedName>
    <definedName name="BExUCAP7GOSYPHMQKK6719YLSDIQ" localSheetId="15" hidden="1">#REF!</definedName>
    <definedName name="BExUCAP7GOSYPHMQKK6719YLSDIQ" localSheetId="18" hidden="1">#REF!</definedName>
    <definedName name="BExUCAP7GOSYPHMQKK6719YLSDIQ" localSheetId="17" hidden="1">#REF!</definedName>
    <definedName name="BExUCAP7GOSYPHMQKK6719YLSDIQ" localSheetId="2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5" hidden="1">#REF!</definedName>
    <definedName name="BExUCFCDK6SPH86I6STXX8X3WMC4" localSheetId="9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13" hidden="1">#REF!</definedName>
    <definedName name="BExUCFCDK6SPH86I6STXX8X3WMC4" localSheetId="14" hidden="1">#REF!</definedName>
    <definedName name="BExUCFCDK6SPH86I6STXX8X3WMC4" localSheetId="16" hidden="1">#REF!</definedName>
    <definedName name="BExUCFCDK6SPH86I6STXX8X3WMC4" localSheetId="15" hidden="1">#REF!</definedName>
    <definedName name="BExUCFCDK6SPH86I6STXX8X3WMC4" localSheetId="18" hidden="1">#REF!</definedName>
    <definedName name="BExUCFCDK6SPH86I6STXX8X3WMC4" localSheetId="17" hidden="1">#REF!</definedName>
    <definedName name="BExUCFCDK6SPH86I6STXX8X3WMC4" localSheetId="2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5" hidden="1">#REF!</definedName>
    <definedName name="BExUCKL98JB87L3I6T6IFSWJNYAB" localSheetId="9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13" hidden="1">#REF!</definedName>
    <definedName name="BExUCKL98JB87L3I6T6IFSWJNYAB" localSheetId="14" hidden="1">#REF!</definedName>
    <definedName name="BExUCKL98JB87L3I6T6IFSWJNYAB" localSheetId="16" hidden="1">#REF!</definedName>
    <definedName name="BExUCKL98JB87L3I6T6IFSWJNYAB" localSheetId="15" hidden="1">#REF!</definedName>
    <definedName name="BExUCKL98JB87L3I6T6IFSWJNYAB" localSheetId="18" hidden="1">#REF!</definedName>
    <definedName name="BExUCKL98JB87L3I6T6IFSWJNYAB" localSheetId="17" hidden="1">#REF!</definedName>
    <definedName name="BExUCKL98JB87L3I6T6IFSWJNYAB" localSheetId="2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5" hidden="1">#REF!</definedName>
    <definedName name="BExUCLC6AQ5KR6LXSAXV4QQ8ASVG" localSheetId="9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13" hidden="1">#REF!</definedName>
    <definedName name="BExUCLC6AQ5KR6LXSAXV4QQ8ASVG" localSheetId="14" hidden="1">#REF!</definedName>
    <definedName name="BExUCLC6AQ5KR6LXSAXV4QQ8ASVG" localSheetId="16" hidden="1">#REF!</definedName>
    <definedName name="BExUCLC6AQ5KR6LXSAXV4QQ8ASVG" localSheetId="15" hidden="1">#REF!</definedName>
    <definedName name="BExUCLC6AQ5KR6LXSAXV4QQ8ASVG" localSheetId="18" hidden="1">#REF!</definedName>
    <definedName name="BExUCLC6AQ5KR6LXSAXV4QQ8ASVG" localSheetId="17" hidden="1">#REF!</definedName>
    <definedName name="BExUCLC6AQ5KR6LXSAXV4QQ8ASVG" localSheetId="2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5" hidden="1">#REF!</definedName>
    <definedName name="BExUD4IOJ12X3PJG5WXNNGDRCKAP" localSheetId="9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13" hidden="1">#REF!</definedName>
    <definedName name="BExUD4IOJ12X3PJG5WXNNGDRCKAP" localSheetId="14" hidden="1">#REF!</definedName>
    <definedName name="BExUD4IOJ12X3PJG5WXNNGDRCKAP" localSheetId="16" hidden="1">#REF!</definedName>
    <definedName name="BExUD4IOJ12X3PJG5WXNNGDRCKAP" localSheetId="15" hidden="1">#REF!</definedName>
    <definedName name="BExUD4IOJ12X3PJG5WXNNGDRCKAP" localSheetId="18" hidden="1">#REF!</definedName>
    <definedName name="BExUD4IOJ12X3PJG5WXNNGDRCKAP" localSheetId="17" hidden="1">#REF!</definedName>
    <definedName name="BExUD4IOJ12X3PJG5WXNNGDRCKAP" localSheetId="2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5" hidden="1">#REF!</definedName>
    <definedName name="BExUD9WX9BWK72UWVSLYZJLAY5VY" localSheetId="9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13" hidden="1">#REF!</definedName>
    <definedName name="BExUD9WX9BWK72UWVSLYZJLAY5VY" localSheetId="14" hidden="1">#REF!</definedName>
    <definedName name="BExUD9WX9BWK72UWVSLYZJLAY5VY" localSheetId="16" hidden="1">#REF!</definedName>
    <definedName name="BExUD9WX9BWK72UWVSLYZJLAY5VY" localSheetId="15" hidden="1">#REF!</definedName>
    <definedName name="BExUD9WX9BWK72UWVSLYZJLAY5VY" localSheetId="18" hidden="1">#REF!</definedName>
    <definedName name="BExUD9WX9BWK72UWVSLYZJLAY5VY" localSheetId="17" hidden="1">#REF!</definedName>
    <definedName name="BExUD9WX9BWK72UWVSLYZJLAY5VY" localSheetId="2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5" hidden="1">#REF!</definedName>
    <definedName name="BExUDEV0CYVO7Y5IQQBEJ6FUY9S6" localSheetId="9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13" hidden="1">#REF!</definedName>
    <definedName name="BExUDEV0CYVO7Y5IQQBEJ6FUY9S6" localSheetId="14" hidden="1">#REF!</definedName>
    <definedName name="BExUDEV0CYVO7Y5IQQBEJ6FUY9S6" localSheetId="16" hidden="1">#REF!</definedName>
    <definedName name="BExUDEV0CYVO7Y5IQQBEJ6FUY9S6" localSheetId="15" hidden="1">#REF!</definedName>
    <definedName name="BExUDEV0CYVO7Y5IQQBEJ6FUY9S6" localSheetId="18" hidden="1">#REF!</definedName>
    <definedName name="BExUDEV0CYVO7Y5IQQBEJ6FUY9S6" localSheetId="17" hidden="1">#REF!</definedName>
    <definedName name="BExUDEV0CYVO7Y5IQQBEJ6FUY9S6" localSheetId="2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5" hidden="1">#REF!</definedName>
    <definedName name="BExUDWOXQGIZW0EAIIYLQUPXF8YV" localSheetId="9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13" hidden="1">#REF!</definedName>
    <definedName name="BExUDWOXQGIZW0EAIIYLQUPXF8YV" localSheetId="14" hidden="1">#REF!</definedName>
    <definedName name="BExUDWOXQGIZW0EAIIYLQUPXF8YV" localSheetId="16" hidden="1">#REF!</definedName>
    <definedName name="BExUDWOXQGIZW0EAIIYLQUPXF8YV" localSheetId="15" hidden="1">#REF!</definedName>
    <definedName name="BExUDWOXQGIZW0EAIIYLQUPXF8YV" localSheetId="18" hidden="1">#REF!</definedName>
    <definedName name="BExUDWOXQGIZW0EAIIYLQUPXF8YV" localSheetId="17" hidden="1">#REF!</definedName>
    <definedName name="BExUDWOXQGIZW0EAIIYLQUPXF8YV" localSheetId="2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5" hidden="1">#REF!</definedName>
    <definedName name="BExUDXAIC17W1FUU8Z10XUAVB7CS" localSheetId="9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13" hidden="1">#REF!</definedName>
    <definedName name="BExUDXAIC17W1FUU8Z10XUAVB7CS" localSheetId="14" hidden="1">#REF!</definedName>
    <definedName name="BExUDXAIC17W1FUU8Z10XUAVB7CS" localSheetId="16" hidden="1">#REF!</definedName>
    <definedName name="BExUDXAIC17W1FUU8Z10XUAVB7CS" localSheetId="15" hidden="1">#REF!</definedName>
    <definedName name="BExUDXAIC17W1FUU8Z10XUAVB7CS" localSheetId="18" hidden="1">#REF!</definedName>
    <definedName name="BExUDXAIC17W1FUU8Z10XUAVB7CS" localSheetId="17" hidden="1">#REF!</definedName>
    <definedName name="BExUDXAIC17W1FUU8Z10XUAVB7CS" localSheetId="2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5" hidden="1">#REF!</definedName>
    <definedName name="BExUE5OMY7OAJQ9WR8C8HG311ORP" localSheetId="9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13" hidden="1">#REF!</definedName>
    <definedName name="BExUE5OMY7OAJQ9WR8C8HG311ORP" localSheetId="14" hidden="1">#REF!</definedName>
    <definedName name="BExUE5OMY7OAJQ9WR8C8HG311ORP" localSheetId="16" hidden="1">#REF!</definedName>
    <definedName name="BExUE5OMY7OAJQ9WR8C8HG311ORP" localSheetId="15" hidden="1">#REF!</definedName>
    <definedName name="BExUE5OMY7OAJQ9WR8C8HG311ORP" localSheetId="18" hidden="1">#REF!</definedName>
    <definedName name="BExUE5OMY7OAJQ9WR8C8HG311ORP" localSheetId="17" hidden="1">#REF!</definedName>
    <definedName name="BExUE5OMY7OAJQ9WR8C8HG311ORP" localSheetId="2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5" hidden="1">#REF!</definedName>
    <definedName name="BExUEFKOQWXXGRNLAOJV2BJ66UB8" localSheetId="9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13" hidden="1">#REF!</definedName>
    <definedName name="BExUEFKOQWXXGRNLAOJV2BJ66UB8" localSheetId="14" hidden="1">#REF!</definedName>
    <definedName name="BExUEFKOQWXXGRNLAOJV2BJ66UB8" localSheetId="16" hidden="1">#REF!</definedName>
    <definedName name="BExUEFKOQWXXGRNLAOJV2BJ66UB8" localSheetId="15" hidden="1">#REF!</definedName>
    <definedName name="BExUEFKOQWXXGRNLAOJV2BJ66UB8" localSheetId="18" hidden="1">#REF!</definedName>
    <definedName name="BExUEFKOQWXXGRNLAOJV2BJ66UB8" localSheetId="17" hidden="1">#REF!</definedName>
    <definedName name="BExUEFKOQWXXGRNLAOJV2BJ66UB8" localSheetId="2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5" hidden="1">#REF!</definedName>
    <definedName name="BExUEJGX3OQQP5KFRJSRCZ70EI9V" localSheetId="9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13" hidden="1">#REF!</definedName>
    <definedName name="BExUEJGX3OQQP5KFRJSRCZ70EI9V" localSheetId="14" hidden="1">#REF!</definedName>
    <definedName name="BExUEJGX3OQQP5KFRJSRCZ70EI9V" localSheetId="16" hidden="1">#REF!</definedName>
    <definedName name="BExUEJGX3OQQP5KFRJSRCZ70EI9V" localSheetId="15" hidden="1">#REF!</definedName>
    <definedName name="BExUEJGX3OQQP5KFRJSRCZ70EI9V" localSheetId="18" hidden="1">#REF!</definedName>
    <definedName name="BExUEJGX3OQQP5KFRJSRCZ70EI9V" localSheetId="17" hidden="1">#REF!</definedName>
    <definedName name="BExUEJGX3OQQP5KFRJSRCZ70EI9V" localSheetId="2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5" hidden="1">#REF!</definedName>
    <definedName name="BExUEKDB2RWXF3WMTZ6JSBCHNSDT" localSheetId="9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13" hidden="1">#REF!</definedName>
    <definedName name="BExUEKDB2RWXF3WMTZ6JSBCHNSDT" localSheetId="14" hidden="1">#REF!</definedName>
    <definedName name="BExUEKDB2RWXF3WMTZ6JSBCHNSDT" localSheetId="16" hidden="1">#REF!</definedName>
    <definedName name="BExUEKDB2RWXF3WMTZ6JSBCHNSDT" localSheetId="15" hidden="1">#REF!</definedName>
    <definedName name="BExUEKDB2RWXF3WMTZ6JSBCHNSDT" localSheetId="18" hidden="1">#REF!</definedName>
    <definedName name="BExUEKDB2RWXF3WMTZ6JSBCHNSDT" localSheetId="17" hidden="1">#REF!</definedName>
    <definedName name="BExUEKDB2RWXF3WMTZ6JSBCHNSDT" localSheetId="2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5" hidden="1">#REF!</definedName>
    <definedName name="BExUEYR71COFS2X8PDNU21IPMQEU" localSheetId="9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13" hidden="1">#REF!</definedName>
    <definedName name="BExUEYR71COFS2X8PDNU21IPMQEU" localSheetId="14" hidden="1">#REF!</definedName>
    <definedName name="BExUEYR71COFS2X8PDNU21IPMQEU" localSheetId="16" hidden="1">#REF!</definedName>
    <definedName name="BExUEYR71COFS2X8PDNU21IPMQEU" localSheetId="15" hidden="1">#REF!</definedName>
    <definedName name="BExUEYR71COFS2X8PDNU21IPMQEU" localSheetId="18" hidden="1">#REF!</definedName>
    <definedName name="BExUEYR71COFS2X8PDNU21IPMQEU" localSheetId="17" hidden="1">#REF!</definedName>
    <definedName name="BExUEYR71COFS2X8PDNU21IPMQEU" localSheetId="2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5" hidden="1">#REF!</definedName>
    <definedName name="BExVPRLJ9I6RX45EDVFSQGCPJSOK" localSheetId="9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13" hidden="1">#REF!</definedName>
    <definedName name="BExVPRLJ9I6RX45EDVFSQGCPJSOK" localSheetId="14" hidden="1">#REF!</definedName>
    <definedName name="BExVPRLJ9I6RX45EDVFSQGCPJSOK" localSheetId="16" hidden="1">#REF!</definedName>
    <definedName name="BExVPRLJ9I6RX45EDVFSQGCPJSOK" localSheetId="15" hidden="1">#REF!</definedName>
    <definedName name="BExVPRLJ9I6RX45EDVFSQGCPJSOK" localSheetId="18" hidden="1">#REF!</definedName>
    <definedName name="BExVPRLJ9I6RX45EDVFSQGCPJSOK" localSheetId="17" hidden="1">#REF!</definedName>
    <definedName name="BExVPRLJ9I6RX45EDVFSQGCPJSOK" localSheetId="2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5" hidden="1">#REF!</definedName>
    <definedName name="BExVRFU8RWFT8A80ZVAW185SG2G6" localSheetId="9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13" hidden="1">#REF!</definedName>
    <definedName name="BExVRFU8RWFT8A80ZVAW185SG2G6" localSheetId="14" hidden="1">#REF!</definedName>
    <definedName name="BExVRFU8RWFT8A80ZVAW185SG2G6" localSheetId="16" hidden="1">#REF!</definedName>
    <definedName name="BExVRFU8RWFT8A80ZVAW185SG2G6" localSheetId="15" hidden="1">#REF!</definedName>
    <definedName name="BExVRFU8RWFT8A80ZVAW185SG2G6" localSheetId="18" hidden="1">#REF!</definedName>
    <definedName name="BExVRFU8RWFT8A80ZVAW185SG2G6" localSheetId="17" hidden="1">#REF!</definedName>
    <definedName name="BExVRFU8RWFT8A80ZVAW185SG2G6" localSheetId="2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5" hidden="1">#REF!</definedName>
    <definedName name="BExVSJ3NHETBAIZTZQSM8LAVT76V" localSheetId="9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13" hidden="1">#REF!</definedName>
    <definedName name="BExVSJ3NHETBAIZTZQSM8LAVT76V" localSheetId="14" hidden="1">#REF!</definedName>
    <definedName name="BExVSJ3NHETBAIZTZQSM8LAVT76V" localSheetId="16" hidden="1">#REF!</definedName>
    <definedName name="BExVSJ3NHETBAIZTZQSM8LAVT76V" localSheetId="15" hidden="1">#REF!</definedName>
    <definedName name="BExVSJ3NHETBAIZTZQSM8LAVT76V" localSheetId="18" hidden="1">#REF!</definedName>
    <definedName name="BExVSJ3NHETBAIZTZQSM8LAVT76V" localSheetId="17" hidden="1">#REF!</definedName>
    <definedName name="BExVSJ3NHETBAIZTZQSM8LAVT76V" localSheetId="2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5" hidden="1">#REF!</definedName>
    <definedName name="BExVSL787C8E4HFQZ2NVLT35I2XV" localSheetId="9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13" hidden="1">#REF!</definedName>
    <definedName name="BExVSL787C8E4HFQZ2NVLT35I2XV" localSheetId="14" hidden="1">#REF!</definedName>
    <definedName name="BExVSL787C8E4HFQZ2NVLT35I2XV" localSheetId="16" hidden="1">#REF!</definedName>
    <definedName name="BExVSL787C8E4HFQZ2NVLT35I2XV" localSheetId="15" hidden="1">#REF!</definedName>
    <definedName name="BExVSL787C8E4HFQZ2NVLT35I2XV" localSheetId="18" hidden="1">#REF!</definedName>
    <definedName name="BExVSL787C8E4HFQZ2NVLT35I2XV" localSheetId="17" hidden="1">#REF!</definedName>
    <definedName name="BExVSL787C8E4HFQZ2NVLT35I2XV" localSheetId="2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5" hidden="1">#REF!</definedName>
    <definedName name="BExVSTFTVV14SFGHQUOJL5SQ5TX9" localSheetId="9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13" hidden="1">#REF!</definedName>
    <definedName name="BExVSTFTVV14SFGHQUOJL5SQ5TX9" localSheetId="14" hidden="1">#REF!</definedName>
    <definedName name="BExVSTFTVV14SFGHQUOJL5SQ5TX9" localSheetId="16" hidden="1">#REF!</definedName>
    <definedName name="BExVSTFTVV14SFGHQUOJL5SQ5TX9" localSheetId="15" hidden="1">#REF!</definedName>
    <definedName name="BExVSTFTVV14SFGHQUOJL5SQ5TX9" localSheetId="18" hidden="1">#REF!</definedName>
    <definedName name="BExVSTFTVV14SFGHQUOJL5SQ5TX9" localSheetId="17" hidden="1">#REF!</definedName>
    <definedName name="BExVSTFTVV14SFGHQUOJL5SQ5TX9" localSheetId="2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5" hidden="1">#REF!</definedName>
    <definedName name="BExVT017S14M5X928ARKQ2GNUFE0" localSheetId="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13" hidden="1">#REF!</definedName>
    <definedName name="BExVT017S14M5X928ARKQ2GNUFE0" localSheetId="14" hidden="1">#REF!</definedName>
    <definedName name="BExVT017S14M5X928ARKQ2GNUFE0" localSheetId="16" hidden="1">#REF!</definedName>
    <definedName name="BExVT017S14M5X928ARKQ2GNUFE0" localSheetId="15" hidden="1">#REF!</definedName>
    <definedName name="BExVT017S14M5X928ARKQ2GNUFE0" localSheetId="18" hidden="1">#REF!</definedName>
    <definedName name="BExVT017S14M5X928ARKQ2GNUFE0" localSheetId="17" hidden="1">#REF!</definedName>
    <definedName name="BExVT017S14M5X928ARKQ2GNUFE0" localSheetId="2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5" hidden="1">#REF!</definedName>
    <definedName name="BExVT3MPE8LQ5JFN3HQIFKSQ80U4" localSheetId="9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13" hidden="1">#REF!</definedName>
    <definedName name="BExVT3MPE8LQ5JFN3HQIFKSQ80U4" localSheetId="14" hidden="1">#REF!</definedName>
    <definedName name="BExVT3MPE8LQ5JFN3HQIFKSQ80U4" localSheetId="16" hidden="1">#REF!</definedName>
    <definedName name="BExVT3MPE8LQ5JFN3HQIFKSQ80U4" localSheetId="15" hidden="1">#REF!</definedName>
    <definedName name="BExVT3MPE8LQ5JFN3HQIFKSQ80U4" localSheetId="18" hidden="1">#REF!</definedName>
    <definedName name="BExVT3MPE8LQ5JFN3HQIFKSQ80U4" localSheetId="17" hidden="1">#REF!</definedName>
    <definedName name="BExVT3MPE8LQ5JFN3HQIFKSQ80U4" localSheetId="2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5" hidden="1">#REF!</definedName>
    <definedName name="BExVT7TRK3NZHPME2TFBXOF1WBR9" localSheetId="9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13" hidden="1">#REF!</definedName>
    <definedName name="BExVT7TRK3NZHPME2TFBXOF1WBR9" localSheetId="14" hidden="1">#REF!</definedName>
    <definedName name="BExVT7TRK3NZHPME2TFBXOF1WBR9" localSheetId="16" hidden="1">#REF!</definedName>
    <definedName name="BExVT7TRK3NZHPME2TFBXOF1WBR9" localSheetId="15" hidden="1">#REF!</definedName>
    <definedName name="BExVT7TRK3NZHPME2TFBXOF1WBR9" localSheetId="18" hidden="1">#REF!</definedName>
    <definedName name="BExVT7TRK3NZHPME2TFBXOF1WBR9" localSheetId="17" hidden="1">#REF!</definedName>
    <definedName name="BExVT7TRK3NZHPME2TFBXOF1WBR9" localSheetId="2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5" hidden="1">#REF!</definedName>
    <definedName name="BExVT9H0R0T7WGQAAC0HABMG54YM" localSheetId="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13" hidden="1">#REF!</definedName>
    <definedName name="BExVT9H0R0T7WGQAAC0HABMG54YM" localSheetId="14" hidden="1">#REF!</definedName>
    <definedName name="BExVT9H0R0T7WGQAAC0HABMG54YM" localSheetId="16" hidden="1">#REF!</definedName>
    <definedName name="BExVT9H0R0T7WGQAAC0HABMG54YM" localSheetId="15" hidden="1">#REF!</definedName>
    <definedName name="BExVT9H0R0T7WGQAAC0HABMG54YM" localSheetId="18" hidden="1">#REF!</definedName>
    <definedName name="BExVT9H0R0T7WGQAAC0HABMG54YM" localSheetId="17" hidden="1">#REF!</definedName>
    <definedName name="BExVT9H0R0T7WGQAAC0HABMG54YM" localSheetId="2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5" hidden="1">#REF!</definedName>
    <definedName name="BExVTAO57POUXSZQJQ6MABMZQA13" localSheetId="9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13" hidden="1">#REF!</definedName>
    <definedName name="BExVTAO57POUXSZQJQ6MABMZQA13" localSheetId="14" hidden="1">#REF!</definedName>
    <definedName name="BExVTAO57POUXSZQJQ6MABMZQA13" localSheetId="16" hidden="1">#REF!</definedName>
    <definedName name="BExVTAO57POUXSZQJQ6MABMZQA13" localSheetId="15" hidden="1">#REF!</definedName>
    <definedName name="BExVTAO57POUXSZQJQ6MABMZQA13" localSheetId="18" hidden="1">#REF!</definedName>
    <definedName name="BExVTAO57POUXSZQJQ6MABMZQA13" localSheetId="17" hidden="1">#REF!</definedName>
    <definedName name="BExVTAO57POUXSZQJQ6MABMZQA13" localSheetId="2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5" hidden="1">#REF!</definedName>
    <definedName name="BExVTCMDDEDGLUIMUU6BSFHEWTOP" localSheetId="9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13" hidden="1">#REF!</definedName>
    <definedName name="BExVTCMDDEDGLUIMUU6BSFHEWTOP" localSheetId="14" hidden="1">#REF!</definedName>
    <definedName name="BExVTCMDDEDGLUIMUU6BSFHEWTOP" localSheetId="16" hidden="1">#REF!</definedName>
    <definedName name="BExVTCMDDEDGLUIMUU6BSFHEWTOP" localSheetId="15" hidden="1">#REF!</definedName>
    <definedName name="BExVTCMDDEDGLUIMUU6BSFHEWTOP" localSheetId="18" hidden="1">#REF!</definedName>
    <definedName name="BExVTCMDDEDGLUIMUU6BSFHEWTOP" localSheetId="17" hidden="1">#REF!</definedName>
    <definedName name="BExVTCMDDEDGLUIMUU6BSFHEWTOP" localSheetId="2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5" hidden="1">#REF!</definedName>
    <definedName name="BExVTCMDQMLKRA2NQR72XU6Y54IK" localSheetId="9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13" hidden="1">#REF!</definedName>
    <definedName name="BExVTCMDQMLKRA2NQR72XU6Y54IK" localSheetId="14" hidden="1">#REF!</definedName>
    <definedName name="BExVTCMDQMLKRA2NQR72XU6Y54IK" localSheetId="16" hidden="1">#REF!</definedName>
    <definedName name="BExVTCMDQMLKRA2NQR72XU6Y54IK" localSheetId="15" hidden="1">#REF!</definedName>
    <definedName name="BExVTCMDQMLKRA2NQR72XU6Y54IK" localSheetId="18" hidden="1">#REF!</definedName>
    <definedName name="BExVTCMDQMLKRA2NQR72XU6Y54IK" localSheetId="17" hidden="1">#REF!</definedName>
    <definedName name="BExVTCMDQMLKRA2NQR72XU6Y54IK" localSheetId="2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5" hidden="1">#REF!</definedName>
    <definedName name="BExVTCRV8FQ5U9OYWWL44N6KFNHU" localSheetId="9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13" hidden="1">#REF!</definedName>
    <definedName name="BExVTCRV8FQ5U9OYWWL44N6KFNHU" localSheetId="14" hidden="1">#REF!</definedName>
    <definedName name="BExVTCRV8FQ5U9OYWWL44N6KFNHU" localSheetId="16" hidden="1">#REF!</definedName>
    <definedName name="BExVTCRV8FQ5U9OYWWL44N6KFNHU" localSheetId="15" hidden="1">#REF!</definedName>
    <definedName name="BExVTCRV8FQ5U9OYWWL44N6KFNHU" localSheetId="18" hidden="1">#REF!</definedName>
    <definedName name="BExVTCRV8FQ5U9OYWWL44N6KFNHU" localSheetId="17" hidden="1">#REF!</definedName>
    <definedName name="BExVTCRV8FQ5U9OYWWL44N6KFNHU" localSheetId="2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5" hidden="1">#REF!</definedName>
    <definedName name="BExVTNESHPVG0A0KZ7BRX26MS0PF" localSheetId="9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13" hidden="1">#REF!</definedName>
    <definedName name="BExVTNESHPVG0A0KZ7BRX26MS0PF" localSheetId="14" hidden="1">#REF!</definedName>
    <definedName name="BExVTNESHPVG0A0KZ7BRX26MS0PF" localSheetId="16" hidden="1">#REF!</definedName>
    <definedName name="BExVTNESHPVG0A0KZ7BRX26MS0PF" localSheetId="15" hidden="1">#REF!</definedName>
    <definedName name="BExVTNESHPVG0A0KZ7BRX26MS0PF" localSheetId="18" hidden="1">#REF!</definedName>
    <definedName name="BExVTNESHPVG0A0KZ7BRX26MS0PF" localSheetId="17" hidden="1">#REF!</definedName>
    <definedName name="BExVTNESHPVG0A0KZ7BRX26MS0PF" localSheetId="2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5" hidden="1">#REF!</definedName>
    <definedName name="BExVTTJVTNRSBHBTUZ78WG2JM5MK" localSheetId="9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13" hidden="1">#REF!</definedName>
    <definedName name="BExVTTJVTNRSBHBTUZ78WG2JM5MK" localSheetId="14" hidden="1">#REF!</definedName>
    <definedName name="BExVTTJVTNRSBHBTUZ78WG2JM5MK" localSheetId="16" hidden="1">#REF!</definedName>
    <definedName name="BExVTTJVTNRSBHBTUZ78WG2JM5MK" localSheetId="15" hidden="1">#REF!</definedName>
    <definedName name="BExVTTJVTNRSBHBTUZ78WG2JM5MK" localSheetId="18" hidden="1">#REF!</definedName>
    <definedName name="BExVTTJVTNRSBHBTUZ78WG2JM5MK" localSheetId="17" hidden="1">#REF!</definedName>
    <definedName name="BExVTTJVTNRSBHBTUZ78WG2JM5MK" localSheetId="2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5" hidden="1">#REF!</definedName>
    <definedName name="BExVTXLMYR87BC04D1ERALPUFVPG" localSheetId="9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13" hidden="1">#REF!</definedName>
    <definedName name="BExVTXLMYR87BC04D1ERALPUFVPG" localSheetId="14" hidden="1">#REF!</definedName>
    <definedName name="BExVTXLMYR87BC04D1ERALPUFVPG" localSheetId="16" hidden="1">#REF!</definedName>
    <definedName name="BExVTXLMYR87BC04D1ERALPUFVPG" localSheetId="15" hidden="1">#REF!</definedName>
    <definedName name="BExVTXLMYR87BC04D1ERALPUFVPG" localSheetId="18" hidden="1">#REF!</definedName>
    <definedName name="BExVTXLMYR87BC04D1ERALPUFVPG" localSheetId="17" hidden="1">#REF!</definedName>
    <definedName name="BExVTXLMYR87BC04D1ERALPUFVPG" localSheetId="2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5" hidden="1">#REF!</definedName>
    <definedName name="BExVUL9V3H8ZF6Y72LQBBN639YAA" localSheetId="9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13" hidden="1">#REF!</definedName>
    <definedName name="BExVUL9V3H8ZF6Y72LQBBN639YAA" localSheetId="14" hidden="1">#REF!</definedName>
    <definedName name="BExVUL9V3H8ZF6Y72LQBBN639YAA" localSheetId="16" hidden="1">#REF!</definedName>
    <definedName name="BExVUL9V3H8ZF6Y72LQBBN639YAA" localSheetId="15" hidden="1">#REF!</definedName>
    <definedName name="BExVUL9V3H8ZF6Y72LQBBN639YAA" localSheetId="18" hidden="1">#REF!</definedName>
    <definedName name="BExVUL9V3H8ZF6Y72LQBBN639YAA" localSheetId="17" hidden="1">#REF!</definedName>
    <definedName name="BExVUL9V3H8ZF6Y72LQBBN639YAA" localSheetId="2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5" hidden="1">#REF!</definedName>
    <definedName name="BExVUZT95UAU8XG5X9XSE25CHQGA" localSheetId="9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13" hidden="1">#REF!</definedName>
    <definedName name="BExVUZT95UAU8XG5X9XSE25CHQGA" localSheetId="14" hidden="1">#REF!</definedName>
    <definedName name="BExVUZT95UAU8XG5X9XSE25CHQGA" localSheetId="16" hidden="1">#REF!</definedName>
    <definedName name="BExVUZT95UAU8XG5X9XSE25CHQGA" localSheetId="15" hidden="1">#REF!</definedName>
    <definedName name="BExVUZT95UAU8XG5X9XSE25CHQGA" localSheetId="18" hidden="1">#REF!</definedName>
    <definedName name="BExVUZT95UAU8XG5X9XSE25CHQGA" localSheetId="17" hidden="1">#REF!</definedName>
    <definedName name="BExVUZT95UAU8XG5X9XSE25CHQGA" localSheetId="2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5" hidden="1">#REF!</definedName>
    <definedName name="BExVV5T14N2HZIK7HQ4P2KG09U0J" localSheetId="9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13" hidden="1">#REF!</definedName>
    <definedName name="BExVV5T14N2HZIK7HQ4P2KG09U0J" localSheetId="14" hidden="1">#REF!</definedName>
    <definedName name="BExVV5T14N2HZIK7HQ4P2KG09U0J" localSheetId="16" hidden="1">#REF!</definedName>
    <definedName name="BExVV5T14N2HZIK7HQ4P2KG09U0J" localSheetId="15" hidden="1">#REF!</definedName>
    <definedName name="BExVV5T14N2HZIK7HQ4P2KG09U0J" localSheetId="18" hidden="1">#REF!</definedName>
    <definedName name="BExVV5T14N2HZIK7HQ4P2KG09U0J" localSheetId="17" hidden="1">#REF!</definedName>
    <definedName name="BExVV5T14N2HZIK7HQ4P2KG09U0J" localSheetId="2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5" hidden="1">#REF!</definedName>
    <definedName name="BExVV7R410VYLADLX9LNG63ID6H1" localSheetId="9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13" hidden="1">#REF!</definedName>
    <definedName name="BExVV7R410VYLADLX9LNG63ID6H1" localSheetId="14" hidden="1">#REF!</definedName>
    <definedName name="BExVV7R410VYLADLX9LNG63ID6H1" localSheetId="16" hidden="1">#REF!</definedName>
    <definedName name="BExVV7R410VYLADLX9LNG63ID6H1" localSheetId="15" hidden="1">#REF!</definedName>
    <definedName name="BExVV7R410VYLADLX9LNG63ID6H1" localSheetId="18" hidden="1">#REF!</definedName>
    <definedName name="BExVV7R410VYLADLX9LNG63ID6H1" localSheetId="17" hidden="1">#REF!</definedName>
    <definedName name="BExVV7R410VYLADLX9LNG63ID6H1" localSheetId="2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5" hidden="1">#REF!</definedName>
    <definedName name="BExVVAAVDXGWAVI6J2W0BCU58MBM" localSheetId="9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13" hidden="1">#REF!</definedName>
    <definedName name="BExVVAAVDXGWAVI6J2W0BCU58MBM" localSheetId="14" hidden="1">#REF!</definedName>
    <definedName name="BExVVAAVDXGWAVI6J2W0BCU58MBM" localSheetId="16" hidden="1">#REF!</definedName>
    <definedName name="BExVVAAVDXGWAVI6J2W0BCU58MBM" localSheetId="15" hidden="1">#REF!</definedName>
    <definedName name="BExVVAAVDXGWAVI6J2W0BCU58MBM" localSheetId="18" hidden="1">#REF!</definedName>
    <definedName name="BExVVAAVDXGWAVI6J2W0BCU58MBM" localSheetId="17" hidden="1">#REF!</definedName>
    <definedName name="BExVVAAVDXGWAVI6J2W0BCU58MBM" localSheetId="2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5" hidden="1">#REF!</definedName>
    <definedName name="BExVVCEED4JEKF59OV0G3T4XFMFO" localSheetId="9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13" hidden="1">#REF!</definedName>
    <definedName name="BExVVCEED4JEKF59OV0G3T4XFMFO" localSheetId="14" hidden="1">#REF!</definedName>
    <definedName name="BExVVCEED4JEKF59OV0G3T4XFMFO" localSheetId="16" hidden="1">#REF!</definedName>
    <definedName name="BExVVCEED4JEKF59OV0G3T4XFMFO" localSheetId="15" hidden="1">#REF!</definedName>
    <definedName name="BExVVCEED4JEKF59OV0G3T4XFMFO" localSheetId="18" hidden="1">#REF!</definedName>
    <definedName name="BExVVCEED4JEKF59OV0G3T4XFMFO" localSheetId="17" hidden="1">#REF!</definedName>
    <definedName name="BExVVCEED4JEKF59OV0G3T4XFMFO" localSheetId="2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5" hidden="1">#REF!</definedName>
    <definedName name="BExVVPFO2J7FMSRPD36909HN4BZJ" localSheetId="9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13" hidden="1">#REF!</definedName>
    <definedName name="BExVVPFO2J7FMSRPD36909HN4BZJ" localSheetId="14" hidden="1">#REF!</definedName>
    <definedName name="BExVVPFO2J7FMSRPD36909HN4BZJ" localSheetId="16" hidden="1">#REF!</definedName>
    <definedName name="BExVVPFO2J7FMSRPD36909HN4BZJ" localSheetId="15" hidden="1">#REF!</definedName>
    <definedName name="BExVVPFO2J7FMSRPD36909HN4BZJ" localSheetId="18" hidden="1">#REF!</definedName>
    <definedName name="BExVVPFO2J7FMSRPD36909HN4BZJ" localSheetId="17" hidden="1">#REF!</definedName>
    <definedName name="BExVVPFO2J7FMSRPD36909HN4BZJ" localSheetId="2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5" hidden="1">#REF!</definedName>
    <definedName name="BExVVQ19AQ3VCARJOC38SF7OYE9Y" localSheetId="9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13" hidden="1">#REF!</definedName>
    <definedName name="BExVVQ19AQ3VCARJOC38SF7OYE9Y" localSheetId="14" hidden="1">#REF!</definedName>
    <definedName name="BExVVQ19AQ3VCARJOC38SF7OYE9Y" localSheetId="16" hidden="1">#REF!</definedName>
    <definedName name="BExVVQ19AQ3VCARJOC38SF7OYE9Y" localSheetId="15" hidden="1">#REF!</definedName>
    <definedName name="BExVVQ19AQ3VCARJOC38SF7OYE9Y" localSheetId="18" hidden="1">#REF!</definedName>
    <definedName name="BExVVQ19AQ3VCARJOC38SF7OYE9Y" localSheetId="17" hidden="1">#REF!</definedName>
    <definedName name="BExVVQ19AQ3VCARJOC38SF7OYE9Y" localSheetId="2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5" hidden="1">#REF!</definedName>
    <definedName name="BExVVQ19TAECID45CS4HXT1RD3AQ" localSheetId="9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13" hidden="1">#REF!</definedName>
    <definedName name="BExVVQ19TAECID45CS4HXT1RD3AQ" localSheetId="14" hidden="1">#REF!</definedName>
    <definedName name="BExVVQ19TAECID45CS4HXT1RD3AQ" localSheetId="16" hidden="1">#REF!</definedName>
    <definedName name="BExVVQ19TAECID45CS4HXT1RD3AQ" localSheetId="15" hidden="1">#REF!</definedName>
    <definedName name="BExVVQ19TAECID45CS4HXT1RD3AQ" localSheetId="18" hidden="1">#REF!</definedName>
    <definedName name="BExVVQ19TAECID45CS4HXT1RD3AQ" localSheetId="17" hidden="1">#REF!</definedName>
    <definedName name="BExVVQ19TAECID45CS4HXT1RD3AQ" localSheetId="2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5" hidden="1">#REF!</definedName>
    <definedName name="BExVVYKOYB7OX8Y0B4UIUF79PVDO" localSheetId="9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13" hidden="1">#REF!</definedName>
    <definedName name="BExVVYKOYB7OX8Y0B4UIUF79PVDO" localSheetId="14" hidden="1">#REF!</definedName>
    <definedName name="BExVVYKOYB7OX8Y0B4UIUF79PVDO" localSheetId="16" hidden="1">#REF!</definedName>
    <definedName name="BExVVYKOYB7OX8Y0B4UIUF79PVDO" localSheetId="15" hidden="1">#REF!</definedName>
    <definedName name="BExVVYKOYB7OX8Y0B4UIUF79PVDO" localSheetId="18" hidden="1">#REF!</definedName>
    <definedName name="BExVVYKOYB7OX8Y0B4UIUF79PVDO" localSheetId="17" hidden="1">#REF!</definedName>
    <definedName name="BExVVYKOYB7OX8Y0B4UIUF79PVDO" localSheetId="2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5" hidden="1">#REF!</definedName>
    <definedName name="BExVW3YV5XGIVJ97UUPDJGJ2P15B" localSheetId="9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13" hidden="1">#REF!</definedName>
    <definedName name="BExVW3YV5XGIVJ97UUPDJGJ2P15B" localSheetId="14" hidden="1">#REF!</definedName>
    <definedName name="BExVW3YV5XGIVJ97UUPDJGJ2P15B" localSheetId="16" hidden="1">#REF!</definedName>
    <definedName name="BExVW3YV5XGIVJ97UUPDJGJ2P15B" localSheetId="15" hidden="1">#REF!</definedName>
    <definedName name="BExVW3YV5XGIVJ97UUPDJGJ2P15B" localSheetId="18" hidden="1">#REF!</definedName>
    <definedName name="BExVW3YV5XGIVJ97UUPDJGJ2P15B" localSheetId="17" hidden="1">#REF!</definedName>
    <definedName name="BExVW3YV5XGIVJ97UUPDJGJ2P15B" localSheetId="2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5" hidden="1">#REF!</definedName>
    <definedName name="BExVW5X571GEYR5SCU1Z2DHKWM79" localSheetId="9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13" hidden="1">#REF!</definedName>
    <definedName name="BExVW5X571GEYR5SCU1Z2DHKWM79" localSheetId="14" hidden="1">#REF!</definedName>
    <definedName name="BExVW5X571GEYR5SCU1Z2DHKWM79" localSheetId="16" hidden="1">#REF!</definedName>
    <definedName name="BExVW5X571GEYR5SCU1Z2DHKWM79" localSheetId="15" hidden="1">#REF!</definedName>
    <definedName name="BExVW5X571GEYR5SCU1Z2DHKWM79" localSheetId="18" hidden="1">#REF!</definedName>
    <definedName name="BExVW5X571GEYR5SCU1Z2DHKWM79" localSheetId="17" hidden="1">#REF!</definedName>
    <definedName name="BExVW5X571GEYR5SCU1Z2DHKWM79" localSheetId="2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5" hidden="1">#REF!</definedName>
    <definedName name="BExVW6YTKA098AF57M4PHNQ54XMH" localSheetId="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13" hidden="1">#REF!</definedName>
    <definedName name="BExVW6YTKA098AF57M4PHNQ54XMH" localSheetId="14" hidden="1">#REF!</definedName>
    <definedName name="BExVW6YTKA098AF57M4PHNQ54XMH" localSheetId="16" hidden="1">#REF!</definedName>
    <definedName name="BExVW6YTKA098AF57M4PHNQ54XMH" localSheetId="15" hidden="1">#REF!</definedName>
    <definedName name="BExVW6YTKA098AF57M4PHNQ54XMH" localSheetId="18" hidden="1">#REF!</definedName>
    <definedName name="BExVW6YTKA098AF57M4PHNQ54XMH" localSheetId="17" hidden="1">#REF!</definedName>
    <definedName name="BExVW6YTKA098AF57M4PHNQ54XMH" localSheetId="2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5" hidden="1">#REF!</definedName>
    <definedName name="BExVWHRDIJBRFANMKJFY05BHP7RS" localSheetId="9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13" hidden="1">#REF!</definedName>
    <definedName name="BExVWHRDIJBRFANMKJFY05BHP7RS" localSheetId="14" hidden="1">#REF!</definedName>
    <definedName name="BExVWHRDIJBRFANMKJFY05BHP7RS" localSheetId="16" hidden="1">#REF!</definedName>
    <definedName name="BExVWHRDIJBRFANMKJFY05BHP7RS" localSheetId="15" hidden="1">#REF!</definedName>
    <definedName name="BExVWHRDIJBRFANMKJFY05BHP7RS" localSheetId="18" hidden="1">#REF!</definedName>
    <definedName name="BExVWHRDIJBRFANMKJFY05BHP7RS" localSheetId="17" hidden="1">#REF!</definedName>
    <definedName name="BExVWHRDIJBRFANMKJFY05BHP7RS" localSheetId="2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5" hidden="1">#REF!</definedName>
    <definedName name="BExVWINKCH0V0NUWH363SMXAZE62" localSheetId="9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13" hidden="1">#REF!</definedName>
    <definedName name="BExVWINKCH0V0NUWH363SMXAZE62" localSheetId="14" hidden="1">#REF!</definedName>
    <definedName name="BExVWINKCH0V0NUWH363SMXAZE62" localSheetId="16" hidden="1">#REF!</definedName>
    <definedName name="BExVWINKCH0V0NUWH363SMXAZE62" localSheetId="15" hidden="1">#REF!</definedName>
    <definedName name="BExVWINKCH0V0NUWH363SMXAZE62" localSheetId="18" hidden="1">#REF!</definedName>
    <definedName name="BExVWINKCH0V0NUWH363SMXAZE62" localSheetId="17" hidden="1">#REF!</definedName>
    <definedName name="BExVWINKCH0V0NUWH363SMXAZE62" localSheetId="2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5" hidden="1">#REF!</definedName>
    <definedName name="BExVWYU8EK669NP172GEIGCTVPPA" localSheetId="9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13" hidden="1">#REF!</definedName>
    <definedName name="BExVWYU8EK669NP172GEIGCTVPPA" localSheetId="14" hidden="1">#REF!</definedName>
    <definedName name="BExVWYU8EK669NP172GEIGCTVPPA" localSheetId="16" hidden="1">#REF!</definedName>
    <definedName name="BExVWYU8EK669NP172GEIGCTVPPA" localSheetId="15" hidden="1">#REF!</definedName>
    <definedName name="BExVWYU8EK669NP172GEIGCTVPPA" localSheetId="18" hidden="1">#REF!</definedName>
    <definedName name="BExVWYU8EK669NP172GEIGCTVPPA" localSheetId="17" hidden="1">#REF!</definedName>
    <definedName name="BExVWYU8EK669NP172GEIGCTVPPA" localSheetId="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5" hidden="1">#REF!</definedName>
    <definedName name="BExVX3XN2DRJKL8EDBIG58RYQ36R" localSheetId="9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13" hidden="1">#REF!</definedName>
    <definedName name="BExVX3XN2DRJKL8EDBIG58RYQ36R" localSheetId="14" hidden="1">#REF!</definedName>
    <definedName name="BExVX3XN2DRJKL8EDBIG58RYQ36R" localSheetId="16" hidden="1">#REF!</definedName>
    <definedName name="BExVX3XN2DRJKL8EDBIG58RYQ36R" localSheetId="15" hidden="1">#REF!</definedName>
    <definedName name="BExVX3XN2DRJKL8EDBIG58RYQ36R" localSheetId="18" hidden="1">#REF!</definedName>
    <definedName name="BExVX3XN2DRJKL8EDBIG58RYQ36R" localSheetId="17" hidden="1">#REF!</definedName>
    <definedName name="BExVX3XN2DRJKL8EDBIG58RYQ36R" localSheetId="2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5" hidden="1">#REF!</definedName>
    <definedName name="BExVXBA38Z5WNQUH39HHZ2SAMC1T" localSheetId="9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13" hidden="1">#REF!</definedName>
    <definedName name="BExVXBA38Z5WNQUH39HHZ2SAMC1T" localSheetId="14" hidden="1">#REF!</definedName>
    <definedName name="BExVXBA38Z5WNQUH39HHZ2SAMC1T" localSheetId="16" hidden="1">#REF!</definedName>
    <definedName name="BExVXBA38Z5WNQUH39HHZ2SAMC1T" localSheetId="15" hidden="1">#REF!</definedName>
    <definedName name="BExVXBA38Z5WNQUH39HHZ2SAMC1T" localSheetId="18" hidden="1">#REF!</definedName>
    <definedName name="BExVXBA38Z5WNQUH39HHZ2SAMC1T" localSheetId="17" hidden="1">#REF!</definedName>
    <definedName name="BExVXBA38Z5WNQUH39HHZ2SAMC1T" localSheetId="2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5" hidden="1">#REF!</definedName>
    <definedName name="BExVXDZ63PUART77BBR5SI63TPC6" localSheetId="9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13" hidden="1">#REF!</definedName>
    <definedName name="BExVXDZ63PUART77BBR5SI63TPC6" localSheetId="14" hidden="1">#REF!</definedName>
    <definedName name="BExVXDZ63PUART77BBR5SI63TPC6" localSheetId="16" hidden="1">#REF!</definedName>
    <definedName name="BExVXDZ63PUART77BBR5SI63TPC6" localSheetId="15" hidden="1">#REF!</definedName>
    <definedName name="BExVXDZ63PUART77BBR5SI63TPC6" localSheetId="18" hidden="1">#REF!</definedName>
    <definedName name="BExVXDZ63PUART77BBR5SI63TPC6" localSheetId="17" hidden="1">#REF!</definedName>
    <definedName name="BExVXDZ63PUART77BBR5SI63TPC6" localSheetId="2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5" hidden="1">#REF!</definedName>
    <definedName name="BExVXHKI6LFYMGWISMPACMO247HL" localSheetId="9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13" hidden="1">#REF!</definedName>
    <definedName name="BExVXHKI6LFYMGWISMPACMO247HL" localSheetId="14" hidden="1">#REF!</definedName>
    <definedName name="BExVXHKI6LFYMGWISMPACMO247HL" localSheetId="16" hidden="1">#REF!</definedName>
    <definedName name="BExVXHKI6LFYMGWISMPACMO247HL" localSheetId="15" hidden="1">#REF!</definedName>
    <definedName name="BExVXHKI6LFYMGWISMPACMO247HL" localSheetId="18" hidden="1">#REF!</definedName>
    <definedName name="BExVXHKI6LFYMGWISMPACMO247HL" localSheetId="17" hidden="1">#REF!</definedName>
    <definedName name="BExVXHKI6LFYMGWISMPACMO247HL" localSheetId="2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5" hidden="1">#REF!</definedName>
    <definedName name="BExVXK9SK580O7MYHVNJ3V911ALP" localSheetId="9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13" hidden="1">#REF!</definedName>
    <definedName name="BExVXK9SK580O7MYHVNJ3V911ALP" localSheetId="14" hidden="1">#REF!</definedName>
    <definedName name="BExVXK9SK580O7MYHVNJ3V911ALP" localSheetId="16" hidden="1">#REF!</definedName>
    <definedName name="BExVXK9SK580O7MYHVNJ3V911ALP" localSheetId="15" hidden="1">#REF!</definedName>
    <definedName name="BExVXK9SK580O7MYHVNJ3V911ALP" localSheetId="18" hidden="1">#REF!</definedName>
    <definedName name="BExVXK9SK580O7MYHVNJ3V911ALP" localSheetId="17" hidden="1">#REF!</definedName>
    <definedName name="BExVXK9SK580O7MYHVNJ3V911ALP" localSheetId="2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5" hidden="1">#REF!</definedName>
    <definedName name="BExVXLX2BZ5EF2X6R41BTKRJR1NM" localSheetId="9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13" hidden="1">#REF!</definedName>
    <definedName name="BExVXLX2BZ5EF2X6R41BTKRJR1NM" localSheetId="14" hidden="1">#REF!</definedName>
    <definedName name="BExVXLX2BZ5EF2X6R41BTKRJR1NM" localSheetId="16" hidden="1">#REF!</definedName>
    <definedName name="BExVXLX2BZ5EF2X6R41BTKRJR1NM" localSheetId="15" hidden="1">#REF!</definedName>
    <definedName name="BExVXLX2BZ5EF2X6R41BTKRJR1NM" localSheetId="18" hidden="1">#REF!</definedName>
    <definedName name="BExVXLX2BZ5EF2X6R41BTKRJR1NM" localSheetId="17" hidden="1">#REF!</definedName>
    <definedName name="BExVXLX2BZ5EF2X6R41BTKRJR1NM" localSheetId="2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5" hidden="1">#REF!</definedName>
    <definedName name="BExVXYT01U5IPYA7E44FWS6KCEFC" localSheetId="9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13" hidden="1">#REF!</definedName>
    <definedName name="BExVXYT01U5IPYA7E44FWS6KCEFC" localSheetId="14" hidden="1">#REF!</definedName>
    <definedName name="BExVXYT01U5IPYA7E44FWS6KCEFC" localSheetId="16" hidden="1">#REF!</definedName>
    <definedName name="BExVXYT01U5IPYA7E44FWS6KCEFC" localSheetId="15" hidden="1">#REF!</definedName>
    <definedName name="BExVXYT01U5IPYA7E44FWS6KCEFC" localSheetId="18" hidden="1">#REF!</definedName>
    <definedName name="BExVXYT01U5IPYA7E44FWS6KCEFC" localSheetId="17" hidden="1">#REF!</definedName>
    <definedName name="BExVXYT01U5IPYA7E44FWS6KCEFC" localSheetId="2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5" hidden="1">#REF!</definedName>
    <definedName name="BExVY11V7U1SAY4QKYE0PBSPD7LW" localSheetId="9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13" hidden="1">#REF!</definedName>
    <definedName name="BExVY11V7U1SAY4QKYE0PBSPD7LW" localSheetId="14" hidden="1">#REF!</definedName>
    <definedName name="BExVY11V7U1SAY4QKYE0PBSPD7LW" localSheetId="16" hidden="1">#REF!</definedName>
    <definedName name="BExVY11V7U1SAY4QKYE0PBSPD7LW" localSheetId="15" hidden="1">#REF!</definedName>
    <definedName name="BExVY11V7U1SAY4QKYE0PBSPD7LW" localSheetId="18" hidden="1">#REF!</definedName>
    <definedName name="BExVY11V7U1SAY4QKYE0PBSPD7LW" localSheetId="17" hidden="1">#REF!</definedName>
    <definedName name="BExVY11V7U1SAY4QKYE0PBSPD7LW" localSheetId="2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5" hidden="1">#REF!</definedName>
    <definedName name="BExVY1SV37DL5YU59HS4IG3VBCP4" localSheetId="9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13" hidden="1">#REF!</definedName>
    <definedName name="BExVY1SV37DL5YU59HS4IG3VBCP4" localSheetId="14" hidden="1">#REF!</definedName>
    <definedName name="BExVY1SV37DL5YU59HS4IG3VBCP4" localSheetId="16" hidden="1">#REF!</definedName>
    <definedName name="BExVY1SV37DL5YU59HS4IG3VBCP4" localSheetId="15" hidden="1">#REF!</definedName>
    <definedName name="BExVY1SV37DL5YU59HS4IG3VBCP4" localSheetId="18" hidden="1">#REF!</definedName>
    <definedName name="BExVY1SV37DL5YU59HS4IG3VBCP4" localSheetId="17" hidden="1">#REF!</definedName>
    <definedName name="BExVY1SV37DL5YU59HS4IG3VBCP4" localSheetId="2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5" hidden="1">#REF!</definedName>
    <definedName name="BExVY3WFGJKSQA08UF9NCMST928Y" localSheetId="9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13" hidden="1">#REF!</definedName>
    <definedName name="BExVY3WFGJKSQA08UF9NCMST928Y" localSheetId="14" hidden="1">#REF!</definedName>
    <definedName name="BExVY3WFGJKSQA08UF9NCMST928Y" localSheetId="16" hidden="1">#REF!</definedName>
    <definedName name="BExVY3WFGJKSQA08UF9NCMST928Y" localSheetId="15" hidden="1">#REF!</definedName>
    <definedName name="BExVY3WFGJKSQA08UF9NCMST928Y" localSheetId="18" hidden="1">#REF!</definedName>
    <definedName name="BExVY3WFGJKSQA08UF9NCMST928Y" localSheetId="17" hidden="1">#REF!</definedName>
    <definedName name="BExVY3WFGJKSQA08UF9NCMST928Y" localSheetId="2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5" hidden="1">#REF!</definedName>
    <definedName name="BExVY954UOEVQEIC5OFO4NEWVKAQ" localSheetId="9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13" hidden="1">#REF!</definedName>
    <definedName name="BExVY954UOEVQEIC5OFO4NEWVKAQ" localSheetId="14" hidden="1">#REF!</definedName>
    <definedName name="BExVY954UOEVQEIC5OFO4NEWVKAQ" localSheetId="16" hidden="1">#REF!</definedName>
    <definedName name="BExVY954UOEVQEIC5OFO4NEWVKAQ" localSheetId="15" hidden="1">#REF!</definedName>
    <definedName name="BExVY954UOEVQEIC5OFO4NEWVKAQ" localSheetId="18" hidden="1">#REF!</definedName>
    <definedName name="BExVY954UOEVQEIC5OFO4NEWVKAQ" localSheetId="17" hidden="1">#REF!</definedName>
    <definedName name="BExVY954UOEVQEIC5OFO4NEWVKAQ" localSheetId="2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5" hidden="1">#REF!</definedName>
    <definedName name="BExVYHDYIV5397LC02V4FEP8VD6W" localSheetId="9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13" hidden="1">#REF!</definedName>
    <definedName name="BExVYHDYIV5397LC02V4FEP8VD6W" localSheetId="14" hidden="1">#REF!</definedName>
    <definedName name="BExVYHDYIV5397LC02V4FEP8VD6W" localSheetId="16" hidden="1">#REF!</definedName>
    <definedName name="BExVYHDYIV5397LC02V4FEP8VD6W" localSheetId="15" hidden="1">#REF!</definedName>
    <definedName name="BExVYHDYIV5397LC02V4FEP8VD6W" localSheetId="18" hidden="1">#REF!</definedName>
    <definedName name="BExVYHDYIV5397LC02V4FEP8VD6W" localSheetId="17" hidden="1">#REF!</definedName>
    <definedName name="BExVYHDYIV5397LC02V4FEP8VD6W" localSheetId="2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5" hidden="1">#REF!</definedName>
    <definedName name="BExVYO4NFDGC4ZOGHANQWX5CH4BT" localSheetId="9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13" hidden="1">#REF!</definedName>
    <definedName name="BExVYO4NFDGC4ZOGHANQWX5CH4BT" localSheetId="14" hidden="1">#REF!</definedName>
    <definedName name="BExVYO4NFDGC4ZOGHANQWX5CH4BT" localSheetId="16" hidden="1">#REF!</definedName>
    <definedName name="BExVYO4NFDGC4ZOGHANQWX5CH4BT" localSheetId="15" hidden="1">#REF!</definedName>
    <definedName name="BExVYO4NFDGC4ZOGHANQWX5CH4BT" localSheetId="18" hidden="1">#REF!</definedName>
    <definedName name="BExVYO4NFDGC4ZOGHANQWX5CH4BT" localSheetId="17" hidden="1">#REF!</definedName>
    <definedName name="BExVYO4NFDGC4ZOGHANQWX5CH4BT" localSheetId="2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5" hidden="1">#REF!</definedName>
    <definedName name="BExVYOVIZDA18YIQ0A30Q052PCAK" localSheetId="9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13" hidden="1">#REF!</definedName>
    <definedName name="BExVYOVIZDA18YIQ0A30Q052PCAK" localSheetId="14" hidden="1">#REF!</definedName>
    <definedName name="BExVYOVIZDA18YIQ0A30Q052PCAK" localSheetId="16" hidden="1">#REF!</definedName>
    <definedName name="BExVYOVIZDA18YIQ0A30Q052PCAK" localSheetId="15" hidden="1">#REF!</definedName>
    <definedName name="BExVYOVIZDA18YIQ0A30Q052PCAK" localSheetId="18" hidden="1">#REF!</definedName>
    <definedName name="BExVYOVIZDA18YIQ0A30Q052PCAK" localSheetId="17" hidden="1">#REF!</definedName>
    <definedName name="BExVYOVIZDA18YIQ0A30Q052PCAK" localSheetId="2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5" hidden="1">#REF!</definedName>
    <definedName name="BExVYPS2R6B75R1EFIUJ6G5TE4Q4" localSheetId="9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13" hidden="1">#REF!</definedName>
    <definedName name="BExVYPS2R6B75R1EFIUJ6G5TE4Q4" localSheetId="14" hidden="1">#REF!</definedName>
    <definedName name="BExVYPS2R6B75R1EFIUJ6G5TE4Q4" localSheetId="16" hidden="1">#REF!</definedName>
    <definedName name="BExVYPS2R6B75R1EFIUJ6G5TE4Q4" localSheetId="15" hidden="1">#REF!</definedName>
    <definedName name="BExVYPS2R6B75R1EFIUJ6G5TE4Q4" localSheetId="18" hidden="1">#REF!</definedName>
    <definedName name="BExVYPS2R6B75R1EFIUJ6G5TE4Q4" localSheetId="17" hidden="1">#REF!</definedName>
    <definedName name="BExVYPS2R6B75R1EFIUJ6G5TE4Q4" localSheetId="2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5" hidden="1">#REF!</definedName>
    <definedName name="BExVYQIXPEM6J4JVP78BRHIC05PV" localSheetId="9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13" hidden="1">#REF!</definedName>
    <definedName name="BExVYQIXPEM6J4JVP78BRHIC05PV" localSheetId="14" hidden="1">#REF!</definedName>
    <definedName name="BExVYQIXPEM6J4JVP78BRHIC05PV" localSheetId="16" hidden="1">#REF!</definedName>
    <definedName name="BExVYQIXPEM6J4JVP78BRHIC05PV" localSheetId="15" hidden="1">#REF!</definedName>
    <definedName name="BExVYQIXPEM6J4JVP78BRHIC05PV" localSheetId="18" hidden="1">#REF!</definedName>
    <definedName name="BExVYQIXPEM6J4JVP78BRHIC05PV" localSheetId="17" hidden="1">#REF!</definedName>
    <definedName name="BExVYQIXPEM6J4JVP78BRHIC05PV" localSheetId="2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5" hidden="1">#REF!</definedName>
    <definedName name="BExVYVGWN7SONLVDH9WJ2F1JS264" localSheetId="9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13" hidden="1">#REF!</definedName>
    <definedName name="BExVYVGWN7SONLVDH9WJ2F1JS264" localSheetId="14" hidden="1">#REF!</definedName>
    <definedName name="BExVYVGWN7SONLVDH9WJ2F1JS264" localSheetId="16" hidden="1">#REF!</definedName>
    <definedName name="BExVYVGWN7SONLVDH9WJ2F1JS264" localSheetId="15" hidden="1">#REF!</definedName>
    <definedName name="BExVYVGWN7SONLVDH9WJ2F1JS264" localSheetId="18" hidden="1">#REF!</definedName>
    <definedName name="BExVYVGWN7SONLVDH9WJ2F1JS264" localSheetId="17" hidden="1">#REF!</definedName>
    <definedName name="BExVYVGWN7SONLVDH9WJ2F1JS264" localSheetId="2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5" hidden="1">#REF!</definedName>
    <definedName name="BExVZ40HNAZRM8JHYYNQ7F6A4GU0" localSheetId="9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13" hidden="1">#REF!</definedName>
    <definedName name="BExVZ40HNAZRM8JHYYNQ7F6A4GU0" localSheetId="14" hidden="1">#REF!</definedName>
    <definedName name="BExVZ40HNAZRM8JHYYNQ7F6A4GU0" localSheetId="16" hidden="1">#REF!</definedName>
    <definedName name="BExVZ40HNAZRM8JHYYNQ7F6A4GU0" localSheetId="15" hidden="1">#REF!</definedName>
    <definedName name="BExVZ40HNAZRM8JHYYNQ7F6A4GU0" localSheetId="18" hidden="1">#REF!</definedName>
    <definedName name="BExVZ40HNAZRM8JHYYNQ7F6A4GU0" localSheetId="17" hidden="1">#REF!</definedName>
    <definedName name="BExVZ40HNAZRM8JHYYNQ7F6A4GU0" localSheetId="2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5" hidden="1">#REF!</definedName>
    <definedName name="BExVZ7WRO17PYILJEJGPQCO5IL66" localSheetId="9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13" hidden="1">#REF!</definedName>
    <definedName name="BExVZ7WRO17PYILJEJGPQCO5IL66" localSheetId="14" hidden="1">#REF!</definedName>
    <definedName name="BExVZ7WRO17PYILJEJGPQCO5IL66" localSheetId="16" hidden="1">#REF!</definedName>
    <definedName name="BExVZ7WRO17PYILJEJGPQCO5IL66" localSheetId="15" hidden="1">#REF!</definedName>
    <definedName name="BExVZ7WRO17PYILJEJGPQCO5IL66" localSheetId="18" hidden="1">#REF!</definedName>
    <definedName name="BExVZ7WRO17PYILJEJGPQCO5IL66" localSheetId="17" hidden="1">#REF!</definedName>
    <definedName name="BExVZ7WRO17PYILJEJGPQCO5IL66" localSheetId="2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5" hidden="1">#REF!</definedName>
    <definedName name="BExVZ9EO732IK6MNMG17Y1EFTJQC" localSheetId="9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13" hidden="1">#REF!</definedName>
    <definedName name="BExVZ9EO732IK6MNMG17Y1EFTJQC" localSheetId="14" hidden="1">#REF!</definedName>
    <definedName name="BExVZ9EO732IK6MNMG17Y1EFTJQC" localSheetId="16" hidden="1">#REF!</definedName>
    <definedName name="BExVZ9EO732IK6MNMG17Y1EFTJQC" localSheetId="15" hidden="1">#REF!</definedName>
    <definedName name="BExVZ9EO732IK6MNMG17Y1EFTJQC" localSheetId="18" hidden="1">#REF!</definedName>
    <definedName name="BExVZ9EO732IK6MNMG17Y1EFTJQC" localSheetId="17" hidden="1">#REF!</definedName>
    <definedName name="BExVZ9EO732IK6MNMG17Y1EFTJQC" localSheetId="2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5" hidden="1">#REF!</definedName>
    <definedName name="BExVZB1Y5J4UL2LKK0363EU7GIJ1" localSheetId="9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13" hidden="1">#REF!</definedName>
    <definedName name="BExVZB1Y5J4UL2LKK0363EU7GIJ1" localSheetId="14" hidden="1">#REF!</definedName>
    <definedName name="BExVZB1Y5J4UL2LKK0363EU7GIJ1" localSheetId="16" hidden="1">#REF!</definedName>
    <definedName name="BExVZB1Y5J4UL2LKK0363EU7GIJ1" localSheetId="15" hidden="1">#REF!</definedName>
    <definedName name="BExVZB1Y5J4UL2LKK0363EU7GIJ1" localSheetId="18" hidden="1">#REF!</definedName>
    <definedName name="BExVZB1Y5J4UL2LKK0363EU7GIJ1" localSheetId="17" hidden="1">#REF!</definedName>
    <definedName name="BExVZB1Y5J4UL2LKK0363EU7GIJ1" localSheetId="2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5" hidden="1">#REF!</definedName>
    <definedName name="BExVZGQXYK2ICC9JSNFPRHBD5KNU" localSheetId="9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13" hidden="1">#REF!</definedName>
    <definedName name="BExVZGQXYK2ICC9JSNFPRHBD5KNU" localSheetId="14" hidden="1">#REF!</definedName>
    <definedName name="BExVZGQXYK2ICC9JSNFPRHBD5KNU" localSheetId="16" hidden="1">#REF!</definedName>
    <definedName name="BExVZGQXYK2ICC9JSNFPRHBD5KNU" localSheetId="15" hidden="1">#REF!</definedName>
    <definedName name="BExVZGQXYK2ICC9JSNFPRHBD5KNU" localSheetId="18" hidden="1">#REF!</definedName>
    <definedName name="BExVZGQXYK2ICC9JSNFPRHBD5KNU" localSheetId="17" hidden="1">#REF!</definedName>
    <definedName name="BExVZGQXYK2ICC9JSNFPRHBD5KNU" localSheetId="2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5" hidden="1">#REF!</definedName>
    <definedName name="BExVZJQVO5LQ0BJH5JEN5NOBIAF6" localSheetId="9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13" hidden="1">#REF!</definedName>
    <definedName name="BExVZJQVO5LQ0BJH5JEN5NOBIAF6" localSheetId="14" hidden="1">#REF!</definedName>
    <definedName name="BExVZJQVO5LQ0BJH5JEN5NOBIAF6" localSheetId="16" hidden="1">#REF!</definedName>
    <definedName name="BExVZJQVO5LQ0BJH5JEN5NOBIAF6" localSheetId="15" hidden="1">#REF!</definedName>
    <definedName name="BExVZJQVO5LQ0BJH5JEN5NOBIAF6" localSheetId="18" hidden="1">#REF!</definedName>
    <definedName name="BExVZJQVO5LQ0BJH5JEN5NOBIAF6" localSheetId="17" hidden="1">#REF!</definedName>
    <definedName name="BExVZJQVO5LQ0BJH5JEN5NOBIAF6" localSheetId="2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5" hidden="1">#REF!</definedName>
    <definedName name="BExVZNXWS91RD7NXV5NE2R3C8WW7" localSheetId="9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13" hidden="1">#REF!</definedName>
    <definedName name="BExVZNXWS91RD7NXV5NE2R3C8WW7" localSheetId="14" hidden="1">#REF!</definedName>
    <definedName name="BExVZNXWS91RD7NXV5NE2R3C8WW7" localSheetId="16" hidden="1">#REF!</definedName>
    <definedName name="BExVZNXWS91RD7NXV5NE2R3C8WW7" localSheetId="15" hidden="1">#REF!</definedName>
    <definedName name="BExVZNXWS91RD7NXV5NE2R3C8WW7" localSheetId="18" hidden="1">#REF!</definedName>
    <definedName name="BExVZNXWS91RD7NXV5NE2R3C8WW7" localSheetId="17" hidden="1">#REF!</definedName>
    <definedName name="BExVZNXWS91RD7NXV5NE2R3C8WW7" localSheetId="2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5" hidden="1">#REF!</definedName>
    <definedName name="BExW008AGT1ZRN5DFG4YOH5F7G47" localSheetId="9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13" hidden="1">#REF!</definedName>
    <definedName name="BExW008AGT1ZRN5DFG4YOH5F7G47" localSheetId="14" hidden="1">#REF!</definedName>
    <definedName name="BExW008AGT1ZRN5DFG4YOH5F7G47" localSheetId="16" hidden="1">#REF!</definedName>
    <definedName name="BExW008AGT1ZRN5DFG4YOH5F7G47" localSheetId="15" hidden="1">#REF!</definedName>
    <definedName name="BExW008AGT1ZRN5DFG4YOH5F7G47" localSheetId="18" hidden="1">#REF!</definedName>
    <definedName name="BExW008AGT1ZRN5DFG4YOH5F7G47" localSheetId="17" hidden="1">#REF!</definedName>
    <definedName name="BExW008AGT1ZRN5DFG4YOH5F7G47" localSheetId="2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5" hidden="1">#REF!</definedName>
    <definedName name="BExW0386REQRCQCVT9BCX80UPTRY" localSheetId="9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13" hidden="1">#REF!</definedName>
    <definedName name="BExW0386REQRCQCVT9BCX80UPTRY" localSheetId="14" hidden="1">#REF!</definedName>
    <definedName name="BExW0386REQRCQCVT9BCX80UPTRY" localSheetId="16" hidden="1">#REF!</definedName>
    <definedName name="BExW0386REQRCQCVT9BCX80UPTRY" localSheetId="15" hidden="1">#REF!</definedName>
    <definedName name="BExW0386REQRCQCVT9BCX80UPTRY" localSheetId="18" hidden="1">#REF!</definedName>
    <definedName name="BExW0386REQRCQCVT9BCX80UPTRY" localSheetId="17" hidden="1">#REF!</definedName>
    <definedName name="BExW0386REQRCQCVT9BCX80UPTRY" localSheetId="2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5" hidden="1">#REF!</definedName>
    <definedName name="BExW0FYP4WXY71CYUG40SUBG9UWU" localSheetId="9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13" hidden="1">#REF!</definedName>
    <definedName name="BExW0FYP4WXY71CYUG40SUBG9UWU" localSheetId="14" hidden="1">#REF!</definedName>
    <definedName name="BExW0FYP4WXY71CYUG40SUBG9UWU" localSheetId="16" hidden="1">#REF!</definedName>
    <definedName name="BExW0FYP4WXY71CYUG40SUBG9UWU" localSheetId="15" hidden="1">#REF!</definedName>
    <definedName name="BExW0FYP4WXY71CYUG40SUBG9UWU" localSheetId="18" hidden="1">#REF!</definedName>
    <definedName name="BExW0FYP4WXY71CYUG40SUBG9UWU" localSheetId="17" hidden="1">#REF!</definedName>
    <definedName name="BExW0FYP4WXY71CYUG40SUBG9UWU" localSheetId="2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5" hidden="1">#REF!</definedName>
    <definedName name="BExW0MPJNQOJ7D6U780WU5XBL97X" localSheetId="9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13" hidden="1">#REF!</definedName>
    <definedName name="BExW0MPJNQOJ7D6U780WU5XBL97X" localSheetId="14" hidden="1">#REF!</definedName>
    <definedName name="BExW0MPJNQOJ7D6U780WU5XBL97X" localSheetId="16" hidden="1">#REF!</definedName>
    <definedName name="BExW0MPJNQOJ7D6U780WU5XBL97X" localSheetId="15" hidden="1">#REF!</definedName>
    <definedName name="BExW0MPJNQOJ7D6U780WU5XBL97X" localSheetId="18" hidden="1">#REF!</definedName>
    <definedName name="BExW0MPJNQOJ7D6U780WU5XBL97X" localSheetId="17" hidden="1">#REF!</definedName>
    <definedName name="BExW0MPJNQOJ7D6U780WU5XBL97X" localSheetId="2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5" hidden="1">#REF!</definedName>
    <definedName name="BExW0RI61B4VV0ARXTFVBAWRA1C5" localSheetId="9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13" hidden="1">#REF!</definedName>
    <definedName name="BExW0RI61B4VV0ARXTFVBAWRA1C5" localSheetId="14" hidden="1">#REF!</definedName>
    <definedName name="BExW0RI61B4VV0ARXTFVBAWRA1C5" localSheetId="16" hidden="1">#REF!</definedName>
    <definedName name="BExW0RI61B4VV0ARXTFVBAWRA1C5" localSheetId="15" hidden="1">#REF!</definedName>
    <definedName name="BExW0RI61B4VV0ARXTFVBAWRA1C5" localSheetId="18" hidden="1">#REF!</definedName>
    <definedName name="BExW0RI61B4VV0ARXTFVBAWRA1C5" localSheetId="17" hidden="1">#REF!</definedName>
    <definedName name="BExW0RI61B4VV0ARXTFVBAWRA1C5" localSheetId="2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5" hidden="1">#REF!</definedName>
    <definedName name="BExW0Y8T85LBE0WS6FPX6ILTX9ON" localSheetId="9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13" hidden="1">#REF!</definedName>
    <definedName name="BExW0Y8T85LBE0WS6FPX6ILTX9ON" localSheetId="14" hidden="1">#REF!</definedName>
    <definedName name="BExW0Y8T85LBE0WS6FPX6ILTX9ON" localSheetId="16" hidden="1">#REF!</definedName>
    <definedName name="BExW0Y8T85LBE0WS6FPX6ILTX9ON" localSheetId="15" hidden="1">#REF!</definedName>
    <definedName name="BExW0Y8T85LBE0WS6FPX6ILTX9ON" localSheetId="18" hidden="1">#REF!</definedName>
    <definedName name="BExW0Y8T85LBE0WS6FPX6ILTX9ON" localSheetId="17" hidden="1">#REF!</definedName>
    <definedName name="BExW0Y8T85LBE0WS6FPX6ILTX9ON" localSheetId="2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5" hidden="1">#REF!</definedName>
    <definedName name="BExW1BVUYQTKMOR56MW7RVRX4L1L" localSheetId="9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13" hidden="1">#REF!</definedName>
    <definedName name="BExW1BVUYQTKMOR56MW7RVRX4L1L" localSheetId="14" hidden="1">#REF!</definedName>
    <definedName name="BExW1BVUYQTKMOR56MW7RVRX4L1L" localSheetId="16" hidden="1">#REF!</definedName>
    <definedName name="BExW1BVUYQTKMOR56MW7RVRX4L1L" localSheetId="15" hidden="1">#REF!</definedName>
    <definedName name="BExW1BVUYQTKMOR56MW7RVRX4L1L" localSheetId="18" hidden="1">#REF!</definedName>
    <definedName name="BExW1BVUYQTKMOR56MW7RVRX4L1L" localSheetId="17" hidden="1">#REF!</definedName>
    <definedName name="BExW1BVUYQTKMOR56MW7RVRX4L1L" localSheetId="2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5" hidden="1">#REF!</definedName>
    <definedName name="BExW1F1220628FOMTW5UAATHRJHK" localSheetId="9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13" hidden="1">#REF!</definedName>
    <definedName name="BExW1F1220628FOMTW5UAATHRJHK" localSheetId="14" hidden="1">#REF!</definedName>
    <definedName name="BExW1F1220628FOMTW5UAATHRJHK" localSheetId="16" hidden="1">#REF!</definedName>
    <definedName name="BExW1F1220628FOMTW5UAATHRJHK" localSheetId="15" hidden="1">#REF!</definedName>
    <definedName name="BExW1F1220628FOMTW5UAATHRJHK" localSheetId="18" hidden="1">#REF!</definedName>
    <definedName name="BExW1F1220628FOMTW5UAATHRJHK" localSheetId="17" hidden="1">#REF!</definedName>
    <definedName name="BExW1F1220628FOMTW5UAATHRJHK" localSheetId="2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5" hidden="1">#REF!</definedName>
    <definedName name="BExW1PTHB0NZUF0GTD2J1UUL693E" localSheetId="9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13" hidden="1">#REF!</definedName>
    <definedName name="BExW1PTHB0NZUF0GTD2J1UUL693E" localSheetId="14" hidden="1">#REF!</definedName>
    <definedName name="BExW1PTHB0NZUF0GTD2J1UUL693E" localSheetId="16" hidden="1">#REF!</definedName>
    <definedName name="BExW1PTHB0NZUF0GTD2J1UUL693E" localSheetId="15" hidden="1">#REF!</definedName>
    <definedName name="BExW1PTHB0NZUF0GTD2J1UUL693E" localSheetId="18" hidden="1">#REF!</definedName>
    <definedName name="BExW1PTHB0NZUF0GTD2J1UUL693E" localSheetId="17" hidden="1">#REF!</definedName>
    <definedName name="BExW1PTHB0NZUF0GTD2J1UUL693E" localSheetId="2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5" hidden="1">#REF!</definedName>
    <definedName name="BExW1TKA0Z9OP2DTG50GZR5EG8C7" localSheetId="9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13" hidden="1">#REF!</definedName>
    <definedName name="BExW1TKA0Z9OP2DTG50GZR5EG8C7" localSheetId="14" hidden="1">#REF!</definedName>
    <definedName name="BExW1TKA0Z9OP2DTG50GZR5EG8C7" localSheetId="16" hidden="1">#REF!</definedName>
    <definedName name="BExW1TKA0Z9OP2DTG50GZR5EG8C7" localSheetId="15" hidden="1">#REF!</definedName>
    <definedName name="BExW1TKA0Z9OP2DTG50GZR5EG8C7" localSheetId="18" hidden="1">#REF!</definedName>
    <definedName name="BExW1TKA0Z9OP2DTG50GZR5EG8C7" localSheetId="17" hidden="1">#REF!</definedName>
    <definedName name="BExW1TKA0Z9OP2DTG50GZR5EG8C7" localSheetId="2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5" hidden="1">#REF!</definedName>
    <definedName name="BExW1U0JLKQ094DW5MMOI8UHO09V" localSheetId="9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13" hidden="1">#REF!</definedName>
    <definedName name="BExW1U0JLKQ094DW5MMOI8UHO09V" localSheetId="14" hidden="1">#REF!</definedName>
    <definedName name="BExW1U0JLKQ094DW5MMOI8UHO09V" localSheetId="16" hidden="1">#REF!</definedName>
    <definedName name="BExW1U0JLKQ094DW5MMOI8UHO09V" localSheetId="15" hidden="1">#REF!</definedName>
    <definedName name="BExW1U0JLKQ094DW5MMOI8UHO09V" localSheetId="18" hidden="1">#REF!</definedName>
    <definedName name="BExW1U0JLKQ094DW5MMOI8UHO09V" localSheetId="17" hidden="1">#REF!</definedName>
    <definedName name="BExW1U0JLKQ094DW5MMOI8UHO09V" localSheetId="2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5" hidden="1">#REF!</definedName>
    <definedName name="BExW1VNZHNB5P9V6232N0DQCE0WE" localSheetId="9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16" hidden="1">#REF!</definedName>
    <definedName name="BExW1VNZHNB5P9V6232N0DQCE0WE" localSheetId="15" hidden="1">#REF!</definedName>
    <definedName name="BExW1VNZHNB5P9V6232N0DQCE0WE" localSheetId="18" hidden="1">#REF!</definedName>
    <definedName name="BExW1VNZHNB5P9V6232N0DQCE0WE" localSheetId="17" hidden="1">#REF!</definedName>
    <definedName name="BExW1VNZHNB5P9V6232N0DQCE0WE" localSheetId="2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5" hidden="1">#REF!</definedName>
    <definedName name="BExW1WK6J1TDP29S3QDPTYZJBLIW" localSheetId="9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13" hidden="1">#REF!</definedName>
    <definedName name="BExW1WK6J1TDP29S3QDPTYZJBLIW" localSheetId="14" hidden="1">#REF!</definedName>
    <definedName name="BExW1WK6J1TDP29S3QDPTYZJBLIW" localSheetId="16" hidden="1">#REF!</definedName>
    <definedName name="BExW1WK6J1TDP29S3QDPTYZJBLIW" localSheetId="15" hidden="1">#REF!</definedName>
    <definedName name="BExW1WK6J1TDP29S3QDPTYZJBLIW" localSheetId="18" hidden="1">#REF!</definedName>
    <definedName name="BExW1WK6J1TDP29S3QDPTYZJBLIW" localSheetId="17" hidden="1">#REF!</definedName>
    <definedName name="BExW1WK6J1TDP29S3QDPTYZJBLIW" localSheetId="2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5" hidden="1">#REF!</definedName>
    <definedName name="BExW283NP9D366XFPXLGSCI5UB0L" localSheetId="9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13" hidden="1">#REF!</definedName>
    <definedName name="BExW283NP9D366XFPXLGSCI5UB0L" localSheetId="14" hidden="1">#REF!</definedName>
    <definedName name="BExW283NP9D366XFPXLGSCI5UB0L" localSheetId="16" hidden="1">#REF!</definedName>
    <definedName name="BExW283NP9D366XFPXLGSCI5UB0L" localSheetId="15" hidden="1">#REF!</definedName>
    <definedName name="BExW283NP9D366XFPXLGSCI5UB0L" localSheetId="18" hidden="1">#REF!</definedName>
    <definedName name="BExW283NP9D366XFPXLGSCI5UB0L" localSheetId="17" hidden="1">#REF!</definedName>
    <definedName name="BExW283NP9D366XFPXLGSCI5UB0L" localSheetId="2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5" hidden="1">#REF!</definedName>
    <definedName name="BExW2H3C8WJSBW5FGTFKVDVJC4CL" localSheetId="9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13" hidden="1">#REF!</definedName>
    <definedName name="BExW2H3C8WJSBW5FGTFKVDVJC4CL" localSheetId="14" hidden="1">#REF!</definedName>
    <definedName name="BExW2H3C8WJSBW5FGTFKVDVJC4CL" localSheetId="16" hidden="1">#REF!</definedName>
    <definedName name="BExW2H3C8WJSBW5FGTFKVDVJC4CL" localSheetId="15" hidden="1">#REF!</definedName>
    <definedName name="BExW2H3C8WJSBW5FGTFKVDVJC4CL" localSheetId="18" hidden="1">#REF!</definedName>
    <definedName name="BExW2H3C8WJSBW5FGTFKVDVJC4CL" localSheetId="17" hidden="1">#REF!</definedName>
    <definedName name="BExW2H3C8WJSBW5FGTFKVDVJC4CL" localSheetId="2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5" hidden="1">#REF!</definedName>
    <definedName name="BExW2MSCKPGF5K3I7TL4KF5ISUOL" localSheetId="9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13" hidden="1">#REF!</definedName>
    <definedName name="BExW2MSCKPGF5K3I7TL4KF5ISUOL" localSheetId="14" hidden="1">#REF!</definedName>
    <definedName name="BExW2MSCKPGF5K3I7TL4KF5ISUOL" localSheetId="16" hidden="1">#REF!</definedName>
    <definedName name="BExW2MSCKPGF5K3I7TL4KF5ISUOL" localSheetId="15" hidden="1">#REF!</definedName>
    <definedName name="BExW2MSCKPGF5K3I7TL4KF5ISUOL" localSheetId="18" hidden="1">#REF!</definedName>
    <definedName name="BExW2MSCKPGF5K3I7TL4KF5ISUOL" localSheetId="17" hidden="1">#REF!</definedName>
    <definedName name="BExW2MSCKPGF5K3I7TL4KF5ISUOL" localSheetId="2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5" hidden="1">#REF!</definedName>
    <definedName name="BExW2SMO90FU9W8DVVES6Q4E6BZR" localSheetId="9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13" hidden="1">#REF!</definedName>
    <definedName name="BExW2SMO90FU9W8DVVES6Q4E6BZR" localSheetId="14" hidden="1">#REF!</definedName>
    <definedName name="BExW2SMO90FU9W8DVVES6Q4E6BZR" localSheetId="16" hidden="1">#REF!</definedName>
    <definedName name="BExW2SMO90FU9W8DVVES6Q4E6BZR" localSheetId="15" hidden="1">#REF!</definedName>
    <definedName name="BExW2SMO90FU9W8DVVES6Q4E6BZR" localSheetId="18" hidden="1">#REF!</definedName>
    <definedName name="BExW2SMO90FU9W8DVVES6Q4E6BZR" localSheetId="17" hidden="1">#REF!</definedName>
    <definedName name="BExW2SMO90FU9W8DVVES6Q4E6BZR" localSheetId="2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5" hidden="1">#REF!</definedName>
    <definedName name="BExW36V9N91OHCUMGWJQL3I5P4JK" localSheetId="9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13" hidden="1">#REF!</definedName>
    <definedName name="BExW36V9N91OHCUMGWJQL3I5P4JK" localSheetId="14" hidden="1">#REF!</definedName>
    <definedName name="BExW36V9N91OHCUMGWJQL3I5P4JK" localSheetId="16" hidden="1">#REF!</definedName>
    <definedName name="BExW36V9N91OHCUMGWJQL3I5P4JK" localSheetId="15" hidden="1">#REF!</definedName>
    <definedName name="BExW36V9N91OHCUMGWJQL3I5P4JK" localSheetId="18" hidden="1">#REF!</definedName>
    <definedName name="BExW36V9N91OHCUMGWJQL3I5P4JK" localSheetId="17" hidden="1">#REF!</definedName>
    <definedName name="BExW36V9N91OHCUMGWJQL3I5P4JK" localSheetId="2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5" hidden="1">#REF!</definedName>
    <definedName name="BExW39V04HTFFQE7DAW9MAJT0NNF" localSheetId="9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13" hidden="1">#REF!</definedName>
    <definedName name="BExW39V04HTFFQE7DAW9MAJT0NNF" localSheetId="14" hidden="1">#REF!</definedName>
    <definedName name="BExW39V04HTFFQE7DAW9MAJT0NNF" localSheetId="16" hidden="1">#REF!</definedName>
    <definedName name="BExW39V04HTFFQE7DAW9MAJT0NNF" localSheetId="15" hidden="1">#REF!</definedName>
    <definedName name="BExW39V04HTFFQE7DAW9MAJT0NNF" localSheetId="18" hidden="1">#REF!</definedName>
    <definedName name="BExW39V04HTFFQE7DAW9MAJT0NNF" localSheetId="17" hidden="1">#REF!</definedName>
    <definedName name="BExW39V04HTFFQE7DAW9MAJT0NNF" localSheetId="2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5" hidden="1">#REF!</definedName>
    <definedName name="BExW3ECU6QPMV99AITCPHAG0CGYK" localSheetId="9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13" hidden="1">#REF!</definedName>
    <definedName name="BExW3ECU6QPMV99AITCPHAG0CGYK" localSheetId="14" hidden="1">#REF!</definedName>
    <definedName name="BExW3ECU6QPMV99AITCPHAG0CGYK" localSheetId="16" hidden="1">#REF!</definedName>
    <definedName name="BExW3ECU6QPMV99AITCPHAG0CGYK" localSheetId="15" hidden="1">#REF!</definedName>
    <definedName name="BExW3ECU6QPMV99AITCPHAG0CGYK" localSheetId="18" hidden="1">#REF!</definedName>
    <definedName name="BExW3ECU6QPMV99AITCPHAG0CGYK" localSheetId="17" hidden="1">#REF!</definedName>
    <definedName name="BExW3ECU6QPMV99AITCPHAG0CGYK" localSheetId="2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5" hidden="1">#REF!</definedName>
    <definedName name="BExW3EIBA1J9Q9NA9VCGZGRS8WV7" localSheetId="9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13" hidden="1">#REF!</definedName>
    <definedName name="BExW3EIBA1J9Q9NA9VCGZGRS8WV7" localSheetId="14" hidden="1">#REF!</definedName>
    <definedName name="BExW3EIBA1J9Q9NA9VCGZGRS8WV7" localSheetId="16" hidden="1">#REF!</definedName>
    <definedName name="BExW3EIBA1J9Q9NA9VCGZGRS8WV7" localSheetId="15" hidden="1">#REF!</definedName>
    <definedName name="BExW3EIBA1J9Q9NA9VCGZGRS8WV7" localSheetId="18" hidden="1">#REF!</definedName>
    <definedName name="BExW3EIBA1J9Q9NA9VCGZGRS8WV7" localSheetId="17" hidden="1">#REF!</definedName>
    <definedName name="BExW3EIBA1J9Q9NA9VCGZGRS8WV7" localSheetId="2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5" hidden="1">#REF!</definedName>
    <definedName name="BExW3FEO8FI8N6AGQKYEG4SQVJWB" localSheetId="9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13" hidden="1">#REF!</definedName>
    <definedName name="BExW3FEO8FI8N6AGQKYEG4SQVJWB" localSheetId="14" hidden="1">#REF!</definedName>
    <definedName name="BExW3FEO8FI8N6AGQKYEG4SQVJWB" localSheetId="16" hidden="1">#REF!</definedName>
    <definedName name="BExW3FEO8FI8N6AGQKYEG4SQVJWB" localSheetId="15" hidden="1">#REF!</definedName>
    <definedName name="BExW3FEO8FI8N6AGQKYEG4SQVJWB" localSheetId="18" hidden="1">#REF!</definedName>
    <definedName name="BExW3FEO8FI8N6AGQKYEG4SQVJWB" localSheetId="17" hidden="1">#REF!</definedName>
    <definedName name="BExW3FEO8FI8N6AGQKYEG4SQVJWB" localSheetId="2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5" hidden="1">#REF!</definedName>
    <definedName name="BExW3GB28STOMJUSZEIA7YKYNS4Y" localSheetId="9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13" hidden="1">#REF!</definedName>
    <definedName name="BExW3GB28STOMJUSZEIA7YKYNS4Y" localSheetId="14" hidden="1">#REF!</definedName>
    <definedName name="BExW3GB28STOMJUSZEIA7YKYNS4Y" localSheetId="16" hidden="1">#REF!</definedName>
    <definedName name="BExW3GB28STOMJUSZEIA7YKYNS4Y" localSheetId="15" hidden="1">#REF!</definedName>
    <definedName name="BExW3GB28STOMJUSZEIA7YKYNS4Y" localSheetId="18" hidden="1">#REF!</definedName>
    <definedName name="BExW3GB28STOMJUSZEIA7YKYNS4Y" localSheetId="17" hidden="1">#REF!</definedName>
    <definedName name="BExW3GB28STOMJUSZEIA7YKYNS4Y" localSheetId="2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5" hidden="1">#REF!</definedName>
    <definedName name="BExW3T1K638HT5E0Y8MMK108P5JT" localSheetId="9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13" hidden="1">#REF!</definedName>
    <definedName name="BExW3T1K638HT5E0Y8MMK108P5JT" localSheetId="14" hidden="1">#REF!</definedName>
    <definedName name="BExW3T1K638HT5E0Y8MMK108P5JT" localSheetId="16" hidden="1">#REF!</definedName>
    <definedName name="BExW3T1K638HT5E0Y8MMK108P5JT" localSheetId="15" hidden="1">#REF!</definedName>
    <definedName name="BExW3T1K638HT5E0Y8MMK108P5JT" localSheetId="18" hidden="1">#REF!</definedName>
    <definedName name="BExW3T1K638HT5E0Y8MMK108P5JT" localSheetId="17" hidden="1">#REF!</definedName>
    <definedName name="BExW3T1K638HT5E0Y8MMK108P5JT" localSheetId="2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5" hidden="1">#REF!</definedName>
    <definedName name="BExW3U3D6FTAFTK3Q7DSA9FY454Q" localSheetId="9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13" hidden="1">#REF!</definedName>
    <definedName name="BExW3U3D6FTAFTK3Q7DSA9FY454Q" localSheetId="14" hidden="1">#REF!</definedName>
    <definedName name="BExW3U3D6FTAFTK3Q7DSA9FY454Q" localSheetId="16" hidden="1">#REF!</definedName>
    <definedName name="BExW3U3D6FTAFTK3Q7DSA9FY454Q" localSheetId="15" hidden="1">#REF!</definedName>
    <definedName name="BExW3U3D6FTAFTK3Q7DSA9FY454Q" localSheetId="18" hidden="1">#REF!</definedName>
    <definedName name="BExW3U3D6FTAFTK3Q7DSA9FY454Q" localSheetId="17" hidden="1">#REF!</definedName>
    <definedName name="BExW3U3D6FTAFTK3Q7DSA9FY454Q" localSheetId="2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5" hidden="1">#REF!</definedName>
    <definedName name="BExW4217ZHL9VO39POSTJOD090WU" localSheetId="9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13" hidden="1">#REF!</definedName>
    <definedName name="BExW4217ZHL9VO39POSTJOD090WU" localSheetId="14" hidden="1">#REF!</definedName>
    <definedName name="BExW4217ZHL9VO39POSTJOD090WU" localSheetId="16" hidden="1">#REF!</definedName>
    <definedName name="BExW4217ZHL9VO39POSTJOD090WU" localSheetId="15" hidden="1">#REF!</definedName>
    <definedName name="BExW4217ZHL9VO39POSTJOD090WU" localSheetId="18" hidden="1">#REF!</definedName>
    <definedName name="BExW4217ZHL9VO39POSTJOD090WU" localSheetId="17" hidden="1">#REF!</definedName>
    <definedName name="BExW4217ZHL9VO39POSTJOD090WU" localSheetId="2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5" hidden="1">#REF!</definedName>
    <definedName name="BExW4GPW71EBF8XPS2QGVQHBCDX3" localSheetId="9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13" hidden="1">#REF!</definedName>
    <definedName name="BExW4GPW71EBF8XPS2QGVQHBCDX3" localSheetId="14" hidden="1">#REF!</definedName>
    <definedName name="BExW4GPW71EBF8XPS2QGVQHBCDX3" localSheetId="16" hidden="1">#REF!</definedName>
    <definedName name="BExW4GPW71EBF8XPS2QGVQHBCDX3" localSheetId="15" hidden="1">#REF!</definedName>
    <definedName name="BExW4GPW71EBF8XPS2QGVQHBCDX3" localSheetId="18" hidden="1">#REF!</definedName>
    <definedName name="BExW4GPW71EBF8XPS2QGVQHBCDX3" localSheetId="17" hidden="1">#REF!</definedName>
    <definedName name="BExW4GPW71EBF8XPS2QGVQHBCDX3" localSheetId="2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5" hidden="1">#REF!</definedName>
    <definedName name="BExW4JKC5837JBPCOJV337ZVYYY3" localSheetId="9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13" hidden="1">#REF!</definedName>
    <definedName name="BExW4JKC5837JBPCOJV337ZVYYY3" localSheetId="14" hidden="1">#REF!</definedName>
    <definedName name="BExW4JKC5837JBPCOJV337ZVYYY3" localSheetId="16" hidden="1">#REF!</definedName>
    <definedName name="BExW4JKC5837JBPCOJV337ZVYYY3" localSheetId="15" hidden="1">#REF!</definedName>
    <definedName name="BExW4JKC5837JBPCOJV337ZVYYY3" localSheetId="18" hidden="1">#REF!</definedName>
    <definedName name="BExW4JKC5837JBPCOJV337ZVYYY3" localSheetId="17" hidden="1">#REF!</definedName>
    <definedName name="BExW4JKC5837JBPCOJV337ZVYYY3" localSheetId="2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5" hidden="1">#REF!</definedName>
    <definedName name="BExW4O2DBZGV8KGBO9EB4BAXIH4Y" localSheetId="9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13" hidden="1">#REF!</definedName>
    <definedName name="BExW4O2DBZGV8KGBO9EB4BAXIH4Y" localSheetId="14" hidden="1">#REF!</definedName>
    <definedName name="BExW4O2DBZGV8KGBO9EB4BAXIH4Y" localSheetId="16" hidden="1">#REF!</definedName>
    <definedName name="BExW4O2DBZGV8KGBO9EB4BAXIH4Y" localSheetId="15" hidden="1">#REF!</definedName>
    <definedName name="BExW4O2DBZGV8KGBO9EB4BAXIH4Y" localSheetId="18" hidden="1">#REF!</definedName>
    <definedName name="BExW4O2DBZGV8KGBO9EB4BAXIH4Y" localSheetId="17" hidden="1">#REF!</definedName>
    <definedName name="BExW4O2DBZGV8KGBO9EB4BAXIH4Y" localSheetId="2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5" hidden="1">#REF!</definedName>
    <definedName name="BExW4QR9FV9MP5K610THBSM51RYO" localSheetId="9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13" hidden="1">#REF!</definedName>
    <definedName name="BExW4QR9FV9MP5K610THBSM51RYO" localSheetId="14" hidden="1">#REF!</definedName>
    <definedName name="BExW4QR9FV9MP5K610THBSM51RYO" localSheetId="16" hidden="1">#REF!</definedName>
    <definedName name="BExW4QR9FV9MP5K610THBSM51RYO" localSheetId="15" hidden="1">#REF!</definedName>
    <definedName name="BExW4QR9FV9MP5K610THBSM51RYO" localSheetId="18" hidden="1">#REF!</definedName>
    <definedName name="BExW4QR9FV9MP5K610THBSM51RYO" localSheetId="17" hidden="1">#REF!</definedName>
    <definedName name="BExW4QR9FV9MP5K610THBSM51RYO" localSheetId="2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5" hidden="1">#REF!</definedName>
    <definedName name="BExW4Z029R9E19ZENN3WEA3VDAD1" localSheetId="9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13" hidden="1">#REF!</definedName>
    <definedName name="BExW4Z029R9E19ZENN3WEA3VDAD1" localSheetId="14" hidden="1">#REF!</definedName>
    <definedName name="BExW4Z029R9E19ZENN3WEA3VDAD1" localSheetId="16" hidden="1">#REF!</definedName>
    <definedName name="BExW4Z029R9E19ZENN3WEA3VDAD1" localSheetId="15" hidden="1">#REF!</definedName>
    <definedName name="BExW4Z029R9E19ZENN3WEA3VDAD1" localSheetId="18" hidden="1">#REF!</definedName>
    <definedName name="BExW4Z029R9E19ZENN3WEA3VDAD1" localSheetId="17" hidden="1">#REF!</definedName>
    <definedName name="BExW4Z029R9E19ZENN3WEA3VDAD1" localSheetId="2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5" hidden="1">#REF!</definedName>
    <definedName name="BExW53SPLW3K0Y0ZVTM4NYF1B2YH" localSheetId="9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13" hidden="1">#REF!</definedName>
    <definedName name="BExW53SPLW3K0Y0ZVTM4NYF1B2YH" localSheetId="14" hidden="1">#REF!</definedName>
    <definedName name="BExW53SPLW3K0Y0ZVTM4NYF1B2YH" localSheetId="16" hidden="1">#REF!</definedName>
    <definedName name="BExW53SPLW3K0Y0ZVTM4NYF1B2YH" localSheetId="15" hidden="1">#REF!</definedName>
    <definedName name="BExW53SPLW3K0Y0ZVTM4NYF1B2YH" localSheetId="18" hidden="1">#REF!</definedName>
    <definedName name="BExW53SPLW3K0Y0ZVTM4NYF1B2YH" localSheetId="17" hidden="1">#REF!</definedName>
    <definedName name="BExW53SPLW3K0Y0ZVTM4NYF1B2YH" localSheetId="2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5" hidden="1">#REF!</definedName>
    <definedName name="BExW591F7X34FVKJ2OUT09PFUW1B" localSheetId="9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13" hidden="1">#REF!</definedName>
    <definedName name="BExW591F7X34FVKJ2OUT09PFUW1B" localSheetId="14" hidden="1">#REF!</definedName>
    <definedName name="BExW591F7X34FVKJ2OUT09PFUW1B" localSheetId="16" hidden="1">#REF!</definedName>
    <definedName name="BExW591F7X34FVKJ2OUT09PFUW1B" localSheetId="15" hidden="1">#REF!</definedName>
    <definedName name="BExW591F7X34FVKJ2OUT09PFUW1B" localSheetId="18" hidden="1">#REF!</definedName>
    <definedName name="BExW591F7X34FVKJ2OUT09PFUW1B" localSheetId="17" hidden="1">#REF!</definedName>
    <definedName name="BExW591F7X34FVKJ2OUT09PFUW1B" localSheetId="2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5" hidden="1">#REF!</definedName>
    <definedName name="BExW5AZNT6IAZGNF2C879ODHY1B8" localSheetId="9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13" hidden="1">#REF!</definedName>
    <definedName name="BExW5AZNT6IAZGNF2C879ODHY1B8" localSheetId="14" hidden="1">#REF!</definedName>
    <definedName name="BExW5AZNT6IAZGNF2C879ODHY1B8" localSheetId="16" hidden="1">#REF!</definedName>
    <definedName name="BExW5AZNT6IAZGNF2C879ODHY1B8" localSheetId="15" hidden="1">#REF!</definedName>
    <definedName name="BExW5AZNT6IAZGNF2C879ODHY1B8" localSheetId="18" hidden="1">#REF!</definedName>
    <definedName name="BExW5AZNT6IAZGNF2C879ODHY1B8" localSheetId="17" hidden="1">#REF!</definedName>
    <definedName name="BExW5AZNT6IAZGNF2C879ODHY1B8" localSheetId="2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5" hidden="1">#REF!</definedName>
    <definedName name="BExW5F6OUXHEWQU5VYE7W7P8DD78" localSheetId="9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13" hidden="1">#REF!</definedName>
    <definedName name="BExW5F6OUXHEWQU5VYE7W7P8DD78" localSheetId="14" hidden="1">#REF!</definedName>
    <definedName name="BExW5F6OUXHEWQU5VYE7W7P8DD78" localSheetId="16" hidden="1">#REF!</definedName>
    <definedName name="BExW5F6OUXHEWQU5VYE7W7P8DD78" localSheetId="15" hidden="1">#REF!</definedName>
    <definedName name="BExW5F6OUXHEWQU5VYE7W7P8DD78" localSheetId="18" hidden="1">#REF!</definedName>
    <definedName name="BExW5F6OUXHEWQU5VYE7W7P8DD78" localSheetId="17" hidden="1">#REF!</definedName>
    <definedName name="BExW5F6OUXHEWQU5VYE7W7P8DD78" localSheetId="2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5" hidden="1">#REF!</definedName>
    <definedName name="BExW5WPU27WD4NWZOT0ZEJIDLX5J" localSheetId="9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13" hidden="1">#REF!</definedName>
    <definedName name="BExW5WPU27WD4NWZOT0ZEJIDLX5J" localSheetId="14" hidden="1">#REF!</definedName>
    <definedName name="BExW5WPU27WD4NWZOT0ZEJIDLX5J" localSheetId="16" hidden="1">#REF!</definedName>
    <definedName name="BExW5WPU27WD4NWZOT0ZEJIDLX5J" localSheetId="15" hidden="1">#REF!</definedName>
    <definedName name="BExW5WPU27WD4NWZOT0ZEJIDLX5J" localSheetId="18" hidden="1">#REF!</definedName>
    <definedName name="BExW5WPU27WD4NWZOT0ZEJIDLX5J" localSheetId="17" hidden="1">#REF!</definedName>
    <definedName name="BExW5WPU27WD4NWZOT0ZEJIDLX5J" localSheetId="2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5" hidden="1">#REF!</definedName>
    <definedName name="BExW5YD97EMSUYC4KDEFH1FB4FY3" localSheetId="9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13" hidden="1">#REF!</definedName>
    <definedName name="BExW5YD97EMSUYC4KDEFH1FB4FY3" localSheetId="14" hidden="1">#REF!</definedName>
    <definedName name="BExW5YD97EMSUYC4KDEFH1FB4FY3" localSheetId="16" hidden="1">#REF!</definedName>
    <definedName name="BExW5YD97EMSUYC4KDEFH1FB4FY3" localSheetId="15" hidden="1">#REF!</definedName>
    <definedName name="BExW5YD97EMSUYC4KDEFH1FB4FY3" localSheetId="18" hidden="1">#REF!</definedName>
    <definedName name="BExW5YD97EMSUYC4KDEFH1FB4FY3" localSheetId="17" hidden="1">#REF!</definedName>
    <definedName name="BExW5YD97EMSUYC4KDEFH1FB4FY3" localSheetId="2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5" hidden="1">#REF!</definedName>
    <definedName name="BExW5Z469DSRWTA6T0KVLA7SMIPL" localSheetId="9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13" hidden="1">#REF!</definedName>
    <definedName name="BExW5Z469DSRWTA6T0KVLA7SMIPL" localSheetId="14" hidden="1">#REF!</definedName>
    <definedName name="BExW5Z469DSRWTA6T0KVLA7SMIPL" localSheetId="16" hidden="1">#REF!</definedName>
    <definedName name="BExW5Z469DSRWTA6T0KVLA7SMIPL" localSheetId="15" hidden="1">#REF!</definedName>
    <definedName name="BExW5Z469DSRWTA6T0KVLA7SMIPL" localSheetId="18" hidden="1">#REF!</definedName>
    <definedName name="BExW5Z469DSRWTA6T0KVLA7SMIPL" localSheetId="17" hidden="1">#REF!</definedName>
    <definedName name="BExW5Z469DSRWTA6T0KVLA7SMIPL" localSheetId="2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5" hidden="1">#REF!</definedName>
    <definedName name="BExW62ETJAPBX5X53FTGUCHZXI2K" localSheetId="9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13" hidden="1">#REF!</definedName>
    <definedName name="BExW62ETJAPBX5X53FTGUCHZXI2K" localSheetId="14" hidden="1">#REF!</definedName>
    <definedName name="BExW62ETJAPBX5X53FTGUCHZXI2K" localSheetId="16" hidden="1">#REF!</definedName>
    <definedName name="BExW62ETJAPBX5X53FTGUCHZXI2K" localSheetId="15" hidden="1">#REF!</definedName>
    <definedName name="BExW62ETJAPBX5X53FTGUCHZXI2K" localSheetId="18" hidden="1">#REF!</definedName>
    <definedName name="BExW62ETJAPBX5X53FTGUCHZXI2K" localSheetId="17" hidden="1">#REF!</definedName>
    <definedName name="BExW62ETJAPBX5X53FTGUCHZXI2K" localSheetId="2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5" hidden="1">#REF!</definedName>
    <definedName name="BExW660AV1TUV2XNUPD65RZR3QOO" localSheetId="9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13" hidden="1">#REF!</definedName>
    <definedName name="BExW660AV1TUV2XNUPD65RZR3QOO" localSheetId="14" hidden="1">#REF!</definedName>
    <definedName name="BExW660AV1TUV2XNUPD65RZR3QOO" localSheetId="16" hidden="1">#REF!</definedName>
    <definedName name="BExW660AV1TUV2XNUPD65RZR3QOO" localSheetId="15" hidden="1">#REF!</definedName>
    <definedName name="BExW660AV1TUV2XNUPD65RZR3QOO" localSheetId="18" hidden="1">#REF!</definedName>
    <definedName name="BExW660AV1TUV2XNUPD65RZR3QOO" localSheetId="17" hidden="1">#REF!</definedName>
    <definedName name="BExW660AV1TUV2XNUPD65RZR3QOO" localSheetId="2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5" hidden="1">#REF!</definedName>
    <definedName name="BExW66LVVZK656PQY1257QMHP2AY" localSheetId="9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13" hidden="1">#REF!</definedName>
    <definedName name="BExW66LVVZK656PQY1257QMHP2AY" localSheetId="14" hidden="1">#REF!</definedName>
    <definedName name="BExW66LVVZK656PQY1257QMHP2AY" localSheetId="16" hidden="1">#REF!</definedName>
    <definedName name="BExW66LVVZK656PQY1257QMHP2AY" localSheetId="15" hidden="1">#REF!</definedName>
    <definedName name="BExW66LVVZK656PQY1257QMHP2AY" localSheetId="18" hidden="1">#REF!</definedName>
    <definedName name="BExW66LVVZK656PQY1257QMHP2AY" localSheetId="17" hidden="1">#REF!</definedName>
    <definedName name="BExW66LVVZK656PQY1257QMHP2AY" localSheetId="2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5" hidden="1">#REF!</definedName>
    <definedName name="BExW6EJPHAP1TWT380AZLXNHR22P" localSheetId="9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13" hidden="1">#REF!</definedName>
    <definedName name="BExW6EJPHAP1TWT380AZLXNHR22P" localSheetId="14" hidden="1">#REF!</definedName>
    <definedName name="BExW6EJPHAP1TWT380AZLXNHR22P" localSheetId="16" hidden="1">#REF!</definedName>
    <definedName name="BExW6EJPHAP1TWT380AZLXNHR22P" localSheetId="15" hidden="1">#REF!</definedName>
    <definedName name="BExW6EJPHAP1TWT380AZLXNHR22P" localSheetId="18" hidden="1">#REF!</definedName>
    <definedName name="BExW6EJPHAP1TWT380AZLXNHR22P" localSheetId="17" hidden="1">#REF!</definedName>
    <definedName name="BExW6EJPHAP1TWT380AZLXNHR22P" localSheetId="2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5" hidden="1">#REF!</definedName>
    <definedName name="BExW6G1PJ38H10DVLL8WPQ736OEB" localSheetId="9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13" hidden="1">#REF!</definedName>
    <definedName name="BExW6G1PJ38H10DVLL8WPQ736OEB" localSheetId="14" hidden="1">#REF!</definedName>
    <definedName name="BExW6G1PJ38H10DVLL8WPQ736OEB" localSheetId="16" hidden="1">#REF!</definedName>
    <definedName name="BExW6G1PJ38H10DVLL8WPQ736OEB" localSheetId="15" hidden="1">#REF!</definedName>
    <definedName name="BExW6G1PJ38H10DVLL8WPQ736OEB" localSheetId="18" hidden="1">#REF!</definedName>
    <definedName name="BExW6G1PJ38H10DVLL8WPQ736OEB" localSheetId="17" hidden="1">#REF!</definedName>
    <definedName name="BExW6G1PJ38H10DVLL8WPQ736OEB" localSheetId="2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5" hidden="1">#REF!</definedName>
    <definedName name="BExW794A74Z5F2K8LVQLD6VSKXUE" localSheetId="9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13" hidden="1">#REF!</definedName>
    <definedName name="BExW794A74Z5F2K8LVQLD6VSKXUE" localSheetId="14" hidden="1">#REF!</definedName>
    <definedName name="BExW794A74Z5F2K8LVQLD6VSKXUE" localSheetId="16" hidden="1">#REF!</definedName>
    <definedName name="BExW794A74Z5F2K8LVQLD6VSKXUE" localSheetId="15" hidden="1">#REF!</definedName>
    <definedName name="BExW794A74Z5F2K8LVQLD6VSKXUE" localSheetId="18" hidden="1">#REF!</definedName>
    <definedName name="BExW794A74Z5F2K8LVQLD6VSKXUE" localSheetId="17" hidden="1">#REF!</definedName>
    <definedName name="BExW794A74Z5F2K8LVQLD6VSKXUE" localSheetId="2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5" hidden="1">#REF!</definedName>
    <definedName name="BExW7Q1TQ8E6G4WYYNSOMV43S95R" localSheetId="9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13" hidden="1">#REF!</definedName>
    <definedName name="BExW7Q1TQ8E6G4WYYNSOMV43S95R" localSheetId="14" hidden="1">#REF!</definedName>
    <definedName name="BExW7Q1TQ8E6G4WYYNSOMV43S95R" localSheetId="16" hidden="1">#REF!</definedName>
    <definedName name="BExW7Q1TQ8E6G4WYYNSOMV43S95R" localSheetId="15" hidden="1">#REF!</definedName>
    <definedName name="BExW7Q1TQ8E6G4WYYNSOMV43S95R" localSheetId="18" hidden="1">#REF!</definedName>
    <definedName name="BExW7Q1TQ8E6G4WYYNSOMV43S95R" localSheetId="17" hidden="1">#REF!</definedName>
    <definedName name="BExW7Q1TQ8E6G4WYYNSOMV43S95R" localSheetId="2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5" hidden="1">#REF!</definedName>
    <definedName name="BExW7XZTFZV0N9YM9S4PM74A5X2O" localSheetId="9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13" hidden="1">#REF!</definedName>
    <definedName name="BExW7XZTFZV0N9YM9S4PM74A5X2O" localSheetId="14" hidden="1">#REF!</definedName>
    <definedName name="BExW7XZTFZV0N9YM9S4PM74A5X2O" localSheetId="16" hidden="1">#REF!</definedName>
    <definedName name="BExW7XZTFZV0N9YM9S4PM74A5X2O" localSheetId="15" hidden="1">#REF!</definedName>
    <definedName name="BExW7XZTFZV0N9YM9S4PM74A5X2O" localSheetId="18" hidden="1">#REF!</definedName>
    <definedName name="BExW7XZTFZV0N9YM9S4PM74A5X2O" localSheetId="17" hidden="1">#REF!</definedName>
    <definedName name="BExW7XZTFZV0N9YM9S4PM74A5X2O" localSheetId="2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5" hidden="1">#REF!</definedName>
    <definedName name="BExW8K0SSIPSKBVP06IJ71600HJZ" localSheetId="9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13" hidden="1">#REF!</definedName>
    <definedName name="BExW8K0SSIPSKBVP06IJ71600HJZ" localSheetId="14" hidden="1">#REF!</definedName>
    <definedName name="BExW8K0SSIPSKBVP06IJ71600HJZ" localSheetId="16" hidden="1">#REF!</definedName>
    <definedName name="BExW8K0SSIPSKBVP06IJ71600HJZ" localSheetId="15" hidden="1">#REF!</definedName>
    <definedName name="BExW8K0SSIPSKBVP06IJ71600HJZ" localSheetId="18" hidden="1">#REF!</definedName>
    <definedName name="BExW8K0SSIPSKBVP06IJ71600HJZ" localSheetId="17" hidden="1">#REF!</definedName>
    <definedName name="BExW8K0SSIPSKBVP06IJ71600HJZ" localSheetId="2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5" hidden="1">#REF!</definedName>
    <definedName name="BExW8T0GVY3ZYO4ACSBLHS8SH895" localSheetId="9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13" hidden="1">#REF!</definedName>
    <definedName name="BExW8T0GVY3ZYO4ACSBLHS8SH895" localSheetId="14" hidden="1">#REF!</definedName>
    <definedName name="BExW8T0GVY3ZYO4ACSBLHS8SH895" localSheetId="16" hidden="1">#REF!</definedName>
    <definedName name="BExW8T0GVY3ZYO4ACSBLHS8SH895" localSheetId="15" hidden="1">#REF!</definedName>
    <definedName name="BExW8T0GVY3ZYO4ACSBLHS8SH895" localSheetId="18" hidden="1">#REF!</definedName>
    <definedName name="BExW8T0GVY3ZYO4ACSBLHS8SH895" localSheetId="17" hidden="1">#REF!</definedName>
    <definedName name="BExW8T0GVY3ZYO4ACSBLHS8SH895" localSheetId="2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5" hidden="1">#REF!</definedName>
    <definedName name="BExW8YEP73JMMU9HZ08PM4WHJQZ4" localSheetId="9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13" hidden="1">#REF!</definedName>
    <definedName name="BExW8YEP73JMMU9HZ08PM4WHJQZ4" localSheetId="14" hidden="1">#REF!</definedName>
    <definedName name="BExW8YEP73JMMU9HZ08PM4WHJQZ4" localSheetId="16" hidden="1">#REF!</definedName>
    <definedName name="BExW8YEP73JMMU9HZ08PM4WHJQZ4" localSheetId="15" hidden="1">#REF!</definedName>
    <definedName name="BExW8YEP73JMMU9HZ08PM4WHJQZ4" localSheetId="18" hidden="1">#REF!</definedName>
    <definedName name="BExW8YEP73JMMU9HZ08PM4WHJQZ4" localSheetId="17" hidden="1">#REF!</definedName>
    <definedName name="BExW8YEP73JMMU9HZ08PM4WHJQZ4" localSheetId="2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5" hidden="1">#REF!</definedName>
    <definedName name="BExW937AT53OZQRHNWQZ5BVH24IE" localSheetId="9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13" hidden="1">#REF!</definedName>
    <definedName name="BExW937AT53OZQRHNWQZ5BVH24IE" localSheetId="14" hidden="1">#REF!</definedName>
    <definedName name="BExW937AT53OZQRHNWQZ5BVH24IE" localSheetId="16" hidden="1">#REF!</definedName>
    <definedName name="BExW937AT53OZQRHNWQZ5BVH24IE" localSheetId="15" hidden="1">#REF!</definedName>
    <definedName name="BExW937AT53OZQRHNWQZ5BVH24IE" localSheetId="18" hidden="1">#REF!</definedName>
    <definedName name="BExW937AT53OZQRHNWQZ5BVH24IE" localSheetId="17" hidden="1">#REF!</definedName>
    <definedName name="BExW937AT53OZQRHNWQZ5BVH24IE" localSheetId="2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5" hidden="1">#REF!</definedName>
    <definedName name="BExW95LN5N0LYFFVP7GJEGDVDLF0" localSheetId="9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13" hidden="1">#REF!</definedName>
    <definedName name="BExW95LN5N0LYFFVP7GJEGDVDLF0" localSheetId="14" hidden="1">#REF!</definedName>
    <definedName name="BExW95LN5N0LYFFVP7GJEGDVDLF0" localSheetId="16" hidden="1">#REF!</definedName>
    <definedName name="BExW95LN5N0LYFFVP7GJEGDVDLF0" localSheetId="15" hidden="1">#REF!</definedName>
    <definedName name="BExW95LN5N0LYFFVP7GJEGDVDLF0" localSheetId="18" hidden="1">#REF!</definedName>
    <definedName name="BExW95LN5N0LYFFVP7GJEGDVDLF0" localSheetId="17" hidden="1">#REF!</definedName>
    <definedName name="BExW95LN5N0LYFFVP7GJEGDVDLF0" localSheetId="2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5" hidden="1">#REF!</definedName>
    <definedName name="BExW967733Q8RAJOHR2GJ3HO8JIW" localSheetId="9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13" hidden="1">#REF!</definedName>
    <definedName name="BExW967733Q8RAJOHR2GJ3HO8JIW" localSheetId="14" hidden="1">#REF!</definedName>
    <definedName name="BExW967733Q8RAJOHR2GJ3HO8JIW" localSheetId="16" hidden="1">#REF!</definedName>
    <definedName name="BExW967733Q8RAJOHR2GJ3HO8JIW" localSheetId="15" hidden="1">#REF!</definedName>
    <definedName name="BExW967733Q8RAJOHR2GJ3HO8JIW" localSheetId="18" hidden="1">#REF!</definedName>
    <definedName name="BExW967733Q8RAJOHR2GJ3HO8JIW" localSheetId="17" hidden="1">#REF!</definedName>
    <definedName name="BExW967733Q8RAJOHR2GJ3HO8JIW" localSheetId="2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5" hidden="1">#REF!</definedName>
    <definedName name="BExW9POK1KIOI0ALS5MZIKTDIYMA" localSheetId="9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13" hidden="1">#REF!</definedName>
    <definedName name="BExW9POK1KIOI0ALS5MZIKTDIYMA" localSheetId="14" hidden="1">#REF!</definedName>
    <definedName name="BExW9POK1KIOI0ALS5MZIKTDIYMA" localSheetId="16" hidden="1">#REF!</definedName>
    <definedName name="BExW9POK1KIOI0ALS5MZIKTDIYMA" localSheetId="15" hidden="1">#REF!</definedName>
    <definedName name="BExW9POK1KIOI0ALS5MZIKTDIYMA" localSheetId="18" hidden="1">#REF!</definedName>
    <definedName name="BExW9POK1KIOI0ALS5MZIKTDIYMA" localSheetId="17" hidden="1">#REF!</definedName>
    <definedName name="BExW9POK1KIOI0ALS5MZIKTDIYMA" localSheetId="2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5" hidden="1">#REF!</definedName>
    <definedName name="BExXLDE6PN4ESWT3LXJNQCY94NE4" localSheetId="9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13" hidden="1">#REF!</definedName>
    <definedName name="BExXLDE6PN4ESWT3LXJNQCY94NE4" localSheetId="14" hidden="1">#REF!</definedName>
    <definedName name="BExXLDE6PN4ESWT3LXJNQCY94NE4" localSheetId="16" hidden="1">#REF!</definedName>
    <definedName name="BExXLDE6PN4ESWT3LXJNQCY94NE4" localSheetId="15" hidden="1">#REF!</definedName>
    <definedName name="BExXLDE6PN4ESWT3LXJNQCY94NE4" localSheetId="18" hidden="1">#REF!</definedName>
    <definedName name="BExXLDE6PN4ESWT3LXJNQCY94NE4" localSheetId="17" hidden="1">#REF!</definedName>
    <definedName name="BExXLDE6PN4ESWT3LXJNQCY94NE4" localSheetId="2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5" hidden="1">#REF!</definedName>
    <definedName name="BExXLQVPK2H3IF0NDDA5CT612EUK" localSheetId="9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13" hidden="1">#REF!</definedName>
    <definedName name="BExXLQVPK2H3IF0NDDA5CT612EUK" localSheetId="14" hidden="1">#REF!</definedName>
    <definedName name="BExXLQVPK2H3IF0NDDA5CT612EUK" localSheetId="16" hidden="1">#REF!</definedName>
    <definedName name="BExXLQVPK2H3IF0NDDA5CT612EUK" localSheetId="15" hidden="1">#REF!</definedName>
    <definedName name="BExXLQVPK2H3IF0NDDA5CT612EUK" localSheetId="18" hidden="1">#REF!</definedName>
    <definedName name="BExXLQVPK2H3IF0NDDA5CT612EUK" localSheetId="17" hidden="1">#REF!</definedName>
    <definedName name="BExXLQVPK2H3IF0NDDA5CT612EUK" localSheetId="2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5" hidden="1">#REF!</definedName>
    <definedName name="BExXLR6IO70TYTACKQH9M5PGV24J" localSheetId="9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13" hidden="1">#REF!</definedName>
    <definedName name="BExXLR6IO70TYTACKQH9M5PGV24J" localSheetId="14" hidden="1">#REF!</definedName>
    <definedName name="BExXLR6IO70TYTACKQH9M5PGV24J" localSheetId="16" hidden="1">#REF!</definedName>
    <definedName name="BExXLR6IO70TYTACKQH9M5PGV24J" localSheetId="15" hidden="1">#REF!</definedName>
    <definedName name="BExXLR6IO70TYTACKQH9M5PGV24J" localSheetId="18" hidden="1">#REF!</definedName>
    <definedName name="BExXLR6IO70TYTACKQH9M5PGV24J" localSheetId="17" hidden="1">#REF!</definedName>
    <definedName name="BExXLR6IO70TYTACKQH9M5PGV24J" localSheetId="2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5" hidden="1">#REF!</definedName>
    <definedName name="BExXM065WOLYRYHGHOJE0OOFXA4M" localSheetId="9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13" hidden="1">#REF!</definedName>
    <definedName name="BExXM065WOLYRYHGHOJE0OOFXA4M" localSheetId="14" hidden="1">#REF!</definedName>
    <definedName name="BExXM065WOLYRYHGHOJE0OOFXA4M" localSheetId="16" hidden="1">#REF!</definedName>
    <definedName name="BExXM065WOLYRYHGHOJE0OOFXA4M" localSheetId="15" hidden="1">#REF!</definedName>
    <definedName name="BExXM065WOLYRYHGHOJE0OOFXA4M" localSheetId="18" hidden="1">#REF!</definedName>
    <definedName name="BExXM065WOLYRYHGHOJE0OOFXA4M" localSheetId="17" hidden="1">#REF!</definedName>
    <definedName name="BExXM065WOLYRYHGHOJE0OOFXA4M" localSheetId="2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5" hidden="1">#REF!</definedName>
    <definedName name="BExXM3GUNXVDM82KUR17NNUMQCNI" localSheetId="9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13" hidden="1">#REF!</definedName>
    <definedName name="BExXM3GUNXVDM82KUR17NNUMQCNI" localSheetId="14" hidden="1">#REF!</definedName>
    <definedName name="BExXM3GUNXVDM82KUR17NNUMQCNI" localSheetId="16" hidden="1">#REF!</definedName>
    <definedName name="BExXM3GUNXVDM82KUR17NNUMQCNI" localSheetId="15" hidden="1">#REF!</definedName>
    <definedName name="BExXM3GUNXVDM82KUR17NNUMQCNI" localSheetId="18" hidden="1">#REF!</definedName>
    <definedName name="BExXM3GUNXVDM82KUR17NNUMQCNI" localSheetId="17" hidden="1">#REF!</definedName>
    <definedName name="BExXM3GUNXVDM82KUR17NNUMQCNI" localSheetId="2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5" hidden="1">#REF!</definedName>
    <definedName name="BExXMA28M8SH7MKIGETSDA72WUIZ" localSheetId="9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13" hidden="1">#REF!</definedName>
    <definedName name="BExXMA28M8SH7MKIGETSDA72WUIZ" localSheetId="14" hidden="1">#REF!</definedName>
    <definedName name="BExXMA28M8SH7MKIGETSDA72WUIZ" localSheetId="16" hidden="1">#REF!</definedName>
    <definedName name="BExXMA28M8SH7MKIGETSDA72WUIZ" localSheetId="15" hidden="1">#REF!</definedName>
    <definedName name="BExXMA28M8SH7MKIGETSDA72WUIZ" localSheetId="18" hidden="1">#REF!</definedName>
    <definedName name="BExXMA28M8SH7MKIGETSDA72WUIZ" localSheetId="17" hidden="1">#REF!</definedName>
    <definedName name="BExXMA28M8SH7MKIGETSDA72WUIZ" localSheetId="2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5" hidden="1">#REF!</definedName>
    <definedName name="BExXMOLHIAHDLFSA31PUB36SC3I9" localSheetId="9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13" hidden="1">#REF!</definedName>
    <definedName name="BExXMOLHIAHDLFSA31PUB36SC3I9" localSheetId="14" hidden="1">#REF!</definedName>
    <definedName name="BExXMOLHIAHDLFSA31PUB36SC3I9" localSheetId="16" hidden="1">#REF!</definedName>
    <definedName name="BExXMOLHIAHDLFSA31PUB36SC3I9" localSheetId="15" hidden="1">#REF!</definedName>
    <definedName name="BExXMOLHIAHDLFSA31PUB36SC3I9" localSheetId="18" hidden="1">#REF!</definedName>
    <definedName name="BExXMOLHIAHDLFSA31PUB36SC3I9" localSheetId="17" hidden="1">#REF!</definedName>
    <definedName name="BExXMOLHIAHDLFSA31PUB36SC3I9" localSheetId="2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5" hidden="1">#REF!</definedName>
    <definedName name="BExXMT8T5Z3M2JBQN65X2LKH0YQI" localSheetId="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13" hidden="1">#REF!</definedName>
    <definedName name="BExXMT8T5Z3M2JBQN65X2LKH0YQI" localSheetId="14" hidden="1">#REF!</definedName>
    <definedName name="BExXMT8T5Z3M2JBQN65X2LKH0YQI" localSheetId="16" hidden="1">#REF!</definedName>
    <definedName name="BExXMT8T5Z3M2JBQN65X2LKH0YQI" localSheetId="15" hidden="1">#REF!</definedName>
    <definedName name="BExXMT8T5Z3M2JBQN65X2LKH0YQI" localSheetId="18" hidden="1">#REF!</definedName>
    <definedName name="BExXMT8T5Z3M2JBQN65X2LKH0YQI" localSheetId="17" hidden="1">#REF!</definedName>
    <definedName name="BExXMT8T5Z3M2JBQN65X2LKH0YQI" localSheetId="2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5" hidden="1">#REF!</definedName>
    <definedName name="BExXN1XNO7H60M9X1E7EVWFJDM5N" localSheetId="9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13" hidden="1">#REF!</definedName>
    <definedName name="BExXN1XNO7H60M9X1E7EVWFJDM5N" localSheetId="14" hidden="1">#REF!</definedName>
    <definedName name="BExXN1XNO7H60M9X1E7EVWFJDM5N" localSheetId="16" hidden="1">#REF!</definedName>
    <definedName name="BExXN1XNO7H60M9X1E7EVWFJDM5N" localSheetId="15" hidden="1">#REF!</definedName>
    <definedName name="BExXN1XNO7H60M9X1E7EVWFJDM5N" localSheetId="18" hidden="1">#REF!</definedName>
    <definedName name="BExXN1XNO7H60M9X1E7EVWFJDM5N" localSheetId="17" hidden="1">#REF!</definedName>
    <definedName name="BExXN1XNO7H60M9X1E7EVWFJDM5N" localSheetId="2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5" hidden="1">#REF!</definedName>
    <definedName name="BExXN1XOOOY51EZQ6II0LWEU2OYT" localSheetId="9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13" hidden="1">#REF!</definedName>
    <definedName name="BExXN1XOOOY51EZQ6II0LWEU2OYT" localSheetId="14" hidden="1">#REF!</definedName>
    <definedName name="BExXN1XOOOY51EZQ6II0LWEU2OYT" localSheetId="16" hidden="1">#REF!</definedName>
    <definedName name="BExXN1XOOOY51EZQ6II0LWEU2OYT" localSheetId="15" hidden="1">#REF!</definedName>
    <definedName name="BExXN1XOOOY51EZQ6II0LWEU2OYT" localSheetId="18" hidden="1">#REF!</definedName>
    <definedName name="BExXN1XOOOY51EZQ6II0LWEU2OYT" localSheetId="17" hidden="1">#REF!</definedName>
    <definedName name="BExXN1XOOOY51EZQ6II0LWEU2OYT" localSheetId="2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5" hidden="1">#REF!</definedName>
    <definedName name="BExXN22ZOTIW49GPLWFYKVM90FNZ" localSheetId="9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13" hidden="1">#REF!</definedName>
    <definedName name="BExXN22ZOTIW49GPLWFYKVM90FNZ" localSheetId="14" hidden="1">#REF!</definedName>
    <definedName name="BExXN22ZOTIW49GPLWFYKVM90FNZ" localSheetId="16" hidden="1">#REF!</definedName>
    <definedName name="BExXN22ZOTIW49GPLWFYKVM90FNZ" localSheetId="15" hidden="1">#REF!</definedName>
    <definedName name="BExXN22ZOTIW49GPLWFYKVM90FNZ" localSheetId="18" hidden="1">#REF!</definedName>
    <definedName name="BExXN22ZOTIW49GPLWFYKVM90FNZ" localSheetId="17" hidden="1">#REF!</definedName>
    <definedName name="BExXN22ZOTIW49GPLWFYKVM90FNZ" localSheetId="2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5" hidden="1">#REF!</definedName>
    <definedName name="BExXN6QAP8UJQVN4R4BQKPP4QK35" localSheetId="9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13" hidden="1">#REF!</definedName>
    <definedName name="BExXN6QAP8UJQVN4R4BQKPP4QK35" localSheetId="14" hidden="1">#REF!</definedName>
    <definedName name="BExXN6QAP8UJQVN4R4BQKPP4QK35" localSheetId="16" hidden="1">#REF!</definedName>
    <definedName name="BExXN6QAP8UJQVN4R4BQKPP4QK35" localSheetId="15" hidden="1">#REF!</definedName>
    <definedName name="BExXN6QAP8UJQVN4R4BQKPP4QK35" localSheetId="18" hidden="1">#REF!</definedName>
    <definedName name="BExXN6QAP8UJQVN4R4BQKPP4QK35" localSheetId="17" hidden="1">#REF!</definedName>
    <definedName name="BExXN6QAP8UJQVN4R4BQKPP4QK35" localSheetId="2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5" hidden="1">#REF!</definedName>
    <definedName name="BExXNBOA39T2X6Y5Y5GZ5DDNA1AX" localSheetId="9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13" hidden="1">#REF!</definedName>
    <definedName name="BExXNBOA39T2X6Y5Y5GZ5DDNA1AX" localSheetId="14" hidden="1">#REF!</definedName>
    <definedName name="BExXNBOA39T2X6Y5Y5GZ5DDNA1AX" localSheetId="16" hidden="1">#REF!</definedName>
    <definedName name="BExXNBOA39T2X6Y5Y5GZ5DDNA1AX" localSheetId="15" hidden="1">#REF!</definedName>
    <definedName name="BExXNBOA39T2X6Y5Y5GZ5DDNA1AX" localSheetId="18" hidden="1">#REF!</definedName>
    <definedName name="BExXNBOA39T2X6Y5Y5GZ5DDNA1AX" localSheetId="17" hidden="1">#REF!</definedName>
    <definedName name="BExXNBOA39T2X6Y5Y5GZ5DDNA1AX" localSheetId="2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5" hidden="1">#REF!</definedName>
    <definedName name="BExXNBZ1BRDK73S9XPRR1645KLVB" localSheetId="9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13" hidden="1">#REF!</definedName>
    <definedName name="BExXNBZ1BRDK73S9XPRR1645KLVB" localSheetId="14" hidden="1">#REF!</definedName>
    <definedName name="BExXNBZ1BRDK73S9XPRR1645KLVB" localSheetId="16" hidden="1">#REF!</definedName>
    <definedName name="BExXNBZ1BRDK73S9XPRR1645KLVB" localSheetId="15" hidden="1">#REF!</definedName>
    <definedName name="BExXNBZ1BRDK73S9XPRR1645KLVB" localSheetId="18" hidden="1">#REF!</definedName>
    <definedName name="BExXNBZ1BRDK73S9XPRR1645KLVB" localSheetId="17" hidden="1">#REF!</definedName>
    <definedName name="BExXNBZ1BRDK73S9XPRR1645KLVB" localSheetId="2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5" hidden="1">#REF!</definedName>
    <definedName name="BExXND6872VJ3M2PGT056WQMWBHD" localSheetId="9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13" hidden="1">#REF!</definedName>
    <definedName name="BExXND6872VJ3M2PGT056WQMWBHD" localSheetId="14" hidden="1">#REF!</definedName>
    <definedName name="BExXND6872VJ3M2PGT056WQMWBHD" localSheetId="16" hidden="1">#REF!</definedName>
    <definedName name="BExXND6872VJ3M2PGT056WQMWBHD" localSheetId="15" hidden="1">#REF!</definedName>
    <definedName name="BExXND6872VJ3M2PGT056WQMWBHD" localSheetId="18" hidden="1">#REF!</definedName>
    <definedName name="BExXND6872VJ3M2PGT056WQMWBHD" localSheetId="17" hidden="1">#REF!</definedName>
    <definedName name="BExXND6872VJ3M2PGT056WQMWBHD" localSheetId="2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5" hidden="1">#REF!</definedName>
    <definedName name="BExXNPM24UN2PGVL9D1TUBFRIKR4" localSheetId="9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13" hidden="1">#REF!</definedName>
    <definedName name="BExXNPM24UN2PGVL9D1TUBFRIKR4" localSheetId="14" hidden="1">#REF!</definedName>
    <definedName name="BExXNPM24UN2PGVL9D1TUBFRIKR4" localSheetId="16" hidden="1">#REF!</definedName>
    <definedName name="BExXNPM24UN2PGVL9D1TUBFRIKR4" localSheetId="15" hidden="1">#REF!</definedName>
    <definedName name="BExXNPM24UN2PGVL9D1TUBFRIKR4" localSheetId="18" hidden="1">#REF!</definedName>
    <definedName name="BExXNPM24UN2PGVL9D1TUBFRIKR4" localSheetId="17" hidden="1">#REF!</definedName>
    <definedName name="BExXNPM24UN2PGVL9D1TUBFRIKR4" localSheetId="2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5" hidden="1">#REF!</definedName>
    <definedName name="BExXNWCR6WOY5G3VTC96QCIFQE0E" localSheetId="9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13" hidden="1">#REF!</definedName>
    <definedName name="BExXNWCR6WOY5G3VTC96QCIFQE0E" localSheetId="14" hidden="1">#REF!</definedName>
    <definedName name="BExXNWCR6WOY5G3VTC96QCIFQE0E" localSheetId="16" hidden="1">#REF!</definedName>
    <definedName name="BExXNWCR6WOY5G3VTC96QCIFQE0E" localSheetId="15" hidden="1">#REF!</definedName>
    <definedName name="BExXNWCR6WOY5G3VTC96QCIFQE0E" localSheetId="18" hidden="1">#REF!</definedName>
    <definedName name="BExXNWCR6WOY5G3VTC96QCIFQE0E" localSheetId="17" hidden="1">#REF!</definedName>
    <definedName name="BExXNWCR6WOY5G3VTC96QCIFQE0E" localSheetId="2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5" hidden="1">#REF!</definedName>
    <definedName name="BExXNWYB165VO9MHARCL5WLCHWS0" localSheetId="9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13" hidden="1">#REF!</definedName>
    <definedName name="BExXNWYB165VO9MHARCL5WLCHWS0" localSheetId="14" hidden="1">#REF!</definedName>
    <definedName name="BExXNWYB165VO9MHARCL5WLCHWS0" localSheetId="16" hidden="1">#REF!</definedName>
    <definedName name="BExXNWYB165VO9MHARCL5WLCHWS0" localSheetId="15" hidden="1">#REF!</definedName>
    <definedName name="BExXNWYB165VO9MHARCL5WLCHWS0" localSheetId="18" hidden="1">#REF!</definedName>
    <definedName name="BExXNWYB165VO9MHARCL5WLCHWS0" localSheetId="17" hidden="1">#REF!</definedName>
    <definedName name="BExXNWYB165VO9MHARCL5WLCHWS0" localSheetId="2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5" hidden="1">#REF!</definedName>
    <definedName name="BExXO278QHQN8JDK5425EJ615ECC" localSheetId="9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13" hidden="1">#REF!</definedName>
    <definedName name="BExXO278QHQN8JDK5425EJ615ECC" localSheetId="14" hidden="1">#REF!</definedName>
    <definedName name="BExXO278QHQN8JDK5425EJ615ECC" localSheetId="16" hidden="1">#REF!</definedName>
    <definedName name="BExXO278QHQN8JDK5425EJ615ECC" localSheetId="15" hidden="1">#REF!</definedName>
    <definedName name="BExXO278QHQN8JDK5425EJ615ECC" localSheetId="18" hidden="1">#REF!</definedName>
    <definedName name="BExXO278QHQN8JDK5425EJ615ECC" localSheetId="17" hidden="1">#REF!</definedName>
    <definedName name="BExXO278QHQN8JDK5425EJ615ECC" localSheetId="2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5" hidden="1">#REF!</definedName>
    <definedName name="BExXO4QVV7YZ6L5A7WZEMIA5AZOV" localSheetId="9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16" hidden="1">#REF!</definedName>
    <definedName name="BExXO4QVV7YZ6L5A7WZEMIA5AZOV" localSheetId="15" hidden="1">#REF!</definedName>
    <definedName name="BExXO4QVV7YZ6L5A7WZEMIA5AZOV" localSheetId="18" hidden="1">#REF!</definedName>
    <definedName name="BExXO4QVV7YZ6L5A7WZEMIA5AZOV" localSheetId="17" hidden="1">#REF!</definedName>
    <definedName name="BExXO4QVV7YZ6L5A7WZEMIA5AZOV" localSheetId="2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5" hidden="1">#REF!</definedName>
    <definedName name="BExXOBHOP0WGFHI2Y9AO4L440UVQ" localSheetId="9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13" hidden="1">#REF!</definedName>
    <definedName name="BExXOBHOP0WGFHI2Y9AO4L440UVQ" localSheetId="14" hidden="1">#REF!</definedName>
    <definedName name="BExXOBHOP0WGFHI2Y9AO4L440UVQ" localSheetId="16" hidden="1">#REF!</definedName>
    <definedName name="BExXOBHOP0WGFHI2Y9AO4L440UVQ" localSheetId="15" hidden="1">#REF!</definedName>
    <definedName name="BExXOBHOP0WGFHI2Y9AO4L440UVQ" localSheetId="18" hidden="1">#REF!</definedName>
    <definedName name="BExXOBHOP0WGFHI2Y9AO4L440UVQ" localSheetId="17" hidden="1">#REF!</definedName>
    <definedName name="BExXOBHOP0WGFHI2Y9AO4L440UVQ" localSheetId="2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5" hidden="1">#REF!</definedName>
    <definedName name="BExXOHHHX25B8F97636QMXFUDZQK" localSheetId="9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13" hidden="1">#REF!</definedName>
    <definedName name="BExXOHHHX25B8F97636QMXFUDZQK" localSheetId="14" hidden="1">#REF!</definedName>
    <definedName name="BExXOHHHX25B8F97636QMXFUDZQK" localSheetId="16" hidden="1">#REF!</definedName>
    <definedName name="BExXOHHHX25B8F97636QMXFUDZQK" localSheetId="15" hidden="1">#REF!</definedName>
    <definedName name="BExXOHHHX25B8F97636QMXFUDZQK" localSheetId="18" hidden="1">#REF!</definedName>
    <definedName name="BExXOHHHX25B8F97636QMXFUDZQK" localSheetId="17" hidden="1">#REF!</definedName>
    <definedName name="BExXOHHHX25B8F97636QMXFUDZQK" localSheetId="2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5" hidden="1">#REF!</definedName>
    <definedName name="BExXOHSAD2NSHOLLMZ2JWA4I3I1R" localSheetId="9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13" hidden="1">#REF!</definedName>
    <definedName name="BExXOHSAD2NSHOLLMZ2JWA4I3I1R" localSheetId="14" hidden="1">#REF!</definedName>
    <definedName name="BExXOHSAD2NSHOLLMZ2JWA4I3I1R" localSheetId="16" hidden="1">#REF!</definedName>
    <definedName name="BExXOHSAD2NSHOLLMZ2JWA4I3I1R" localSheetId="15" hidden="1">#REF!</definedName>
    <definedName name="BExXOHSAD2NSHOLLMZ2JWA4I3I1R" localSheetId="18" hidden="1">#REF!</definedName>
    <definedName name="BExXOHSAD2NSHOLLMZ2JWA4I3I1R" localSheetId="17" hidden="1">#REF!</definedName>
    <definedName name="BExXOHSAD2NSHOLLMZ2JWA4I3I1R" localSheetId="2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5" hidden="1">#REF!</definedName>
    <definedName name="BExXOJKWIJ6IFTV1RHIWHR91EZMW" localSheetId="9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13" hidden="1">#REF!</definedName>
    <definedName name="BExXOJKWIJ6IFTV1RHIWHR91EZMW" localSheetId="14" hidden="1">#REF!</definedName>
    <definedName name="BExXOJKWIJ6IFTV1RHIWHR91EZMW" localSheetId="16" hidden="1">#REF!</definedName>
    <definedName name="BExXOJKWIJ6IFTV1RHIWHR91EZMW" localSheetId="15" hidden="1">#REF!</definedName>
    <definedName name="BExXOJKWIJ6IFTV1RHIWHR91EZMW" localSheetId="18" hidden="1">#REF!</definedName>
    <definedName name="BExXOJKWIJ6IFTV1RHIWHR91EZMW" localSheetId="17" hidden="1">#REF!</definedName>
    <definedName name="BExXOJKWIJ6IFTV1RHIWHR91EZMW" localSheetId="2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5" hidden="1">#REF!</definedName>
    <definedName name="BExXP80B5FGA00JCM7UXKPI3PB7Y" localSheetId="9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13" hidden="1">#REF!</definedName>
    <definedName name="BExXP80B5FGA00JCM7UXKPI3PB7Y" localSheetId="14" hidden="1">#REF!</definedName>
    <definedName name="BExXP80B5FGA00JCM7UXKPI3PB7Y" localSheetId="16" hidden="1">#REF!</definedName>
    <definedName name="BExXP80B5FGA00JCM7UXKPI3PB7Y" localSheetId="15" hidden="1">#REF!</definedName>
    <definedName name="BExXP80B5FGA00JCM7UXKPI3PB7Y" localSheetId="18" hidden="1">#REF!</definedName>
    <definedName name="BExXP80B5FGA00JCM7UXKPI3PB7Y" localSheetId="17" hidden="1">#REF!</definedName>
    <definedName name="BExXP80B5FGA00JCM7UXKPI3PB7Y" localSheetId="2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5" hidden="1">#REF!</definedName>
    <definedName name="BExXP85M4WXYVN1UVHUTOEKEG5XS" localSheetId="9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13" hidden="1">#REF!</definedName>
    <definedName name="BExXP85M4WXYVN1UVHUTOEKEG5XS" localSheetId="14" hidden="1">#REF!</definedName>
    <definedName name="BExXP85M4WXYVN1UVHUTOEKEG5XS" localSheetId="16" hidden="1">#REF!</definedName>
    <definedName name="BExXP85M4WXYVN1UVHUTOEKEG5XS" localSheetId="15" hidden="1">#REF!</definedName>
    <definedName name="BExXP85M4WXYVN1UVHUTOEKEG5XS" localSheetId="18" hidden="1">#REF!</definedName>
    <definedName name="BExXP85M4WXYVN1UVHUTOEKEG5XS" localSheetId="17" hidden="1">#REF!</definedName>
    <definedName name="BExXP85M4WXYVN1UVHUTOEKEG5XS" localSheetId="2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5" hidden="1">#REF!</definedName>
    <definedName name="BExXPELOTHOAG0OWILLAH94OZV5J" localSheetId="9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13" hidden="1">#REF!</definedName>
    <definedName name="BExXPELOTHOAG0OWILLAH94OZV5J" localSheetId="14" hidden="1">#REF!</definedName>
    <definedName name="BExXPELOTHOAG0OWILLAH94OZV5J" localSheetId="16" hidden="1">#REF!</definedName>
    <definedName name="BExXPELOTHOAG0OWILLAH94OZV5J" localSheetId="15" hidden="1">#REF!</definedName>
    <definedName name="BExXPELOTHOAG0OWILLAH94OZV5J" localSheetId="18" hidden="1">#REF!</definedName>
    <definedName name="BExXPELOTHOAG0OWILLAH94OZV5J" localSheetId="17" hidden="1">#REF!</definedName>
    <definedName name="BExXPELOTHOAG0OWILLAH94OZV5J" localSheetId="2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5" hidden="1">#REF!</definedName>
    <definedName name="BExXPOSJRLJNYPU01QNNQ5URXP2U" localSheetId="9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13" hidden="1">#REF!</definedName>
    <definedName name="BExXPOSJRLJNYPU01QNNQ5URXP2U" localSheetId="14" hidden="1">#REF!</definedName>
    <definedName name="BExXPOSJRLJNYPU01QNNQ5URXP2U" localSheetId="16" hidden="1">#REF!</definedName>
    <definedName name="BExXPOSJRLJNYPU01QNNQ5URXP2U" localSheetId="15" hidden="1">#REF!</definedName>
    <definedName name="BExXPOSJRLJNYPU01QNNQ5URXP2U" localSheetId="18" hidden="1">#REF!</definedName>
    <definedName name="BExXPOSJRLJNYPU01QNNQ5URXP2U" localSheetId="17" hidden="1">#REF!</definedName>
    <definedName name="BExXPOSJRLJNYPU01QNNQ5URXP2U" localSheetId="2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5" hidden="1">#REF!</definedName>
    <definedName name="BExXPS31W1VD2NMIE4E37LHVDF0L" localSheetId="9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13" hidden="1">#REF!</definedName>
    <definedName name="BExXPS31W1VD2NMIE4E37LHVDF0L" localSheetId="14" hidden="1">#REF!</definedName>
    <definedName name="BExXPS31W1VD2NMIE4E37LHVDF0L" localSheetId="16" hidden="1">#REF!</definedName>
    <definedName name="BExXPS31W1VD2NMIE4E37LHVDF0L" localSheetId="15" hidden="1">#REF!</definedName>
    <definedName name="BExXPS31W1VD2NMIE4E37LHVDF0L" localSheetId="18" hidden="1">#REF!</definedName>
    <definedName name="BExXPS31W1VD2NMIE4E37LHVDF0L" localSheetId="17" hidden="1">#REF!</definedName>
    <definedName name="BExXPS31W1VD2NMIE4E37LHVDF0L" localSheetId="2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5" hidden="1">#REF!</definedName>
    <definedName name="BExXPZKYEMVF5JOC14HYOOYQK6JK" localSheetId="9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13" hidden="1">#REF!</definedName>
    <definedName name="BExXPZKYEMVF5JOC14HYOOYQK6JK" localSheetId="14" hidden="1">#REF!</definedName>
    <definedName name="BExXPZKYEMVF5JOC14HYOOYQK6JK" localSheetId="16" hidden="1">#REF!</definedName>
    <definedName name="BExXPZKYEMVF5JOC14HYOOYQK6JK" localSheetId="15" hidden="1">#REF!</definedName>
    <definedName name="BExXPZKYEMVF5JOC14HYOOYQK6JK" localSheetId="18" hidden="1">#REF!</definedName>
    <definedName name="BExXPZKYEMVF5JOC14HYOOYQK6JK" localSheetId="17" hidden="1">#REF!</definedName>
    <definedName name="BExXPZKYEMVF5JOC14HYOOYQK6JK" localSheetId="2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5" hidden="1">#REF!</definedName>
    <definedName name="BExXQ89PA10X79WBWOEP1AJX1OQM" localSheetId="9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13" hidden="1">#REF!</definedName>
    <definedName name="BExXQ89PA10X79WBWOEP1AJX1OQM" localSheetId="14" hidden="1">#REF!</definedName>
    <definedName name="BExXQ89PA10X79WBWOEP1AJX1OQM" localSheetId="16" hidden="1">#REF!</definedName>
    <definedName name="BExXQ89PA10X79WBWOEP1AJX1OQM" localSheetId="15" hidden="1">#REF!</definedName>
    <definedName name="BExXQ89PA10X79WBWOEP1AJX1OQM" localSheetId="18" hidden="1">#REF!</definedName>
    <definedName name="BExXQ89PA10X79WBWOEP1AJX1OQM" localSheetId="17" hidden="1">#REF!</definedName>
    <definedName name="BExXQ89PA10X79WBWOEP1AJX1OQM" localSheetId="2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5" hidden="1">#REF!</definedName>
    <definedName name="BExXQCGQGGYSI0LTRVR73MUO50AW" localSheetId="9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13" hidden="1">#REF!</definedName>
    <definedName name="BExXQCGQGGYSI0LTRVR73MUO50AW" localSheetId="14" hidden="1">#REF!</definedName>
    <definedName name="BExXQCGQGGYSI0LTRVR73MUO50AW" localSheetId="16" hidden="1">#REF!</definedName>
    <definedName name="BExXQCGQGGYSI0LTRVR73MUO50AW" localSheetId="15" hidden="1">#REF!</definedName>
    <definedName name="BExXQCGQGGYSI0LTRVR73MUO50AW" localSheetId="18" hidden="1">#REF!</definedName>
    <definedName name="BExXQCGQGGYSI0LTRVR73MUO50AW" localSheetId="17" hidden="1">#REF!</definedName>
    <definedName name="BExXQCGQGGYSI0LTRVR73MUO50AW" localSheetId="2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5" hidden="1">#REF!</definedName>
    <definedName name="BExXQEEXFHDQ8DSRAJSB5ET6J004" localSheetId="9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13" hidden="1">#REF!</definedName>
    <definedName name="BExXQEEXFHDQ8DSRAJSB5ET6J004" localSheetId="14" hidden="1">#REF!</definedName>
    <definedName name="BExXQEEXFHDQ8DSRAJSB5ET6J004" localSheetId="16" hidden="1">#REF!</definedName>
    <definedName name="BExXQEEXFHDQ8DSRAJSB5ET6J004" localSheetId="15" hidden="1">#REF!</definedName>
    <definedName name="BExXQEEXFHDQ8DSRAJSB5ET6J004" localSheetId="18" hidden="1">#REF!</definedName>
    <definedName name="BExXQEEXFHDQ8DSRAJSB5ET6J004" localSheetId="17" hidden="1">#REF!</definedName>
    <definedName name="BExXQEEXFHDQ8DSRAJSB5ET6J004" localSheetId="2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5" hidden="1">#REF!</definedName>
    <definedName name="BExXQH41O5HZAH8BO6HCFY8YC3TU" localSheetId="9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13" hidden="1">#REF!</definedName>
    <definedName name="BExXQH41O5HZAH8BO6HCFY8YC3TU" localSheetId="14" hidden="1">#REF!</definedName>
    <definedName name="BExXQH41O5HZAH8BO6HCFY8YC3TU" localSheetId="16" hidden="1">#REF!</definedName>
    <definedName name="BExXQH41O5HZAH8BO6HCFY8YC3TU" localSheetId="15" hidden="1">#REF!</definedName>
    <definedName name="BExXQH41O5HZAH8BO6HCFY8YC3TU" localSheetId="18" hidden="1">#REF!</definedName>
    <definedName name="BExXQH41O5HZAH8BO6HCFY8YC3TU" localSheetId="17" hidden="1">#REF!</definedName>
    <definedName name="BExXQH41O5HZAH8BO6HCFY8YC3TU" localSheetId="2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5" hidden="1">#REF!</definedName>
    <definedName name="BExXQJIEF5R3QQ6D8HO3NGPU0IQC" localSheetId="9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13" hidden="1">#REF!</definedName>
    <definedName name="BExXQJIEF5R3QQ6D8HO3NGPU0IQC" localSheetId="14" hidden="1">#REF!</definedName>
    <definedName name="BExXQJIEF5R3QQ6D8HO3NGPU0IQC" localSheetId="16" hidden="1">#REF!</definedName>
    <definedName name="BExXQJIEF5R3QQ6D8HO3NGPU0IQC" localSheetId="15" hidden="1">#REF!</definedName>
    <definedName name="BExXQJIEF5R3QQ6D8HO3NGPU0IQC" localSheetId="18" hidden="1">#REF!</definedName>
    <definedName name="BExXQJIEF5R3QQ6D8HO3NGPU0IQC" localSheetId="17" hidden="1">#REF!</definedName>
    <definedName name="BExXQJIEF5R3QQ6D8HO3NGPU0IQC" localSheetId="2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5" hidden="1">#REF!</definedName>
    <definedName name="BExXQRAVW0KPQXIJ59NG6UGTZB59" localSheetId="9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13" hidden="1">#REF!</definedName>
    <definedName name="BExXQRAVW0KPQXIJ59NG6UGTZB59" localSheetId="14" hidden="1">#REF!</definedName>
    <definedName name="BExXQRAVW0KPQXIJ59NG6UGTZB59" localSheetId="16" hidden="1">#REF!</definedName>
    <definedName name="BExXQRAVW0KPQXIJ59NG6UGTZB59" localSheetId="15" hidden="1">#REF!</definedName>
    <definedName name="BExXQRAVW0KPQXIJ59NG6UGTZB59" localSheetId="18" hidden="1">#REF!</definedName>
    <definedName name="BExXQRAVW0KPQXIJ59NG6UGTZB59" localSheetId="17" hidden="1">#REF!</definedName>
    <definedName name="BExXQRAVW0KPQXIJ59NG6UGTZB59" localSheetId="2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5" hidden="1">#REF!</definedName>
    <definedName name="BExXQU00K9ER4I1WM7T9J0W1E7ZC" localSheetId="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13" hidden="1">#REF!</definedName>
    <definedName name="BExXQU00K9ER4I1WM7T9J0W1E7ZC" localSheetId="14" hidden="1">#REF!</definedName>
    <definedName name="BExXQU00K9ER4I1WM7T9J0W1E7ZC" localSheetId="16" hidden="1">#REF!</definedName>
    <definedName name="BExXQU00K9ER4I1WM7T9J0W1E7ZC" localSheetId="15" hidden="1">#REF!</definedName>
    <definedName name="BExXQU00K9ER4I1WM7T9J0W1E7ZC" localSheetId="18" hidden="1">#REF!</definedName>
    <definedName name="BExXQU00K9ER4I1WM7T9J0W1E7ZC" localSheetId="17" hidden="1">#REF!</definedName>
    <definedName name="BExXQU00K9ER4I1WM7T9J0W1E7ZC" localSheetId="2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5" hidden="1">#REF!</definedName>
    <definedName name="BExXQU00KOR7XLM8B13DGJ1MIQDY" localSheetId="9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13" hidden="1">#REF!</definedName>
    <definedName name="BExXQU00KOR7XLM8B13DGJ1MIQDY" localSheetId="14" hidden="1">#REF!</definedName>
    <definedName name="BExXQU00KOR7XLM8B13DGJ1MIQDY" localSheetId="16" hidden="1">#REF!</definedName>
    <definedName name="BExXQU00KOR7XLM8B13DGJ1MIQDY" localSheetId="15" hidden="1">#REF!</definedName>
    <definedName name="BExXQU00KOR7XLM8B13DGJ1MIQDY" localSheetId="18" hidden="1">#REF!</definedName>
    <definedName name="BExXQU00KOR7XLM8B13DGJ1MIQDY" localSheetId="17" hidden="1">#REF!</definedName>
    <definedName name="BExXQU00KOR7XLM8B13DGJ1MIQDY" localSheetId="2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5" hidden="1">#REF!</definedName>
    <definedName name="BExXQUG48Q1ISN53FE4MRROM0HSJ" localSheetId="9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13" hidden="1">#REF!</definedName>
    <definedName name="BExXQUG48Q1ISN53FE4MRROM0HSJ" localSheetId="14" hidden="1">#REF!</definedName>
    <definedName name="BExXQUG48Q1ISN53FE4MRROM0HSJ" localSheetId="16" hidden="1">#REF!</definedName>
    <definedName name="BExXQUG48Q1ISN53FE4MRROM0HSJ" localSheetId="15" hidden="1">#REF!</definedName>
    <definedName name="BExXQUG48Q1ISN53FE4MRROM0HSJ" localSheetId="18" hidden="1">#REF!</definedName>
    <definedName name="BExXQUG48Q1ISN53FE4MRROM0HSJ" localSheetId="17" hidden="1">#REF!</definedName>
    <definedName name="BExXQUG48Q1ISN53FE4MRROM0HSJ" localSheetId="2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5" hidden="1">#REF!</definedName>
    <definedName name="BExXQXG18PS8HGBOS03OSTQ0KEYC" localSheetId="9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13" hidden="1">#REF!</definedName>
    <definedName name="BExXQXG18PS8HGBOS03OSTQ0KEYC" localSheetId="14" hidden="1">#REF!</definedName>
    <definedName name="BExXQXG18PS8HGBOS03OSTQ0KEYC" localSheetId="16" hidden="1">#REF!</definedName>
    <definedName name="BExXQXG18PS8HGBOS03OSTQ0KEYC" localSheetId="15" hidden="1">#REF!</definedName>
    <definedName name="BExXQXG18PS8HGBOS03OSTQ0KEYC" localSheetId="18" hidden="1">#REF!</definedName>
    <definedName name="BExXQXG18PS8HGBOS03OSTQ0KEYC" localSheetId="17" hidden="1">#REF!</definedName>
    <definedName name="BExXQXG18PS8HGBOS03OSTQ0KEYC" localSheetId="2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5" hidden="1">#REF!</definedName>
    <definedName name="BExXQXQT4OAFQT5B0YB3USDJOJOB" localSheetId="9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13" hidden="1">#REF!</definedName>
    <definedName name="BExXQXQT4OAFQT5B0YB3USDJOJOB" localSheetId="14" hidden="1">#REF!</definedName>
    <definedName name="BExXQXQT4OAFQT5B0YB3USDJOJOB" localSheetId="16" hidden="1">#REF!</definedName>
    <definedName name="BExXQXQT4OAFQT5B0YB3USDJOJOB" localSheetId="15" hidden="1">#REF!</definedName>
    <definedName name="BExXQXQT4OAFQT5B0YB3USDJOJOB" localSheetId="18" hidden="1">#REF!</definedName>
    <definedName name="BExXQXQT4OAFQT5B0YB3USDJOJOB" localSheetId="17" hidden="1">#REF!</definedName>
    <definedName name="BExXQXQT4OAFQT5B0YB3USDJOJOB" localSheetId="2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5" hidden="1">#REF!</definedName>
    <definedName name="BExXR3FSEXAHSXEQNJORWFCPX86N" localSheetId="9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13" hidden="1">#REF!</definedName>
    <definedName name="BExXR3FSEXAHSXEQNJORWFCPX86N" localSheetId="14" hidden="1">#REF!</definedName>
    <definedName name="BExXR3FSEXAHSXEQNJORWFCPX86N" localSheetId="16" hidden="1">#REF!</definedName>
    <definedName name="BExXR3FSEXAHSXEQNJORWFCPX86N" localSheetId="15" hidden="1">#REF!</definedName>
    <definedName name="BExXR3FSEXAHSXEQNJORWFCPX86N" localSheetId="18" hidden="1">#REF!</definedName>
    <definedName name="BExXR3FSEXAHSXEQNJORWFCPX86N" localSheetId="17" hidden="1">#REF!</definedName>
    <definedName name="BExXR3FSEXAHSXEQNJORWFCPX86N" localSheetId="2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5" hidden="1">#REF!</definedName>
    <definedName name="BExXR3W3FKYQBLR299HO9RZ70C43" localSheetId="9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13" hidden="1">#REF!</definedName>
    <definedName name="BExXR3W3FKYQBLR299HO9RZ70C43" localSheetId="14" hidden="1">#REF!</definedName>
    <definedName name="BExXR3W3FKYQBLR299HO9RZ70C43" localSheetId="16" hidden="1">#REF!</definedName>
    <definedName name="BExXR3W3FKYQBLR299HO9RZ70C43" localSheetId="15" hidden="1">#REF!</definedName>
    <definedName name="BExXR3W3FKYQBLR299HO9RZ70C43" localSheetId="18" hidden="1">#REF!</definedName>
    <definedName name="BExXR3W3FKYQBLR299HO9RZ70C43" localSheetId="17" hidden="1">#REF!</definedName>
    <definedName name="BExXR3W3FKYQBLR299HO9RZ70C43" localSheetId="2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5" hidden="1">#REF!</definedName>
    <definedName name="BExXR46U23CRRBV6IZT982MAEQKI" localSheetId="9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13" hidden="1">#REF!</definedName>
    <definedName name="BExXR46U23CRRBV6IZT982MAEQKI" localSheetId="14" hidden="1">#REF!</definedName>
    <definedName name="BExXR46U23CRRBV6IZT982MAEQKI" localSheetId="16" hidden="1">#REF!</definedName>
    <definedName name="BExXR46U23CRRBV6IZT982MAEQKI" localSheetId="15" hidden="1">#REF!</definedName>
    <definedName name="BExXR46U23CRRBV6IZT982MAEQKI" localSheetId="18" hidden="1">#REF!</definedName>
    <definedName name="BExXR46U23CRRBV6IZT982MAEQKI" localSheetId="17" hidden="1">#REF!</definedName>
    <definedName name="BExXR46U23CRRBV6IZT982MAEQKI" localSheetId="2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5" hidden="1">#REF!</definedName>
    <definedName name="BExXR6A8W3ND3XDZXBMQZ1VCAXHG" localSheetId="9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13" hidden="1">#REF!</definedName>
    <definedName name="BExXR6A8W3ND3XDZXBMQZ1VCAXHG" localSheetId="14" hidden="1">#REF!</definedName>
    <definedName name="BExXR6A8W3ND3XDZXBMQZ1VCAXHG" localSheetId="16" hidden="1">#REF!</definedName>
    <definedName name="BExXR6A8W3ND3XDZXBMQZ1VCAXHG" localSheetId="15" hidden="1">#REF!</definedName>
    <definedName name="BExXR6A8W3ND3XDZXBMQZ1VCAXHG" localSheetId="18" hidden="1">#REF!</definedName>
    <definedName name="BExXR6A8W3ND3XDZXBMQZ1VCAXHG" localSheetId="17" hidden="1">#REF!</definedName>
    <definedName name="BExXR6A8W3ND3XDZXBMQZ1VCAXHG" localSheetId="2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5" hidden="1">#REF!</definedName>
    <definedName name="BExXR7HKNHT37B4OOA9K9191PP22" localSheetId="9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13" hidden="1">#REF!</definedName>
    <definedName name="BExXR7HKNHT37B4OOA9K9191PP22" localSheetId="14" hidden="1">#REF!</definedName>
    <definedName name="BExXR7HKNHT37B4OOA9K9191PP22" localSheetId="16" hidden="1">#REF!</definedName>
    <definedName name="BExXR7HKNHT37B4OOA9K9191PP22" localSheetId="15" hidden="1">#REF!</definedName>
    <definedName name="BExXR7HKNHT37B4OOA9K9191PP22" localSheetId="18" hidden="1">#REF!</definedName>
    <definedName name="BExXR7HKNHT37B4OOA9K9191PP22" localSheetId="17" hidden="1">#REF!</definedName>
    <definedName name="BExXR7HKNHT37B4OOA9K9191PP22" localSheetId="2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5" hidden="1">#REF!</definedName>
    <definedName name="BExXR8OKAVX7O70V5IYG2PRKXSTI" localSheetId="9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13" hidden="1">#REF!</definedName>
    <definedName name="BExXR8OKAVX7O70V5IYG2PRKXSTI" localSheetId="14" hidden="1">#REF!</definedName>
    <definedName name="BExXR8OKAVX7O70V5IYG2PRKXSTI" localSheetId="16" hidden="1">#REF!</definedName>
    <definedName name="BExXR8OKAVX7O70V5IYG2PRKXSTI" localSheetId="15" hidden="1">#REF!</definedName>
    <definedName name="BExXR8OKAVX7O70V5IYG2PRKXSTI" localSheetId="18" hidden="1">#REF!</definedName>
    <definedName name="BExXR8OKAVX7O70V5IYG2PRKXSTI" localSheetId="17" hidden="1">#REF!</definedName>
    <definedName name="BExXR8OKAVX7O70V5IYG2PRKXSTI" localSheetId="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5" hidden="1">#REF!</definedName>
    <definedName name="BExXRA6N6XCLQM6XDV724ZIH6G93" localSheetId="9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13" hidden="1">#REF!</definedName>
    <definedName name="BExXRA6N6XCLQM6XDV724ZIH6G93" localSheetId="14" hidden="1">#REF!</definedName>
    <definedName name="BExXRA6N6XCLQM6XDV724ZIH6G93" localSheetId="16" hidden="1">#REF!</definedName>
    <definedName name="BExXRA6N6XCLQM6XDV724ZIH6G93" localSheetId="15" hidden="1">#REF!</definedName>
    <definedName name="BExXRA6N6XCLQM6XDV724ZIH6G93" localSheetId="18" hidden="1">#REF!</definedName>
    <definedName name="BExXRA6N6XCLQM6XDV724ZIH6G93" localSheetId="17" hidden="1">#REF!</definedName>
    <definedName name="BExXRA6N6XCLQM6XDV724ZIH6G93" localSheetId="2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5" hidden="1">#REF!</definedName>
    <definedName name="BExXRABZ1CNKCG6K1MR6OUFHF7J9" localSheetId="9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13" hidden="1">#REF!</definedName>
    <definedName name="BExXRABZ1CNKCG6K1MR6OUFHF7J9" localSheetId="14" hidden="1">#REF!</definedName>
    <definedName name="BExXRABZ1CNKCG6K1MR6OUFHF7J9" localSheetId="16" hidden="1">#REF!</definedName>
    <definedName name="BExXRABZ1CNKCG6K1MR6OUFHF7J9" localSheetId="15" hidden="1">#REF!</definedName>
    <definedName name="BExXRABZ1CNKCG6K1MR6OUFHF7J9" localSheetId="18" hidden="1">#REF!</definedName>
    <definedName name="BExXRABZ1CNKCG6K1MR6OUFHF7J9" localSheetId="17" hidden="1">#REF!</definedName>
    <definedName name="BExXRABZ1CNKCG6K1MR6OUFHF7J9" localSheetId="2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5" hidden="1">#REF!</definedName>
    <definedName name="BExXRBOFETC0OTJ6WY3VPMFH03VB" localSheetId="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13" hidden="1">#REF!</definedName>
    <definedName name="BExXRBOFETC0OTJ6WY3VPMFH03VB" localSheetId="14" hidden="1">#REF!</definedName>
    <definedName name="BExXRBOFETC0OTJ6WY3VPMFH03VB" localSheetId="16" hidden="1">#REF!</definedName>
    <definedName name="BExXRBOFETC0OTJ6WY3VPMFH03VB" localSheetId="15" hidden="1">#REF!</definedName>
    <definedName name="BExXRBOFETC0OTJ6WY3VPMFH03VB" localSheetId="18" hidden="1">#REF!</definedName>
    <definedName name="BExXRBOFETC0OTJ6WY3VPMFH03VB" localSheetId="17" hidden="1">#REF!</definedName>
    <definedName name="BExXRBOFETC0OTJ6WY3VPMFH03VB" localSheetId="2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5" hidden="1">#REF!</definedName>
    <definedName name="BExXRD13K1S9Y3JGR7CXSONT7RJZ" localSheetId="9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13" hidden="1">#REF!</definedName>
    <definedName name="BExXRD13K1S9Y3JGR7CXSONT7RJZ" localSheetId="14" hidden="1">#REF!</definedName>
    <definedName name="BExXRD13K1S9Y3JGR7CXSONT7RJZ" localSheetId="16" hidden="1">#REF!</definedName>
    <definedName name="BExXRD13K1S9Y3JGR7CXSONT7RJZ" localSheetId="15" hidden="1">#REF!</definedName>
    <definedName name="BExXRD13K1S9Y3JGR7CXSONT7RJZ" localSheetId="18" hidden="1">#REF!</definedName>
    <definedName name="BExXRD13K1S9Y3JGR7CXSONT7RJZ" localSheetId="17" hidden="1">#REF!</definedName>
    <definedName name="BExXRD13K1S9Y3JGR7CXSONT7RJZ" localSheetId="2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5" hidden="1">#REF!</definedName>
    <definedName name="BExXRIFB4QQ87QIGA9AG0NXP577K" localSheetId="9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13" hidden="1">#REF!</definedName>
    <definedName name="BExXRIFB4QQ87QIGA9AG0NXP577K" localSheetId="14" hidden="1">#REF!</definedName>
    <definedName name="BExXRIFB4QQ87QIGA9AG0NXP577K" localSheetId="16" hidden="1">#REF!</definedName>
    <definedName name="BExXRIFB4QQ87QIGA9AG0NXP577K" localSheetId="15" hidden="1">#REF!</definedName>
    <definedName name="BExXRIFB4QQ87QIGA9AG0NXP577K" localSheetId="18" hidden="1">#REF!</definedName>
    <definedName name="BExXRIFB4QQ87QIGA9AG0NXP577K" localSheetId="17" hidden="1">#REF!</definedName>
    <definedName name="BExXRIFB4QQ87QIGA9AG0NXP577K" localSheetId="2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5" hidden="1">#REF!</definedName>
    <definedName name="BExXRIQ2JF2CVTRDQX2D9SPH7FTN" localSheetId="9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13" hidden="1">#REF!</definedName>
    <definedName name="BExXRIQ2JF2CVTRDQX2D9SPH7FTN" localSheetId="14" hidden="1">#REF!</definedName>
    <definedName name="BExXRIQ2JF2CVTRDQX2D9SPH7FTN" localSheetId="16" hidden="1">#REF!</definedName>
    <definedName name="BExXRIQ2JF2CVTRDQX2D9SPH7FTN" localSheetId="15" hidden="1">#REF!</definedName>
    <definedName name="BExXRIQ2JF2CVTRDQX2D9SPH7FTN" localSheetId="18" hidden="1">#REF!</definedName>
    <definedName name="BExXRIQ2JF2CVTRDQX2D9SPH7FTN" localSheetId="17" hidden="1">#REF!</definedName>
    <definedName name="BExXRIQ2JF2CVTRDQX2D9SPH7FTN" localSheetId="2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5" hidden="1">#REF!</definedName>
    <definedName name="BExXRO4A6VUH1F4XV8N1BRJ4896W" localSheetId="9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13" hidden="1">#REF!</definedName>
    <definedName name="BExXRO4A6VUH1F4XV8N1BRJ4896W" localSheetId="14" hidden="1">#REF!</definedName>
    <definedName name="BExXRO4A6VUH1F4XV8N1BRJ4896W" localSheetId="16" hidden="1">#REF!</definedName>
    <definedName name="BExXRO4A6VUH1F4XV8N1BRJ4896W" localSheetId="15" hidden="1">#REF!</definedName>
    <definedName name="BExXRO4A6VUH1F4XV8N1BRJ4896W" localSheetId="18" hidden="1">#REF!</definedName>
    <definedName name="BExXRO4A6VUH1F4XV8N1BRJ4896W" localSheetId="17" hidden="1">#REF!</definedName>
    <definedName name="BExXRO4A6VUH1F4XV8N1BRJ4896W" localSheetId="2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5" hidden="1">#REF!</definedName>
    <definedName name="BExXRO9N1SNJZGKD90P4K7FU1J0P" localSheetId="9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13" hidden="1">#REF!</definedName>
    <definedName name="BExXRO9N1SNJZGKD90P4K7FU1J0P" localSheetId="14" hidden="1">#REF!</definedName>
    <definedName name="BExXRO9N1SNJZGKD90P4K7FU1J0P" localSheetId="16" hidden="1">#REF!</definedName>
    <definedName name="BExXRO9N1SNJZGKD90P4K7FU1J0P" localSheetId="15" hidden="1">#REF!</definedName>
    <definedName name="BExXRO9N1SNJZGKD90P4K7FU1J0P" localSheetId="18" hidden="1">#REF!</definedName>
    <definedName name="BExXRO9N1SNJZGKD90P4K7FU1J0P" localSheetId="17" hidden="1">#REF!</definedName>
    <definedName name="BExXRO9N1SNJZGKD90P4K7FU1J0P" localSheetId="2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5" hidden="1">#REF!</definedName>
    <definedName name="BExXROF2MWDZ7IFXX27XOJ79Q86E" localSheetId="9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13" hidden="1">#REF!</definedName>
    <definedName name="BExXROF2MWDZ7IFXX27XOJ79Q86E" localSheetId="14" hidden="1">#REF!</definedName>
    <definedName name="BExXROF2MWDZ7IFXX27XOJ79Q86E" localSheetId="16" hidden="1">#REF!</definedName>
    <definedName name="BExXROF2MWDZ7IFXX27XOJ79Q86E" localSheetId="15" hidden="1">#REF!</definedName>
    <definedName name="BExXROF2MWDZ7IFXX27XOJ79Q86E" localSheetId="18" hidden="1">#REF!</definedName>
    <definedName name="BExXROF2MWDZ7IFXX27XOJ79Q86E" localSheetId="17" hidden="1">#REF!</definedName>
    <definedName name="BExXROF2MWDZ7IFXX27XOJ79Q86E" localSheetId="2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5" hidden="1">#REF!</definedName>
    <definedName name="BExXRV5QP3Z0KAQ1EQT9JYT2FV0L" localSheetId="9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13" hidden="1">#REF!</definedName>
    <definedName name="BExXRV5QP3Z0KAQ1EQT9JYT2FV0L" localSheetId="14" hidden="1">#REF!</definedName>
    <definedName name="BExXRV5QP3Z0KAQ1EQT9JYT2FV0L" localSheetId="16" hidden="1">#REF!</definedName>
    <definedName name="BExXRV5QP3Z0KAQ1EQT9JYT2FV0L" localSheetId="15" hidden="1">#REF!</definedName>
    <definedName name="BExXRV5QP3Z0KAQ1EQT9JYT2FV0L" localSheetId="18" hidden="1">#REF!</definedName>
    <definedName name="BExXRV5QP3Z0KAQ1EQT9JYT2FV0L" localSheetId="17" hidden="1">#REF!</definedName>
    <definedName name="BExXRV5QP3Z0KAQ1EQT9JYT2FV0L" localSheetId="2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5" hidden="1">#REF!</definedName>
    <definedName name="BExXRZ20LZZCW8LVGDK0XETOTSAI" localSheetId="9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13" hidden="1">#REF!</definedName>
    <definedName name="BExXRZ20LZZCW8LVGDK0XETOTSAI" localSheetId="14" hidden="1">#REF!</definedName>
    <definedName name="BExXRZ20LZZCW8LVGDK0XETOTSAI" localSheetId="16" hidden="1">#REF!</definedName>
    <definedName name="BExXRZ20LZZCW8LVGDK0XETOTSAI" localSheetId="15" hidden="1">#REF!</definedName>
    <definedName name="BExXRZ20LZZCW8LVGDK0XETOTSAI" localSheetId="18" hidden="1">#REF!</definedName>
    <definedName name="BExXRZ20LZZCW8LVGDK0XETOTSAI" localSheetId="17" hidden="1">#REF!</definedName>
    <definedName name="BExXRZ20LZZCW8LVGDK0XETOTSAI" localSheetId="2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5" hidden="1">#REF!</definedName>
    <definedName name="BExXS4R1GKUJQX6MHUIUN4S3SCAS" localSheetId="9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13" hidden="1">#REF!</definedName>
    <definedName name="BExXS4R1GKUJQX6MHUIUN4S3SCAS" localSheetId="14" hidden="1">#REF!</definedName>
    <definedName name="BExXS4R1GKUJQX6MHUIUN4S3SCAS" localSheetId="16" hidden="1">#REF!</definedName>
    <definedName name="BExXS4R1GKUJQX6MHUIUN4S3SCAS" localSheetId="15" hidden="1">#REF!</definedName>
    <definedName name="BExXS4R1GKUJQX6MHUIUN4S3SCAS" localSheetId="18" hidden="1">#REF!</definedName>
    <definedName name="BExXS4R1GKUJQX6MHUIUN4S3SCAS" localSheetId="17" hidden="1">#REF!</definedName>
    <definedName name="BExXS4R1GKUJQX6MHUIUN4S3SCAS" localSheetId="2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5" hidden="1">#REF!</definedName>
    <definedName name="BExXS63O4OMWMNXXAODZQFSDG33N" localSheetId="9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13" hidden="1">#REF!</definedName>
    <definedName name="BExXS63O4OMWMNXXAODZQFSDG33N" localSheetId="14" hidden="1">#REF!</definedName>
    <definedName name="BExXS63O4OMWMNXXAODZQFSDG33N" localSheetId="16" hidden="1">#REF!</definedName>
    <definedName name="BExXS63O4OMWMNXXAODZQFSDG33N" localSheetId="15" hidden="1">#REF!</definedName>
    <definedName name="BExXS63O4OMWMNXXAODZQFSDG33N" localSheetId="18" hidden="1">#REF!</definedName>
    <definedName name="BExXS63O4OMWMNXXAODZQFSDG33N" localSheetId="17" hidden="1">#REF!</definedName>
    <definedName name="BExXS63O4OMWMNXXAODZQFSDG33N" localSheetId="2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5" hidden="1">#REF!</definedName>
    <definedName name="BExXSBSP1TOY051HSPEPM0AEIO2M" localSheetId="9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13" hidden="1">#REF!</definedName>
    <definedName name="BExXSBSP1TOY051HSPEPM0AEIO2M" localSheetId="14" hidden="1">#REF!</definedName>
    <definedName name="BExXSBSP1TOY051HSPEPM0AEIO2M" localSheetId="16" hidden="1">#REF!</definedName>
    <definedName name="BExXSBSP1TOY051HSPEPM0AEIO2M" localSheetId="15" hidden="1">#REF!</definedName>
    <definedName name="BExXSBSP1TOY051HSPEPM0AEIO2M" localSheetId="18" hidden="1">#REF!</definedName>
    <definedName name="BExXSBSP1TOY051HSPEPM0AEIO2M" localSheetId="17" hidden="1">#REF!</definedName>
    <definedName name="BExXSBSP1TOY051HSPEPM0AEIO2M" localSheetId="2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5" hidden="1">#REF!</definedName>
    <definedName name="BExXSC8RFK5D68FJD2HI4K66SA6I" localSheetId="9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13" hidden="1">#REF!</definedName>
    <definedName name="BExXSC8RFK5D68FJD2HI4K66SA6I" localSheetId="14" hidden="1">#REF!</definedName>
    <definedName name="BExXSC8RFK5D68FJD2HI4K66SA6I" localSheetId="16" hidden="1">#REF!</definedName>
    <definedName name="BExXSC8RFK5D68FJD2HI4K66SA6I" localSheetId="15" hidden="1">#REF!</definedName>
    <definedName name="BExXSC8RFK5D68FJD2HI4K66SA6I" localSheetId="18" hidden="1">#REF!</definedName>
    <definedName name="BExXSC8RFK5D68FJD2HI4K66SA6I" localSheetId="17" hidden="1">#REF!</definedName>
    <definedName name="BExXSC8RFK5D68FJD2HI4K66SA6I" localSheetId="2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5" hidden="1">#REF!</definedName>
    <definedName name="BExXSCP0AZ5MYCC2UFG2GLBCV1CC" localSheetId="9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13" hidden="1">#REF!</definedName>
    <definedName name="BExXSCP0AZ5MYCC2UFG2GLBCV1CC" localSheetId="14" hidden="1">#REF!</definedName>
    <definedName name="BExXSCP0AZ5MYCC2UFG2GLBCV1CC" localSheetId="16" hidden="1">#REF!</definedName>
    <definedName name="BExXSCP0AZ5MYCC2UFG2GLBCV1CC" localSheetId="15" hidden="1">#REF!</definedName>
    <definedName name="BExXSCP0AZ5MYCC2UFG2GLBCV1CC" localSheetId="18" hidden="1">#REF!</definedName>
    <definedName name="BExXSCP0AZ5MYCC2UFG2GLBCV1CC" localSheetId="17" hidden="1">#REF!</definedName>
    <definedName name="BExXSCP0AZ5MYCC2UFG2GLBCV1CC" localSheetId="2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5" hidden="1">#REF!</definedName>
    <definedName name="BExXSNHC88W4UMXEOIOOATJAIKZO" localSheetId="9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13" hidden="1">#REF!</definedName>
    <definedName name="BExXSNHC88W4UMXEOIOOATJAIKZO" localSheetId="14" hidden="1">#REF!</definedName>
    <definedName name="BExXSNHC88W4UMXEOIOOATJAIKZO" localSheetId="16" hidden="1">#REF!</definedName>
    <definedName name="BExXSNHC88W4UMXEOIOOATJAIKZO" localSheetId="15" hidden="1">#REF!</definedName>
    <definedName name="BExXSNHC88W4UMXEOIOOATJAIKZO" localSheetId="18" hidden="1">#REF!</definedName>
    <definedName name="BExXSNHC88W4UMXEOIOOATJAIKZO" localSheetId="17" hidden="1">#REF!</definedName>
    <definedName name="BExXSNHC88W4UMXEOIOOATJAIKZO" localSheetId="2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5" hidden="1">#REF!</definedName>
    <definedName name="BExXSTBS08WIA9TLALV3UQ2Z3MRG" localSheetId="9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13" hidden="1">#REF!</definedName>
    <definedName name="BExXSTBS08WIA9TLALV3UQ2Z3MRG" localSheetId="14" hidden="1">#REF!</definedName>
    <definedName name="BExXSTBS08WIA9TLALV3UQ2Z3MRG" localSheetId="16" hidden="1">#REF!</definedName>
    <definedName name="BExXSTBS08WIA9TLALV3UQ2Z3MRG" localSheetId="15" hidden="1">#REF!</definedName>
    <definedName name="BExXSTBS08WIA9TLALV3UQ2Z3MRG" localSheetId="18" hidden="1">#REF!</definedName>
    <definedName name="BExXSTBS08WIA9TLALV3UQ2Z3MRG" localSheetId="17" hidden="1">#REF!</definedName>
    <definedName name="BExXSTBS08WIA9TLALV3UQ2Z3MRG" localSheetId="2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5" hidden="1">#REF!</definedName>
    <definedName name="BExXSVQ2WOJJ73YEO8Q2FK60V4G8" localSheetId="9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13" hidden="1">#REF!</definedName>
    <definedName name="BExXSVQ2WOJJ73YEO8Q2FK60V4G8" localSheetId="14" hidden="1">#REF!</definedName>
    <definedName name="BExXSVQ2WOJJ73YEO8Q2FK60V4G8" localSheetId="16" hidden="1">#REF!</definedName>
    <definedName name="BExXSVQ2WOJJ73YEO8Q2FK60V4G8" localSheetId="15" hidden="1">#REF!</definedName>
    <definedName name="BExXSVQ2WOJJ73YEO8Q2FK60V4G8" localSheetId="18" hidden="1">#REF!</definedName>
    <definedName name="BExXSVQ2WOJJ73YEO8Q2FK60V4G8" localSheetId="17" hidden="1">#REF!</definedName>
    <definedName name="BExXSVQ2WOJJ73YEO8Q2FK60V4G8" localSheetId="2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5" hidden="1">#REF!</definedName>
    <definedName name="BExXTER5A2EQ14KN6J0MVATIHVKN" localSheetId="9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13" hidden="1">#REF!</definedName>
    <definedName name="BExXTER5A2EQ14KN6J0MVATIHVKN" localSheetId="14" hidden="1">#REF!</definedName>
    <definedName name="BExXTER5A2EQ14KN6J0MVATIHVKN" localSheetId="16" hidden="1">#REF!</definedName>
    <definedName name="BExXTER5A2EQ14KN6J0MVATIHVKN" localSheetId="15" hidden="1">#REF!</definedName>
    <definedName name="BExXTER5A2EQ14KN6J0MVATIHVKN" localSheetId="18" hidden="1">#REF!</definedName>
    <definedName name="BExXTER5A2EQ14KN6J0MVATIHVKN" localSheetId="17" hidden="1">#REF!</definedName>
    <definedName name="BExXTER5A2EQ14KN6J0MVATIHVKN" localSheetId="2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5" hidden="1">#REF!</definedName>
    <definedName name="BExXTHLRNL82GN7KZY3TOLO508N7" localSheetId="9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13" hidden="1">#REF!</definedName>
    <definedName name="BExXTHLRNL82GN7KZY3TOLO508N7" localSheetId="14" hidden="1">#REF!</definedName>
    <definedName name="BExXTHLRNL82GN7KZY3TOLO508N7" localSheetId="16" hidden="1">#REF!</definedName>
    <definedName name="BExXTHLRNL82GN7KZY3TOLO508N7" localSheetId="15" hidden="1">#REF!</definedName>
    <definedName name="BExXTHLRNL82GN7KZY3TOLO508N7" localSheetId="18" hidden="1">#REF!</definedName>
    <definedName name="BExXTHLRNL82GN7KZY3TOLO508N7" localSheetId="17" hidden="1">#REF!</definedName>
    <definedName name="BExXTHLRNL82GN7KZY3TOLO508N7" localSheetId="2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5" hidden="1">#REF!</definedName>
    <definedName name="BExXTL72MKEQSQH9L2OTFLU8DM2B" localSheetId="9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13" hidden="1">#REF!</definedName>
    <definedName name="BExXTL72MKEQSQH9L2OTFLU8DM2B" localSheetId="14" hidden="1">#REF!</definedName>
    <definedName name="BExXTL72MKEQSQH9L2OTFLU8DM2B" localSheetId="16" hidden="1">#REF!</definedName>
    <definedName name="BExXTL72MKEQSQH9L2OTFLU8DM2B" localSheetId="15" hidden="1">#REF!</definedName>
    <definedName name="BExXTL72MKEQSQH9L2OTFLU8DM2B" localSheetId="18" hidden="1">#REF!</definedName>
    <definedName name="BExXTL72MKEQSQH9L2OTFLU8DM2B" localSheetId="17" hidden="1">#REF!</definedName>
    <definedName name="BExXTL72MKEQSQH9L2OTFLU8DM2B" localSheetId="2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5" hidden="1">#REF!</definedName>
    <definedName name="BExXTM3M4RTCRSX7VGAXGQNPP668" localSheetId="9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13" hidden="1">#REF!</definedName>
    <definedName name="BExXTM3M4RTCRSX7VGAXGQNPP668" localSheetId="14" hidden="1">#REF!</definedName>
    <definedName name="BExXTM3M4RTCRSX7VGAXGQNPP668" localSheetId="16" hidden="1">#REF!</definedName>
    <definedName name="BExXTM3M4RTCRSX7VGAXGQNPP668" localSheetId="15" hidden="1">#REF!</definedName>
    <definedName name="BExXTM3M4RTCRSX7VGAXGQNPP668" localSheetId="18" hidden="1">#REF!</definedName>
    <definedName name="BExXTM3M4RTCRSX7VGAXGQNPP668" localSheetId="17" hidden="1">#REF!</definedName>
    <definedName name="BExXTM3M4RTCRSX7VGAXGQNPP668" localSheetId="2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5" hidden="1">#REF!</definedName>
    <definedName name="BExXTOCF78J7WY6FOVBRY1N2RBBR" localSheetId="9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13" hidden="1">#REF!</definedName>
    <definedName name="BExXTOCF78J7WY6FOVBRY1N2RBBR" localSheetId="14" hidden="1">#REF!</definedName>
    <definedName name="BExXTOCF78J7WY6FOVBRY1N2RBBR" localSheetId="16" hidden="1">#REF!</definedName>
    <definedName name="BExXTOCF78J7WY6FOVBRY1N2RBBR" localSheetId="15" hidden="1">#REF!</definedName>
    <definedName name="BExXTOCF78J7WY6FOVBRY1N2RBBR" localSheetId="18" hidden="1">#REF!</definedName>
    <definedName name="BExXTOCF78J7WY6FOVBRY1N2RBBR" localSheetId="17" hidden="1">#REF!</definedName>
    <definedName name="BExXTOCF78J7WY6FOVBRY1N2RBBR" localSheetId="2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5" hidden="1">#REF!</definedName>
    <definedName name="BExXTP3GYO6Z9RTKKT10XA0UTV3T" localSheetId="9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13" hidden="1">#REF!</definedName>
    <definedName name="BExXTP3GYO6Z9RTKKT10XA0UTV3T" localSheetId="14" hidden="1">#REF!</definedName>
    <definedName name="BExXTP3GYO6Z9RTKKT10XA0UTV3T" localSheetId="16" hidden="1">#REF!</definedName>
    <definedName name="BExXTP3GYO6Z9RTKKT10XA0UTV3T" localSheetId="15" hidden="1">#REF!</definedName>
    <definedName name="BExXTP3GYO6Z9RTKKT10XA0UTV3T" localSheetId="18" hidden="1">#REF!</definedName>
    <definedName name="BExXTP3GYO6Z9RTKKT10XA0UTV3T" localSheetId="17" hidden="1">#REF!</definedName>
    <definedName name="BExXTP3GYO6Z9RTKKT10XA0UTV3T" localSheetId="2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5" hidden="1">#REF!</definedName>
    <definedName name="BExXTRN4AFX9QW6YC4HNGBBD5R08" localSheetId="9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13" hidden="1">#REF!</definedName>
    <definedName name="BExXTRN4AFX9QW6YC4HNGBBD5R08" localSheetId="14" hidden="1">#REF!</definedName>
    <definedName name="BExXTRN4AFX9QW6YC4HNGBBD5R08" localSheetId="16" hidden="1">#REF!</definedName>
    <definedName name="BExXTRN4AFX9QW6YC4HNGBBD5R08" localSheetId="15" hidden="1">#REF!</definedName>
    <definedName name="BExXTRN4AFX9QW6YC4HNGBBD5R08" localSheetId="18" hidden="1">#REF!</definedName>
    <definedName name="BExXTRN4AFX9QW6YC4HNGBBD5R08" localSheetId="17" hidden="1">#REF!</definedName>
    <definedName name="BExXTRN4AFX9QW6YC4HNGBBD5R08" localSheetId="2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5" hidden="1">#REF!</definedName>
    <definedName name="BExXTV8M7YIG5C64O046DN613ZRO" localSheetId="9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13" hidden="1">#REF!</definedName>
    <definedName name="BExXTV8M7YIG5C64O046DN613ZRO" localSheetId="14" hidden="1">#REF!</definedName>
    <definedName name="BExXTV8M7YIG5C64O046DN613ZRO" localSheetId="16" hidden="1">#REF!</definedName>
    <definedName name="BExXTV8M7YIG5C64O046DN613ZRO" localSheetId="15" hidden="1">#REF!</definedName>
    <definedName name="BExXTV8M7YIG5C64O046DN613ZRO" localSheetId="18" hidden="1">#REF!</definedName>
    <definedName name="BExXTV8M7YIG5C64O046DN613ZRO" localSheetId="17" hidden="1">#REF!</definedName>
    <definedName name="BExXTV8M7YIG5C64O046DN613ZRO" localSheetId="2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5" hidden="1">#REF!</definedName>
    <definedName name="BExXTVDXQ7ZX3THNLFJXFAONW0AI" localSheetId="9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13" hidden="1">#REF!</definedName>
    <definedName name="BExXTVDXQ7ZX3THNLFJXFAONW0AI" localSheetId="14" hidden="1">#REF!</definedName>
    <definedName name="BExXTVDXQ7ZX3THNLFJXFAONW0AI" localSheetId="16" hidden="1">#REF!</definedName>
    <definedName name="BExXTVDXQ7ZX3THNLFJXFAONW0AI" localSheetId="15" hidden="1">#REF!</definedName>
    <definedName name="BExXTVDXQ7ZX3THNLFJXFAONW0AI" localSheetId="18" hidden="1">#REF!</definedName>
    <definedName name="BExXTVDXQ7ZX3THNLFJXFAONW0AI" localSheetId="17" hidden="1">#REF!</definedName>
    <definedName name="BExXTVDXQ7ZX3THNLFJXFAONW0AI" localSheetId="2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5" hidden="1">#REF!</definedName>
    <definedName name="BExXTZKZ4CG92ZQLIRKEXXH9BFIR" localSheetId="9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13" hidden="1">#REF!</definedName>
    <definedName name="BExXTZKZ4CG92ZQLIRKEXXH9BFIR" localSheetId="14" hidden="1">#REF!</definedName>
    <definedName name="BExXTZKZ4CG92ZQLIRKEXXH9BFIR" localSheetId="16" hidden="1">#REF!</definedName>
    <definedName name="BExXTZKZ4CG92ZQLIRKEXXH9BFIR" localSheetId="15" hidden="1">#REF!</definedName>
    <definedName name="BExXTZKZ4CG92ZQLIRKEXXH9BFIR" localSheetId="18" hidden="1">#REF!</definedName>
    <definedName name="BExXTZKZ4CG92ZQLIRKEXXH9BFIR" localSheetId="17" hidden="1">#REF!</definedName>
    <definedName name="BExXTZKZ4CG92ZQLIRKEXXH9BFIR" localSheetId="2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5" hidden="1">#REF!</definedName>
    <definedName name="BExXU4J2BM2964GD5UZHM752Q4NS" localSheetId="9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13" hidden="1">#REF!</definedName>
    <definedName name="BExXU4J2BM2964GD5UZHM752Q4NS" localSheetId="14" hidden="1">#REF!</definedName>
    <definedName name="BExXU4J2BM2964GD5UZHM752Q4NS" localSheetId="16" hidden="1">#REF!</definedName>
    <definedName name="BExXU4J2BM2964GD5UZHM752Q4NS" localSheetId="15" hidden="1">#REF!</definedName>
    <definedName name="BExXU4J2BM2964GD5UZHM752Q4NS" localSheetId="18" hidden="1">#REF!</definedName>
    <definedName name="BExXU4J2BM2964GD5UZHM752Q4NS" localSheetId="17" hidden="1">#REF!</definedName>
    <definedName name="BExXU4J2BM2964GD5UZHM752Q4NS" localSheetId="2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5" hidden="1">#REF!</definedName>
    <definedName name="BExXU6XDTT7RM93KILIDEYPA9XKF" localSheetId="9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13" hidden="1">#REF!</definedName>
    <definedName name="BExXU6XDTT7RM93KILIDEYPA9XKF" localSheetId="14" hidden="1">#REF!</definedName>
    <definedName name="BExXU6XDTT7RM93KILIDEYPA9XKF" localSheetId="16" hidden="1">#REF!</definedName>
    <definedName name="BExXU6XDTT7RM93KILIDEYPA9XKF" localSheetId="15" hidden="1">#REF!</definedName>
    <definedName name="BExXU6XDTT7RM93KILIDEYPA9XKF" localSheetId="18" hidden="1">#REF!</definedName>
    <definedName name="BExXU6XDTT7RM93KILIDEYPA9XKF" localSheetId="17" hidden="1">#REF!</definedName>
    <definedName name="BExXU6XDTT7RM93KILIDEYPA9XKF" localSheetId="2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5" hidden="1">#REF!</definedName>
    <definedName name="BExXU8VLZA7WLPZ3RAQZGNERUD26" localSheetId="9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13" hidden="1">#REF!</definedName>
    <definedName name="BExXU8VLZA7WLPZ3RAQZGNERUD26" localSheetId="14" hidden="1">#REF!</definedName>
    <definedName name="BExXU8VLZA7WLPZ3RAQZGNERUD26" localSheetId="16" hidden="1">#REF!</definedName>
    <definedName name="BExXU8VLZA7WLPZ3RAQZGNERUD26" localSheetId="15" hidden="1">#REF!</definedName>
    <definedName name="BExXU8VLZA7WLPZ3RAQZGNERUD26" localSheetId="18" hidden="1">#REF!</definedName>
    <definedName name="BExXU8VLZA7WLPZ3RAQZGNERUD26" localSheetId="17" hidden="1">#REF!</definedName>
    <definedName name="BExXU8VLZA7WLPZ3RAQZGNERUD26" localSheetId="2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5" hidden="1">#REF!</definedName>
    <definedName name="BExXUB9RSLSCNN5ETLXY72DAPZZM" localSheetId="9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13" hidden="1">#REF!</definedName>
    <definedName name="BExXUB9RSLSCNN5ETLXY72DAPZZM" localSheetId="14" hidden="1">#REF!</definedName>
    <definedName name="BExXUB9RSLSCNN5ETLXY72DAPZZM" localSheetId="16" hidden="1">#REF!</definedName>
    <definedName name="BExXUB9RSLSCNN5ETLXY72DAPZZM" localSheetId="15" hidden="1">#REF!</definedName>
    <definedName name="BExXUB9RSLSCNN5ETLXY72DAPZZM" localSheetId="18" hidden="1">#REF!</definedName>
    <definedName name="BExXUB9RSLSCNN5ETLXY72DAPZZM" localSheetId="17" hidden="1">#REF!</definedName>
    <definedName name="BExXUB9RSLSCNN5ETLXY72DAPZZM" localSheetId="2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5" hidden="1">#REF!</definedName>
    <definedName name="BExXUFRM82XQIN2T8KGLDQL1IBQW" localSheetId="9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13" hidden="1">#REF!</definedName>
    <definedName name="BExXUFRM82XQIN2T8KGLDQL1IBQW" localSheetId="14" hidden="1">#REF!</definedName>
    <definedName name="BExXUFRM82XQIN2T8KGLDQL1IBQW" localSheetId="16" hidden="1">#REF!</definedName>
    <definedName name="BExXUFRM82XQIN2T8KGLDQL1IBQW" localSheetId="15" hidden="1">#REF!</definedName>
    <definedName name="BExXUFRM82XQIN2T8KGLDQL1IBQW" localSheetId="18" hidden="1">#REF!</definedName>
    <definedName name="BExXUFRM82XQIN2T8KGLDQL1IBQW" localSheetId="17" hidden="1">#REF!</definedName>
    <definedName name="BExXUFRM82XQIN2T8KGLDQL1IBQW" localSheetId="2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5" hidden="1">#REF!</definedName>
    <definedName name="BExXUQEQBF6FI240ZGIF9YXZSRAU" localSheetId="9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13" hidden="1">#REF!</definedName>
    <definedName name="BExXUQEQBF6FI240ZGIF9YXZSRAU" localSheetId="14" hidden="1">#REF!</definedName>
    <definedName name="BExXUQEQBF6FI240ZGIF9YXZSRAU" localSheetId="16" hidden="1">#REF!</definedName>
    <definedName name="BExXUQEQBF6FI240ZGIF9YXZSRAU" localSheetId="15" hidden="1">#REF!</definedName>
    <definedName name="BExXUQEQBF6FI240ZGIF9YXZSRAU" localSheetId="18" hidden="1">#REF!</definedName>
    <definedName name="BExXUQEQBF6FI240ZGIF9YXZSRAU" localSheetId="17" hidden="1">#REF!</definedName>
    <definedName name="BExXUQEQBF6FI240ZGIF9YXZSRAU" localSheetId="2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5" hidden="1">#REF!</definedName>
    <definedName name="BExXUX02UQ8LJPBZ4YBORILFR0W0" localSheetId="9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13" hidden="1">#REF!</definedName>
    <definedName name="BExXUX02UQ8LJPBZ4YBORILFR0W0" localSheetId="14" hidden="1">#REF!</definedName>
    <definedName name="BExXUX02UQ8LJPBZ4YBORILFR0W0" localSheetId="16" hidden="1">#REF!</definedName>
    <definedName name="BExXUX02UQ8LJPBZ4YBORILFR0W0" localSheetId="15" hidden="1">#REF!</definedName>
    <definedName name="BExXUX02UQ8LJPBZ4YBORILFR0W0" localSheetId="18" hidden="1">#REF!</definedName>
    <definedName name="BExXUX02UQ8LJPBZ4YBORILFR0W0" localSheetId="17" hidden="1">#REF!</definedName>
    <definedName name="BExXUX02UQ8LJPBZ4YBORILFR0W0" localSheetId="2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5" hidden="1">#REF!</definedName>
    <definedName name="BExXUYND6EJO7CJ5KRICV4O1JNWK" localSheetId="9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13" hidden="1">#REF!</definedName>
    <definedName name="BExXUYND6EJO7CJ5KRICV4O1JNWK" localSheetId="14" hidden="1">#REF!</definedName>
    <definedName name="BExXUYND6EJO7CJ5KRICV4O1JNWK" localSheetId="16" hidden="1">#REF!</definedName>
    <definedName name="BExXUYND6EJO7CJ5KRICV4O1JNWK" localSheetId="15" hidden="1">#REF!</definedName>
    <definedName name="BExXUYND6EJO7CJ5KRICV4O1JNWK" localSheetId="18" hidden="1">#REF!</definedName>
    <definedName name="BExXUYND6EJO7CJ5KRICV4O1JNWK" localSheetId="17" hidden="1">#REF!</definedName>
    <definedName name="BExXUYND6EJO7CJ5KRICV4O1JNWK" localSheetId="2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5" hidden="1">#REF!</definedName>
    <definedName name="BExXV6FWG4H3S2QEUJZYIXILNGJ7" localSheetId="9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13" hidden="1">#REF!</definedName>
    <definedName name="BExXV6FWG4H3S2QEUJZYIXILNGJ7" localSheetId="14" hidden="1">#REF!</definedName>
    <definedName name="BExXV6FWG4H3S2QEUJZYIXILNGJ7" localSheetId="16" hidden="1">#REF!</definedName>
    <definedName name="BExXV6FWG4H3S2QEUJZYIXILNGJ7" localSheetId="15" hidden="1">#REF!</definedName>
    <definedName name="BExXV6FWG4H3S2QEUJZYIXILNGJ7" localSheetId="18" hidden="1">#REF!</definedName>
    <definedName name="BExXV6FWG4H3S2QEUJZYIXILNGJ7" localSheetId="17" hidden="1">#REF!</definedName>
    <definedName name="BExXV6FWG4H3S2QEUJZYIXILNGJ7" localSheetId="2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5" hidden="1">#REF!</definedName>
    <definedName name="BExXVK87BMMO6LHKV0CFDNIQVIBS" localSheetId="9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13" hidden="1">#REF!</definedName>
    <definedName name="BExXVK87BMMO6LHKV0CFDNIQVIBS" localSheetId="14" hidden="1">#REF!</definedName>
    <definedName name="BExXVK87BMMO6LHKV0CFDNIQVIBS" localSheetId="16" hidden="1">#REF!</definedName>
    <definedName name="BExXVK87BMMO6LHKV0CFDNIQVIBS" localSheetId="15" hidden="1">#REF!</definedName>
    <definedName name="BExXVK87BMMO6LHKV0CFDNIQVIBS" localSheetId="18" hidden="1">#REF!</definedName>
    <definedName name="BExXVK87BMMO6LHKV0CFDNIQVIBS" localSheetId="17" hidden="1">#REF!</definedName>
    <definedName name="BExXVK87BMMO6LHKV0CFDNIQVIBS" localSheetId="2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5" hidden="1">#REF!</definedName>
    <definedName name="BExXVKZ9WXPGL6IVY6T61IDD771I" localSheetId="9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13" hidden="1">#REF!</definedName>
    <definedName name="BExXVKZ9WXPGL6IVY6T61IDD771I" localSheetId="14" hidden="1">#REF!</definedName>
    <definedName name="BExXVKZ9WXPGL6IVY6T61IDD771I" localSheetId="16" hidden="1">#REF!</definedName>
    <definedName name="BExXVKZ9WXPGL6IVY6T61IDD771I" localSheetId="15" hidden="1">#REF!</definedName>
    <definedName name="BExXVKZ9WXPGL6IVY6T61IDD771I" localSheetId="18" hidden="1">#REF!</definedName>
    <definedName name="BExXVKZ9WXPGL6IVY6T61IDD771I" localSheetId="17" hidden="1">#REF!</definedName>
    <definedName name="BExXVKZ9WXPGL6IVY6T61IDD771I" localSheetId="2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5" hidden="1">#REF!</definedName>
    <definedName name="BExXVLA319WCSEOVHB05KDUSU054" localSheetId="9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13" hidden="1">#REF!</definedName>
    <definedName name="BExXVLA319WCSEOVHB05KDUSU054" localSheetId="14" hidden="1">#REF!</definedName>
    <definedName name="BExXVLA319WCSEOVHB05KDUSU054" localSheetId="16" hidden="1">#REF!</definedName>
    <definedName name="BExXVLA319WCSEOVHB05KDUSU054" localSheetId="15" hidden="1">#REF!</definedName>
    <definedName name="BExXVLA319WCSEOVHB05KDUSU054" localSheetId="18" hidden="1">#REF!</definedName>
    <definedName name="BExXVLA319WCSEOVHB05KDUSU054" localSheetId="17" hidden="1">#REF!</definedName>
    <definedName name="BExXVLA319WCSEOVHB05KDUSU054" localSheetId="2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5" hidden="1">#REF!</definedName>
    <definedName name="BExXVTTG5YRCSTI0UL141BKR36SU" localSheetId="9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13" hidden="1">#REF!</definedName>
    <definedName name="BExXVTTG5YRCSTI0UL141BKR36SU" localSheetId="14" hidden="1">#REF!</definedName>
    <definedName name="BExXVTTG5YRCSTI0UL141BKR36SU" localSheetId="16" hidden="1">#REF!</definedName>
    <definedName name="BExXVTTG5YRCSTI0UL141BKR36SU" localSheetId="15" hidden="1">#REF!</definedName>
    <definedName name="BExXVTTG5YRCSTI0UL141BKR36SU" localSheetId="18" hidden="1">#REF!</definedName>
    <definedName name="BExXVTTG5YRCSTI0UL141BKR36SU" localSheetId="17" hidden="1">#REF!</definedName>
    <definedName name="BExXVTTG5YRCSTI0UL141BKR36SU" localSheetId="2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5" hidden="1">#REF!</definedName>
    <definedName name="BExXVYWX74VKI8BDDSX9U85460MB" localSheetId="9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13" hidden="1">#REF!</definedName>
    <definedName name="BExXVYWX74VKI8BDDSX9U85460MB" localSheetId="14" hidden="1">#REF!</definedName>
    <definedName name="BExXVYWX74VKI8BDDSX9U85460MB" localSheetId="16" hidden="1">#REF!</definedName>
    <definedName name="BExXVYWX74VKI8BDDSX9U85460MB" localSheetId="15" hidden="1">#REF!</definedName>
    <definedName name="BExXVYWX74VKI8BDDSX9U85460MB" localSheetId="18" hidden="1">#REF!</definedName>
    <definedName name="BExXVYWX74VKI8BDDSX9U85460MB" localSheetId="17" hidden="1">#REF!</definedName>
    <definedName name="BExXVYWX74VKI8BDDSX9U85460MB" localSheetId="2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5" hidden="1">#REF!</definedName>
    <definedName name="BExXW27MMXHXUXX78SDTBE1JYTHT" localSheetId="9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13" hidden="1">#REF!</definedName>
    <definedName name="BExXW27MMXHXUXX78SDTBE1JYTHT" localSheetId="14" hidden="1">#REF!</definedName>
    <definedName name="BExXW27MMXHXUXX78SDTBE1JYTHT" localSheetId="16" hidden="1">#REF!</definedName>
    <definedName name="BExXW27MMXHXUXX78SDTBE1JYTHT" localSheetId="15" hidden="1">#REF!</definedName>
    <definedName name="BExXW27MMXHXUXX78SDTBE1JYTHT" localSheetId="18" hidden="1">#REF!</definedName>
    <definedName name="BExXW27MMXHXUXX78SDTBE1JYTHT" localSheetId="17" hidden="1">#REF!</definedName>
    <definedName name="BExXW27MMXHXUXX78SDTBE1JYTHT" localSheetId="2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5" hidden="1">#REF!</definedName>
    <definedName name="BExXW2YIM2MYBSHRIX0RP9D4PRMN" localSheetId="9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13" hidden="1">#REF!</definedName>
    <definedName name="BExXW2YIM2MYBSHRIX0RP9D4PRMN" localSheetId="14" hidden="1">#REF!</definedName>
    <definedName name="BExXW2YIM2MYBSHRIX0RP9D4PRMN" localSheetId="16" hidden="1">#REF!</definedName>
    <definedName name="BExXW2YIM2MYBSHRIX0RP9D4PRMN" localSheetId="15" hidden="1">#REF!</definedName>
    <definedName name="BExXW2YIM2MYBSHRIX0RP9D4PRMN" localSheetId="18" hidden="1">#REF!</definedName>
    <definedName name="BExXW2YIM2MYBSHRIX0RP9D4PRMN" localSheetId="17" hidden="1">#REF!</definedName>
    <definedName name="BExXW2YIM2MYBSHRIX0RP9D4PRMN" localSheetId="2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5" hidden="1">#REF!</definedName>
    <definedName name="BExXWBNE4KTFSXKVSRF6WX039WPB" localSheetId="9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13" hidden="1">#REF!</definedName>
    <definedName name="BExXWBNE4KTFSXKVSRF6WX039WPB" localSheetId="14" hidden="1">#REF!</definedName>
    <definedName name="BExXWBNE4KTFSXKVSRF6WX039WPB" localSheetId="16" hidden="1">#REF!</definedName>
    <definedName name="BExXWBNE4KTFSXKVSRF6WX039WPB" localSheetId="15" hidden="1">#REF!</definedName>
    <definedName name="BExXWBNE4KTFSXKVSRF6WX039WPB" localSheetId="18" hidden="1">#REF!</definedName>
    <definedName name="BExXWBNE4KTFSXKVSRF6WX039WPB" localSheetId="17" hidden="1">#REF!</definedName>
    <definedName name="BExXWBNE4KTFSXKVSRF6WX039WPB" localSheetId="2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5" hidden="1">#REF!</definedName>
    <definedName name="BExXWFP5AYE7EHYTJWBZSQ8PQ0YX" localSheetId="9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13" hidden="1">#REF!</definedName>
    <definedName name="BExXWFP5AYE7EHYTJWBZSQ8PQ0YX" localSheetId="14" hidden="1">#REF!</definedName>
    <definedName name="BExXWFP5AYE7EHYTJWBZSQ8PQ0YX" localSheetId="16" hidden="1">#REF!</definedName>
    <definedName name="BExXWFP5AYE7EHYTJWBZSQ8PQ0YX" localSheetId="15" hidden="1">#REF!</definedName>
    <definedName name="BExXWFP5AYE7EHYTJWBZSQ8PQ0YX" localSheetId="18" hidden="1">#REF!</definedName>
    <definedName name="BExXWFP5AYE7EHYTJWBZSQ8PQ0YX" localSheetId="17" hidden="1">#REF!</definedName>
    <definedName name="BExXWFP5AYE7EHYTJWBZSQ8PQ0YX" localSheetId="2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5" hidden="1">#REF!</definedName>
    <definedName name="BExXWIUCR0LXM58OVKZT2APLVTIA" localSheetId="9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13" hidden="1">#REF!</definedName>
    <definedName name="BExXWIUCR0LXM58OVKZT2APLVTIA" localSheetId="14" hidden="1">#REF!</definedName>
    <definedName name="BExXWIUCR0LXM58OVKZT2APLVTIA" localSheetId="16" hidden="1">#REF!</definedName>
    <definedName name="BExXWIUCR0LXM58OVKZT2APLVTIA" localSheetId="15" hidden="1">#REF!</definedName>
    <definedName name="BExXWIUCR0LXM58OVKZT2APLVTIA" localSheetId="18" hidden="1">#REF!</definedName>
    <definedName name="BExXWIUCR0LXM58OVKZT2APLVTIA" localSheetId="17" hidden="1">#REF!</definedName>
    <definedName name="BExXWIUCR0LXM58OVKZT2APLVTIA" localSheetId="2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5" hidden="1">#REF!</definedName>
    <definedName name="BExXWTXJEA32DLC6QKN10QB955JT" localSheetId="9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13" hidden="1">#REF!</definedName>
    <definedName name="BExXWTXJEA32DLC6QKN10QB955JT" localSheetId="14" hidden="1">#REF!</definedName>
    <definedName name="BExXWTXJEA32DLC6QKN10QB955JT" localSheetId="16" hidden="1">#REF!</definedName>
    <definedName name="BExXWTXJEA32DLC6QKN10QB955JT" localSheetId="15" hidden="1">#REF!</definedName>
    <definedName name="BExXWTXJEA32DLC6QKN10QB955JT" localSheetId="18" hidden="1">#REF!</definedName>
    <definedName name="BExXWTXJEA32DLC6QKN10QB955JT" localSheetId="17" hidden="1">#REF!</definedName>
    <definedName name="BExXWTXJEA32DLC6QKN10QB955JT" localSheetId="2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5" hidden="1">#REF!</definedName>
    <definedName name="BExXWVFIBQT8OY1O41FRFPFGXQHK" localSheetId="9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13" hidden="1">#REF!</definedName>
    <definedName name="BExXWVFIBQT8OY1O41FRFPFGXQHK" localSheetId="14" hidden="1">#REF!</definedName>
    <definedName name="BExXWVFIBQT8OY1O41FRFPFGXQHK" localSheetId="16" hidden="1">#REF!</definedName>
    <definedName name="BExXWVFIBQT8OY1O41FRFPFGXQHK" localSheetId="15" hidden="1">#REF!</definedName>
    <definedName name="BExXWVFIBQT8OY1O41FRFPFGXQHK" localSheetId="18" hidden="1">#REF!</definedName>
    <definedName name="BExXWVFIBQT8OY1O41FRFPFGXQHK" localSheetId="17" hidden="1">#REF!</definedName>
    <definedName name="BExXWVFIBQT8OY1O41FRFPFGXQHK" localSheetId="2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5" hidden="1">#REF!</definedName>
    <definedName name="BExXWWXHBZHA9J3N8K47F84X0M0L" localSheetId="9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13" hidden="1">#REF!</definedName>
    <definedName name="BExXWWXHBZHA9J3N8K47F84X0M0L" localSheetId="14" hidden="1">#REF!</definedName>
    <definedName name="BExXWWXHBZHA9J3N8K47F84X0M0L" localSheetId="16" hidden="1">#REF!</definedName>
    <definedName name="BExXWWXHBZHA9J3N8K47F84X0M0L" localSheetId="15" hidden="1">#REF!</definedName>
    <definedName name="BExXWWXHBZHA9J3N8K47F84X0M0L" localSheetId="18" hidden="1">#REF!</definedName>
    <definedName name="BExXWWXHBZHA9J3N8K47F84X0M0L" localSheetId="17" hidden="1">#REF!</definedName>
    <definedName name="BExXWWXHBZHA9J3N8K47F84X0M0L" localSheetId="2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5" hidden="1">#REF!</definedName>
    <definedName name="BExXXBM521DL8R4ZX7NZ3DBCUOR5" localSheetId="9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13" hidden="1">#REF!</definedName>
    <definedName name="BExXXBM521DL8R4ZX7NZ3DBCUOR5" localSheetId="14" hidden="1">#REF!</definedName>
    <definedName name="BExXXBM521DL8R4ZX7NZ3DBCUOR5" localSheetId="16" hidden="1">#REF!</definedName>
    <definedName name="BExXXBM521DL8R4ZX7NZ3DBCUOR5" localSheetId="15" hidden="1">#REF!</definedName>
    <definedName name="BExXXBM521DL8R4ZX7NZ3DBCUOR5" localSheetId="18" hidden="1">#REF!</definedName>
    <definedName name="BExXXBM521DL8R4ZX7NZ3DBCUOR5" localSheetId="17" hidden="1">#REF!</definedName>
    <definedName name="BExXXBM521DL8R4ZX7NZ3DBCUOR5" localSheetId="2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5" hidden="1">#REF!</definedName>
    <definedName name="BExXXC7OZI33XZ03NRMEP7VRLQK4" localSheetId="9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13" hidden="1">#REF!</definedName>
    <definedName name="BExXXC7OZI33XZ03NRMEP7VRLQK4" localSheetId="14" hidden="1">#REF!</definedName>
    <definedName name="BExXXC7OZI33XZ03NRMEP7VRLQK4" localSheetId="16" hidden="1">#REF!</definedName>
    <definedName name="BExXXC7OZI33XZ03NRMEP7VRLQK4" localSheetId="15" hidden="1">#REF!</definedName>
    <definedName name="BExXXC7OZI33XZ03NRMEP7VRLQK4" localSheetId="18" hidden="1">#REF!</definedName>
    <definedName name="BExXXC7OZI33XZ03NRMEP7VRLQK4" localSheetId="17" hidden="1">#REF!</definedName>
    <definedName name="BExXXC7OZI33XZ03NRMEP7VRLQK4" localSheetId="2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5" hidden="1">#REF!</definedName>
    <definedName name="BExXXH5N3NKBQ7BCJPJTBF8CYM2Q" localSheetId="9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13" hidden="1">#REF!</definedName>
    <definedName name="BExXXH5N3NKBQ7BCJPJTBF8CYM2Q" localSheetId="14" hidden="1">#REF!</definedName>
    <definedName name="BExXXH5N3NKBQ7BCJPJTBF8CYM2Q" localSheetId="16" hidden="1">#REF!</definedName>
    <definedName name="BExXXH5N3NKBQ7BCJPJTBF8CYM2Q" localSheetId="15" hidden="1">#REF!</definedName>
    <definedName name="BExXXH5N3NKBQ7BCJPJTBF8CYM2Q" localSheetId="18" hidden="1">#REF!</definedName>
    <definedName name="BExXXH5N3NKBQ7BCJPJTBF8CYM2Q" localSheetId="17" hidden="1">#REF!</definedName>
    <definedName name="BExXXH5N3NKBQ7BCJPJTBF8CYM2Q" localSheetId="2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5" hidden="1">#REF!</definedName>
    <definedName name="BExXXI7HHXLBLUEW7EQ73TALJF48" localSheetId="9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13" hidden="1">#REF!</definedName>
    <definedName name="BExXXI7HHXLBLUEW7EQ73TALJF48" localSheetId="14" hidden="1">#REF!</definedName>
    <definedName name="BExXXI7HHXLBLUEW7EQ73TALJF48" localSheetId="16" hidden="1">#REF!</definedName>
    <definedName name="BExXXI7HHXLBLUEW7EQ73TALJF48" localSheetId="15" hidden="1">#REF!</definedName>
    <definedName name="BExXXI7HHXLBLUEW7EQ73TALJF48" localSheetId="18" hidden="1">#REF!</definedName>
    <definedName name="BExXXI7HHXLBLUEW7EQ73TALJF48" localSheetId="17" hidden="1">#REF!</definedName>
    <definedName name="BExXXI7HHXLBLUEW7EQ73TALJF48" localSheetId="2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5" hidden="1">#REF!</definedName>
    <definedName name="BExXXKWLM4D541BH6O8GOJMHFHMW" localSheetId="9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13" hidden="1">#REF!</definedName>
    <definedName name="BExXXKWLM4D541BH6O8GOJMHFHMW" localSheetId="14" hidden="1">#REF!</definedName>
    <definedName name="BExXXKWLM4D541BH6O8GOJMHFHMW" localSheetId="16" hidden="1">#REF!</definedName>
    <definedName name="BExXXKWLM4D541BH6O8GOJMHFHMW" localSheetId="15" hidden="1">#REF!</definedName>
    <definedName name="BExXXKWLM4D541BH6O8GOJMHFHMW" localSheetId="18" hidden="1">#REF!</definedName>
    <definedName name="BExXXKWLM4D541BH6O8GOJMHFHMW" localSheetId="17" hidden="1">#REF!</definedName>
    <definedName name="BExXXKWLM4D541BH6O8GOJMHFHMW" localSheetId="2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5" hidden="1">#REF!</definedName>
    <definedName name="BExXXNR17I6P4FQZPQF2ZXDFYB6C" localSheetId="9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13" hidden="1">#REF!</definedName>
    <definedName name="BExXXNR17I6P4FQZPQF2ZXDFYB6C" localSheetId="14" hidden="1">#REF!</definedName>
    <definedName name="BExXXNR17I6P4FQZPQF2ZXDFYB6C" localSheetId="16" hidden="1">#REF!</definedName>
    <definedName name="BExXXNR17I6P4FQZPQF2ZXDFYB6C" localSheetId="15" hidden="1">#REF!</definedName>
    <definedName name="BExXXNR17I6P4FQZPQF2ZXDFYB6C" localSheetId="18" hidden="1">#REF!</definedName>
    <definedName name="BExXXNR17I6P4FQZPQF2ZXDFYB6C" localSheetId="17" hidden="1">#REF!</definedName>
    <definedName name="BExXXNR17I6P4FQZPQF2ZXDFYB6C" localSheetId="2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5" hidden="1">#REF!</definedName>
    <definedName name="BExXXPPA1Q87XPI97X0OXCPBPDON" localSheetId="9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13" hidden="1">#REF!</definedName>
    <definedName name="BExXXPPA1Q87XPI97X0OXCPBPDON" localSheetId="14" hidden="1">#REF!</definedName>
    <definedName name="BExXXPPA1Q87XPI97X0OXCPBPDON" localSheetId="16" hidden="1">#REF!</definedName>
    <definedName name="BExXXPPA1Q87XPI97X0OXCPBPDON" localSheetId="15" hidden="1">#REF!</definedName>
    <definedName name="BExXXPPA1Q87XPI97X0OXCPBPDON" localSheetId="18" hidden="1">#REF!</definedName>
    <definedName name="BExXXPPA1Q87XPI97X0OXCPBPDON" localSheetId="17" hidden="1">#REF!</definedName>
    <definedName name="BExXXPPA1Q87XPI97X0OXCPBPDON" localSheetId="2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5" hidden="1">#REF!</definedName>
    <definedName name="BExXXVUDA98IZTQ6MANKU4MTTDVR" localSheetId="9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13" hidden="1">#REF!</definedName>
    <definedName name="BExXXVUDA98IZTQ6MANKU4MTTDVR" localSheetId="14" hidden="1">#REF!</definedName>
    <definedName name="BExXXVUDA98IZTQ6MANKU4MTTDVR" localSheetId="16" hidden="1">#REF!</definedName>
    <definedName name="BExXXVUDA98IZTQ6MANKU4MTTDVR" localSheetId="15" hidden="1">#REF!</definedName>
    <definedName name="BExXXVUDA98IZTQ6MANKU4MTTDVR" localSheetId="18" hidden="1">#REF!</definedName>
    <definedName name="BExXXVUDA98IZTQ6MANKU4MTTDVR" localSheetId="17" hidden="1">#REF!</definedName>
    <definedName name="BExXXVUDA98IZTQ6MANKU4MTTDVR" localSheetId="2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5" hidden="1">#REF!</definedName>
    <definedName name="BExXXZQNZY6IZI45DJXJK0MQZWA7" localSheetId="9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13" hidden="1">#REF!</definedName>
    <definedName name="BExXXZQNZY6IZI45DJXJK0MQZWA7" localSheetId="14" hidden="1">#REF!</definedName>
    <definedName name="BExXXZQNZY6IZI45DJXJK0MQZWA7" localSheetId="16" hidden="1">#REF!</definedName>
    <definedName name="BExXXZQNZY6IZI45DJXJK0MQZWA7" localSheetId="15" hidden="1">#REF!</definedName>
    <definedName name="BExXXZQNZY6IZI45DJXJK0MQZWA7" localSheetId="18" hidden="1">#REF!</definedName>
    <definedName name="BExXXZQNZY6IZI45DJXJK0MQZWA7" localSheetId="17" hidden="1">#REF!</definedName>
    <definedName name="BExXXZQNZY6IZI45DJXJK0MQZWA7" localSheetId="2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5" hidden="1">#REF!</definedName>
    <definedName name="BExXY5QFG6QP94SFT3935OBM8Y4K" localSheetId="9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13" hidden="1">#REF!</definedName>
    <definedName name="BExXY5QFG6QP94SFT3935OBM8Y4K" localSheetId="14" hidden="1">#REF!</definedName>
    <definedName name="BExXY5QFG6QP94SFT3935OBM8Y4K" localSheetId="16" hidden="1">#REF!</definedName>
    <definedName name="BExXY5QFG6QP94SFT3935OBM8Y4K" localSheetId="15" hidden="1">#REF!</definedName>
    <definedName name="BExXY5QFG6QP94SFT3935OBM8Y4K" localSheetId="18" hidden="1">#REF!</definedName>
    <definedName name="BExXY5QFG6QP94SFT3935OBM8Y4K" localSheetId="17" hidden="1">#REF!</definedName>
    <definedName name="BExXY5QFG6QP94SFT3935OBM8Y4K" localSheetId="2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5" hidden="1">#REF!</definedName>
    <definedName name="BExXY7TYEBFXRYUYIFHTN65RJ8EW" localSheetId="9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13" hidden="1">#REF!</definedName>
    <definedName name="BExXY7TYEBFXRYUYIFHTN65RJ8EW" localSheetId="14" hidden="1">#REF!</definedName>
    <definedName name="BExXY7TYEBFXRYUYIFHTN65RJ8EW" localSheetId="16" hidden="1">#REF!</definedName>
    <definedName name="BExXY7TYEBFXRYUYIFHTN65RJ8EW" localSheetId="15" hidden="1">#REF!</definedName>
    <definedName name="BExXY7TYEBFXRYUYIFHTN65RJ8EW" localSheetId="18" hidden="1">#REF!</definedName>
    <definedName name="BExXY7TYEBFXRYUYIFHTN65RJ8EW" localSheetId="17" hidden="1">#REF!</definedName>
    <definedName name="BExXY7TYEBFXRYUYIFHTN65RJ8EW" localSheetId="2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5" hidden="1">#REF!</definedName>
    <definedName name="BExXYLBHANUXC5FCTDDTGOVD3GQS" localSheetId="9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13" hidden="1">#REF!</definedName>
    <definedName name="BExXYLBHANUXC5FCTDDTGOVD3GQS" localSheetId="14" hidden="1">#REF!</definedName>
    <definedName name="BExXYLBHANUXC5FCTDDTGOVD3GQS" localSheetId="16" hidden="1">#REF!</definedName>
    <definedName name="BExXYLBHANUXC5FCTDDTGOVD3GQS" localSheetId="15" hidden="1">#REF!</definedName>
    <definedName name="BExXYLBHANUXC5FCTDDTGOVD3GQS" localSheetId="18" hidden="1">#REF!</definedName>
    <definedName name="BExXYLBHANUXC5FCTDDTGOVD3GQS" localSheetId="17" hidden="1">#REF!</definedName>
    <definedName name="BExXYLBHANUXC5FCTDDTGOVD3GQS" localSheetId="2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5" hidden="1">#REF!</definedName>
    <definedName name="BExXYMNYAYH3WA2ZCFAYKZID9ZCI" localSheetId="9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13" hidden="1">#REF!</definedName>
    <definedName name="BExXYMNYAYH3WA2ZCFAYKZID9ZCI" localSheetId="14" hidden="1">#REF!</definedName>
    <definedName name="BExXYMNYAYH3WA2ZCFAYKZID9ZCI" localSheetId="16" hidden="1">#REF!</definedName>
    <definedName name="BExXYMNYAYH3WA2ZCFAYKZID9ZCI" localSheetId="15" hidden="1">#REF!</definedName>
    <definedName name="BExXYMNYAYH3WA2ZCFAYKZID9ZCI" localSheetId="18" hidden="1">#REF!</definedName>
    <definedName name="BExXYMNYAYH3WA2ZCFAYKZID9ZCI" localSheetId="17" hidden="1">#REF!</definedName>
    <definedName name="BExXYMNYAYH3WA2ZCFAYKZID9ZCI" localSheetId="2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5" hidden="1">#REF!</definedName>
    <definedName name="BExXYYT12SVN2VDMLVNV4P3ISD8T" localSheetId="9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13" hidden="1">#REF!</definedName>
    <definedName name="BExXYYT12SVN2VDMLVNV4P3ISD8T" localSheetId="14" hidden="1">#REF!</definedName>
    <definedName name="BExXYYT12SVN2VDMLVNV4P3ISD8T" localSheetId="16" hidden="1">#REF!</definedName>
    <definedName name="BExXYYT12SVN2VDMLVNV4P3ISD8T" localSheetId="15" hidden="1">#REF!</definedName>
    <definedName name="BExXYYT12SVN2VDMLVNV4P3ISD8T" localSheetId="18" hidden="1">#REF!</definedName>
    <definedName name="BExXYYT12SVN2VDMLVNV4P3ISD8T" localSheetId="17" hidden="1">#REF!</definedName>
    <definedName name="BExXYYT12SVN2VDMLVNV4P3ISD8T" localSheetId="2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5" hidden="1">#REF!</definedName>
    <definedName name="BExXYZ3SPSRCWM4YHTPZDCOLZPHR" localSheetId="9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13" hidden="1">#REF!</definedName>
    <definedName name="BExXYZ3SPSRCWM4YHTPZDCOLZPHR" localSheetId="14" hidden="1">#REF!</definedName>
    <definedName name="BExXYZ3SPSRCWM4YHTPZDCOLZPHR" localSheetId="16" hidden="1">#REF!</definedName>
    <definedName name="BExXYZ3SPSRCWM4YHTPZDCOLZPHR" localSheetId="15" hidden="1">#REF!</definedName>
    <definedName name="BExXYZ3SPSRCWM4YHTPZDCOLZPHR" localSheetId="18" hidden="1">#REF!</definedName>
    <definedName name="BExXYZ3SPSRCWM4YHTPZDCOLZPHR" localSheetId="17" hidden="1">#REF!</definedName>
    <definedName name="BExXYZ3SPSRCWM4YHTPZDCOLZPHR" localSheetId="2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5" hidden="1">#REF!</definedName>
    <definedName name="BExXZFVV4YB42AZ3H1I40YG3JAPU" localSheetId="9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13" hidden="1">#REF!</definedName>
    <definedName name="BExXZFVV4YB42AZ3H1I40YG3JAPU" localSheetId="14" hidden="1">#REF!</definedName>
    <definedName name="BExXZFVV4YB42AZ3H1I40YG3JAPU" localSheetId="16" hidden="1">#REF!</definedName>
    <definedName name="BExXZFVV4YB42AZ3H1I40YG3JAPU" localSheetId="15" hidden="1">#REF!</definedName>
    <definedName name="BExXZFVV4YB42AZ3H1I40YG3JAPU" localSheetId="18" hidden="1">#REF!</definedName>
    <definedName name="BExXZFVV4YB42AZ3H1I40YG3JAPU" localSheetId="17" hidden="1">#REF!</definedName>
    <definedName name="BExXZFVV4YB42AZ3H1I40YG3JAPU" localSheetId="2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5" hidden="1">#REF!</definedName>
    <definedName name="BExXZG1CQE1M9TDJ99253H6JVGIH" localSheetId="9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13" hidden="1">#REF!</definedName>
    <definedName name="BExXZG1CQE1M9TDJ99253H6JVGIH" localSheetId="14" hidden="1">#REF!</definedName>
    <definedName name="BExXZG1CQE1M9TDJ99253H6JVGIH" localSheetId="16" hidden="1">#REF!</definedName>
    <definedName name="BExXZG1CQE1M9TDJ99253H6JVGIH" localSheetId="15" hidden="1">#REF!</definedName>
    <definedName name="BExXZG1CQE1M9TDJ99253H6JVGIH" localSheetId="18" hidden="1">#REF!</definedName>
    <definedName name="BExXZG1CQE1M9TDJ99253H6JVGIH" localSheetId="17" hidden="1">#REF!</definedName>
    <definedName name="BExXZG1CQE1M9TDJ99253H6JVGIH" localSheetId="2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5" hidden="1">#REF!</definedName>
    <definedName name="BExXZHJ9T2JELF12CHHGD54J1B0C" localSheetId="9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13" hidden="1">#REF!</definedName>
    <definedName name="BExXZHJ9T2JELF12CHHGD54J1B0C" localSheetId="14" hidden="1">#REF!</definedName>
    <definedName name="BExXZHJ9T2JELF12CHHGD54J1B0C" localSheetId="16" hidden="1">#REF!</definedName>
    <definedName name="BExXZHJ9T2JELF12CHHGD54J1B0C" localSheetId="15" hidden="1">#REF!</definedName>
    <definedName name="BExXZHJ9T2JELF12CHHGD54J1B0C" localSheetId="18" hidden="1">#REF!</definedName>
    <definedName name="BExXZHJ9T2JELF12CHHGD54J1B0C" localSheetId="17" hidden="1">#REF!</definedName>
    <definedName name="BExXZHJ9T2JELF12CHHGD54J1B0C" localSheetId="2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5" hidden="1">#REF!</definedName>
    <definedName name="BExXZNJ2X1TK2LRK5ZY3MX49H5T7" localSheetId="9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13" hidden="1">#REF!</definedName>
    <definedName name="BExXZNJ2X1TK2LRK5ZY3MX49H5T7" localSheetId="14" hidden="1">#REF!</definedName>
    <definedName name="BExXZNJ2X1TK2LRK5ZY3MX49H5T7" localSheetId="16" hidden="1">#REF!</definedName>
    <definedName name="BExXZNJ2X1TK2LRK5ZY3MX49H5T7" localSheetId="15" hidden="1">#REF!</definedName>
    <definedName name="BExXZNJ2X1TK2LRK5ZY3MX49H5T7" localSheetId="18" hidden="1">#REF!</definedName>
    <definedName name="BExXZNJ2X1TK2LRK5ZY3MX49H5T7" localSheetId="17" hidden="1">#REF!</definedName>
    <definedName name="BExXZNJ2X1TK2LRK5ZY3MX49H5T7" localSheetId="2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5" hidden="1">#REF!</definedName>
    <definedName name="BExXZOVPCEP495TQSON6PSRQ8XCY" localSheetId="9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13" hidden="1">#REF!</definedName>
    <definedName name="BExXZOVPCEP495TQSON6PSRQ8XCY" localSheetId="14" hidden="1">#REF!</definedName>
    <definedName name="BExXZOVPCEP495TQSON6PSRQ8XCY" localSheetId="16" hidden="1">#REF!</definedName>
    <definedName name="BExXZOVPCEP495TQSON6PSRQ8XCY" localSheetId="15" hidden="1">#REF!</definedName>
    <definedName name="BExXZOVPCEP495TQSON6PSRQ8XCY" localSheetId="18" hidden="1">#REF!</definedName>
    <definedName name="BExXZOVPCEP495TQSON6PSRQ8XCY" localSheetId="17" hidden="1">#REF!</definedName>
    <definedName name="BExXZOVPCEP495TQSON6PSRQ8XCY" localSheetId="2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5" hidden="1">#REF!</definedName>
    <definedName name="BExXZXKH7NBARQQAZM69Z57IH1MM" localSheetId="9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13" hidden="1">#REF!</definedName>
    <definedName name="BExXZXKH7NBARQQAZM69Z57IH1MM" localSheetId="14" hidden="1">#REF!</definedName>
    <definedName name="BExXZXKH7NBARQQAZM69Z57IH1MM" localSheetId="16" hidden="1">#REF!</definedName>
    <definedName name="BExXZXKH7NBARQQAZM69Z57IH1MM" localSheetId="15" hidden="1">#REF!</definedName>
    <definedName name="BExXZXKH7NBARQQAZM69Z57IH1MM" localSheetId="18" hidden="1">#REF!</definedName>
    <definedName name="BExXZXKH7NBARQQAZM69Z57IH1MM" localSheetId="17" hidden="1">#REF!</definedName>
    <definedName name="BExXZXKH7NBARQQAZM69Z57IH1MM" localSheetId="2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5" hidden="1">#REF!</definedName>
    <definedName name="BExY07WSDH5QEVM7BJXJK2ZRAI1O" localSheetId="9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13" hidden="1">#REF!</definedName>
    <definedName name="BExY07WSDH5QEVM7BJXJK2ZRAI1O" localSheetId="14" hidden="1">#REF!</definedName>
    <definedName name="BExY07WSDH5QEVM7BJXJK2ZRAI1O" localSheetId="16" hidden="1">#REF!</definedName>
    <definedName name="BExY07WSDH5QEVM7BJXJK2ZRAI1O" localSheetId="15" hidden="1">#REF!</definedName>
    <definedName name="BExY07WSDH5QEVM7BJXJK2ZRAI1O" localSheetId="18" hidden="1">#REF!</definedName>
    <definedName name="BExY07WSDH5QEVM7BJXJK2ZRAI1O" localSheetId="17" hidden="1">#REF!</definedName>
    <definedName name="BExY07WSDH5QEVM7BJXJK2ZRAI1O" localSheetId="2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5" hidden="1">#REF!</definedName>
    <definedName name="BExY09PJJWYWGWWLX3YT8EVK0YV4" localSheetId="9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13" hidden="1">#REF!</definedName>
    <definedName name="BExY09PJJWYWGWWLX3YT8EVK0YV4" localSheetId="14" hidden="1">#REF!</definedName>
    <definedName name="BExY09PJJWYWGWWLX3YT8EVK0YV4" localSheetId="16" hidden="1">#REF!</definedName>
    <definedName name="BExY09PJJWYWGWWLX3YT8EVK0YV4" localSheetId="15" hidden="1">#REF!</definedName>
    <definedName name="BExY09PJJWYWGWWLX3YT8EVK0YV4" localSheetId="18" hidden="1">#REF!</definedName>
    <definedName name="BExY09PJJWYWGWWLX3YT8EVK0YV4" localSheetId="17" hidden="1">#REF!</definedName>
    <definedName name="BExY09PJJWYWGWWLX3YT8EVK0YV4" localSheetId="2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5" hidden="1">#REF!</definedName>
    <definedName name="BExY0C3UBVC4M59JIRXVQ8OWAJC1" localSheetId="9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13" hidden="1">#REF!</definedName>
    <definedName name="BExY0C3UBVC4M59JIRXVQ8OWAJC1" localSheetId="14" hidden="1">#REF!</definedName>
    <definedName name="BExY0C3UBVC4M59JIRXVQ8OWAJC1" localSheetId="16" hidden="1">#REF!</definedName>
    <definedName name="BExY0C3UBVC4M59JIRXVQ8OWAJC1" localSheetId="15" hidden="1">#REF!</definedName>
    <definedName name="BExY0C3UBVC4M59JIRXVQ8OWAJC1" localSheetId="18" hidden="1">#REF!</definedName>
    <definedName name="BExY0C3UBVC4M59JIRXVQ8OWAJC1" localSheetId="17" hidden="1">#REF!</definedName>
    <definedName name="BExY0C3UBVC4M59JIRXVQ8OWAJC1" localSheetId="2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5" hidden="1">#REF!</definedName>
    <definedName name="BExY0ENH6ZXHW155XIGS0F46T43M" localSheetId="9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13" hidden="1">#REF!</definedName>
    <definedName name="BExY0ENH6ZXHW155XIGS0F46T43M" localSheetId="14" hidden="1">#REF!</definedName>
    <definedName name="BExY0ENH6ZXHW155XIGS0F46T43M" localSheetId="16" hidden="1">#REF!</definedName>
    <definedName name="BExY0ENH6ZXHW155XIGS0F46T43M" localSheetId="15" hidden="1">#REF!</definedName>
    <definedName name="BExY0ENH6ZXHW155XIGS0F46T43M" localSheetId="18" hidden="1">#REF!</definedName>
    <definedName name="BExY0ENH6ZXHW155XIGS0F46T43M" localSheetId="17" hidden="1">#REF!</definedName>
    <definedName name="BExY0ENH6ZXHW155XIGS0F46T43M" localSheetId="2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5" hidden="1">#REF!</definedName>
    <definedName name="BExY0IEEUB9SRGD9I14IDCPO5GV4" localSheetId="9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13" hidden="1">#REF!</definedName>
    <definedName name="BExY0IEEUB9SRGD9I14IDCPO5GV4" localSheetId="14" hidden="1">#REF!</definedName>
    <definedName name="BExY0IEEUB9SRGD9I14IDCPO5GV4" localSheetId="16" hidden="1">#REF!</definedName>
    <definedName name="BExY0IEEUB9SRGD9I14IDCPO5GV4" localSheetId="15" hidden="1">#REF!</definedName>
    <definedName name="BExY0IEEUB9SRGD9I14IDCPO5GV4" localSheetId="18" hidden="1">#REF!</definedName>
    <definedName name="BExY0IEEUB9SRGD9I14IDCPO5GV4" localSheetId="17" hidden="1">#REF!</definedName>
    <definedName name="BExY0IEEUB9SRGD9I14IDCPO5GV4" localSheetId="2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5" hidden="1">#REF!</definedName>
    <definedName name="BExY0LEAAM7MUGBRLXD6KXBOHZ6S" localSheetId="9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13" hidden="1">#REF!</definedName>
    <definedName name="BExY0LEAAM7MUGBRLXD6KXBOHZ6S" localSheetId="14" hidden="1">#REF!</definedName>
    <definedName name="BExY0LEAAM7MUGBRLXD6KXBOHZ6S" localSheetId="16" hidden="1">#REF!</definedName>
    <definedName name="BExY0LEAAM7MUGBRLXD6KXBOHZ6S" localSheetId="15" hidden="1">#REF!</definedName>
    <definedName name="BExY0LEAAM7MUGBRLXD6KXBOHZ6S" localSheetId="18" hidden="1">#REF!</definedName>
    <definedName name="BExY0LEAAM7MUGBRLXD6KXBOHZ6S" localSheetId="17" hidden="1">#REF!</definedName>
    <definedName name="BExY0LEAAM7MUGBRLXD6KXBOHZ6S" localSheetId="2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5" hidden="1">#REF!</definedName>
    <definedName name="BExY0OE8GFHMLLTEAFIOQTOPEVPB" localSheetId="9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13" hidden="1">#REF!</definedName>
    <definedName name="BExY0OE8GFHMLLTEAFIOQTOPEVPB" localSheetId="14" hidden="1">#REF!</definedName>
    <definedName name="BExY0OE8GFHMLLTEAFIOQTOPEVPB" localSheetId="16" hidden="1">#REF!</definedName>
    <definedName name="BExY0OE8GFHMLLTEAFIOQTOPEVPB" localSheetId="15" hidden="1">#REF!</definedName>
    <definedName name="BExY0OE8GFHMLLTEAFIOQTOPEVPB" localSheetId="18" hidden="1">#REF!</definedName>
    <definedName name="BExY0OE8GFHMLLTEAFIOQTOPEVPB" localSheetId="17" hidden="1">#REF!</definedName>
    <definedName name="BExY0OE8GFHMLLTEAFIOQTOPEVPB" localSheetId="2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5" hidden="1">#REF!</definedName>
    <definedName name="BExY0OJHW85S0VKBA8T4HTYPYBOS" localSheetId="9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13" hidden="1">#REF!</definedName>
    <definedName name="BExY0OJHW85S0VKBA8T4HTYPYBOS" localSheetId="14" hidden="1">#REF!</definedName>
    <definedName name="BExY0OJHW85S0VKBA8T4HTYPYBOS" localSheetId="16" hidden="1">#REF!</definedName>
    <definedName name="BExY0OJHW85S0VKBA8T4HTYPYBOS" localSheetId="15" hidden="1">#REF!</definedName>
    <definedName name="BExY0OJHW85S0VKBA8T4HTYPYBOS" localSheetId="18" hidden="1">#REF!</definedName>
    <definedName name="BExY0OJHW85S0VKBA8T4HTYPYBOS" localSheetId="17" hidden="1">#REF!</definedName>
    <definedName name="BExY0OJHW85S0VKBA8T4HTYPYBOS" localSheetId="2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5" hidden="1">#REF!</definedName>
    <definedName name="BExY0T1E034D7XAXNC6F7540LLIE" localSheetId="9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13" hidden="1">#REF!</definedName>
    <definedName name="BExY0T1E034D7XAXNC6F7540LLIE" localSheetId="14" hidden="1">#REF!</definedName>
    <definedName name="BExY0T1E034D7XAXNC6F7540LLIE" localSheetId="16" hidden="1">#REF!</definedName>
    <definedName name="BExY0T1E034D7XAXNC6F7540LLIE" localSheetId="15" hidden="1">#REF!</definedName>
    <definedName name="BExY0T1E034D7XAXNC6F7540LLIE" localSheetId="18" hidden="1">#REF!</definedName>
    <definedName name="BExY0T1E034D7XAXNC6F7540LLIE" localSheetId="17" hidden="1">#REF!</definedName>
    <definedName name="BExY0T1E034D7XAXNC6F7540LLIE" localSheetId="2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5" hidden="1">#REF!</definedName>
    <definedName name="BExY0XTZLHN49J2JH94BYTKBJLT3" localSheetId="9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13" hidden="1">#REF!</definedName>
    <definedName name="BExY0XTZLHN49J2JH94BYTKBJLT3" localSheetId="14" hidden="1">#REF!</definedName>
    <definedName name="BExY0XTZLHN49J2JH94BYTKBJLT3" localSheetId="16" hidden="1">#REF!</definedName>
    <definedName name="BExY0XTZLHN49J2JH94BYTKBJLT3" localSheetId="15" hidden="1">#REF!</definedName>
    <definedName name="BExY0XTZLHN49J2JH94BYTKBJLT3" localSheetId="18" hidden="1">#REF!</definedName>
    <definedName name="BExY0XTZLHN49J2JH94BYTKBJLT3" localSheetId="17" hidden="1">#REF!</definedName>
    <definedName name="BExY0XTZLHN49J2JH94BYTKBJLT3" localSheetId="2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5" hidden="1">#REF!</definedName>
    <definedName name="BExY11FH9TXHERUYGG8FE50U7H7J" localSheetId="9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13" hidden="1">#REF!</definedName>
    <definedName name="BExY11FH9TXHERUYGG8FE50U7H7J" localSheetId="14" hidden="1">#REF!</definedName>
    <definedName name="BExY11FH9TXHERUYGG8FE50U7H7J" localSheetId="16" hidden="1">#REF!</definedName>
    <definedName name="BExY11FH9TXHERUYGG8FE50U7H7J" localSheetId="15" hidden="1">#REF!</definedName>
    <definedName name="BExY11FH9TXHERUYGG8FE50U7H7J" localSheetId="18" hidden="1">#REF!</definedName>
    <definedName name="BExY11FH9TXHERUYGG8FE50U7H7J" localSheetId="17" hidden="1">#REF!</definedName>
    <definedName name="BExY11FH9TXHERUYGG8FE50U7H7J" localSheetId="2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5" hidden="1">#REF!</definedName>
    <definedName name="BExY180UKNW5NIAWD6ZUYTFEH8QS" localSheetId="9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13" hidden="1">#REF!</definedName>
    <definedName name="BExY180UKNW5NIAWD6ZUYTFEH8QS" localSheetId="14" hidden="1">#REF!</definedName>
    <definedName name="BExY180UKNW5NIAWD6ZUYTFEH8QS" localSheetId="16" hidden="1">#REF!</definedName>
    <definedName name="BExY180UKNW5NIAWD6ZUYTFEH8QS" localSheetId="15" hidden="1">#REF!</definedName>
    <definedName name="BExY180UKNW5NIAWD6ZUYTFEH8QS" localSheetId="18" hidden="1">#REF!</definedName>
    <definedName name="BExY180UKNW5NIAWD6ZUYTFEH8QS" localSheetId="17" hidden="1">#REF!</definedName>
    <definedName name="BExY180UKNW5NIAWD6ZUYTFEH8QS" localSheetId="2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5" hidden="1">#REF!</definedName>
    <definedName name="BExY1DPTV4LSY9MEOUGXF8X052NA" localSheetId="9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13" hidden="1">#REF!</definedName>
    <definedName name="BExY1DPTV4LSY9MEOUGXF8X052NA" localSheetId="14" hidden="1">#REF!</definedName>
    <definedName name="BExY1DPTV4LSY9MEOUGXF8X052NA" localSheetId="16" hidden="1">#REF!</definedName>
    <definedName name="BExY1DPTV4LSY9MEOUGXF8X052NA" localSheetId="15" hidden="1">#REF!</definedName>
    <definedName name="BExY1DPTV4LSY9MEOUGXF8X052NA" localSheetId="18" hidden="1">#REF!</definedName>
    <definedName name="BExY1DPTV4LSY9MEOUGXF8X052NA" localSheetId="17" hidden="1">#REF!</definedName>
    <definedName name="BExY1DPTV4LSY9MEOUGXF8X052NA" localSheetId="2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5" hidden="1">#REF!</definedName>
    <definedName name="BExY1GK9ELBEKDD7O6HR6DUO8YGO" localSheetId="9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13" hidden="1">#REF!</definedName>
    <definedName name="BExY1GK9ELBEKDD7O6HR6DUO8YGO" localSheetId="14" hidden="1">#REF!</definedName>
    <definedName name="BExY1GK9ELBEKDD7O6HR6DUO8YGO" localSheetId="16" hidden="1">#REF!</definedName>
    <definedName name="BExY1GK9ELBEKDD7O6HR6DUO8YGO" localSheetId="15" hidden="1">#REF!</definedName>
    <definedName name="BExY1GK9ELBEKDD7O6HR6DUO8YGO" localSheetId="18" hidden="1">#REF!</definedName>
    <definedName name="BExY1GK9ELBEKDD7O6HR6DUO8YGO" localSheetId="17" hidden="1">#REF!</definedName>
    <definedName name="BExY1GK9ELBEKDD7O6HR6DUO8YGO" localSheetId="2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5" hidden="1">#REF!</definedName>
    <definedName name="BExY1NWOXXFV9GGZ3PX444LZ8TVX" localSheetId="9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13" hidden="1">#REF!</definedName>
    <definedName name="BExY1NWOXXFV9GGZ3PX444LZ8TVX" localSheetId="14" hidden="1">#REF!</definedName>
    <definedName name="BExY1NWOXXFV9GGZ3PX444LZ8TVX" localSheetId="16" hidden="1">#REF!</definedName>
    <definedName name="BExY1NWOXXFV9GGZ3PX444LZ8TVX" localSheetId="15" hidden="1">#REF!</definedName>
    <definedName name="BExY1NWOXXFV9GGZ3PX444LZ8TVX" localSheetId="18" hidden="1">#REF!</definedName>
    <definedName name="BExY1NWOXXFV9GGZ3PX444LZ8TVX" localSheetId="17" hidden="1">#REF!</definedName>
    <definedName name="BExY1NWOXXFV9GGZ3PX444LZ8TVX" localSheetId="2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5" hidden="1">#REF!</definedName>
    <definedName name="BExY1UCL0RND63LLSM9X5SFRG117" localSheetId="9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13" hidden="1">#REF!</definedName>
    <definedName name="BExY1UCL0RND63LLSM9X5SFRG117" localSheetId="14" hidden="1">#REF!</definedName>
    <definedName name="BExY1UCL0RND63LLSM9X5SFRG117" localSheetId="16" hidden="1">#REF!</definedName>
    <definedName name="BExY1UCL0RND63LLSM9X5SFRG117" localSheetId="15" hidden="1">#REF!</definedName>
    <definedName name="BExY1UCL0RND63LLSM9X5SFRG117" localSheetId="18" hidden="1">#REF!</definedName>
    <definedName name="BExY1UCL0RND63LLSM9X5SFRG117" localSheetId="17" hidden="1">#REF!</definedName>
    <definedName name="BExY1UCL0RND63LLSM9X5SFRG117" localSheetId="2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5" hidden="1">#REF!</definedName>
    <definedName name="BExY1WAT3937L08HLHIRQHMP2A3H" localSheetId="9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13" hidden="1">#REF!</definedName>
    <definedName name="BExY1WAT3937L08HLHIRQHMP2A3H" localSheetId="14" hidden="1">#REF!</definedName>
    <definedName name="BExY1WAT3937L08HLHIRQHMP2A3H" localSheetId="16" hidden="1">#REF!</definedName>
    <definedName name="BExY1WAT3937L08HLHIRQHMP2A3H" localSheetId="15" hidden="1">#REF!</definedName>
    <definedName name="BExY1WAT3937L08HLHIRQHMP2A3H" localSheetId="18" hidden="1">#REF!</definedName>
    <definedName name="BExY1WAT3937L08HLHIRQHMP2A3H" localSheetId="17" hidden="1">#REF!</definedName>
    <definedName name="BExY1WAT3937L08HLHIRQHMP2A3H" localSheetId="2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5" hidden="1">#REF!</definedName>
    <definedName name="BExY1YEBOSLMID7LURP8QB46AI91" localSheetId="9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13" hidden="1">#REF!</definedName>
    <definedName name="BExY1YEBOSLMID7LURP8QB46AI91" localSheetId="14" hidden="1">#REF!</definedName>
    <definedName name="BExY1YEBOSLMID7LURP8QB46AI91" localSheetId="16" hidden="1">#REF!</definedName>
    <definedName name="BExY1YEBOSLMID7LURP8QB46AI91" localSheetId="15" hidden="1">#REF!</definedName>
    <definedName name="BExY1YEBOSLMID7LURP8QB46AI91" localSheetId="18" hidden="1">#REF!</definedName>
    <definedName name="BExY1YEBOSLMID7LURP8QB46AI91" localSheetId="17" hidden="1">#REF!</definedName>
    <definedName name="BExY1YEBOSLMID7LURP8QB46AI91" localSheetId="2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5" hidden="1">#REF!</definedName>
    <definedName name="BExY236UB98PA9PNCHMCSZYCHJBD" localSheetId="9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13" hidden="1">#REF!</definedName>
    <definedName name="BExY236UB98PA9PNCHMCSZYCHJBD" localSheetId="14" hidden="1">#REF!</definedName>
    <definedName name="BExY236UB98PA9PNCHMCSZYCHJBD" localSheetId="16" hidden="1">#REF!</definedName>
    <definedName name="BExY236UB98PA9PNCHMCSZYCHJBD" localSheetId="15" hidden="1">#REF!</definedName>
    <definedName name="BExY236UB98PA9PNCHMCSZYCHJBD" localSheetId="18" hidden="1">#REF!</definedName>
    <definedName name="BExY236UB98PA9PNCHMCSZYCHJBD" localSheetId="17" hidden="1">#REF!</definedName>
    <definedName name="BExY236UB98PA9PNCHMCSZYCHJBD" localSheetId="2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5" hidden="1">#REF!</definedName>
    <definedName name="BExY2FS4LFX9OHOTQT7SJ2PXAC25" localSheetId="9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13" hidden="1">#REF!</definedName>
    <definedName name="BExY2FS4LFX9OHOTQT7SJ2PXAC25" localSheetId="14" hidden="1">#REF!</definedName>
    <definedName name="BExY2FS4LFX9OHOTQT7SJ2PXAC25" localSheetId="16" hidden="1">#REF!</definedName>
    <definedName name="BExY2FS4LFX9OHOTQT7SJ2PXAC25" localSheetId="15" hidden="1">#REF!</definedName>
    <definedName name="BExY2FS4LFX9OHOTQT7SJ2PXAC25" localSheetId="18" hidden="1">#REF!</definedName>
    <definedName name="BExY2FS4LFX9OHOTQT7SJ2PXAC25" localSheetId="17" hidden="1">#REF!</definedName>
    <definedName name="BExY2FS4LFX9OHOTQT7SJ2PXAC25" localSheetId="2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5" hidden="1">#REF!</definedName>
    <definedName name="BExY2GDPCZPVU0IQ6IJIB1YQQRQ6" localSheetId="9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13" hidden="1">#REF!</definedName>
    <definedName name="BExY2GDPCZPVU0IQ6IJIB1YQQRQ6" localSheetId="14" hidden="1">#REF!</definedName>
    <definedName name="BExY2GDPCZPVU0IQ6IJIB1YQQRQ6" localSheetId="16" hidden="1">#REF!</definedName>
    <definedName name="BExY2GDPCZPVU0IQ6IJIB1YQQRQ6" localSheetId="15" hidden="1">#REF!</definedName>
    <definedName name="BExY2GDPCZPVU0IQ6IJIB1YQQRQ6" localSheetId="18" hidden="1">#REF!</definedName>
    <definedName name="BExY2GDPCZPVU0IQ6IJIB1YQQRQ6" localSheetId="17" hidden="1">#REF!</definedName>
    <definedName name="BExY2GDPCZPVU0IQ6IJIB1YQQRQ6" localSheetId="2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5" hidden="1">#REF!</definedName>
    <definedName name="BExY2GTSZ3VA9TXLY7KW1LIAKJ61" localSheetId="9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13" hidden="1">#REF!</definedName>
    <definedName name="BExY2GTSZ3VA9TXLY7KW1LIAKJ61" localSheetId="14" hidden="1">#REF!</definedName>
    <definedName name="BExY2GTSZ3VA9TXLY7KW1LIAKJ61" localSheetId="16" hidden="1">#REF!</definedName>
    <definedName name="BExY2GTSZ3VA9TXLY7KW1LIAKJ61" localSheetId="15" hidden="1">#REF!</definedName>
    <definedName name="BExY2GTSZ3VA9TXLY7KW1LIAKJ61" localSheetId="18" hidden="1">#REF!</definedName>
    <definedName name="BExY2GTSZ3VA9TXLY7KW1LIAKJ61" localSheetId="17" hidden="1">#REF!</definedName>
    <definedName name="BExY2GTSZ3VA9TXLY7KW1LIAKJ61" localSheetId="2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5" hidden="1">#REF!</definedName>
    <definedName name="BExY2IXBR1SGYZH08T7QHKEFS8HA" localSheetId="9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13" hidden="1">#REF!</definedName>
    <definedName name="BExY2IXBR1SGYZH08T7QHKEFS8HA" localSheetId="14" hidden="1">#REF!</definedName>
    <definedName name="BExY2IXBR1SGYZH08T7QHKEFS8HA" localSheetId="16" hidden="1">#REF!</definedName>
    <definedName name="BExY2IXBR1SGYZH08T7QHKEFS8HA" localSheetId="15" hidden="1">#REF!</definedName>
    <definedName name="BExY2IXBR1SGYZH08T7QHKEFS8HA" localSheetId="18" hidden="1">#REF!</definedName>
    <definedName name="BExY2IXBR1SGYZH08T7QHKEFS8HA" localSheetId="17" hidden="1">#REF!</definedName>
    <definedName name="BExY2IXBR1SGYZH08T7QHKEFS8HA" localSheetId="2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5" hidden="1">#REF!</definedName>
    <definedName name="BExY2Q4B5FUDA5VU4VRUHX327QN0" localSheetId="9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13" hidden="1">#REF!</definedName>
    <definedName name="BExY2Q4B5FUDA5VU4VRUHX327QN0" localSheetId="14" hidden="1">#REF!</definedName>
    <definedName name="BExY2Q4B5FUDA5VU4VRUHX327QN0" localSheetId="16" hidden="1">#REF!</definedName>
    <definedName name="BExY2Q4B5FUDA5VU4VRUHX327QN0" localSheetId="15" hidden="1">#REF!</definedName>
    <definedName name="BExY2Q4B5FUDA5VU4VRUHX327QN0" localSheetId="18" hidden="1">#REF!</definedName>
    <definedName name="BExY2Q4B5FUDA5VU4VRUHX327QN0" localSheetId="17" hidden="1">#REF!</definedName>
    <definedName name="BExY2Q4B5FUDA5VU4VRUHX327QN0" localSheetId="2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5" hidden="1">#REF!</definedName>
    <definedName name="BExY2S7TM2NG7A1NFYPWIFAIKUCO" localSheetId="9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13" hidden="1">#REF!</definedName>
    <definedName name="BExY2S7TM2NG7A1NFYPWIFAIKUCO" localSheetId="14" hidden="1">#REF!</definedName>
    <definedName name="BExY2S7TM2NG7A1NFYPWIFAIKUCO" localSheetId="16" hidden="1">#REF!</definedName>
    <definedName name="BExY2S7TM2NG7A1NFYPWIFAIKUCO" localSheetId="15" hidden="1">#REF!</definedName>
    <definedName name="BExY2S7TM2NG7A1NFYPWIFAIKUCO" localSheetId="18" hidden="1">#REF!</definedName>
    <definedName name="BExY2S7TM2NG7A1NFYPWIFAIKUCO" localSheetId="17" hidden="1">#REF!</definedName>
    <definedName name="BExY2S7TM2NG7A1NFYPWIFAIKUCO" localSheetId="2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5" hidden="1">#REF!</definedName>
    <definedName name="BExY2Z3ZGRGD12RWANJZ8DFQO776" localSheetId="9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13" hidden="1">#REF!</definedName>
    <definedName name="BExY2Z3ZGRGD12RWANJZ8DFQO776" localSheetId="14" hidden="1">#REF!</definedName>
    <definedName name="BExY2Z3ZGRGD12RWANJZ8DFQO776" localSheetId="16" hidden="1">#REF!</definedName>
    <definedName name="BExY2Z3ZGRGD12RWANJZ8DFQO776" localSheetId="15" hidden="1">#REF!</definedName>
    <definedName name="BExY2Z3ZGRGD12RWANJZ8DFQO776" localSheetId="18" hidden="1">#REF!</definedName>
    <definedName name="BExY2Z3ZGRGD12RWANJZ8DFQO776" localSheetId="17" hidden="1">#REF!</definedName>
    <definedName name="BExY2Z3ZGRGD12RWANJZ8DFQO776" localSheetId="2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5" hidden="1">#REF!</definedName>
    <definedName name="BExY30WPXLJ01P42XKBSUF8KNOOK" localSheetId="9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13" hidden="1">#REF!</definedName>
    <definedName name="BExY30WPXLJ01P42XKBSUF8KNOOK" localSheetId="14" hidden="1">#REF!</definedName>
    <definedName name="BExY30WPXLJ01P42XKBSUF8KNOOK" localSheetId="16" hidden="1">#REF!</definedName>
    <definedName name="BExY30WPXLJ01P42XKBSUF8KNOOK" localSheetId="15" hidden="1">#REF!</definedName>
    <definedName name="BExY30WPXLJ01P42XKBSUF8KNOOK" localSheetId="18" hidden="1">#REF!</definedName>
    <definedName name="BExY30WPXLJ01P42XKBSUF8KNOOK" localSheetId="17" hidden="1">#REF!</definedName>
    <definedName name="BExY30WPXLJ01P42XKBSUF8KNOOK" localSheetId="2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5" hidden="1">#REF!</definedName>
    <definedName name="BExY3297KIB0C8Z1G99OS1MCEGTO" localSheetId="9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13" hidden="1">#REF!</definedName>
    <definedName name="BExY3297KIB0C8Z1G99OS1MCEGTO" localSheetId="14" hidden="1">#REF!</definedName>
    <definedName name="BExY3297KIB0C8Z1G99OS1MCEGTO" localSheetId="16" hidden="1">#REF!</definedName>
    <definedName name="BExY3297KIB0C8Z1G99OS1MCEGTO" localSheetId="15" hidden="1">#REF!</definedName>
    <definedName name="BExY3297KIB0C8Z1G99OS1MCEGTO" localSheetId="18" hidden="1">#REF!</definedName>
    <definedName name="BExY3297KIB0C8Z1G99OS1MCEGTO" localSheetId="17" hidden="1">#REF!</definedName>
    <definedName name="BExY3297KIB0C8Z1G99OS1MCEGTO" localSheetId="2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5" hidden="1">#REF!</definedName>
    <definedName name="BExY3HOSK7YI364K15OX70AVR6F1" localSheetId="9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13" hidden="1">#REF!</definedName>
    <definedName name="BExY3HOSK7YI364K15OX70AVR6F1" localSheetId="14" hidden="1">#REF!</definedName>
    <definedName name="BExY3HOSK7YI364K15OX70AVR6F1" localSheetId="16" hidden="1">#REF!</definedName>
    <definedName name="BExY3HOSK7YI364K15OX70AVR6F1" localSheetId="15" hidden="1">#REF!</definedName>
    <definedName name="BExY3HOSK7YI364K15OX70AVR6F1" localSheetId="18" hidden="1">#REF!</definedName>
    <definedName name="BExY3HOSK7YI364K15OX70AVR6F1" localSheetId="17" hidden="1">#REF!</definedName>
    <definedName name="BExY3HOSK7YI364K15OX70AVR6F1" localSheetId="2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5" hidden="1">#REF!</definedName>
    <definedName name="BExY3I526B4VA8JBTKXWE3FGVT0D" localSheetId="9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13" hidden="1">#REF!</definedName>
    <definedName name="BExY3I526B4VA8JBTKXWE3FGVT0D" localSheetId="14" hidden="1">#REF!</definedName>
    <definedName name="BExY3I526B4VA8JBTKXWE3FGVT0D" localSheetId="16" hidden="1">#REF!</definedName>
    <definedName name="BExY3I526B4VA8JBTKXWE3FGVT0D" localSheetId="15" hidden="1">#REF!</definedName>
    <definedName name="BExY3I526B4VA8JBTKXWE3FGVT0D" localSheetId="18" hidden="1">#REF!</definedName>
    <definedName name="BExY3I526B4VA8JBTKXWE3FGVT0D" localSheetId="17" hidden="1">#REF!</definedName>
    <definedName name="BExY3I526B4VA8JBTKXWE3FGVT0D" localSheetId="2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5" hidden="1">#REF!</definedName>
    <definedName name="BExY3I52TZR3GXQ9HDVDNIYLIGEH" localSheetId="9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13" hidden="1">#REF!</definedName>
    <definedName name="BExY3I52TZR3GXQ9HDVDNIYLIGEH" localSheetId="14" hidden="1">#REF!</definedName>
    <definedName name="BExY3I52TZR3GXQ9HDVDNIYLIGEH" localSheetId="16" hidden="1">#REF!</definedName>
    <definedName name="BExY3I52TZR3GXQ9HDVDNIYLIGEH" localSheetId="15" hidden="1">#REF!</definedName>
    <definedName name="BExY3I52TZR3GXQ9HDVDNIYLIGEH" localSheetId="18" hidden="1">#REF!</definedName>
    <definedName name="BExY3I52TZR3GXQ9HDVDNIYLIGEH" localSheetId="17" hidden="1">#REF!</definedName>
    <definedName name="BExY3I52TZR3GXQ9HDVDNIYLIGEH" localSheetId="2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5" hidden="1">#REF!</definedName>
    <definedName name="BExY3T89AUR83SOAZZ3OMDEJDQ39" localSheetId="9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13" hidden="1">#REF!</definedName>
    <definedName name="BExY3T89AUR83SOAZZ3OMDEJDQ39" localSheetId="14" hidden="1">#REF!</definedName>
    <definedName name="BExY3T89AUR83SOAZZ3OMDEJDQ39" localSheetId="16" hidden="1">#REF!</definedName>
    <definedName name="BExY3T89AUR83SOAZZ3OMDEJDQ39" localSheetId="15" hidden="1">#REF!</definedName>
    <definedName name="BExY3T89AUR83SOAZZ3OMDEJDQ39" localSheetId="18" hidden="1">#REF!</definedName>
    <definedName name="BExY3T89AUR83SOAZZ3OMDEJDQ39" localSheetId="17" hidden="1">#REF!</definedName>
    <definedName name="BExY3T89AUR83SOAZZ3OMDEJDQ39" localSheetId="2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5" hidden="1">#REF!</definedName>
    <definedName name="BExY3WZ7VO2K6TYCHDY754FY24AA" localSheetId="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13" hidden="1">#REF!</definedName>
    <definedName name="BExY3WZ7VO2K6TYCHDY754FY24AA" localSheetId="14" hidden="1">#REF!</definedName>
    <definedName name="BExY3WZ7VO2K6TYCHDY754FY24AA" localSheetId="16" hidden="1">#REF!</definedName>
    <definedName name="BExY3WZ7VO2K6TYCHDY754FY24AA" localSheetId="15" hidden="1">#REF!</definedName>
    <definedName name="BExY3WZ7VO2K6TYCHDY754FY24AA" localSheetId="18" hidden="1">#REF!</definedName>
    <definedName name="BExY3WZ7VO2K6TYCHDY754FY24AA" localSheetId="17" hidden="1">#REF!</definedName>
    <definedName name="BExY3WZ7VO2K6TYCHDY754FY24AA" localSheetId="2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5" hidden="1">#REF!</definedName>
    <definedName name="BExY4BIG95HDDO6MY6WBUSWJIOLR" localSheetId="9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13" hidden="1">#REF!</definedName>
    <definedName name="BExY4BIG95HDDO6MY6WBUSWJIOLR" localSheetId="14" hidden="1">#REF!</definedName>
    <definedName name="BExY4BIG95HDDO6MY6WBUSWJIOLR" localSheetId="16" hidden="1">#REF!</definedName>
    <definedName name="BExY4BIG95HDDO6MY6WBUSWJIOLR" localSheetId="15" hidden="1">#REF!</definedName>
    <definedName name="BExY4BIG95HDDO6MY6WBUSWJIOLR" localSheetId="18" hidden="1">#REF!</definedName>
    <definedName name="BExY4BIG95HDDO6MY6WBUSWJIOLR" localSheetId="17" hidden="1">#REF!</definedName>
    <definedName name="BExY4BIG95HDDO6MY6WBUSWJIOLR" localSheetId="2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5" hidden="1">#REF!</definedName>
    <definedName name="BExY4MG771JQ84EMIVB6HQGGHZY7" localSheetId="9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13" hidden="1">#REF!</definedName>
    <definedName name="BExY4MG771JQ84EMIVB6HQGGHZY7" localSheetId="14" hidden="1">#REF!</definedName>
    <definedName name="BExY4MG771JQ84EMIVB6HQGGHZY7" localSheetId="16" hidden="1">#REF!</definedName>
    <definedName name="BExY4MG771JQ84EMIVB6HQGGHZY7" localSheetId="15" hidden="1">#REF!</definedName>
    <definedName name="BExY4MG771JQ84EMIVB6HQGGHZY7" localSheetId="18" hidden="1">#REF!</definedName>
    <definedName name="BExY4MG771JQ84EMIVB6HQGGHZY7" localSheetId="17" hidden="1">#REF!</definedName>
    <definedName name="BExY4MG771JQ84EMIVB6HQGGHZY7" localSheetId="2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5" hidden="1">#REF!</definedName>
    <definedName name="BExY4PWCSFB8P3J3TBQB2MD67263" localSheetId="9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13" hidden="1">#REF!</definedName>
    <definedName name="BExY4PWCSFB8P3J3TBQB2MD67263" localSheetId="14" hidden="1">#REF!</definedName>
    <definedName name="BExY4PWCSFB8P3J3TBQB2MD67263" localSheetId="16" hidden="1">#REF!</definedName>
    <definedName name="BExY4PWCSFB8P3J3TBQB2MD67263" localSheetId="15" hidden="1">#REF!</definedName>
    <definedName name="BExY4PWCSFB8P3J3TBQB2MD67263" localSheetId="18" hidden="1">#REF!</definedName>
    <definedName name="BExY4PWCSFB8P3J3TBQB2MD67263" localSheetId="17" hidden="1">#REF!</definedName>
    <definedName name="BExY4PWCSFB8P3J3TBQB2MD67263" localSheetId="2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5" hidden="1">#REF!</definedName>
    <definedName name="BExY4RP3BE6KYZDIKQZO4U4DIT33" localSheetId="9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13" hidden="1">#REF!</definedName>
    <definedName name="BExY4RP3BE6KYZDIKQZO4U4DIT33" localSheetId="14" hidden="1">#REF!</definedName>
    <definedName name="BExY4RP3BE6KYZDIKQZO4U4DIT33" localSheetId="16" hidden="1">#REF!</definedName>
    <definedName name="BExY4RP3BE6KYZDIKQZO4U4DIT33" localSheetId="15" hidden="1">#REF!</definedName>
    <definedName name="BExY4RP3BE6KYZDIKQZO4U4DIT33" localSheetId="18" hidden="1">#REF!</definedName>
    <definedName name="BExY4RP3BE6KYZDIKQZO4U4DIT33" localSheetId="17" hidden="1">#REF!</definedName>
    <definedName name="BExY4RP3BE6KYZDIKQZO4U4DIT33" localSheetId="2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5" hidden="1">#REF!</definedName>
    <definedName name="BExY4RZW3KK11JLYBA4DWZ92M6LQ" localSheetId="9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13" hidden="1">#REF!</definedName>
    <definedName name="BExY4RZW3KK11JLYBA4DWZ92M6LQ" localSheetId="14" hidden="1">#REF!</definedName>
    <definedName name="BExY4RZW3KK11JLYBA4DWZ92M6LQ" localSheetId="16" hidden="1">#REF!</definedName>
    <definedName name="BExY4RZW3KK11JLYBA4DWZ92M6LQ" localSheetId="15" hidden="1">#REF!</definedName>
    <definedName name="BExY4RZW3KK11JLYBA4DWZ92M6LQ" localSheetId="18" hidden="1">#REF!</definedName>
    <definedName name="BExY4RZW3KK11JLYBA4DWZ92M6LQ" localSheetId="17" hidden="1">#REF!</definedName>
    <definedName name="BExY4RZW3KK11JLYBA4DWZ92M6LQ" localSheetId="2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5" hidden="1">#REF!</definedName>
    <definedName name="BExY4XOVTTNVZ577RLIEC7NZQFIX" localSheetId="9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13" hidden="1">#REF!</definedName>
    <definedName name="BExY4XOVTTNVZ577RLIEC7NZQFIX" localSheetId="14" hidden="1">#REF!</definedName>
    <definedName name="BExY4XOVTTNVZ577RLIEC7NZQFIX" localSheetId="16" hidden="1">#REF!</definedName>
    <definedName name="BExY4XOVTTNVZ577RLIEC7NZQFIX" localSheetId="15" hidden="1">#REF!</definedName>
    <definedName name="BExY4XOVTTNVZ577RLIEC7NZQFIX" localSheetId="18" hidden="1">#REF!</definedName>
    <definedName name="BExY4XOVTTNVZ577RLIEC7NZQFIX" localSheetId="17" hidden="1">#REF!</definedName>
    <definedName name="BExY4XOVTTNVZ577RLIEC7NZQFIX" localSheetId="2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5" hidden="1">#REF!</definedName>
    <definedName name="BExY50JAF5CG01GTHAUS7I4ZLUDC" localSheetId="9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13" hidden="1">#REF!</definedName>
    <definedName name="BExY50JAF5CG01GTHAUS7I4ZLUDC" localSheetId="14" hidden="1">#REF!</definedName>
    <definedName name="BExY50JAF5CG01GTHAUS7I4ZLUDC" localSheetId="16" hidden="1">#REF!</definedName>
    <definedName name="BExY50JAF5CG01GTHAUS7I4ZLUDC" localSheetId="15" hidden="1">#REF!</definedName>
    <definedName name="BExY50JAF5CG01GTHAUS7I4ZLUDC" localSheetId="18" hidden="1">#REF!</definedName>
    <definedName name="BExY50JAF5CG01GTHAUS7I4ZLUDC" localSheetId="17" hidden="1">#REF!</definedName>
    <definedName name="BExY50JAF5CG01GTHAUS7I4ZLUDC" localSheetId="2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5" hidden="1">#REF!</definedName>
    <definedName name="BExY53J7EXFEOFTRNAHLK7IH3ACB" localSheetId="9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13" hidden="1">#REF!</definedName>
    <definedName name="BExY53J7EXFEOFTRNAHLK7IH3ACB" localSheetId="14" hidden="1">#REF!</definedName>
    <definedName name="BExY53J7EXFEOFTRNAHLK7IH3ACB" localSheetId="16" hidden="1">#REF!</definedName>
    <definedName name="BExY53J7EXFEOFTRNAHLK7IH3ACB" localSheetId="15" hidden="1">#REF!</definedName>
    <definedName name="BExY53J7EXFEOFTRNAHLK7IH3ACB" localSheetId="18" hidden="1">#REF!</definedName>
    <definedName name="BExY53J7EXFEOFTRNAHLK7IH3ACB" localSheetId="17" hidden="1">#REF!</definedName>
    <definedName name="BExY53J7EXFEOFTRNAHLK7IH3ACB" localSheetId="2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5" hidden="1">#REF!</definedName>
    <definedName name="BExY5515SJTJS3VM80M3YYR0WF37" localSheetId="9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13" hidden="1">#REF!</definedName>
    <definedName name="BExY5515SJTJS3VM80M3YYR0WF37" localSheetId="14" hidden="1">#REF!</definedName>
    <definedName name="BExY5515SJTJS3VM80M3YYR0WF37" localSheetId="16" hidden="1">#REF!</definedName>
    <definedName name="BExY5515SJTJS3VM80M3YYR0WF37" localSheetId="15" hidden="1">#REF!</definedName>
    <definedName name="BExY5515SJTJS3VM80M3YYR0WF37" localSheetId="18" hidden="1">#REF!</definedName>
    <definedName name="BExY5515SJTJS3VM80M3YYR0WF37" localSheetId="17" hidden="1">#REF!</definedName>
    <definedName name="BExY5515SJTJS3VM80M3YYR0WF37" localSheetId="2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5" hidden="1">#REF!</definedName>
    <definedName name="BExY5515WE39FQ3EG5QHG67V9C0O" localSheetId="9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13" hidden="1">#REF!</definedName>
    <definedName name="BExY5515WE39FQ3EG5QHG67V9C0O" localSheetId="14" hidden="1">#REF!</definedName>
    <definedName name="BExY5515WE39FQ3EG5QHG67V9C0O" localSheetId="16" hidden="1">#REF!</definedName>
    <definedName name="BExY5515WE39FQ3EG5QHG67V9C0O" localSheetId="15" hidden="1">#REF!</definedName>
    <definedName name="BExY5515WE39FQ3EG5QHG67V9C0O" localSheetId="18" hidden="1">#REF!</definedName>
    <definedName name="BExY5515WE39FQ3EG5QHG67V9C0O" localSheetId="17" hidden="1">#REF!</definedName>
    <definedName name="BExY5515WE39FQ3EG5QHG67V9C0O" localSheetId="2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5" hidden="1">#REF!</definedName>
    <definedName name="BExY5986WNAD8NFCPXC9TVLBU4FG" localSheetId="9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13" hidden="1">#REF!</definedName>
    <definedName name="BExY5986WNAD8NFCPXC9TVLBU4FG" localSheetId="14" hidden="1">#REF!</definedName>
    <definedName name="BExY5986WNAD8NFCPXC9TVLBU4FG" localSheetId="16" hidden="1">#REF!</definedName>
    <definedName name="BExY5986WNAD8NFCPXC9TVLBU4FG" localSheetId="15" hidden="1">#REF!</definedName>
    <definedName name="BExY5986WNAD8NFCPXC9TVLBU4FG" localSheetId="18" hidden="1">#REF!</definedName>
    <definedName name="BExY5986WNAD8NFCPXC9TVLBU4FG" localSheetId="17" hidden="1">#REF!</definedName>
    <definedName name="BExY5986WNAD8NFCPXC9TVLBU4FG" localSheetId="2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5" hidden="1">#REF!</definedName>
    <definedName name="BExY5DF9MS25IFNWGJ1YAS5MDN8R" localSheetId="9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13" hidden="1">#REF!</definedName>
    <definedName name="BExY5DF9MS25IFNWGJ1YAS5MDN8R" localSheetId="14" hidden="1">#REF!</definedName>
    <definedName name="BExY5DF9MS25IFNWGJ1YAS5MDN8R" localSheetId="16" hidden="1">#REF!</definedName>
    <definedName name="BExY5DF9MS25IFNWGJ1YAS5MDN8R" localSheetId="15" hidden="1">#REF!</definedName>
    <definedName name="BExY5DF9MS25IFNWGJ1YAS5MDN8R" localSheetId="18" hidden="1">#REF!</definedName>
    <definedName name="BExY5DF9MS25IFNWGJ1YAS5MDN8R" localSheetId="17" hidden="1">#REF!</definedName>
    <definedName name="BExY5DF9MS25IFNWGJ1YAS5MDN8R" localSheetId="2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5" hidden="1">#REF!</definedName>
    <definedName name="BExY5ERVGL3UM2MGT8LJ0XPKTZEK" localSheetId="9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13" hidden="1">#REF!</definedName>
    <definedName name="BExY5ERVGL3UM2MGT8LJ0XPKTZEK" localSheetId="14" hidden="1">#REF!</definedName>
    <definedName name="BExY5ERVGL3UM2MGT8LJ0XPKTZEK" localSheetId="16" hidden="1">#REF!</definedName>
    <definedName name="BExY5ERVGL3UM2MGT8LJ0XPKTZEK" localSheetId="15" hidden="1">#REF!</definedName>
    <definedName name="BExY5ERVGL3UM2MGT8LJ0XPKTZEK" localSheetId="18" hidden="1">#REF!</definedName>
    <definedName name="BExY5ERVGL3UM2MGT8LJ0XPKTZEK" localSheetId="17" hidden="1">#REF!</definedName>
    <definedName name="BExY5ERVGL3UM2MGT8LJ0XPKTZEK" localSheetId="2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5" hidden="1">#REF!</definedName>
    <definedName name="BExY5EX6NJFK8W754ZVZDN5DS04K" localSheetId="9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13" hidden="1">#REF!</definedName>
    <definedName name="BExY5EX6NJFK8W754ZVZDN5DS04K" localSheetId="14" hidden="1">#REF!</definedName>
    <definedName name="BExY5EX6NJFK8W754ZVZDN5DS04K" localSheetId="16" hidden="1">#REF!</definedName>
    <definedName name="BExY5EX6NJFK8W754ZVZDN5DS04K" localSheetId="15" hidden="1">#REF!</definedName>
    <definedName name="BExY5EX6NJFK8W754ZVZDN5DS04K" localSheetId="18" hidden="1">#REF!</definedName>
    <definedName name="BExY5EX6NJFK8W754ZVZDN5DS04K" localSheetId="17" hidden="1">#REF!</definedName>
    <definedName name="BExY5EX6NJFK8W754ZVZDN5DS04K" localSheetId="2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5" hidden="1">#REF!</definedName>
    <definedName name="BExY5S3XD1NJT109CV54IFOHVLQ6" localSheetId="9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13" hidden="1">#REF!</definedName>
    <definedName name="BExY5S3XD1NJT109CV54IFOHVLQ6" localSheetId="14" hidden="1">#REF!</definedName>
    <definedName name="BExY5S3XD1NJT109CV54IFOHVLQ6" localSheetId="16" hidden="1">#REF!</definedName>
    <definedName name="BExY5S3XD1NJT109CV54IFOHVLQ6" localSheetId="15" hidden="1">#REF!</definedName>
    <definedName name="BExY5S3XD1NJT109CV54IFOHVLQ6" localSheetId="18" hidden="1">#REF!</definedName>
    <definedName name="BExY5S3XD1NJT109CV54IFOHVLQ6" localSheetId="17" hidden="1">#REF!</definedName>
    <definedName name="BExY5S3XD1NJT109CV54IFOHVLQ6" localSheetId="2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5" hidden="1">#REF!</definedName>
    <definedName name="BExY5W088PPAPLSMR2P7FV2CRDCT" localSheetId="9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13" hidden="1">#REF!</definedName>
    <definedName name="BExY5W088PPAPLSMR2P7FV2CRDCT" localSheetId="14" hidden="1">#REF!</definedName>
    <definedName name="BExY5W088PPAPLSMR2P7FV2CRDCT" localSheetId="16" hidden="1">#REF!</definedName>
    <definedName name="BExY5W088PPAPLSMR2P7FV2CRDCT" localSheetId="15" hidden="1">#REF!</definedName>
    <definedName name="BExY5W088PPAPLSMR2P7FV2CRDCT" localSheetId="18" hidden="1">#REF!</definedName>
    <definedName name="BExY5W088PPAPLSMR2P7FV2CRDCT" localSheetId="17" hidden="1">#REF!</definedName>
    <definedName name="BExY5W088PPAPLSMR2P7FV2CRDCT" localSheetId="2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5" hidden="1">#REF!</definedName>
    <definedName name="BExY6KA6BQ6H4SH5EMJBVF8UR4ZY" localSheetId="9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13" hidden="1">#REF!</definedName>
    <definedName name="BExY6KA6BQ6H4SH5EMJBVF8UR4ZY" localSheetId="14" hidden="1">#REF!</definedName>
    <definedName name="BExY6KA6BQ6H4SH5EMJBVF8UR4ZY" localSheetId="16" hidden="1">#REF!</definedName>
    <definedName name="BExY6KA6BQ6H4SH5EMJBVF8UR4ZY" localSheetId="15" hidden="1">#REF!</definedName>
    <definedName name="BExY6KA6BQ6H4SH5EMJBVF8UR4ZY" localSheetId="18" hidden="1">#REF!</definedName>
    <definedName name="BExY6KA6BQ6H4SH5EMJBVF8UR4ZY" localSheetId="17" hidden="1">#REF!</definedName>
    <definedName name="BExY6KA6BQ6H4SH5EMJBVF8UR4ZY" localSheetId="2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5" hidden="1">#REF!</definedName>
    <definedName name="BExY6KVS1MMZ2R34PGEFR2BMTU9W" localSheetId="9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13" hidden="1">#REF!</definedName>
    <definedName name="BExY6KVS1MMZ2R34PGEFR2BMTU9W" localSheetId="14" hidden="1">#REF!</definedName>
    <definedName name="BExY6KVS1MMZ2R34PGEFR2BMTU9W" localSheetId="16" hidden="1">#REF!</definedName>
    <definedName name="BExY6KVS1MMZ2R34PGEFR2BMTU9W" localSheetId="15" hidden="1">#REF!</definedName>
    <definedName name="BExY6KVS1MMZ2R34PGEFR2BMTU9W" localSheetId="18" hidden="1">#REF!</definedName>
    <definedName name="BExY6KVS1MMZ2R34PGEFR2BMTU9W" localSheetId="17" hidden="1">#REF!</definedName>
    <definedName name="BExY6KVS1MMZ2R34PGEFR2BMTU9W" localSheetId="2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5" hidden="1">#REF!</definedName>
    <definedName name="BExY6Q9YY7LW745GP7CYOGGSPHGE" localSheetId="9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13" hidden="1">#REF!</definedName>
    <definedName name="BExY6Q9YY7LW745GP7CYOGGSPHGE" localSheetId="14" hidden="1">#REF!</definedName>
    <definedName name="BExY6Q9YY7LW745GP7CYOGGSPHGE" localSheetId="16" hidden="1">#REF!</definedName>
    <definedName name="BExY6Q9YY7LW745GP7CYOGGSPHGE" localSheetId="15" hidden="1">#REF!</definedName>
    <definedName name="BExY6Q9YY7LW745GP7CYOGGSPHGE" localSheetId="18" hidden="1">#REF!</definedName>
    <definedName name="BExY6Q9YY7LW745GP7CYOGGSPHGE" localSheetId="17" hidden="1">#REF!</definedName>
    <definedName name="BExY6Q9YY7LW745GP7CYOGGSPHGE" localSheetId="2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5" hidden="1">#REF!</definedName>
    <definedName name="BExY6R6BYIQZ4OR1E7YI0OVOC08W" localSheetId="9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13" hidden="1">#REF!</definedName>
    <definedName name="BExY6R6BYIQZ4OR1E7YI0OVOC08W" localSheetId="14" hidden="1">#REF!</definedName>
    <definedName name="BExY6R6BYIQZ4OR1E7YI0OVOC08W" localSheetId="16" hidden="1">#REF!</definedName>
    <definedName name="BExY6R6BYIQZ4OR1E7YI0OVOC08W" localSheetId="15" hidden="1">#REF!</definedName>
    <definedName name="BExY6R6BYIQZ4OR1E7YI0OVOC08W" localSheetId="18" hidden="1">#REF!</definedName>
    <definedName name="BExY6R6BYIQZ4OR1E7YI0OVOC08W" localSheetId="17" hidden="1">#REF!</definedName>
    <definedName name="BExY6R6BYIQZ4OR1E7YI0OVOC08W" localSheetId="2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5" hidden="1">#REF!</definedName>
    <definedName name="BExZIA3C8LKJTEH3MKQ57KJH5TA2" localSheetId="9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13" hidden="1">#REF!</definedName>
    <definedName name="BExZIA3C8LKJTEH3MKQ57KJH5TA2" localSheetId="14" hidden="1">#REF!</definedName>
    <definedName name="BExZIA3C8LKJTEH3MKQ57KJH5TA2" localSheetId="16" hidden="1">#REF!</definedName>
    <definedName name="BExZIA3C8LKJTEH3MKQ57KJH5TA2" localSheetId="15" hidden="1">#REF!</definedName>
    <definedName name="BExZIA3C8LKJTEH3MKQ57KJH5TA2" localSheetId="18" hidden="1">#REF!</definedName>
    <definedName name="BExZIA3C8LKJTEH3MKQ57KJH5TA2" localSheetId="17" hidden="1">#REF!</definedName>
    <definedName name="BExZIA3C8LKJTEH3MKQ57KJH5TA2" localSheetId="2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5" hidden="1">#REF!</definedName>
    <definedName name="BExZIGDWFIOPMMVCRWX45OIJ5AP3" localSheetId="9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13" hidden="1">#REF!</definedName>
    <definedName name="BExZIGDWFIOPMMVCRWX45OIJ5AP3" localSheetId="14" hidden="1">#REF!</definedName>
    <definedName name="BExZIGDWFIOPMMVCRWX45OIJ5AP3" localSheetId="16" hidden="1">#REF!</definedName>
    <definedName name="BExZIGDWFIOPMMVCRWX45OIJ5AP3" localSheetId="15" hidden="1">#REF!</definedName>
    <definedName name="BExZIGDWFIOPMMVCRWX45OIJ5AP3" localSheetId="18" hidden="1">#REF!</definedName>
    <definedName name="BExZIGDWFIOPMMVCRWX45OIJ5AP3" localSheetId="17" hidden="1">#REF!</definedName>
    <definedName name="BExZIGDWFIOPMMVCRWX45OIJ5AP3" localSheetId="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5" hidden="1">#REF!</definedName>
    <definedName name="BExZIIHH3QNQE3GFMHEE4UMHY6WQ" localSheetId="9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13" hidden="1">#REF!</definedName>
    <definedName name="BExZIIHH3QNQE3GFMHEE4UMHY6WQ" localSheetId="14" hidden="1">#REF!</definedName>
    <definedName name="BExZIIHH3QNQE3GFMHEE4UMHY6WQ" localSheetId="16" hidden="1">#REF!</definedName>
    <definedName name="BExZIIHH3QNQE3GFMHEE4UMHY6WQ" localSheetId="15" hidden="1">#REF!</definedName>
    <definedName name="BExZIIHH3QNQE3GFMHEE4UMHY6WQ" localSheetId="18" hidden="1">#REF!</definedName>
    <definedName name="BExZIIHH3QNQE3GFMHEE4UMHY6WQ" localSheetId="17" hidden="1">#REF!</definedName>
    <definedName name="BExZIIHH3QNQE3GFMHEE4UMHY6WQ" localSheetId="2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5" hidden="1">#REF!</definedName>
    <definedName name="BExZIYO22G5UXOB42GDLYGVRJ6U7" localSheetId="9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13" hidden="1">#REF!</definedName>
    <definedName name="BExZIYO22G5UXOB42GDLYGVRJ6U7" localSheetId="14" hidden="1">#REF!</definedName>
    <definedName name="BExZIYO22G5UXOB42GDLYGVRJ6U7" localSheetId="16" hidden="1">#REF!</definedName>
    <definedName name="BExZIYO22G5UXOB42GDLYGVRJ6U7" localSheetId="15" hidden="1">#REF!</definedName>
    <definedName name="BExZIYO22G5UXOB42GDLYGVRJ6U7" localSheetId="18" hidden="1">#REF!</definedName>
    <definedName name="BExZIYO22G5UXOB42GDLYGVRJ6U7" localSheetId="17" hidden="1">#REF!</definedName>
    <definedName name="BExZIYO22G5UXOB42GDLYGVRJ6U7" localSheetId="2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5" hidden="1">#REF!</definedName>
    <definedName name="BExZJ7I9T8XU4MZRKJ1VVU76V2LZ" localSheetId="9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13" hidden="1">#REF!</definedName>
    <definedName name="BExZJ7I9T8XU4MZRKJ1VVU76V2LZ" localSheetId="14" hidden="1">#REF!</definedName>
    <definedName name="BExZJ7I9T8XU4MZRKJ1VVU76V2LZ" localSheetId="16" hidden="1">#REF!</definedName>
    <definedName name="BExZJ7I9T8XU4MZRKJ1VVU76V2LZ" localSheetId="15" hidden="1">#REF!</definedName>
    <definedName name="BExZJ7I9T8XU4MZRKJ1VVU76V2LZ" localSheetId="18" hidden="1">#REF!</definedName>
    <definedName name="BExZJ7I9T8XU4MZRKJ1VVU76V2LZ" localSheetId="17" hidden="1">#REF!</definedName>
    <definedName name="BExZJ7I9T8XU4MZRKJ1VVU76V2LZ" localSheetId="2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5" hidden="1">#REF!</definedName>
    <definedName name="BExZJMY170JCUU1RWASNZ1HJPRTA" localSheetId="9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13" hidden="1">#REF!</definedName>
    <definedName name="BExZJMY170JCUU1RWASNZ1HJPRTA" localSheetId="14" hidden="1">#REF!</definedName>
    <definedName name="BExZJMY170JCUU1RWASNZ1HJPRTA" localSheetId="16" hidden="1">#REF!</definedName>
    <definedName name="BExZJMY170JCUU1RWASNZ1HJPRTA" localSheetId="15" hidden="1">#REF!</definedName>
    <definedName name="BExZJMY170JCUU1RWASNZ1HJPRTA" localSheetId="18" hidden="1">#REF!</definedName>
    <definedName name="BExZJMY170JCUU1RWASNZ1HJPRTA" localSheetId="17" hidden="1">#REF!</definedName>
    <definedName name="BExZJMY170JCUU1RWASNZ1HJPRTA" localSheetId="2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5" hidden="1">#REF!</definedName>
    <definedName name="BExZJOQR77H0P4SUKVYACDCFBBXO" localSheetId="9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13" hidden="1">#REF!</definedName>
    <definedName name="BExZJOQR77H0P4SUKVYACDCFBBXO" localSheetId="14" hidden="1">#REF!</definedName>
    <definedName name="BExZJOQR77H0P4SUKVYACDCFBBXO" localSheetId="16" hidden="1">#REF!</definedName>
    <definedName name="BExZJOQR77H0P4SUKVYACDCFBBXO" localSheetId="15" hidden="1">#REF!</definedName>
    <definedName name="BExZJOQR77H0P4SUKVYACDCFBBXO" localSheetId="18" hidden="1">#REF!</definedName>
    <definedName name="BExZJOQR77H0P4SUKVYACDCFBBXO" localSheetId="17" hidden="1">#REF!</definedName>
    <definedName name="BExZJOQR77H0P4SUKVYACDCFBBXO" localSheetId="2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5" hidden="1">#REF!</definedName>
    <definedName name="BExZJS6RG34ODDY9HMZ0O34MEMSB" localSheetId="9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13" hidden="1">#REF!</definedName>
    <definedName name="BExZJS6RG34ODDY9HMZ0O34MEMSB" localSheetId="14" hidden="1">#REF!</definedName>
    <definedName name="BExZJS6RG34ODDY9HMZ0O34MEMSB" localSheetId="16" hidden="1">#REF!</definedName>
    <definedName name="BExZJS6RG34ODDY9HMZ0O34MEMSB" localSheetId="15" hidden="1">#REF!</definedName>
    <definedName name="BExZJS6RG34ODDY9HMZ0O34MEMSB" localSheetId="18" hidden="1">#REF!</definedName>
    <definedName name="BExZJS6RG34ODDY9HMZ0O34MEMSB" localSheetId="17" hidden="1">#REF!</definedName>
    <definedName name="BExZJS6RG34ODDY9HMZ0O34MEMSB" localSheetId="2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5" hidden="1">#REF!</definedName>
    <definedName name="BExZK34NR4BAD7HJAP7SQ926UQP3" localSheetId="9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13" hidden="1">#REF!</definedName>
    <definedName name="BExZK34NR4BAD7HJAP7SQ926UQP3" localSheetId="14" hidden="1">#REF!</definedName>
    <definedName name="BExZK34NR4BAD7HJAP7SQ926UQP3" localSheetId="16" hidden="1">#REF!</definedName>
    <definedName name="BExZK34NR4BAD7HJAP7SQ926UQP3" localSheetId="15" hidden="1">#REF!</definedName>
    <definedName name="BExZK34NR4BAD7HJAP7SQ926UQP3" localSheetId="18" hidden="1">#REF!</definedName>
    <definedName name="BExZK34NR4BAD7HJAP7SQ926UQP3" localSheetId="17" hidden="1">#REF!</definedName>
    <definedName name="BExZK34NR4BAD7HJAP7SQ926UQP3" localSheetId="2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5" hidden="1">#REF!</definedName>
    <definedName name="BExZK3FGPHH5H771U7D5XY7XBS6E" localSheetId="9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13" hidden="1">#REF!</definedName>
    <definedName name="BExZK3FGPHH5H771U7D5XY7XBS6E" localSheetId="14" hidden="1">#REF!</definedName>
    <definedName name="BExZK3FGPHH5H771U7D5XY7XBS6E" localSheetId="16" hidden="1">#REF!</definedName>
    <definedName name="BExZK3FGPHH5H771U7D5XY7XBS6E" localSheetId="15" hidden="1">#REF!</definedName>
    <definedName name="BExZK3FGPHH5H771U7D5XY7XBS6E" localSheetId="18" hidden="1">#REF!</definedName>
    <definedName name="BExZK3FGPHH5H771U7D5XY7XBS6E" localSheetId="17" hidden="1">#REF!</definedName>
    <definedName name="BExZK3FGPHH5H771U7D5XY7XBS6E" localSheetId="2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5" hidden="1">#REF!</definedName>
    <definedName name="BExZK46CVVS9X1BZ6LLL71016ENT" localSheetId="9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13" hidden="1">#REF!</definedName>
    <definedName name="BExZK46CVVS9X1BZ6LLL71016ENT" localSheetId="14" hidden="1">#REF!</definedName>
    <definedName name="BExZK46CVVS9X1BZ6LLL71016ENT" localSheetId="16" hidden="1">#REF!</definedName>
    <definedName name="BExZK46CVVS9X1BZ6LLL71016ENT" localSheetId="15" hidden="1">#REF!</definedName>
    <definedName name="BExZK46CVVS9X1BZ6LLL71016ENT" localSheetId="18" hidden="1">#REF!</definedName>
    <definedName name="BExZK46CVVS9X1BZ6LLL71016ENT" localSheetId="17" hidden="1">#REF!</definedName>
    <definedName name="BExZK46CVVS9X1BZ6LLL71016ENT" localSheetId="2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5" hidden="1">#REF!</definedName>
    <definedName name="BExZK52PZLTP1F04T09MP30BVT7H" localSheetId="9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13" hidden="1">#REF!</definedName>
    <definedName name="BExZK52PZLTP1F04T09MP30BVT7H" localSheetId="14" hidden="1">#REF!</definedName>
    <definedName name="BExZK52PZLTP1F04T09MP30BVT7H" localSheetId="16" hidden="1">#REF!</definedName>
    <definedName name="BExZK52PZLTP1F04T09MP30BVT7H" localSheetId="15" hidden="1">#REF!</definedName>
    <definedName name="BExZK52PZLTP1F04T09MP30BVT7H" localSheetId="18" hidden="1">#REF!</definedName>
    <definedName name="BExZK52PZLTP1F04T09MP30BVT7H" localSheetId="17" hidden="1">#REF!</definedName>
    <definedName name="BExZK52PZLTP1F04T09MP30BVT7H" localSheetId="2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5" hidden="1">#REF!</definedName>
    <definedName name="BExZKHYORG3O8C772XPFHM1N8T80" localSheetId="9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13" hidden="1">#REF!</definedName>
    <definedName name="BExZKHYORG3O8C772XPFHM1N8T80" localSheetId="14" hidden="1">#REF!</definedName>
    <definedName name="BExZKHYORG3O8C772XPFHM1N8T80" localSheetId="16" hidden="1">#REF!</definedName>
    <definedName name="BExZKHYORG3O8C772XPFHM1N8T80" localSheetId="15" hidden="1">#REF!</definedName>
    <definedName name="BExZKHYORG3O8C772XPFHM1N8T80" localSheetId="18" hidden="1">#REF!</definedName>
    <definedName name="BExZKHYORG3O8C772XPFHM1N8T80" localSheetId="17" hidden="1">#REF!</definedName>
    <definedName name="BExZKHYORG3O8C772XPFHM1N8T80" localSheetId="2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5" hidden="1">#REF!</definedName>
    <definedName name="BExZKJRF2IRR57DG9CLC7MSHWNNN" localSheetId="9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13" hidden="1">#REF!</definedName>
    <definedName name="BExZKJRF2IRR57DG9CLC7MSHWNNN" localSheetId="14" hidden="1">#REF!</definedName>
    <definedName name="BExZKJRF2IRR57DG9CLC7MSHWNNN" localSheetId="16" hidden="1">#REF!</definedName>
    <definedName name="BExZKJRF2IRR57DG9CLC7MSHWNNN" localSheetId="15" hidden="1">#REF!</definedName>
    <definedName name="BExZKJRF2IRR57DG9CLC7MSHWNNN" localSheetId="18" hidden="1">#REF!</definedName>
    <definedName name="BExZKJRF2IRR57DG9CLC7MSHWNNN" localSheetId="17" hidden="1">#REF!</definedName>
    <definedName name="BExZKJRF2IRR57DG9CLC7MSHWNNN" localSheetId="2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5" hidden="1">#REF!</definedName>
    <definedName name="BExZKV5GYXO0X760SBD9TWTIQHGI" localSheetId="9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13" hidden="1">#REF!</definedName>
    <definedName name="BExZKV5GYXO0X760SBD9TWTIQHGI" localSheetId="14" hidden="1">#REF!</definedName>
    <definedName name="BExZKV5GYXO0X760SBD9TWTIQHGI" localSheetId="16" hidden="1">#REF!</definedName>
    <definedName name="BExZKV5GYXO0X760SBD9TWTIQHGI" localSheetId="15" hidden="1">#REF!</definedName>
    <definedName name="BExZKV5GYXO0X760SBD9TWTIQHGI" localSheetId="18" hidden="1">#REF!</definedName>
    <definedName name="BExZKV5GYXO0X760SBD9TWTIQHGI" localSheetId="17" hidden="1">#REF!</definedName>
    <definedName name="BExZKV5GYXO0X760SBD9TWTIQHGI" localSheetId="2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5" hidden="1">#REF!</definedName>
    <definedName name="BExZKZCGNEA9IPON37A91L4H4H17" localSheetId="9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13" hidden="1">#REF!</definedName>
    <definedName name="BExZKZCGNEA9IPON37A91L4H4H17" localSheetId="14" hidden="1">#REF!</definedName>
    <definedName name="BExZKZCGNEA9IPON37A91L4H4H17" localSheetId="16" hidden="1">#REF!</definedName>
    <definedName name="BExZKZCGNEA9IPON37A91L4H4H17" localSheetId="15" hidden="1">#REF!</definedName>
    <definedName name="BExZKZCGNEA9IPON37A91L4H4H17" localSheetId="18" hidden="1">#REF!</definedName>
    <definedName name="BExZKZCGNEA9IPON37A91L4H4H17" localSheetId="17" hidden="1">#REF!</definedName>
    <definedName name="BExZKZCGNEA9IPON37A91L4H4H17" localSheetId="2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5" hidden="1">#REF!</definedName>
    <definedName name="BExZL6E4YVXRUN7ZGF2BIGIXFR8K" localSheetId="9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13" hidden="1">#REF!</definedName>
    <definedName name="BExZL6E4YVXRUN7ZGF2BIGIXFR8K" localSheetId="14" hidden="1">#REF!</definedName>
    <definedName name="BExZL6E4YVXRUN7ZGF2BIGIXFR8K" localSheetId="16" hidden="1">#REF!</definedName>
    <definedName name="BExZL6E4YVXRUN7ZGF2BIGIXFR8K" localSheetId="15" hidden="1">#REF!</definedName>
    <definedName name="BExZL6E4YVXRUN7ZGF2BIGIXFR8K" localSheetId="18" hidden="1">#REF!</definedName>
    <definedName name="BExZL6E4YVXRUN7ZGF2BIGIXFR8K" localSheetId="17" hidden="1">#REF!</definedName>
    <definedName name="BExZL6E4YVXRUN7ZGF2BIGIXFR8K" localSheetId="2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5" hidden="1">#REF!</definedName>
    <definedName name="BExZLF2ZTA4EPN0GHO7C5O8DZ1SN" localSheetId="9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13" hidden="1">#REF!</definedName>
    <definedName name="BExZLF2ZTA4EPN0GHO7C5O8DZ1SN" localSheetId="14" hidden="1">#REF!</definedName>
    <definedName name="BExZLF2ZTA4EPN0GHO7C5O8DZ1SN" localSheetId="16" hidden="1">#REF!</definedName>
    <definedName name="BExZLF2ZTA4EPN0GHO7C5O8DZ1SN" localSheetId="15" hidden="1">#REF!</definedName>
    <definedName name="BExZLF2ZTA4EPN0GHO7C5O8DZ1SN" localSheetId="18" hidden="1">#REF!</definedName>
    <definedName name="BExZLF2ZTA4EPN0GHO7C5O8DZ1SN" localSheetId="17" hidden="1">#REF!</definedName>
    <definedName name="BExZLF2ZTA4EPN0GHO7C5O8DZ1SN" localSheetId="2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5" hidden="1">#REF!</definedName>
    <definedName name="BExZLGVLMKTPFXG42QYT0PO81G7F" localSheetId="9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13" hidden="1">#REF!</definedName>
    <definedName name="BExZLGVLMKTPFXG42QYT0PO81G7F" localSheetId="14" hidden="1">#REF!</definedName>
    <definedName name="BExZLGVLMKTPFXG42QYT0PO81G7F" localSheetId="16" hidden="1">#REF!</definedName>
    <definedName name="BExZLGVLMKTPFXG42QYT0PO81G7F" localSheetId="15" hidden="1">#REF!</definedName>
    <definedName name="BExZLGVLMKTPFXG42QYT0PO81G7F" localSheetId="18" hidden="1">#REF!</definedName>
    <definedName name="BExZLGVLMKTPFXG42QYT0PO81G7F" localSheetId="17" hidden="1">#REF!</definedName>
    <definedName name="BExZLGVLMKTPFXG42QYT0PO81G7F" localSheetId="2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5" hidden="1">#REF!</definedName>
    <definedName name="BExZLHRYQQ7BYD3VQWHVTZGYGRCT" localSheetId="9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13" hidden="1">#REF!</definedName>
    <definedName name="BExZLHRYQQ7BYD3VQWHVTZGYGRCT" localSheetId="14" hidden="1">#REF!</definedName>
    <definedName name="BExZLHRYQQ7BYD3VQWHVTZGYGRCT" localSheetId="16" hidden="1">#REF!</definedName>
    <definedName name="BExZLHRYQQ7BYD3VQWHVTZGYGRCT" localSheetId="15" hidden="1">#REF!</definedName>
    <definedName name="BExZLHRYQQ7BYD3VQWHVTZGYGRCT" localSheetId="18" hidden="1">#REF!</definedName>
    <definedName name="BExZLHRYQQ7BYD3VQWHVTZGYGRCT" localSheetId="17" hidden="1">#REF!</definedName>
    <definedName name="BExZLHRYQQ7BYD3VQWHVTZGYGRCT" localSheetId="2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5" hidden="1">#REF!</definedName>
    <definedName name="BExZLKMK7LRK14S09WLMH7MXSQXM" localSheetId="9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13" hidden="1">#REF!</definedName>
    <definedName name="BExZLKMK7LRK14S09WLMH7MXSQXM" localSheetId="14" hidden="1">#REF!</definedName>
    <definedName name="BExZLKMK7LRK14S09WLMH7MXSQXM" localSheetId="16" hidden="1">#REF!</definedName>
    <definedName name="BExZLKMK7LRK14S09WLMH7MXSQXM" localSheetId="15" hidden="1">#REF!</definedName>
    <definedName name="BExZLKMK7LRK14S09WLMH7MXSQXM" localSheetId="18" hidden="1">#REF!</definedName>
    <definedName name="BExZLKMK7LRK14S09WLMH7MXSQXM" localSheetId="17" hidden="1">#REF!</definedName>
    <definedName name="BExZLKMK7LRK14S09WLMH7MXSQXM" localSheetId="2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5" hidden="1">#REF!</definedName>
    <definedName name="BExZM503X0NZBS0FF22LK2RGG6GP" localSheetId="9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13" hidden="1">#REF!</definedName>
    <definedName name="BExZM503X0NZBS0FF22LK2RGG6GP" localSheetId="14" hidden="1">#REF!</definedName>
    <definedName name="BExZM503X0NZBS0FF22LK2RGG6GP" localSheetId="16" hidden="1">#REF!</definedName>
    <definedName name="BExZM503X0NZBS0FF22LK2RGG6GP" localSheetId="15" hidden="1">#REF!</definedName>
    <definedName name="BExZM503X0NZBS0FF22LK2RGG6GP" localSheetId="18" hidden="1">#REF!</definedName>
    <definedName name="BExZM503X0NZBS0FF22LK2RGG6GP" localSheetId="17" hidden="1">#REF!</definedName>
    <definedName name="BExZM503X0NZBS0FF22LK2RGG6GP" localSheetId="2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5" hidden="1">#REF!</definedName>
    <definedName name="BExZM7JVLG0W8EG5RBU915U3SKBY" localSheetId="9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13" hidden="1">#REF!</definedName>
    <definedName name="BExZM7JVLG0W8EG5RBU915U3SKBY" localSheetId="14" hidden="1">#REF!</definedName>
    <definedName name="BExZM7JVLG0W8EG5RBU915U3SKBY" localSheetId="16" hidden="1">#REF!</definedName>
    <definedName name="BExZM7JVLG0W8EG5RBU915U3SKBY" localSheetId="15" hidden="1">#REF!</definedName>
    <definedName name="BExZM7JVLG0W8EG5RBU915U3SKBY" localSheetId="18" hidden="1">#REF!</definedName>
    <definedName name="BExZM7JVLG0W8EG5RBU915U3SKBY" localSheetId="17" hidden="1">#REF!</definedName>
    <definedName name="BExZM7JVLG0W8EG5RBU915U3SKBY" localSheetId="2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5" hidden="1">#REF!</definedName>
    <definedName name="BExZM85FOVUFF110XMQ9O2ODSJUK" localSheetId="9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13" hidden="1">#REF!</definedName>
    <definedName name="BExZM85FOVUFF110XMQ9O2ODSJUK" localSheetId="14" hidden="1">#REF!</definedName>
    <definedName name="BExZM85FOVUFF110XMQ9O2ODSJUK" localSheetId="16" hidden="1">#REF!</definedName>
    <definedName name="BExZM85FOVUFF110XMQ9O2ODSJUK" localSheetId="15" hidden="1">#REF!</definedName>
    <definedName name="BExZM85FOVUFF110XMQ9O2ODSJUK" localSheetId="18" hidden="1">#REF!</definedName>
    <definedName name="BExZM85FOVUFF110XMQ9O2ODSJUK" localSheetId="17" hidden="1">#REF!</definedName>
    <definedName name="BExZM85FOVUFF110XMQ9O2ODSJUK" localSheetId="2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5" hidden="1">#REF!</definedName>
    <definedName name="BExZMF1MMTZ1TA14PZ8ASSU2CBSP" localSheetId="9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13" hidden="1">#REF!</definedName>
    <definedName name="BExZMF1MMTZ1TA14PZ8ASSU2CBSP" localSheetId="14" hidden="1">#REF!</definedName>
    <definedName name="BExZMF1MMTZ1TA14PZ8ASSU2CBSP" localSheetId="16" hidden="1">#REF!</definedName>
    <definedName name="BExZMF1MMTZ1TA14PZ8ASSU2CBSP" localSheetId="15" hidden="1">#REF!</definedName>
    <definedName name="BExZMF1MMTZ1TA14PZ8ASSU2CBSP" localSheetId="18" hidden="1">#REF!</definedName>
    <definedName name="BExZMF1MMTZ1TA14PZ8ASSU2CBSP" localSheetId="17" hidden="1">#REF!</definedName>
    <definedName name="BExZMF1MMTZ1TA14PZ8ASSU2CBSP" localSheetId="2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5" hidden="1">#REF!</definedName>
    <definedName name="BExZMH54ZU6X4KM0375X9K5VJDZN" localSheetId="9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13" hidden="1">#REF!</definedName>
    <definedName name="BExZMH54ZU6X4KM0375X9K5VJDZN" localSheetId="14" hidden="1">#REF!</definedName>
    <definedName name="BExZMH54ZU6X4KM0375X9K5VJDZN" localSheetId="16" hidden="1">#REF!</definedName>
    <definedName name="BExZMH54ZU6X4KM0375X9K5VJDZN" localSheetId="15" hidden="1">#REF!</definedName>
    <definedName name="BExZMH54ZU6X4KM0375X9K5VJDZN" localSheetId="18" hidden="1">#REF!</definedName>
    <definedName name="BExZMH54ZU6X4KM0375X9K5VJDZN" localSheetId="17" hidden="1">#REF!</definedName>
    <definedName name="BExZMH54ZU6X4KM0375X9K5VJDZN" localSheetId="2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5" hidden="1">#REF!</definedName>
    <definedName name="BExZMKL5YQZD7F0FUCSVFGLPFK52" localSheetId="9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13" hidden="1">#REF!</definedName>
    <definedName name="BExZMKL5YQZD7F0FUCSVFGLPFK52" localSheetId="14" hidden="1">#REF!</definedName>
    <definedName name="BExZMKL5YQZD7F0FUCSVFGLPFK52" localSheetId="16" hidden="1">#REF!</definedName>
    <definedName name="BExZMKL5YQZD7F0FUCSVFGLPFK52" localSheetId="15" hidden="1">#REF!</definedName>
    <definedName name="BExZMKL5YQZD7F0FUCSVFGLPFK52" localSheetId="18" hidden="1">#REF!</definedName>
    <definedName name="BExZMKL5YQZD7F0FUCSVFGLPFK52" localSheetId="17" hidden="1">#REF!</definedName>
    <definedName name="BExZMKL5YQZD7F0FUCSVFGLPFK52" localSheetId="2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5" hidden="1">#REF!</definedName>
    <definedName name="BExZMOC3VNZALJM71X2T6FV91GTB" localSheetId="9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13" hidden="1">#REF!</definedName>
    <definedName name="BExZMOC3VNZALJM71X2T6FV91GTB" localSheetId="14" hidden="1">#REF!</definedName>
    <definedName name="BExZMOC3VNZALJM71X2T6FV91GTB" localSheetId="16" hidden="1">#REF!</definedName>
    <definedName name="BExZMOC3VNZALJM71X2T6FV91GTB" localSheetId="15" hidden="1">#REF!</definedName>
    <definedName name="BExZMOC3VNZALJM71X2T6FV91GTB" localSheetId="18" hidden="1">#REF!</definedName>
    <definedName name="BExZMOC3VNZALJM71X2T6FV91GTB" localSheetId="17" hidden="1">#REF!</definedName>
    <definedName name="BExZMOC3VNZALJM71X2T6FV91GTB" localSheetId="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5" hidden="1">#REF!</definedName>
    <definedName name="BExZMRHA7TTR9QKJOMONHRVY3YOF" localSheetId="9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13" hidden="1">#REF!</definedName>
    <definedName name="BExZMRHA7TTR9QKJOMONHRVY3YOF" localSheetId="14" hidden="1">#REF!</definedName>
    <definedName name="BExZMRHA7TTR9QKJOMONHRVY3YOF" localSheetId="16" hidden="1">#REF!</definedName>
    <definedName name="BExZMRHA7TTR9QKJOMONHRVY3YOF" localSheetId="15" hidden="1">#REF!</definedName>
    <definedName name="BExZMRHA7TTR9QKJOMONHRVY3YOF" localSheetId="18" hidden="1">#REF!</definedName>
    <definedName name="BExZMRHA7TTR9QKJOMONHRVY3YOF" localSheetId="17" hidden="1">#REF!</definedName>
    <definedName name="BExZMRHA7TTR9QKJOMONHRVY3YOF" localSheetId="2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5" hidden="1">#REF!</definedName>
    <definedName name="BExZMXH39OB0I43XEL3K11U3G9PM" localSheetId="9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13" hidden="1">#REF!</definedName>
    <definedName name="BExZMXH39OB0I43XEL3K11U3G9PM" localSheetId="14" hidden="1">#REF!</definedName>
    <definedName name="BExZMXH39OB0I43XEL3K11U3G9PM" localSheetId="16" hidden="1">#REF!</definedName>
    <definedName name="BExZMXH39OB0I43XEL3K11U3G9PM" localSheetId="15" hidden="1">#REF!</definedName>
    <definedName name="BExZMXH39OB0I43XEL3K11U3G9PM" localSheetId="18" hidden="1">#REF!</definedName>
    <definedName name="BExZMXH39OB0I43XEL3K11U3G9PM" localSheetId="17" hidden="1">#REF!</definedName>
    <definedName name="BExZMXH39OB0I43XEL3K11U3G9PM" localSheetId="2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5" hidden="1">#REF!</definedName>
    <definedName name="BExZMZQ3RBKDHT5GLFNLS52OSJA0" localSheetId="9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13" hidden="1">#REF!</definedName>
    <definedName name="BExZMZQ3RBKDHT5GLFNLS52OSJA0" localSheetId="14" hidden="1">#REF!</definedName>
    <definedName name="BExZMZQ3RBKDHT5GLFNLS52OSJA0" localSheetId="16" hidden="1">#REF!</definedName>
    <definedName name="BExZMZQ3RBKDHT5GLFNLS52OSJA0" localSheetId="15" hidden="1">#REF!</definedName>
    <definedName name="BExZMZQ3RBKDHT5GLFNLS52OSJA0" localSheetId="18" hidden="1">#REF!</definedName>
    <definedName name="BExZMZQ3RBKDHT5GLFNLS52OSJA0" localSheetId="17" hidden="1">#REF!</definedName>
    <definedName name="BExZMZQ3RBKDHT5GLFNLS52OSJA0" localSheetId="2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5" hidden="1">#REF!</definedName>
    <definedName name="BExZN2F7Y2J2L2LN5WZRG949MS4A" localSheetId="9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13" hidden="1">#REF!</definedName>
    <definedName name="BExZN2F7Y2J2L2LN5WZRG949MS4A" localSheetId="14" hidden="1">#REF!</definedName>
    <definedName name="BExZN2F7Y2J2L2LN5WZRG949MS4A" localSheetId="16" hidden="1">#REF!</definedName>
    <definedName name="BExZN2F7Y2J2L2LN5WZRG949MS4A" localSheetId="15" hidden="1">#REF!</definedName>
    <definedName name="BExZN2F7Y2J2L2LN5WZRG949MS4A" localSheetId="18" hidden="1">#REF!</definedName>
    <definedName name="BExZN2F7Y2J2L2LN5WZRG949MS4A" localSheetId="17" hidden="1">#REF!</definedName>
    <definedName name="BExZN2F7Y2J2L2LN5WZRG949MS4A" localSheetId="2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5" hidden="1">#REF!</definedName>
    <definedName name="BExZN847WUWKRYTZWG9TCQZJS3OL" localSheetId="9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13" hidden="1">#REF!</definedName>
    <definedName name="BExZN847WUWKRYTZWG9TCQZJS3OL" localSheetId="14" hidden="1">#REF!</definedName>
    <definedName name="BExZN847WUWKRYTZWG9TCQZJS3OL" localSheetId="16" hidden="1">#REF!</definedName>
    <definedName name="BExZN847WUWKRYTZWG9TCQZJS3OL" localSheetId="15" hidden="1">#REF!</definedName>
    <definedName name="BExZN847WUWKRYTZWG9TCQZJS3OL" localSheetId="18" hidden="1">#REF!</definedName>
    <definedName name="BExZN847WUWKRYTZWG9TCQZJS3OL" localSheetId="17" hidden="1">#REF!</definedName>
    <definedName name="BExZN847WUWKRYTZWG9TCQZJS3OL" localSheetId="2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5" hidden="1">#REF!</definedName>
    <definedName name="BExZNA2ALK6RDWFAXZQCL9TWRDCF" localSheetId="9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13" hidden="1">#REF!</definedName>
    <definedName name="BExZNA2ALK6RDWFAXZQCL9TWRDCF" localSheetId="14" hidden="1">#REF!</definedName>
    <definedName name="BExZNA2ALK6RDWFAXZQCL9TWRDCF" localSheetId="16" hidden="1">#REF!</definedName>
    <definedName name="BExZNA2ALK6RDWFAXZQCL9TWRDCF" localSheetId="15" hidden="1">#REF!</definedName>
    <definedName name="BExZNA2ALK6RDWFAXZQCL9TWRDCF" localSheetId="18" hidden="1">#REF!</definedName>
    <definedName name="BExZNA2ALK6RDWFAXZQCL9TWRDCF" localSheetId="17" hidden="1">#REF!</definedName>
    <definedName name="BExZNA2ALK6RDWFAXZQCL9TWRDCF" localSheetId="2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5" hidden="1">#REF!</definedName>
    <definedName name="BExZNH3VISFF4NQI11BZDP5IQ7VG" localSheetId="9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13" hidden="1">#REF!</definedName>
    <definedName name="BExZNH3VISFF4NQI11BZDP5IQ7VG" localSheetId="14" hidden="1">#REF!</definedName>
    <definedName name="BExZNH3VISFF4NQI11BZDP5IQ7VG" localSheetId="16" hidden="1">#REF!</definedName>
    <definedName name="BExZNH3VISFF4NQI11BZDP5IQ7VG" localSheetId="15" hidden="1">#REF!</definedName>
    <definedName name="BExZNH3VISFF4NQI11BZDP5IQ7VG" localSheetId="18" hidden="1">#REF!</definedName>
    <definedName name="BExZNH3VISFF4NQI11BZDP5IQ7VG" localSheetId="17" hidden="1">#REF!</definedName>
    <definedName name="BExZNH3VISFF4NQI11BZDP5IQ7VG" localSheetId="2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5" hidden="1">#REF!</definedName>
    <definedName name="BExZNJYCFYVMAOI62GB2BABK1ELE" localSheetId="9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13" hidden="1">#REF!</definedName>
    <definedName name="BExZNJYCFYVMAOI62GB2BABK1ELE" localSheetId="14" hidden="1">#REF!</definedName>
    <definedName name="BExZNJYCFYVMAOI62GB2BABK1ELE" localSheetId="16" hidden="1">#REF!</definedName>
    <definedName name="BExZNJYCFYVMAOI62GB2BABK1ELE" localSheetId="15" hidden="1">#REF!</definedName>
    <definedName name="BExZNJYCFYVMAOI62GB2BABK1ELE" localSheetId="18" hidden="1">#REF!</definedName>
    <definedName name="BExZNJYCFYVMAOI62GB2BABK1ELE" localSheetId="17" hidden="1">#REF!</definedName>
    <definedName name="BExZNJYCFYVMAOI62GB2BABK1ELE" localSheetId="2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5" hidden="1">#REF!</definedName>
    <definedName name="BExZNLGAA6ATMJW0Y28J4OI5W27I" localSheetId="9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13" hidden="1">#REF!</definedName>
    <definedName name="BExZNLGAA6ATMJW0Y28J4OI5W27I" localSheetId="14" hidden="1">#REF!</definedName>
    <definedName name="BExZNLGAA6ATMJW0Y28J4OI5W27I" localSheetId="16" hidden="1">#REF!</definedName>
    <definedName name="BExZNLGAA6ATMJW0Y28J4OI5W27I" localSheetId="15" hidden="1">#REF!</definedName>
    <definedName name="BExZNLGAA6ATMJW0Y28J4OI5W27I" localSheetId="18" hidden="1">#REF!</definedName>
    <definedName name="BExZNLGAA6ATMJW0Y28J4OI5W27I" localSheetId="17" hidden="1">#REF!</definedName>
    <definedName name="BExZNLGAA6ATMJW0Y28J4OI5W27I" localSheetId="2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5" hidden="1">#REF!</definedName>
    <definedName name="BExZNP7916CH3QP4VCZEULUIKKS5" localSheetId="9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13" hidden="1">#REF!</definedName>
    <definedName name="BExZNP7916CH3QP4VCZEULUIKKS5" localSheetId="14" hidden="1">#REF!</definedName>
    <definedName name="BExZNP7916CH3QP4VCZEULUIKKS5" localSheetId="16" hidden="1">#REF!</definedName>
    <definedName name="BExZNP7916CH3QP4VCZEULUIKKS5" localSheetId="15" hidden="1">#REF!</definedName>
    <definedName name="BExZNP7916CH3QP4VCZEULUIKKS5" localSheetId="18" hidden="1">#REF!</definedName>
    <definedName name="BExZNP7916CH3QP4VCZEULUIKKS5" localSheetId="17" hidden="1">#REF!</definedName>
    <definedName name="BExZNP7916CH3QP4VCZEULUIKKS5" localSheetId="2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5" hidden="1">#REF!</definedName>
    <definedName name="BExZNV707LIU6Z5H6QI6H67LHTI1" localSheetId="9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13" hidden="1">#REF!</definedName>
    <definedName name="BExZNV707LIU6Z5H6QI6H67LHTI1" localSheetId="14" hidden="1">#REF!</definedName>
    <definedName name="BExZNV707LIU6Z5H6QI6H67LHTI1" localSheetId="16" hidden="1">#REF!</definedName>
    <definedName name="BExZNV707LIU6Z5H6QI6H67LHTI1" localSheetId="15" hidden="1">#REF!</definedName>
    <definedName name="BExZNV707LIU6Z5H6QI6H67LHTI1" localSheetId="18" hidden="1">#REF!</definedName>
    <definedName name="BExZNV707LIU6Z5H6QI6H67LHTI1" localSheetId="17" hidden="1">#REF!</definedName>
    <definedName name="BExZNV707LIU6Z5H6QI6H67LHTI1" localSheetId="2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5" hidden="1">#REF!</definedName>
    <definedName name="BExZNVCBKB930QQ9QW7KSGOZ0V1M" localSheetId="9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13" hidden="1">#REF!</definedName>
    <definedName name="BExZNVCBKB930QQ9QW7KSGOZ0V1M" localSheetId="14" hidden="1">#REF!</definedName>
    <definedName name="BExZNVCBKB930QQ9QW7KSGOZ0V1M" localSheetId="16" hidden="1">#REF!</definedName>
    <definedName name="BExZNVCBKB930QQ9QW7KSGOZ0V1M" localSheetId="15" hidden="1">#REF!</definedName>
    <definedName name="BExZNVCBKB930QQ9QW7KSGOZ0V1M" localSheetId="18" hidden="1">#REF!</definedName>
    <definedName name="BExZNVCBKB930QQ9QW7KSGOZ0V1M" localSheetId="17" hidden="1">#REF!</definedName>
    <definedName name="BExZNVCBKB930QQ9QW7KSGOZ0V1M" localSheetId="2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5" hidden="1">#REF!</definedName>
    <definedName name="BExZNW8QJ18X0RSGFDWAE9ZSDX39" localSheetId="9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13" hidden="1">#REF!</definedName>
    <definedName name="BExZNW8QJ18X0RSGFDWAE9ZSDX39" localSheetId="14" hidden="1">#REF!</definedName>
    <definedName name="BExZNW8QJ18X0RSGFDWAE9ZSDX39" localSheetId="16" hidden="1">#REF!</definedName>
    <definedName name="BExZNW8QJ18X0RSGFDWAE9ZSDX39" localSheetId="15" hidden="1">#REF!</definedName>
    <definedName name="BExZNW8QJ18X0RSGFDWAE9ZSDX39" localSheetId="18" hidden="1">#REF!</definedName>
    <definedName name="BExZNW8QJ18X0RSGFDWAE9ZSDX39" localSheetId="17" hidden="1">#REF!</definedName>
    <definedName name="BExZNW8QJ18X0RSGFDWAE9ZSDX39" localSheetId="2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5" hidden="1">#REF!</definedName>
    <definedName name="BExZNZDWRS6Q40L8OCWFEIVI0A1O" localSheetId="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13" hidden="1">#REF!</definedName>
    <definedName name="BExZNZDWRS6Q40L8OCWFEIVI0A1O" localSheetId="14" hidden="1">#REF!</definedName>
    <definedName name="BExZNZDWRS6Q40L8OCWFEIVI0A1O" localSheetId="16" hidden="1">#REF!</definedName>
    <definedName name="BExZNZDWRS6Q40L8OCWFEIVI0A1O" localSheetId="15" hidden="1">#REF!</definedName>
    <definedName name="BExZNZDWRS6Q40L8OCWFEIVI0A1O" localSheetId="18" hidden="1">#REF!</definedName>
    <definedName name="BExZNZDWRS6Q40L8OCWFEIVI0A1O" localSheetId="17" hidden="1">#REF!</definedName>
    <definedName name="BExZNZDWRS6Q40L8OCWFEIVI0A1O" localSheetId="2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5" hidden="1">#REF!</definedName>
    <definedName name="BExZOBO9NYLGVJQ31LVQ9XS2ZT4N" localSheetId="9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13" hidden="1">#REF!</definedName>
    <definedName name="BExZOBO9NYLGVJQ31LVQ9XS2ZT4N" localSheetId="14" hidden="1">#REF!</definedName>
    <definedName name="BExZOBO9NYLGVJQ31LVQ9XS2ZT4N" localSheetId="16" hidden="1">#REF!</definedName>
    <definedName name="BExZOBO9NYLGVJQ31LVQ9XS2ZT4N" localSheetId="15" hidden="1">#REF!</definedName>
    <definedName name="BExZOBO9NYLGVJQ31LVQ9XS2ZT4N" localSheetId="18" hidden="1">#REF!</definedName>
    <definedName name="BExZOBO9NYLGVJQ31LVQ9XS2ZT4N" localSheetId="17" hidden="1">#REF!</definedName>
    <definedName name="BExZOBO9NYLGVJQ31LVQ9XS2ZT4N" localSheetId="2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5" hidden="1">#REF!</definedName>
    <definedName name="BExZOETNB1CJ3Y2RKLI1ZK0S8Z6H" localSheetId="9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13" hidden="1">#REF!</definedName>
    <definedName name="BExZOETNB1CJ3Y2RKLI1ZK0S8Z6H" localSheetId="14" hidden="1">#REF!</definedName>
    <definedName name="BExZOETNB1CJ3Y2RKLI1ZK0S8Z6H" localSheetId="16" hidden="1">#REF!</definedName>
    <definedName name="BExZOETNB1CJ3Y2RKLI1ZK0S8Z6H" localSheetId="15" hidden="1">#REF!</definedName>
    <definedName name="BExZOETNB1CJ3Y2RKLI1ZK0S8Z6H" localSheetId="18" hidden="1">#REF!</definedName>
    <definedName name="BExZOETNB1CJ3Y2RKLI1ZK0S8Z6H" localSheetId="17" hidden="1">#REF!</definedName>
    <definedName name="BExZOETNB1CJ3Y2RKLI1ZK0S8Z6H" localSheetId="2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5" hidden="1">#REF!</definedName>
    <definedName name="BExZOREMVSK4E5VSWM838KHUB8AI" localSheetId="9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13" hidden="1">#REF!</definedName>
    <definedName name="BExZOREMVSK4E5VSWM838KHUB8AI" localSheetId="14" hidden="1">#REF!</definedName>
    <definedName name="BExZOREMVSK4E5VSWM838KHUB8AI" localSheetId="16" hidden="1">#REF!</definedName>
    <definedName name="BExZOREMVSK4E5VSWM838KHUB8AI" localSheetId="15" hidden="1">#REF!</definedName>
    <definedName name="BExZOREMVSK4E5VSWM838KHUB8AI" localSheetId="18" hidden="1">#REF!</definedName>
    <definedName name="BExZOREMVSK4E5VSWM838KHUB8AI" localSheetId="17" hidden="1">#REF!</definedName>
    <definedName name="BExZOREMVSK4E5VSWM838KHUB8AI" localSheetId="2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5" hidden="1">#REF!</definedName>
    <definedName name="BExZOVR745T5P1KS9NV2PXZPZVRG" localSheetId="9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13" hidden="1">#REF!</definedName>
    <definedName name="BExZOVR745T5P1KS9NV2PXZPZVRG" localSheetId="14" hidden="1">#REF!</definedName>
    <definedName name="BExZOVR745T5P1KS9NV2PXZPZVRG" localSheetId="16" hidden="1">#REF!</definedName>
    <definedName name="BExZOVR745T5P1KS9NV2PXZPZVRG" localSheetId="15" hidden="1">#REF!</definedName>
    <definedName name="BExZOVR745T5P1KS9NV2PXZPZVRG" localSheetId="18" hidden="1">#REF!</definedName>
    <definedName name="BExZOVR745T5P1KS9NV2PXZPZVRG" localSheetId="17" hidden="1">#REF!</definedName>
    <definedName name="BExZOVR745T5P1KS9NV2PXZPZVRG" localSheetId="2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5" hidden="1">#REF!</definedName>
    <definedName name="BExZOZSWGLSY2XYVRIS6VSNJDSGD" localSheetId="9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13" hidden="1">#REF!</definedName>
    <definedName name="BExZOZSWGLSY2XYVRIS6VSNJDSGD" localSheetId="14" hidden="1">#REF!</definedName>
    <definedName name="BExZOZSWGLSY2XYVRIS6VSNJDSGD" localSheetId="16" hidden="1">#REF!</definedName>
    <definedName name="BExZOZSWGLSY2XYVRIS6VSNJDSGD" localSheetId="15" hidden="1">#REF!</definedName>
    <definedName name="BExZOZSWGLSY2XYVRIS6VSNJDSGD" localSheetId="18" hidden="1">#REF!</definedName>
    <definedName name="BExZOZSWGLSY2XYVRIS6VSNJDSGD" localSheetId="17" hidden="1">#REF!</definedName>
    <definedName name="BExZOZSWGLSY2XYVRIS6VSNJDSGD" localSheetId="2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5" hidden="1">#REF!</definedName>
    <definedName name="BExZP7AIJKLM6C6CSUIIFAHFBNX2" localSheetId="9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13" hidden="1">#REF!</definedName>
    <definedName name="BExZP7AIJKLM6C6CSUIIFAHFBNX2" localSheetId="14" hidden="1">#REF!</definedName>
    <definedName name="BExZP7AIJKLM6C6CSUIIFAHFBNX2" localSheetId="16" hidden="1">#REF!</definedName>
    <definedName name="BExZP7AIJKLM6C6CSUIIFAHFBNX2" localSheetId="15" hidden="1">#REF!</definedName>
    <definedName name="BExZP7AIJKLM6C6CSUIIFAHFBNX2" localSheetId="18" hidden="1">#REF!</definedName>
    <definedName name="BExZP7AIJKLM6C6CSUIIFAHFBNX2" localSheetId="17" hidden="1">#REF!</definedName>
    <definedName name="BExZP7AIJKLM6C6CSUIIFAHFBNX2" localSheetId="2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5" hidden="1">#REF!</definedName>
    <definedName name="BExZPALCPOH27L4MUPX2RFT3F8OM" localSheetId="9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13" hidden="1">#REF!</definedName>
    <definedName name="BExZPALCPOH27L4MUPX2RFT3F8OM" localSheetId="14" hidden="1">#REF!</definedName>
    <definedName name="BExZPALCPOH27L4MUPX2RFT3F8OM" localSheetId="16" hidden="1">#REF!</definedName>
    <definedName name="BExZPALCPOH27L4MUPX2RFT3F8OM" localSheetId="15" hidden="1">#REF!</definedName>
    <definedName name="BExZPALCPOH27L4MUPX2RFT3F8OM" localSheetId="18" hidden="1">#REF!</definedName>
    <definedName name="BExZPALCPOH27L4MUPX2RFT3F8OM" localSheetId="17" hidden="1">#REF!</definedName>
    <definedName name="BExZPALCPOH27L4MUPX2RFT3F8OM" localSheetId="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5" hidden="1">#REF!</definedName>
    <definedName name="BExZPQ0XY507N8FJMVPKCTK8HC9H" localSheetId="9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13" hidden="1">#REF!</definedName>
    <definedName name="BExZPQ0XY507N8FJMVPKCTK8HC9H" localSheetId="14" hidden="1">#REF!</definedName>
    <definedName name="BExZPQ0XY507N8FJMVPKCTK8HC9H" localSheetId="16" hidden="1">#REF!</definedName>
    <definedName name="BExZPQ0XY507N8FJMVPKCTK8HC9H" localSheetId="15" hidden="1">#REF!</definedName>
    <definedName name="BExZPQ0XY507N8FJMVPKCTK8HC9H" localSheetId="18" hidden="1">#REF!</definedName>
    <definedName name="BExZPQ0XY507N8FJMVPKCTK8HC9H" localSheetId="17" hidden="1">#REF!</definedName>
    <definedName name="BExZPQ0XY507N8FJMVPKCTK8HC9H" localSheetId="2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5" hidden="1">#REF!</definedName>
    <definedName name="BExZPXTHEWEN48J9E5ARSA8IGRBI" localSheetId="9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13" hidden="1">#REF!</definedName>
    <definedName name="BExZPXTHEWEN48J9E5ARSA8IGRBI" localSheetId="14" hidden="1">#REF!</definedName>
    <definedName name="BExZPXTHEWEN48J9E5ARSA8IGRBI" localSheetId="16" hidden="1">#REF!</definedName>
    <definedName name="BExZPXTHEWEN48J9E5ARSA8IGRBI" localSheetId="15" hidden="1">#REF!</definedName>
    <definedName name="BExZPXTHEWEN48J9E5ARSA8IGRBI" localSheetId="18" hidden="1">#REF!</definedName>
    <definedName name="BExZPXTHEWEN48J9E5ARSA8IGRBI" localSheetId="17" hidden="1">#REF!</definedName>
    <definedName name="BExZPXTHEWEN48J9E5ARSA8IGRBI" localSheetId="2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5" hidden="1">#REF!</definedName>
    <definedName name="BExZQ37OVBR25U32CO2YYVPZOMR5" localSheetId="9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13" hidden="1">#REF!</definedName>
    <definedName name="BExZQ37OVBR25U32CO2YYVPZOMR5" localSheetId="14" hidden="1">#REF!</definedName>
    <definedName name="BExZQ37OVBR25U32CO2YYVPZOMR5" localSheetId="16" hidden="1">#REF!</definedName>
    <definedName name="BExZQ37OVBR25U32CO2YYVPZOMR5" localSheetId="15" hidden="1">#REF!</definedName>
    <definedName name="BExZQ37OVBR25U32CO2YYVPZOMR5" localSheetId="18" hidden="1">#REF!</definedName>
    <definedName name="BExZQ37OVBR25U32CO2YYVPZOMR5" localSheetId="17" hidden="1">#REF!</definedName>
    <definedName name="BExZQ37OVBR25U32CO2YYVPZOMR5" localSheetId="2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5" hidden="1">#REF!</definedName>
    <definedName name="BExZQ3NT7H06VO0AR48WHZULZB93" localSheetId="9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13" hidden="1">#REF!</definedName>
    <definedName name="BExZQ3NT7H06VO0AR48WHZULZB93" localSheetId="14" hidden="1">#REF!</definedName>
    <definedName name="BExZQ3NT7H06VO0AR48WHZULZB93" localSheetId="16" hidden="1">#REF!</definedName>
    <definedName name="BExZQ3NT7H06VO0AR48WHZULZB93" localSheetId="15" hidden="1">#REF!</definedName>
    <definedName name="BExZQ3NT7H06VO0AR48WHZULZB93" localSheetId="18" hidden="1">#REF!</definedName>
    <definedName name="BExZQ3NT7H06VO0AR48WHZULZB93" localSheetId="17" hidden="1">#REF!</definedName>
    <definedName name="BExZQ3NT7H06VO0AR48WHZULZB93" localSheetId="2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5" hidden="1">#REF!</definedName>
    <definedName name="BExZQ5RCYU1R0DUT1MFN99S1C408" localSheetId="9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13" hidden="1">#REF!</definedName>
    <definedName name="BExZQ5RCYU1R0DUT1MFN99S1C408" localSheetId="14" hidden="1">#REF!</definedName>
    <definedName name="BExZQ5RCYU1R0DUT1MFN99S1C408" localSheetId="16" hidden="1">#REF!</definedName>
    <definedName name="BExZQ5RCYU1R0DUT1MFN99S1C408" localSheetId="15" hidden="1">#REF!</definedName>
    <definedName name="BExZQ5RCYU1R0DUT1MFN99S1C408" localSheetId="18" hidden="1">#REF!</definedName>
    <definedName name="BExZQ5RCYU1R0DUT1MFN99S1C408" localSheetId="17" hidden="1">#REF!</definedName>
    <definedName name="BExZQ5RCYU1R0DUT1MFN99S1C408" localSheetId="2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5" hidden="1">#REF!</definedName>
    <definedName name="BExZQ7PJU07SEJMDX18U9YVDC2GU" localSheetId="9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13" hidden="1">#REF!</definedName>
    <definedName name="BExZQ7PJU07SEJMDX18U9YVDC2GU" localSheetId="14" hidden="1">#REF!</definedName>
    <definedName name="BExZQ7PJU07SEJMDX18U9YVDC2GU" localSheetId="16" hidden="1">#REF!</definedName>
    <definedName name="BExZQ7PJU07SEJMDX18U9YVDC2GU" localSheetId="15" hidden="1">#REF!</definedName>
    <definedName name="BExZQ7PJU07SEJMDX18U9YVDC2GU" localSheetId="18" hidden="1">#REF!</definedName>
    <definedName name="BExZQ7PJU07SEJMDX18U9YVDC2GU" localSheetId="17" hidden="1">#REF!</definedName>
    <definedName name="BExZQ7PJU07SEJMDX18U9YVDC2GU" localSheetId="2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5" hidden="1">#REF!</definedName>
    <definedName name="BExZQAJXQ5IJ5RB71EDSPGTRO5HC" localSheetId="9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13" hidden="1">#REF!</definedName>
    <definedName name="BExZQAJXQ5IJ5RB71EDSPGTRO5HC" localSheetId="14" hidden="1">#REF!</definedName>
    <definedName name="BExZQAJXQ5IJ5RB71EDSPGTRO5HC" localSheetId="16" hidden="1">#REF!</definedName>
    <definedName name="BExZQAJXQ5IJ5RB71EDSPGTRO5HC" localSheetId="15" hidden="1">#REF!</definedName>
    <definedName name="BExZQAJXQ5IJ5RB71EDSPGTRO5HC" localSheetId="18" hidden="1">#REF!</definedName>
    <definedName name="BExZQAJXQ5IJ5RB71EDSPGTRO5HC" localSheetId="17" hidden="1">#REF!</definedName>
    <definedName name="BExZQAJXQ5IJ5RB71EDSPGTRO5HC" localSheetId="2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5" hidden="1">#REF!</definedName>
    <definedName name="BExZQBLTKPF3O4MCH6L4LE544FQB" localSheetId="9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13" hidden="1">#REF!</definedName>
    <definedName name="BExZQBLTKPF3O4MCH6L4LE544FQB" localSheetId="14" hidden="1">#REF!</definedName>
    <definedName name="BExZQBLTKPF3O4MCH6L4LE544FQB" localSheetId="16" hidden="1">#REF!</definedName>
    <definedName name="BExZQBLTKPF3O4MCH6L4LE544FQB" localSheetId="15" hidden="1">#REF!</definedName>
    <definedName name="BExZQBLTKPF3O4MCH6L4LE544FQB" localSheetId="18" hidden="1">#REF!</definedName>
    <definedName name="BExZQBLTKPF3O4MCH6L4LE544FQB" localSheetId="17" hidden="1">#REF!</definedName>
    <definedName name="BExZQBLTKPF3O4MCH6L4LE544FQB" localSheetId="2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5" hidden="1">#REF!</definedName>
    <definedName name="BExZQIHTGHK7OOI2Y2PN3JYBY82I" localSheetId="9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13" hidden="1">#REF!</definedName>
    <definedName name="BExZQIHTGHK7OOI2Y2PN3JYBY82I" localSheetId="14" hidden="1">#REF!</definedName>
    <definedName name="BExZQIHTGHK7OOI2Y2PN3JYBY82I" localSheetId="16" hidden="1">#REF!</definedName>
    <definedName name="BExZQIHTGHK7OOI2Y2PN3JYBY82I" localSheetId="15" hidden="1">#REF!</definedName>
    <definedName name="BExZQIHTGHK7OOI2Y2PN3JYBY82I" localSheetId="18" hidden="1">#REF!</definedName>
    <definedName name="BExZQIHTGHK7OOI2Y2PN3JYBY82I" localSheetId="17" hidden="1">#REF!</definedName>
    <definedName name="BExZQIHTGHK7OOI2Y2PN3JYBY82I" localSheetId="2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5" hidden="1">#REF!</definedName>
    <definedName name="BExZQJJMGU5MHQOILGXGJPAQI5XI" localSheetId="9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13" hidden="1">#REF!</definedName>
    <definedName name="BExZQJJMGU5MHQOILGXGJPAQI5XI" localSheetId="14" hidden="1">#REF!</definedName>
    <definedName name="BExZQJJMGU5MHQOILGXGJPAQI5XI" localSheetId="16" hidden="1">#REF!</definedName>
    <definedName name="BExZQJJMGU5MHQOILGXGJPAQI5XI" localSheetId="15" hidden="1">#REF!</definedName>
    <definedName name="BExZQJJMGU5MHQOILGXGJPAQI5XI" localSheetId="18" hidden="1">#REF!</definedName>
    <definedName name="BExZQJJMGU5MHQOILGXGJPAQI5XI" localSheetId="17" hidden="1">#REF!</definedName>
    <definedName name="BExZQJJMGU5MHQOILGXGJPAQI5XI" localSheetId="2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5" hidden="1">#REF!</definedName>
    <definedName name="BExZQL1M2EX5YEQBMNQKVD747N3I" localSheetId="9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13" hidden="1">#REF!</definedName>
    <definedName name="BExZQL1M2EX5YEQBMNQKVD747N3I" localSheetId="14" hidden="1">#REF!</definedName>
    <definedName name="BExZQL1M2EX5YEQBMNQKVD747N3I" localSheetId="16" hidden="1">#REF!</definedName>
    <definedName name="BExZQL1M2EX5YEQBMNQKVD747N3I" localSheetId="15" hidden="1">#REF!</definedName>
    <definedName name="BExZQL1M2EX5YEQBMNQKVD747N3I" localSheetId="18" hidden="1">#REF!</definedName>
    <definedName name="BExZQL1M2EX5YEQBMNQKVD747N3I" localSheetId="17" hidden="1">#REF!</definedName>
    <definedName name="BExZQL1M2EX5YEQBMNQKVD747N3I" localSheetId="2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5" hidden="1">#REF!</definedName>
    <definedName name="BExZQPDYUBJL0C1OME996KHU23N5" localSheetId="9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13" hidden="1">#REF!</definedName>
    <definedName name="BExZQPDYUBJL0C1OME996KHU23N5" localSheetId="14" hidden="1">#REF!</definedName>
    <definedName name="BExZQPDYUBJL0C1OME996KHU23N5" localSheetId="16" hidden="1">#REF!</definedName>
    <definedName name="BExZQPDYUBJL0C1OME996KHU23N5" localSheetId="15" hidden="1">#REF!</definedName>
    <definedName name="BExZQPDYUBJL0C1OME996KHU23N5" localSheetId="18" hidden="1">#REF!</definedName>
    <definedName name="BExZQPDYUBJL0C1OME996KHU23N5" localSheetId="17" hidden="1">#REF!</definedName>
    <definedName name="BExZQPDYUBJL0C1OME996KHU23N5" localSheetId="2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5" hidden="1">#REF!</definedName>
    <definedName name="BExZQXBYEBN28QUH1KOVW6KKA5UM" localSheetId="9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13" hidden="1">#REF!</definedName>
    <definedName name="BExZQXBYEBN28QUH1KOVW6KKA5UM" localSheetId="14" hidden="1">#REF!</definedName>
    <definedName name="BExZQXBYEBN28QUH1KOVW6KKA5UM" localSheetId="16" hidden="1">#REF!</definedName>
    <definedName name="BExZQXBYEBN28QUH1KOVW6KKA5UM" localSheetId="15" hidden="1">#REF!</definedName>
    <definedName name="BExZQXBYEBN28QUH1KOVW6KKA5UM" localSheetId="18" hidden="1">#REF!</definedName>
    <definedName name="BExZQXBYEBN28QUH1KOVW6KKA5UM" localSheetId="17" hidden="1">#REF!</definedName>
    <definedName name="BExZQXBYEBN28QUH1KOVW6KKA5UM" localSheetId="2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5" hidden="1">#REF!</definedName>
    <definedName name="BExZQZKT146WEN8FTVZ7Y5TSB8L5" localSheetId="9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13" hidden="1">#REF!</definedName>
    <definedName name="BExZQZKT146WEN8FTVZ7Y5TSB8L5" localSheetId="14" hidden="1">#REF!</definedName>
    <definedName name="BExZQZKT146WEN8FTVZ7Y5TSB8L5" localSheetId="16" hidden="1">#REF!</definedName>
    <definedName name="BExZQZKT146WEN8FTVZ7Y5TSB8L5" localSheetId="15" hidden="1">#REF!</definedName>
    <definedName name="BExZQZKT146WEN8FTVZ7Y5TSB8L5" localSheetId="18" hidden="1">#REF!</definedName>
    <definedName name="BExZQZKT146WEN8FTVZ7Y5TSB8L5" localSheetId="17" hidden="1">#REF!</definedName>
    <definedName name="BExZQZKT146WEN8FTVZ7Y5TSB8L5" localSheetId="2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5" hidden="1">#REF!</definedName>
    <definedName name="BExZR485AKBH93YZ08CMUC3WROED" localSheetId="9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13" hidden="1">#REF!</definedName>
    <definedName name="BExZR485AKBH93YZ08CMUC3WROED" localSheetId="14" hidden="1">#REF!</definedName>
    <definedName name="BExZR485AKBH93YZ08CMUC3WROED" localSheetId="16" hidden="1">#REF!</definedName>
    <definedName name="BExZR485AKBH93YZ08CMUC3WROED" localSheetId="15" hidden="1">#REF!</definedName>
    <definedName name="BExZR485AKBH93YZ08CMUC3WROED" localSheetId="18" hidden="1">#REF!</definedName>
    <definedName name="BExZR485AKBH93YZ08CMUC3WROED" localSheetId="17" hidden="1">#REF!</definedName>
    <definedName name="BExZR485AKBH93YZ08CMUC3WROED" localSheetId="2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5" hidden="1">#REF!</definedName>
    <definedName name="BExZR7TL98P2PPUVGIZYR5873DWW" localSheetId="9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13" hidden="1">#REF!</definedName>
    <definedName name="BExZR7TL98P2PPUVGIZYR5873DWW" localSheetId="14" hidden="1">#REF!</definedName>
    <definedName name="BExZR7TL98P2PPUVGIZYR5873DWW" localSheetId="16" hidden="1">#REF!</definedName>
    <definedName name="BExZR7TL98P2PPUVGIZYR5873DWW" localSheetId="15" hidden="1">#REF!</definedName>
    <definedName name="BExZR7TL98P2PPUVGIZYR5873DWW" localSheetId="18" hidden="1">#REF!</definedName>
    <definedName name="BExZR7TL98P2PPUVGIZYR5873DWW" localSheetId="17" hidden="1">#REF!</definedName>
    <definedName name="BExZR7TL98P2PPUVGIZYR5873DWW" localSheetId="2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5" hidden="1">#REF!</definedName>
    <definedName name="BExZRAYSYOXAM1PBW1EF6YAZ9RU3" localSheetId="9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13" hidden="1">#REF!</definedName>
    <definedName name="BExZRAYSYOXAM1PBW1EF6YAZ9RU3" localSheetId="14" hidden="1">#REF!</definedName>
    <definedName name="BExZRAYSYOXAM1PBW1EF6YAZ9RU3" localSheetId="16" hidden="1">#REF!</definedName>
    <definedName name="BExZRAYSYOXAM1PBW1EF6YAZ9RU3" localSheetId="15" hidden="1">#REF!</definedName>
    <definedName name="BExZRAYSYOXAM1PBW1EF6YAZ9RU3" localSheetId="18" hidden="1">#REF!</definedName>
    <definedName name="BExZRAYSYOXAM1PBW1EF6YAZ9RU3" localSheetId="17" hidden="1">#REF!</definedName>
    <definedName name="BExZRAYSYOXAM1PBW1EF6YAZ9RU3" localSheetId="2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5" hidden="1">#REF!</definedName>
    <definedName name="BExZRGD1603X5ACFALUUDKCD7X48" localSheetId="9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13" hidden="1">#REF!</definedName>
    <definedName name="BExZRGD1603X5ACFALUUDKCD7X48" localSheetId="14" hidden="1">#REF!</definedName>
    <definedName name="BExZRGD1603X5ACFALUUDKCD7X48" localSheetId="16" hidden="1">#REF!</definedName>
    <definedName name="BExZRGD1603X5ACFALUUDKCD7X48" localSheetId="15" hidden="1">#REF!</definedName>
    <definedName name="BExZRGD1603X5ACFALUUDKCD7X48" localSheetId="18" hidden="1">#REF!</definedName>
    <definedName name="BExZRGD1603X5ACFALUUDKCD7X48" localSheetId="17" hidden="1">#REF!</definedName>
    <definedName name="BExZRGD1603X5ACFALUUDKCD7X48" localSheetId="2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5" hidden="1">#REF!</definedName>
    <definedName name="BExZRMSYHFOP8FFWKKUSBHU85J81" localSheetId="9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13" hidden="1">#REF!</definedName>
    <definedName name="BExZRMSYHFOP8FFWKKUSBHU85J81" localSheetId="14" hidden="1">#REF!</definedName>
    <definedName name="BExZRMSYHFOP8FFWKKUSBHU85J81" localSheetId="16" hidden="1">#REF!</definedName>
    <definedName name="BExZRMSYHFOP8FFWKKUSBHU85J81" localSheetId="15" hidden="1">#REF!</definedName>
    <definedName name="BExZRMSYHFOP8FFWKKUSBHU85J81" localSheetId="18" hidden="1">#REF!</definedName>
    <definedName name="BExZRMSYHFOP8FFWKKUSBHU85J81" localSheetId="17" hidden="1">#REF!</definedName>
    <definedName name="BExZRMSYHFOP8FFWKKUSBHU85J81" localSheetId="2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5" hidden="1">#REF!</definedName>
    <definedName name="BExZRP1X6UVLN1UOLHH5VF4STP1O" localSheetId="9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13" hidden="1">#REF!</definedName>
    <definedName name="BExZRP1X6UVLN1UOLHH5VF4STP1O" localSheetId="14" hidden="1">#REF!</definedName>
    <definedName name="BExZRP1X6UVLN1UOLHH5VF4STP1O" localSheetId="16" hidden="1">#REF!</definedName>
    <definedName name="BExZRP1X6UVLN1UOLHH5VF4STP1O" localSheetId="15" hidden="1">#REF!</definedName>
    <definedName name="BExZRP1X6UVLN1UOLHH5VF4STP1O" localSheetId="18" hidden="1">#REF!</definedName>
    <definedName name="BExZRP1X6UVLN1UOLHH5VF4STP1O" localSheetId="17" hidden="1">#REF!</definedName>
    <definedName name="BExZRP1X6UVLN1UOLHH5VF4STP1O" localSheetId="2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5" hidden="1">#REF!</definedName>
    <definedName name="BExZRQ930U6OCYNV00CH5I0Q4LPE" localSheetId="9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13" hidden="1">#REF!</definedName>
    <definedName name="BExZRQ930U6OCYNV00CH5I0Q4LPE" localSheetId="14" hidden="1">#REF!</definedName>
    <definedName name="BExZRQ930U6OCYNV00CH5I0Q4LPE" localSheetId="16" hidden="1">#REF!</definedName>
    <definedName name="BExZRQ930U6OCYNV00CH5I0Q4LPE" localSheetId="15" hidden="1">#REF!</definedName>
    <definedName name="BExZRQ930U6OCYNV00CH5I0Q4LPE" localSheetId="18" hidden="1">#REF!</definedName>
    <definedName name="BExZRQ930U6OCYNV00CH5I0Q4LPE" localSheetId="17" hidden="1">#REF!</definedName>
    <definedName name="BExZRQ930U6OCYNV00CH5I0Q4LPE" localSheetId="2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5" hidden="1">#REF!</definedName>
    <definedName name="BExZRQP7JLKS45QOGATXS7MK5GUZ" localSheetId="9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13" hidden="1">#REF!</definedName>
    <definedName name="BExZRQP7JLKS45QOGATXS7MK5GUZ" localSheetId="14" hidden="1">#REF!</definedName>
    <definedName name="BExZRQP7JLKS45QOGATXS7MK5GUZ" localSheetId="16" hidden="1">#REF!</definedName>
    <definedName name="BExZRQP7JLKS45QOGATXS7MK5GUZ" localSheetId="15" hidden="1">#REF!</definedName>
    <definedName name="BExZRQP7JLKS45QOGATXS7MK5GUZ" localSheetId="18" hidden="1">#REF!</definedName>
    <definedName name="BExZRQP7JLKS45QOGATXS7MK5GUZ" localSheetId="17" hidden="1">#REF!</definedName>
    <definedName name="BExZRQP7JLKS45QOGATXS7MK5GUZ" localSheetId="2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5" hidden="1">#REF!</definedName>
    <definedName name="BExZRW8W514W8OZ72YBONYJ64GXF" localSheetId="9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13" hidden="1">#REF!</definedName>
    <definedName name="BExZRW8W514W8OZ72YBONYJ64GXF" localSheetId="14" hidden="1">#REF!</definedName>
    <definedName name="BExZRW8W514W8OZ72YBONYJ64GXF" localSheetId="16" hidden="1">#REF!</definedName>
    <definedName name="BExZRW8W514W8OZ72YBONYJ64GXF" localSheetId="15" hidden="1">#REF!</definedName>
    <definedName name="BExZRW8W514W8OZ72YBONYJ64GXF" localSheetId="18" hidden="1">#REF!</definedName>
    <definedName name="BExZRW8W514W8OZ72YBONYJ64GXF" localSheetId="17" hidden="1">#REF!</definedName>
    <definedName name="BExZRW8W514W8OZ72YBONYJ64GXF" localSheetId="2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5" hidden="1">#REF!</definedName>
    <definedName name="BExZRWJP2BUVFJPO8U8ATQEP0LZU" localSheetId="9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13" hidden="1">#REF!</definedName>
    <definedName name="BExZRWJP2BUVFJPO8U8ATQEP0LZU" localSheetId="14" hidden="1">#REF!</definedName>
    <definedName name="BExZRWJP2BUVFJPO8U8ATQEP0LZU" localSheetId="16" hidden="1">#REF!</definedName>
    <definedName name="BExZRWJP2BUVFJPO8U8ATQEP0LZU" localSheetId="15" hidden="1">#REF!</definedName>
    <definedName name="BExZRWJP2BUVFJPO8U8ATQEP0LZU" localSheetId="18" hidden="1">#REF!</definedName>
    <definedName name="BExZRWJP2BUVFJPO8U8ATQEP0LZU" localSheetId="17" hidden="1">#REF!</definedName>
    <definedName name="BExZRWJP2BUVFJPO8U8ATQEP0LZU" localSheetId="2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5" hidden="1">#REF!</definedName>
    <definedName name="BExZSI9USDLZAN8LI8M4YYQL24GZ" localSheetId="9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13" hidden="1">#REF!</definedName>
    <definedName name="BExZSI9USDLZAN8LI8M4YYQL24GZ" localSheetId="14" hidden="1">#REF!</definedName>
    <definedName name="BExZSI9USDLZAN8LI8M4YYQL24GZ" localSheetId="16" hidden="1">#REF!</definedName>
    <definedName name="BExZSI9USDLZAN8LI8M4YYQL24GZ" localSheetId="15" hidden="1">#REF!</definedName>
    <definedName name="BExZSI9USDLZAN8LI8M4YYQL24GZ" localSheetId="18" hidden="1">#REF!</definedName>
    <definedName name="BExZSI9USDLZAN8LI8M4YYQL24GZ" localSheetId="17" hidden="1">#REF!</definedName>
    <definedName name="BExZSI9USDLZAN8LI8M4YYQL24GZ" localSheetId="2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5" hidden="1">#REF!</definedName>
    <definedName name="BExZSLKO175YAM0RMMZH1FPXL4V2" localSheetId="9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13" hidden="1">#REF!</definedName>
    <definedName name="BExZSLKO175YAM0RMMZH1FPXL4V2" localSheetId="14" hidden="1">#REF!</definedName>
    <definedName name="BExZSLKO175YAM0RMMZH1FPXL4V2" localSheetId="16" hidden="1">#REF!</definedName>
    <definedName name="BExZSLKO175YAM0RMMZH1FPXL4V2" localSheetId="15" hidden="1">#REF!</definedName>
    <definedName name="BExZSLKO175YAM0RMMZH1FPXL4V2" localSheetId="18" hidden="1">#REF!</definedName>
    <definedName name="BExZSLKO175YAM0RMMZH1FPXL4V2" localSheetId="17" hidden="1">#REF!</definedName>
    <definedName name="BExZSLKO175YAM0RMMZH1FPXL4V2" localSheetId="2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5" hidden="1">#REF!</definedName>
    <definedName name="BExZSS0LA2JY4ZLJ1Z5YCMLJJZCH" localSheetId="9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13" hidden="1">#REF!</definedName>
    <definedName name="BExZSS0LA2JY4ZLJ1Z5YCMLJJZCH" localSheetId="14" hidden="1">#REF!</definedName>
    <definedName name="BExZSS0LA2JY4ZLJ1Z5YCMLJJZCH" localSheetId="16" hidden="1">#REF!</definedName>
    <definedName name="BExZSS0LA2JY4ZLJ1Z5YCMLJJZCH" localSheetId="15" hidden="1">#REF!</definedName>
    <definedName name="BExZSS0LA2JY4ZLJ1Z5YCMLJJZCH" localSheetId="18" hidden="1">#REF!</definedName>
    <definedName name="BExZSS0LA2JY4ZLJ1Z5YCMLJJZCH" localSheetId="17" hidden="1">#REF!</definedName>
    <definedName name="BExZSS0LA2JY4ZLJ1Z5YCMLJJZCH" localSheetId="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5" hidden="1">#REF!</definedName>
    <definedName name="BExZSTNUWCRNCL22SMKXKFSLCJ0O" localSheetId="9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13" hidden="1">#REF!</definedName>
    <definedName name="BExZSTNUWCRNCL22SMKXKFSLCJ0O" localSheetId="14" hidden="1">#REF!</definedName>
    <definedName name="BExZSTNUWCRNCL22SMKXKFSLCJ0O" localSheetId="16" hidden="1">#REF!</definedName>
    <definedName name="BExZSTNUWCRNCL22SMKXKFSLCJ0O" localSheetId="15" hidden="1">#REF!</definedName>
    <definedName name="BExZSTNUWCRNCL22SMKXKFSLCJ0O" localSheetId="18" hidden="1">#REF!</definedName>
    <definedName name="BExZSTNUWCRNCL22SMKXKFSLCJ0O" localSheetId="17" hidden="1">#REF!</definedName>
    <definedName name="BExZSTNUWCRNCL22SMKXKFSLCJ0O" localSheetId="2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5" hidden="1">#REF!</definedName>
    <definedName name="BExZSYRA4NR7K6RLC3I81QSG5SQR" localSheetId="9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16" hidden="1">#REF!</definedName>
    <definedName name="BExZSYRA4NR7K6RLC3I81QSG5SQR" localSheetId="15" hidden="1">#REF!</definedName>
    <definedName name="BExZSYRA4NR7K6RLC3I81QSG5SQR" localSheetId="18" hidden="1">#REF!</definedName>
    <definedName name="BExZSYRA4NR7K6RLC3I81QSG5SQR" localSheetId="17" hidden="1">#REF!</definedName>
    <definedName name="BExZSYRA4NR7K6RLC3I81QSG5SQR" localSheetId="2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5" hidden="1">#REF!</definedName>
    <definedName name="BExZT6JSZ8CBS0SB3T07N3LMAX7M" localSheetId="9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13" hidden="1">#REF!</definedName>
    <definedName name="BExZT6JSZ8CBS0SB3T07N3LMAX7M" localSheetId="14" hidden="1">#REF!</definedName>
    <definedName name="BExZT6JSZ8CBS0SB3T07N3LMAX7M" localSheetId="16" hidden="1">#REF!</definedName>
    <definedName name="BExZT6JSZ8CBS0SB3T07N3LMAX7M" localSheetId="15" hidden="1">#REF!</definedName>
    <definedName name="BExZT6JSZ8CBS0SB3T07N3LMAX7M" localSheetId="18" hidden="1">#REF!</definedName>
    <definedName name="BExZT6JSZ8CBS0SB3T07N3LMAX7M" localSheetId="17" hidden="1">#REF!</definedName>
    <definedName name="BExZT6JSZ8CBS0SB3T07N3LMAX7M" localSheetId="2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5" hidden="1">#REF!</definedName>
    <definedName name="BExZTAQV2QVSZY5Y3VCCWUBSBW9P" localSheetId="9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13" hidden="1">#REF!</definedName>
    <definedName name="BExZTAQV2QVSZY5Y3VCCWUBSBW9P" localSheetId="14" hidden="1">#REF!</definedName>
    <definedName name="BExZTAQV2QVSZY5Y3VCCWUBSBW9P" localSheetId="16" hidden="1">#REF!</definedName>
    <definedName name="BExZTAQV2QVSZY5Y3VCCWUBSBW9P" localSheetId="15" hidden="1">#REF!</definedName>
    <definedName name="BExZTAQV2QVSZY5Y3VCCWUBSBW9P" localSheetId="18" hidden="1">#REF!</definedName>
    <definedName name="BExZTAQV2QVSZY5Y3VCCWUBSBW9P" localSheetId="17" hidden="1">#REF!</definedName>
    <definedName name="BExZTAQV2QVSZY5Y3VCCWUBSBW9P" localSheetId="2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5" hidden="1">#REF!</definedName>
    <definedName name="BExZTHSI2FX56PWRSNX9H5EWTZFO" localSheetId="9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13" hidden="1">#REF!</definedName>
    <definedName name="BExZTHSI2FX56PWRSNX9H5EWTZFO" localSheetId="14" hidden="1">#REF!</definedName>
    <definedName name="BExZTHSI2FX56PWRSNX9H5EWTZFO" localSheetId="16" hidden="1">#REF!</definedName>
    <definedName name="BExZTHSI2FX56PWRSNX9H5EWTZFO" localSheetId="15" hidden="1">#REF!</definedName>
    <definedName name="BExZTHSI2FX56PWRSNX9H5EWTZFO" localSheetId="18" hidden="1">#REF!</definedName>
    <definedName name="BExZTHSI2FX56PWRSNX9H5EWTZFO" localSheetId="17" hidden="1">#REF!</definedName>
    <definedName name="BExZTHSI2FX56PWRSNX9H5EWTZFO" localSheetId="2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5" hidden="1">#REF!</definedName>
    <definedName name="BExZTJL3HVBFY139H6CJHEQCT1EL" localSheetId="9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13" hidden="1">#REF!</definedName>
    <definedName name="BExZTJL3HVBFY139H6CJHEQCT1EL" localSheetId="14" hidden="1">#REF!</definedName>
    <definedName name="BExZTJL3HVBFY139H6CJHEQCT1EL" localSheetId="16" hidden="1">#REF!</definedName>
    <definedName name="BExZTJL3HVBFY139H6CJHEQCT1EL" localSheetId="15" hidden="1">#REF!</definedName>
    <definedName name="BExZTJL3HVBFY139H6CJHEQCT1EL" localSheetId="18" hidden="1">#REF!</definedName>
    <definedName name="BExZTJL3HVBFY139H6CJHEQCT1EL" localSheetId="17" hidden="1">#REF!</definedName>
    <definedName name="BExZTJL3HVBFY139H6CJHEQCT1EL" localSheetId="2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5" hidden="1">#REF!</definedName>
    <definedName name="BExZTLOL8OPABZI453E0KVNA1GJS" localSheetId="9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13" hidden="1">#REF!</definedName>
    <definedName name="BExZTLOL8OPABZI453E0KVNA1GJS" localSheetId="14" hidden="1">#REF!</definedName>
    <definedName name="BExZTLOL8OPABZI453E0KVNA1GJS" localSheetId="16" hidden="1">#REF!</definedName>
    <definedName name="BExZTLOL8OPABZI453E0KVNA1GJS" localSheetId="15" hidden="1">#REF!</definedName>
    <definedName name="BExZTLOL8OPABZI453E0KVNA1GJS" localSheetId="18" hidden="1">#REF!</definedName>
    <definedName name="BExZTLOL8OPABZI453E0KVNA1GJS" localSheetId="17" hidden="1">#REF!</definedName>
    <definedName name="BExZTLOL8OPABZI453E0KVNA1GJS" localSheetId="2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5" hidden="1">#REF!</definedName>
    <definedName name="BExZTOTZ9F2ZI18DZM8GW39VDF1N" localSheetId="9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13" hidden="1">#REF!</definedName>
    <definedName name="BExZTOTZ9F2ZI18DZM8GW39VDF1N" localSheetId="14" hidden="1">#REF!</definedName>
    <definedName name="BExZTOTZ9F2ZI18DZM8GW39VDF1N" localSheetId="16" hidden="1">#REF!</definedName>
    <definedName name="BExZTOTZ9F2ZI18DZM8GW39VDF1N" localSheetId="15" hidden="1">#REF!</definedName>
    <definedName name="BExZTOTZ9F2ZI18DZM8GW39VDF1N" localSheetId="18" hidden="1">#REF!</definedName>
    <definedName name="BExZTOTZ9F2ZI18DZM8GW39VDF1N" localSheetId="17" hidden="1">#REF!</definedName>
    <definedName name="BExZTOTZ9F2ZI18DZM8GW39VDF1N" localSheetId="2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5" hidden="1">#REF!</definedName>
    <definedName name="BExZTT6J3X0TOX0ZY6YPLUVMCW9X" localSheetId="9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13" hidden="1">#REF!</definedName>
    <definedName name="BExZTT6J3X0TOX0ZY6YPLUVMCW9X" localSheetId="14" hidden="1">#REF!</definedName>
    <definedName name="BExZTT6J3X0TOX0ZY6YPLUVMCW9X" localSheetId="16" hidden="1">#REF!</definedName>
    <definedName name="BExZTT6J3X0TOX0ZY6YPLUVMCW9X" localSheetId="15" hidden="1">#REF!</definedName>
    <definedName name="BExZTT6J3X0TOX0ZY6YPLUVMCW9X" localSheetId="18" hidden="1">#REF!</definedName>
    <definedName name="BExZTT6J3X0TOX0ZY6YPLUVMCW9X" localSheetId="17" hidden="1">#REF!</definedName>
    <definedName name="BExZTT6J3X0TOX0ZY6YPLUVMCW9X" localSheetId="2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5" hidden="1">#REF!</definedName>
    <definedName name="BExZTW6ECBRA0BBITWBQ8R93RMCL" localSheetId="9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13" hidden="1">#REF!</definedName>
    <definedName name="BExZTW6ECBRA0BBITWBQ8R93RMCL" localSheetId="14" hidden="1">#REF!</definedName>
    <definedName name="BExZTW6ECBRA0BBITWBQ8R93RMCL" localSheetId="16" hidden="1">#REF!</definedName>
    <definedName name="BExZTW6ECBRA0BBITWBQ8R93RMCL" localSheetId="15" hidden="1">#REF!</definedName>
    <definedName name="BExZTW6ECBRA0BBITWBQ8R93RMCL" localSheetId="18" hidden="1">#REF!</definedName>
    <definedName name="BExZTW6ECBRA0BBITWBQ8R93RMCL" localSheetId="17" hidden="1">#REF!</definedName>
    <definedName name="BExZTW6ECBRA0BBITWBQ8R93RMCL" localSheetId="2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5" hidden="1">#REF!</definedName>
    <definedName name="BExZU2BHYAOKSCBM3C5014ZF6IXS" localSheetId="9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13" hidden="1">#REF!</definedName>
    <definedName name="BExZU2BHYAOKSCBM3C5014ZF6IXS" localSheetId="14" hidden="1">#REF!</definedName>
    <definedName name="BExZU2BHYAOKSCBM3C5014ZF6IXS" localSheetId="16" hidden="1">#REF!</definedName>
    <definedName name="BExZU2BHYAOKSCBM3C5014ZF6IXS" localSheetId="15" hidden="1">#REF!</definedName>
    <definedName name="BExZU2BHYAOKSCBM3C5014ZF6IXS" localSheetId="18" hidden="1">#REF!</definedName>
    <definedName name="BExZU2BHYAOKSCBM3C5014ZF6IXS" localSheetId="17" hidden="1">#REF!</definedName>
    <definedName name="BExZU2BHYAOKSCBM3C5014ZF6IXS" localSheetId="2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5" hidden="1">#REF!</definedName>
    <definedName name="BExZU2RMJTXOCS0ROPMYPE6WTD87" localSheetId="9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13" hidden="1">#REF!</definedName>
    <definedName name="BExZU2RMJTXOCS0ROPMYPE6WTD87" localSheetId="14" hidden="1">#REF!</definedName>
    <definedName name="BExZU2RMJTXOCS0ROPMYPE6WTD87" localSheetId="16" hidden="1">#REF!</definedName>
    <definedName name="BExZU2RMJTXOCS0ROPMYPE6WTD87" localSheetId="15" hidden="1">#REF!</definedName>
    <definedName name="BExZU2RMJTXOCS0ROPMYPE6WTD87" localSheetId="18" hidden="1">#REF!</definedName>
    <definedName name="BExZU2RMJTXOCS0ROPMYPE6WTD87" localSheetId="17" hidden="1">#REF!</definedName>
    <definedName name="BExZU2RMJTXOCS0ROPMYPE6WTD87" localSheetId="2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5" hidden="1">#REF!</definedName>
    <definedName name="BExZUBRAHA9DNEGONEZEB2TDVFC2" localSheetId="9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13" hidden="1">#REF!</definedName>
    <definedName name="BExZUBRAHA9DNEGONEZEB2TDVFC2" localSheetId="14" hidden="1">#REF!</definedName>
    <definedName name="BExZUBRAHA9DNEGONEZEB2TDVFC2" localSheetId="16" hidden="1">#REF!</definedName>
    <definedName name="BExZUBRAHA9DNEGONEZEB2TDVFC2" localSheetId="15" hidden="1">#REF!</definedName>
    <definedName name="BExZUBRAHA9DNEGONEZEB2TDVFC2" localSheetId="18" hidden="1">#REF!</definedName>
    <definedName name="BExZUBRAHA9DNEGONEZEB2TDVFC2" localSheetId="17" hidden="1">#REF!</definedName>
    <definedName name="BExZUBRAHA9DNEGONEZEB2TDVFC2" localSheetId="2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5" hidden="1">#REF!</definedName>
    <definedName name="BExZUF7G8FENTJKH9R1XUWXM6CWD" localSheetId="9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13" hidden="1">#REF!</definedName>
    <definedName name="BExZUF7G8FENTJKH9R1XUWXM6CWD" localSheetId="14" hidden="1">#REF!</definedName>
    <definedName name="BExZUF7G8FENTJKH9R1XUWXM6CWD" localSheetId="16" hidden="1">#REF!</definedName>
    <definedName name="BExZUF7G8FENTJKH9R1XUWXM6CWD" localSheetId="15" hidden="1">#REF!</definedName>
    <definedName name="BExZUF7G8FENTJKH9R1XUWXM6CWD" localSheetId="18" hidden="1">#REF!</definedName>
    <definedName name="BExZUF7G8FENTJKH9R1XUWXM6CWD" localSheetId="17" hidden="1">#REF!</definedName>
    <definedName name="BExZUF7G8FENTJKH9R1XUWXM6CWD" localSheetId="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5" hidden="1">#REF!</definedName>
    <definedName name="BExZUNARUJBIZ08VCAV3GEVBIR3D" localSheetId="9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13" hidden="1">#REF!</definedName>
    <definedName name="BExZUNARUJBIZ08VCAV3GEVBIR3D" localSheetId="14" hidden="1">#REF!</definedName>
    <definedName name="BExZUNARUJBIZ08VCAV3GEVBIR3D" localSheetId="16" hidden="1">#REF!</definedName>
    <definedName name="BExZUNARUJBIZ08VCAV3GEVBIR3D" localSheetId="15" hidden="1">#REF!</definedName>
    <definedName name="BExZUNARUJBIZ08VCAV3GEVBIR3D" localSheetId="18" hidden="1">#REF!</definedName>
    <definedName name="BExZUNARUJBIZ08VCAV3GEVBIR3D" localSheetId="17" hidden="1">#REF!</definedName>
    <definedName name="BExZUNARUJBIZ08VCAV3GEVBIR3D" localSheetId="2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5" hidden="1">#REF!</definedName>
    <definedName name="BExZUSZT5496UMBP4LFSLTR1GVEW" localSheetId="9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13" hidden="1">#REF!</definedName>
    <definedName name="BExZUSZT5496UMBP4LFSLTR1GVEW" localSheetId="14" hidden="1">#REF!</definedName>
    <definedName name="BExZUSZT5496UMBP4LFSLTR1GVEW" localSheetId="16" hidden="1">#REF!</definedName>
    <definedName name="BExZUSZT5496UMBP4LFSLTR1GVEW" localSheetId="15" hidden="1">#REF!</definedName>
    <definedName name="BExZUSZT5496UMBP4LFSLTR1GVEW" localSheetId="18" hidden="1">#REF!</definedName>
    <definedName name="BExZUSZT5496UMBP4LFSLTR1GVEW" localSheetId="17" hidden="1">#REF!</definedName>
    <definedName name="BExZUSZT5496UMBP4LFSLTR1GVEW" localSheetId="2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5" hidden="1">#REF!</definedName>
    <definedName name="BExZUT54340I38GVCV79EL116WR0" localSheetId="9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13" hidden="1">#REF!</definedName>
    <definedName name="BExZUT54340I38GVCV79EL116WR0" localSheetId="14" hidden="1">#REF!</definedName>
    <definedName name="BExZUT54340I38GVCV79EL116WR0" localSheetId="16" hidden="1">#REF!</definedName>
    <definedName name="BExZUT54340I38GVCV79EL116WR0" localSheetId="15" hidden="1">#REF!</definedName>
    <definedName name="BExZUT54340I38GVCV79EL116WR0" localSheetId="18" hidden="1">#REF!</definedName>
    <definedName name="BExZUT54340I38GVCV79EL116WR0" localSheetId="17" hidden="1">#REF!</definedName>
    <definedName name="BExZUT54340I38GVCV79EL116WR0" localSheetId="2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5" hidden="1">#REF!</definedName>
    <definedName name="BExZUXC66MK2SXPXCLD8ZSU0BMTY" localSheetId="9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13" hidden="1">#REF!</definedName>
    <definedName name="BExZUXC66MK2SXPXCLD8ZSU0BMTY" localSheetId="14" hidden="1">#REF!</definedName>
    <definedName name="BExZUXC66MK2SXPXCLD8ZSU0BMTY" localSheetId="16" hidden="1">#REF!</definedName>
    <definedName name="BExZUXC66MK2SXPXCLD8ZSU0BMTY" localSheetId="15" hidden="1">#REF!</definedName>
    <definedName name="BExZUXC66MK2SXPXCLD8ZSU0BMTY" localSheetId="18" hidden="1">#REF!</definedName>
    <definedName name="BExZUXC66MK2SXPXCLD8ZSU0BMTY" localSheetId="17" hidden="1">#REF!</definedName>
    <definedName name="BExZUXC66MK2SXPXCLD8ZSU0BMTY" localSheetId="2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5" hidden="1">#REF!</definedName>
    <definedName name="BExZUYDULCX65H9OZ9JHPBNKF3MI" localSheetId="9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13" hidden="1">#REF!</definedName>
    <definedName name="BExZUYDULCX65H9OZ9JHPBNKF3MI" localSheetId="14" hidden="1">#REF!</definedName>
    <definedName name="BExZUYDULCX65H9OZ9JHPBNKF3MI" localSheetId="16" hidden="1">#REF!</definedName>
    <definedName name="BExZUYDULCX65H9OZ9JHPBNKF3MI" localSheetId="15" hidden="1">#REF!</definedName>
    <definedName name="BExZUYDULCX65H9OZ9JHPBNKF3MI" localSheetId="18" hidden="1">#REF!</definedName>
    <definedName name="BExZUYDULCX65H9OZ9JHPBNKF3MI" localSheetId="17" hidden="1">#REF!</definedName>
    <definedName name="BExZUYDULCX65H9OZ9JHPBNKF3MI" localSheetId="2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5" hidden="1">#REF!</definedName>
    <definedName name="BExZV2QD5ZDK3AGDRULLA7JB46C3" localSheetId="9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13" hidden="1">#REF!</definedName>
    <definedName name="BExZV2QD5ZDK3AGDRULLA7JB46C3" localSheetId="14" hidden="1">#REF!</definedName>
    <definedName name="BExZV2QD5ZDK3AGDRULLA7JB46C3" localSheetId="16" hidden="1">#REF!</definedName>
    <definedName name="BExZV2QD5ZDK3AGDRULLA7JB46C3" localSheetId="15" hidden="1">#REF!</definedName>
    <definedName name="BExZV2QD5ZDK3AGDRULLA7JB46C3" localSheetId="18" hidden="1">#REF!</definedName>
    <definedName name="BExZV2QD5ZDK3AGDRULLA7JB46C3" localSheetId="17" hidden="1">#REF!</definedName>
    <definedName name="BExZV2QD5ZDK3AGDRULLA7JB46C3" localSheetId="2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5" hidden="1">#REF!</definedName>
    <definedName name="BExZVBQ29OM0V8XAL3HL0JIM0MMU" localSheetId="9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13" hidden="1">#REF!</definedName>
    <definedName name="BExZVBQ29OM0V8XAL3HL0JIM0MMU" localSheetId="14" hidden="1">#REF!</definedName>
    <definedName name="BExZVBQ29OM0V8XAL3HL0JIM0MMU" localSheetId="16" hidden="1">#REF!</definedName>
    <definedName name="BExZVBQ29OM0V8XAL3HL0JIM0MMU" localSheetId="15" hidden="1">#REF!</definedName>
    <definedName name="BExZVBQ29OM0V8XAL3HL0JIM0MMU" localSheetId="18" hidden="1">#REF!</definedName>
    <definedName name="BExZVBQ29OM0V8XAL3HL0JIM0MMU" localSheetId="17" hidden="1">#REF!</definedName>
    <definedName name="BExZVBQ29OM0V8XAL3HL0JIM0MMU" localSheetId="2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5" hidden="1">#REF!</definedName>
    <definedName name="BExZVKV2XCPCINW1KP8Q1FI6KDNG" localSheetId="9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13" hidden="1">#REF!</definedName>
    <definedName name="BExZVKV2XCPCINW1KP8Q1FI6KDNG" localSheetId="14" hidden="1">#REF!</definedName>
    <definedName name="BExZVKV2XCPCINW1KP8Q1FI6KDNG" localSheetId="16" hidden="1">#REF!</definedName>
    <definedName name="BExZVKV2XCPCINW1KP8Q1FI6KDNG" localSheetId="15" hidden="1">#REF!</definedName>
    <definedName name="BExZVKV2XCPCINW1KP8Q1FI6KDNG" localSheetId="18" hidden="1">#REF!</definedName>
    <definedName name="BExZVKV2XCPCINW1KP8Q1FI6KDNG" localSheetId="17" hidden="1">#REF!</definedName>
    <definedName name="BExZVKV2XCPCINW1KP8Q1FI6KDNG" localSheetId="2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5" hidden="1">#REF!</definedName>
    <definedName name="BExZVLM4T9ORS4ZWHME46U4Q103C" localSheetId="9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13" hidden="1">#REF!</definedName>
    <definedName name="BExZVLM4T9ORS4ZWHME46U4Q103C" localSheetId="14" hidden="1">#REF!</definedName>
    <definedName name="BExZVLM4T9ORS4ZWHME46U4Q103C" localSheetId="16" hidden="1">#REF!</definedName>
    <definedName name="BExZVLM4T9ORS4ZWHME46U4Q103C" localSheetId="15" hidden="1">#REF!</definedName>
    <definedName name="BExZVLM4T9ORS4ZWHME46U4Q103C" localSheetId="18" hidden="1">#REF!</definedName>
    <definedName name="BExZVLM4T9ORS4ZWHME46U4Q103C" localSheetId="17" hidden="1">#REF!</definedName>
    <definedName name="BExZVLM4T9ORS4ZWHME46U4Q103C" localSheetId="2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5" hidden="1">#REF!</definedName>
    <definedName name="BExZVM7OZWPPRH5YQW50EYMMIW1A" localSheetId="9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13" hidden="1">#REF!</definedName>
    <definedName name="BExZVM7OZWPPRH5YQW50EYMMIW1A" localSheetId="14" hidden="1">#REF!</definedName>
    <definedName name="BExZVM7OZWPPRH5YQW50EYMMIW1A" localSheetId="16" hidden="1">#REF!</definedName>
    <definedName name="BExZVM7OZWPPRH5YQW50EYMMIW1A" localSheetId="15" hidden="1">#REF!</definedName>
    <definedName name="BExZVM7OZWPPRH5YQW50EYMMIW1A" localSheetId="18" hidden="1">#REF!</definedName>
    <definedName name="BExZVM7OZWPPRH5YQW50EYMMIW1A" localSheetId="17" hidden="1">#REF!</definedName>
    <definedName name="BExZVM7OZWPPRH5YQW50EYMMIW1A" localSheetId="2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5" hidden="1">#REF!</definedName>
    <definedName name="BExZVMYK7BAH6AGIAEXBE1NXDZ5Z" localSheetId="9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13" hidden="1">#REF!</definedName>
    <definedName name="BExZVMYK7BAH6AGIAEXBE1NXDZ5Z" localSheetId="14" hidden="1">#REF!</definedName>
    <definedName name="BExZVMYK7BAH6AGIAEXBE1NXDZ5Z" localSheetId="16" hidden="1">#REF!</definedName>
    <definedName name="BExZVMYK7BAH6AGIAEXBE1NXDZ5Z" localSheetId="15" hidden="1">#REF!</definedName>
    <definedName name="BExZVMYK7BAH6AGIAEXBE1NXDZ5Z" localSheetId="18" hidden="1">#REF!</definedName>
    <definedName name="BExZVMYK7BAH6AGIAEXBE1NXDZ5Z" localSheetId="17" hidden="1">#REF!</definedName>
    <definedName name="BExZVMYK7BAH6AGIAEXBE1NXDZ5Z" localSheetId="2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5" hidden="1">#REF!</definedName>
    <definedName name="BExZVPYGX2C5OSHMZ6F0KBKZ6B1S" localSheetId="9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13" hidden="1">#REF!</definedName>
    <definedName name="BExZVPYGX2C5OSHMZ6F0KBKZ6B1S" localSheetId="14" hidden="1">#REF!</definedName>
    <definedName name="BExZVPYGX2C5OSHMZ6F0KBKZ6B1S" localSheetId="16" hidden="1">#REF!</definedName>
    <definedName name="BExZVPYGX2C5OSHMZ6F0KBKZ6B1S" localSheetId="15" hidden="1">#REF!</definedName>
    <definedName name="BExZVPYGX2C5OSHMZ6F0KBKZ6B1S" localSheetId="18" hidden="1">#REF!</definedName>
    <definedName name="BExZVPYGX2C5OSHMZ6F0KBKZ6B1S" localSheetId="17" hidden="1">#REF!</definedName>
    <definedName name="BExZVPYGX2C5OSHMZ6F0KBKZ6B1S" localSheetId="2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5" hidden="1">#REF!</definedName>
    <definedName name="BExZW3LHTS7PFBNTYM95N8J5AFYQ" localSheetId="9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13" hidden="1">#REF!</definedName>
    <definedName name="BExZW3LHTS7PFBNTYM95N8J5AFYQ" localSheetId="14" hidden="1">#REF!</definedName>
    <definedName name="BExZW3LHTS7PFBNTYM95N8J5AFYQ" localSheetId="16" hidden="1">#REF!</definedName>
    <definedName name="BExZW3LHTS7PFBNTYM95N8J5AFYQ" localSheetId="15" hidden="1">#REF!</definedName>
    <definedName name="BExZW3LHTS7PFBNTYM95N8J5AFYQ" localSheetId="18" hidden="1">#REF!</definedName>
    <definedName name="BExZW3LHTS7PFBNTYM95N8J5AFYQ" localSheetId="17" hidden="1">#REF!</definedName>
    <definedName name="BExZW3LHTS7PFBNTYM95N8J5AFYQ" localSheetId="2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5" hidden="1">#REF!</definedName>
    <definedName name="BExZW472V5ADKCFHIKAJ6D4R8MU4" localSheetId="9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13" hidden="1">#REF!</definedName>
    <definedName name="BExZW472V5ADKCFHIKAJ6D4R8MU4" localSheetId="14" hidden="1">#REF!</definedName>
    <definedName name="BExZW472V5ADKCFHIKAJ6D4R8MU4" localSheetId="16" hidden="1">#REF!</definedName>
    <definedName name="BExZW472V5ADKCFHIKAJ6D4R8MU4" localSheetId="15" hidden="1">#REF!</definedName>
    <definedName name="BExZW472V5ADKCFHIKAJ6D4R8MU4" localSheetId="18" hidden="1">#REF!</definedName>
    <definedName name="BExZW472V5ADKCFHIKAJ6D4R8MU4" localSheetId="17" hidden="1">#REF!</definedName>
    <definedName name="BExZW472V5ADKCFHIKAJ6D4R8MU4" localSheetId="2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5" hidden="1">#REF!</definedName>
    <definedName name="BExZW5UARC8W9AQNLJX2I5WQWS5F" localSheetId="9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13" hidden="1">#REF!</definedName>
    <definedName name="BExZW5UARC8W9AQNLJX2I5WQWS5F" localSheetId="14" hidden="1">#REF!</definedName>
    <definedName name="BExZW5UARC8W9AQNLJX2I5WQWS5F" localSheetId="16" hidden="1">#REF!</definedName>
    <definedName name="BExZW5UARC8W9AQNLJX2I5WQWS5F" localSheetId="15" hidden="1">#REF!</definedName>
    <definedName name="BExZW5UARC8W9AQNLJX2I5WQWS5F" localSheetId="18" hidden="1">#REF!</definedName>
    <definedName name="BExZW5UARC8W9AQNLJX2I5WQWS5F" localSheetId="17" hidden="1">#REF!</definedName>
    <definedName name="BExZW5UARC8W9AQNLJX2I5WQWS5F" localSheetId="2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5" hidden="1">#REF!</definedName>
    <definedName name="BExZW7HRGN6A9YS41KI2B2UUMJ7X" localSheetId="9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13" hidden="1">#REF!</definedName>
    <definedName name="BExZW7HRGN6A9YS41KI2B2UUMJ7X" localSheetId="14" hidden="1">#REF!</definedName>
    <definedName name="BExZW7HRGN6A9YS41KI2B2UUMJ7X" localSheetId="16" hidden="1">#REF!</definedName>
    <definedName name="BExZW7HRGN6A9YS41KI2B2UUMJ7X" localSheetId="15" hidden="1">#REF!</definedName>
    <definedName name="BExZW7HRGN6A9YS41KI2B2UUMJ7X" localSheetId="18" hidden="1">#REF!</definedName>
    <definedName name="BExZW7HRGN6A9YS41KI2B2UUMJ7X" localSheetId="17" hidden="1">#REF!</definedName>
    <definedName name="BExZW7HRGN6A9YS41KI2B2UUMJ7X" localSheetId="2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5" hidden="1">#REF!</definedName>
    <definedName name="BExZW8ZPNV43UXGOT98FDNIBQHZY" localSheetId="9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13" hidden="1">#REF!</definedName>
    <definedName name="BExZW8ZPNV43UXGOT98FDNIBQHZY" localSheetId="14" hidden="1">#REF!</definedName>
    <definedName name="BExZW8ZPNV43UXGOT98FDNIBQHZY" localSheetId="16" hidden="1">#REF!</definedName>
    <definedName name="BExZW8ZPNV43UXGOT98FDNIBQHZY" localSheetId="15" hidden="1">#REF!</definedName>
    <definedName name="BExZW8ZPNV43UXGOT98FDNIBQHZY" localSheetId="18" hidden="1">#REF!</definedName>
    <definedName name="BExZW8ZPNV43UXGOT98FDNIBQHZY" localSheetId="17" hidden="1">#REF!</definedName>
    <definedName name="BExZW8ZPNV43UXGOT98FDNIBQHZY" localSheetId="2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5" hidden="1">#REF!</definedName>
    <definedName name="BExZWKZ5N3RDXU8MZ8HQVYYD8O0F" localSheetId="9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13" hidden="1">#REF!</definedName>
    <definedName name="BExZWKZ5N3RDXU8MZ8HQVYYD8O0F" localSheetId="14" hidden="1">#REF!</definedName>
    <definedName name="BExZWKZ5N3RDXU8MZ8HQVYYD8O0F" localSheetId="16" hidden="1">#REF!</definedName>
    <definedName name="BExZWKZ5N3RDXU8MZ8HQVYYD8O0F" localSheetId="15" hidden="1">#REF!</definedName>
    <definedName name="BExZWKZ5N3RDXU8MZ8HQVYYD8O0F" localSheetId="18" hidden="1">#REF!</definedName>
    <definedName name="BExZWKZ5N3RDXU8MZ8HQVYYD8O0F" localSheetId="17" hidden="1">#REF!</definedName>
    <definedName name="BExZWKZ5N3RDXU8MZ8HQVYYD8O0F" localSheetId="2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5" hidden="1">#REF!</definedName>
    <definedName name="BExZWMBRUCPO6F4QT5FNX8JRFL7V" localSheetId="9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13" hidden="1">#REF!</definedName>
    <definedName name="BExZWMBRUCPO6F4QT5FNX8JRFL7V" localSheetId="14" hidden="1">#REF!</definedName>
    <definedName name="BExZWMBRUCPO6F4QT5FNX8JRFL7V" localSheetId="16" hidden="1">#REF!</definedName>
    <definedName name="BExZWMBRUCPO6F4QT5FNX8JRFL7V" localSheetId="15" hidden="1">#REF!</definedName>
    <definedName name="BExZWMBRUCPO6F4QT5FNX8JRFL7V" localSheetId="18" hidden="1">#REF!</definedName>
    <definedName name="BExZWMBRUCPO6F4QT5FNX8JRFL7V" localSheetId="17" hidden="1">#REF!</definedName>
    <definedName name="BExZWMBRUCPO6F4QT5FNX8JRFL7V" localSheetId="2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5" hidden="1">#REF!</definedName>
    <definedName name="BExZWQO5171HT1OZ6D6JZBHEW4JG" localSheetId="9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13" hidden="1">#REF!</definedName>
    <definedName name="BExZWQO5171HT1OZ6D6JZBHEW4JG" localSheetId="14" hidden="1">#REF!</definedName>
    <definedName name="BExZWQO5171HT1OZ6D6JZBHEW4JG" localSheetId="16" hidden="1">#REF!</definedName>
    <definedName name="BExZWQO5171HT1OZ6D6JZBHEW4JG" localSheetId="15" hidden="1">#REF!</definedName>
    <definedName name="BExZWQO5171HT1OZ6D6JZBHEW4JG" localSheetId="18" hidden="1">#REF!</definedName>
    <definedName name="BExZWQO5171HT1OZ6D6JZBHEW4JG" localSheetId="17" hidden="1">#REF!</definedName>
    <definedName name="BExZWQO5171HT1OZ6D6JZBHEW4JG" localSheetId="2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5" hidden="1">#REF!</definedName>
    <definedName name="BExZWSMC9T48W74GFGQCIUJ8ZPP3" localSheetId="9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13" hidden="1">#REF!</definedName>
    <definedName name="BExZWSMC9T48W74GFGQCIUJ8ZPP3" localSheetId="14" hidden="1">#REF!</definedName>
    <definedName name="BExZWSMC9T48W74GFGQCIUJ8ZPP3" localSheetId="16" hidden="1">#REF!</definedName>
    <definedName name="BExZWSMC9T48W74GFGQCIUJ8ZPP3" localSheetId="15" hidden="1">#REF!</definedName>
    <definedName name="BExZWSMC9T48W74GFGQCIUJ8ZPP3" localSheetId="18" hidden="1">#REF!</definedName>
    <definedName name="BExZWSMC9T48W74GFGQCIUJ8ZPP3" localSheetId="17" hidden="1">#REF!</definedName>
    <definedName name="BExZWSMC9T48W74GFGQCIUJ8ZPP3" localSheetId="2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5" hidden="1">#REF!</definedName>
    <definedName name="BExZWUF2V4HY3HI8JN9ZVPRWK1H3" localSheetId="9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13" hidden="1">#REF!</definedName>
    <definedName name="BExZWUF2V4HY3HI8JN9ZVPRWK1H3" localSheetId="14" hidden="1">#REF!</definedName>
    <definedName name="BExZWUF2V4HY3HI8JN9ZVPRWK1H3" localSheetId="16" hidden="1">#REF!</definedName>
    <definedName name="BExZWUF2V4HY3HI8JN9ZVPRWK1H3" localSheetId="15" hidden="1">#REF!</definedName>
    <definedName name="BExZWUF2V4HY3HI8JN9ZVPRWK1H3" localSheetId="18" hidden="1">#REF!</definedName>
    <definedName name="BExZWUF2V4HY3HI8JN9ZVPRWK1H3" localSheetId="17" hidden="1">#REF!</definedName>
    <definedName name="BExZWUF2V4HY3HI8JN9ZVPRWK1H3" localSheetId="2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5" hidden="1">#REF!</definedName>
    <definedName name="BExZWX45URTK9KYDJHEXL1OTZ833" localSheetId="9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13" hidden="1">#REF!</definedName>
    <definedName name="BExZWX45URTK9KYDJHEXL1OTZ833" localSheetId="14" hidden="1">#REF!</definedName>
    <definedName name="BExZWX45URTK9KYDJHEXL1OTZ833" localSheetId="16" hidden="1">#REF!</definedName>
    <definedName name="BExZWX45URTK9KYDJHEXL1OTZ833" localSheetId="15" hidden="1">#REF!</definedName>
    <definedName name="BExZWX45URTK9KYDJHEXL1OTZ833" localSheetId="18" hidden="1">#REF!</definedName>
    <definedName name="BExZWX45URTK9KYDJHEXL1OTZ833" localSheetId="17" hidden="1">#REF!</definedName>
    <definedName name="BExZWX45URTK9KYDJHEXL1OTZ833" localSheetId="2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5" hidden="1">#REF!</definedName>
    <definedName name="BExZX0EWQEZO86WDAD9A4EAEZ012" localSheetId="9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13" hidden="1">#REF!</definedName>
    <definedName name="BExZX0EWQEZO86WDAD9A4EAEZ012" localSheetId="14" hidden="1">#REF!</definedName>
    <definedName name="BExZX0EWQEZO86WDAD9A4EAEZ012" localSheetId="16" hidden="1">#REF!</definedName>
    <definedName name="BExZX0EWQEZO86WDAD9A4EAEZ012" localSheetId="15" hidden="1">#REF!</definedName>
    <definedName name="BExZX0EWQEZO86WDAD9A4EAEZ012" localSheetId="18" hidden="1">#REF!</definedName>
    <definedName name="BExZX0EWQEZO86WDAD9A4EAEZ012" localSheetId="17" hidden="1">#REF!</definedName>
    <definedName name="BExZX0EWQEZO86WDAD9A4EAEZ012" localSheetId="2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5" hidden="1">#REF!</definedName>
    <definedName name="BExZX2T6ZT2DZLYSDJJBPVIT5OK2" localSheetId="9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13" hidden="1">#REF!</definedName>
    <definedName name="BExZX2T6ZT2DZLYSDJJBPVIT5OK2" localSheetId="14" hidden="1">#REF!</definedName>
    <definedName name="BExZX2T6ZT2DZLYSDJJBPVIT5OK2" localSheetId="16" hidden="1">#REF!</definedName>
    <definedName name="BExZX2T6ZT2DZLYSDJJBPVIT5OK2" localSheetId="15" hidden="1">#REF!</definedName>
    <definedName name="BExZX2T6ZT2DZLYSDJJBPVIT5OK2" localSheetId="18" hidden="1">#REF!</definedName>
    <definedName name="BExZX2T6ZT2DZLYSDJJBPVIT5OK2" localSheetId="17" hidden="1">#REF!</definedName>
    <definedName name="BExZX2T6ZT2DZLYSDJJBPVIT5OK2" localSheetId="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5" hidden="1">#REF!</definedName>
    <definedName name="BExZXOJDELULNLEH7WG0OYJT0NJ4" localSheetId="9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13" hidden="1">#REF!</definedName>
    <definedName name="BExZXOJDELULNLEH7WG0OYJT0NJ4" localSheetId="14" hidden="1">#REF!</definedName>
    <definedName name="BExZXOJDELULNLEH7WG0OYJT0NJ4" localSheetId="16" hidden="1">#REF!</definedName>
    <definedName name="BExZXOJDELULNLEH7WG0OYJT0NJ4" localSheetId="15" hidden="1">#REF!</definedName>
    <definedName name="BExZXOJDELULNLEH7WG0OYJT0NJ4" localSheetId="18" hidden="1">#REF!</definedName>
    <definedName name="BExZXOJDELULNLEH7WG0OYJT0NJ4" localSheetId="17" hidden="1">#REF!</definedName>
    <definedName name="BExZXOJDELULNLEH7WG0OYJT0NJ4" localSheetId="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5" hidden="1">#REF!</definedName>
    <definedName name="BExZXOOTRNUK8LGEAZ8ZCFW9KXQ1" localSheetId="9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13" hidden="1">#REF!</definedName>
    <definedName name="BExZXOOTRNUK8LGEAZ8ZCFW9KXQ1" localSheetId="14" hidden="1">#REF!</definedName>
    <definedName name="BExZXOOTRNUK8LGEAZ8ZCFW9KXQ1" localSheetId="16" hidden="1">#REF!</definedName>
    <definedName name="BExZXOOTRNUK8LGEAZ8ZCFW9KXQ1" localSheetId="15" hidden="1">#REF!</definedName>
    <definedName name="BExZXOOTRNUK8LGEAZ8ZCFW9KXQ1" localSheetId="18" hidden="1">#REF!</definedName>
    <definedName name="BExZXOOTRNUK8LGEAZ8ZCFW9KXQ1" localSheetId="17" hidden="1">#REF!</definedName>
    <definedName name="BExZXOOTRNUK8LGEAZ8ZCFW9KXQ1" localSheetId="2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5" hidden="1">#REF!</definedName>
    <definedName name="BExZXT6JOXNKEDU23DKL8XZAJZIH" localSheetId="9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13" hidden="1">#REF!</definedName>
    <definedName name="BExZXT6JOXNKEDU23DKL8XZAJZIH" localSheetId="14" hidden="1">#REF!</definedName>
    <definedName name="BExZXT6JOXNKEDU23DKL8XZAJZIH" localSheetId="16" hidden="1">#REF!</definedName>
    <definedName name="BExZXT6JOXNKEDU23DKL8XZAJZIH" localSheetId="15" hidden="1">#REF!</definedName>
    <definedName name="BExZXT6JOXNKEDU23DKL8XZAJZIH" localSheetId="18" hidden="1">#REF!</definedName>
    <definedName name="BExZXT6JOXNKEDU23DKL8XZAJZIH" localSheetId="17" hidden="1">#REF!</definedName>
    <definedName name="BExZXT6JOXNKEDU23DKL8XZAJZIH" localSheetId="2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5" hidden="1">#REF!</definedName>
    <definedName name="BExZXUTYW1HWEEZ1LIX4OQWC7HL1" localSheetId="9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13" hidden="1">#REF!</definedName>
    <definedName name="BExZXUTYW1HWEEZ1LIX4OQWC7HL1" localSheetId="14" hidden="1">#REF!</definedName>
    <definedName name="BExZXUTYW1HWEEZ1LIX4OQWC7HL1" localSheetId="16" hidden="1">#REF!</definedName>
    <definedName name="BExZXUTYW1HWEEZ1LIX4OQWC7HL1" localSheetId="15" hidden="1">#REF!</definedName>
    <definedName name="BExZXUTYW1HWEEZ1LIX4OQWC7HL1" localSheetId="18" hidden="1">#REF!</definedName>
    <definedName name="BExZXUTYW1HWEEZ1LIX4OQWC7HL1" localSheetId="17" hidden="1">#REF!</definedName>
    <definedName name="BExZXUTYW1HWEEZ1LIX4OQWC7HL1" localSheetId="2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5" hidden="1">#REF!</definedName>
    <definedName name="BExZXY4NKQL9QD76YMQJ15U1C2G8" localSheetId="9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13" hidden="1">#REF!</definedName>
    <definedName name="BExZXY4NKQL9QD76YMQJ15U1C2G8" localSheetId="14" hidden="1">#REF!</definedName>
    <definedName name="BExZXY4NKQL9QD76YMQJ15U1C2G8" localSheetId="16" hidden="1">#REF!</definedName>
    <definedName name="BExZXY4NKQL9QD76YMQJ15U1C2G8" localSheetId="15" hidden="1">#REF!</definedName>
    <definedName name="BExZXY4NKQL9QD76YMQJ15U1C2G8" localSheetId="18" hidden="1">#REF!</definedName>
    <definedName name="BExZXY4NKQL9QD76YMQJ15U1C2G8" localSheetId="17" hidden="1">#REF!</definedName>
    <definedName name="BExZXY4NKQL9QD76YMQJ15U1C2G8" localSheetId="2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5" hidden="1">#REF!</definedName>
    <definedName name="BExZXYQ7U5G08FQGUIGYT14QCBOF" localSheetId="9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13" hidden="1">#REF!</definedName>
    <definedName name="BExZXYQ7U5G08FQGUIGYT14QCBOF" localSheetId="14" hidden="1">#REF!</definedName>
    <definedName name="BExZXYQ7U5G08FQGUIGYT14QCBOF" localSheetId="16" hidden="1">#REF!</definedName>
    <definedName name="BExZXYQ7U5G08FQGUIGYT14QCBOF" localSheetId="15" hidden="1">#REF!</definedName>
    <definedName name="BExZXYQ7U5G08FQGUIGYT14QCBOF" localSheetId="18" hidden="1">#REF!</definedName>
    <definedName name="BExZXYQ7U5G08FQGUIGYT14QCBOF" localSheetId="17" hidden="1">#REF!</definedName>
    <definedName name="BExZXYQ7U5G08FQGUIGYT14QCBOF" localSheetId="2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5" hidden="1">#REF!</definedName>
    <definedName name="BExZY02V77YJBMODJSWZOYCMPS5X" localSheetId="9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13" hidden="1">#REF!</definedName>
    <definedName name="BExZY02V77YJBMODJSWZOYCMPS5X" localSheetId="14" hidden="1">#REF!</definedName>
    <definedName name="BExZY02V77YJBMODJSWZOYCMPS5X" localSheetId="16" hidden="1">#REF!</definedName>
    <definedName name="BExZY02V77YJBMODJSWZOYCMPS5X" localSheetId="15" hidden="1">#REF!</definedName>
    <definedName name="BExZY02V77YJBMODJSWZOYCMPS5X" localSheetId="18" hidden="1">#REF!</definedName>
    <definedName name="BExZY02V77YJBMODJSWZOYCMPS5X" localSheetId="17" hidden="1">#REF!</definedName>
    <definedName name="BExZY02V77YJBMODJSWZOYCMPS5X" localSheetId="2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5" hidden="1">#REF!</definedName>
    <definedName name="BExZY3DEOYNIHRV56IY5LJXZK8RU" localSheetId="9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13" hidden="1">#REF!</definedName>
    <definedName name="BExZY3DEOYNIHRV56IY5LJXZK8RU" localSheetId="14" hidden="1">#REF!</definedName>
    <definedName name="BExZY3DEOYNIHRV56IY5LJXZK8RU" localSheetId="16" hidden="1">#REF!</definedName>
    <definedName name="BExZY3DEOYNIHRV56IY5LJXZK8RU" localSheetId="15" hidden="1">#REF!</definedName>
    <definedName name="BExZY3DEOYNIHRV56IY5LJXZK8RU" localSheetId="18" hidden="1">#REF!</definedName>
    <definedName name="BExZY3DEOYNIHRV56IY5LJXZK8RU" localSheetId="17" hidden="1">#REF!</definedName>
    <definedName name="BExZY3DEOYNIHRV56IY5LJXZK8RU" localSheetId="2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5" hidden="1">#REF!</definedName>
    <definedName name="BExZY49QRZIR6CA41LFA9LM6EULU" localSheetId="9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13" hidden="1">#REF!</definedName>
    <definedName name="BExZY49QRZIR6CA41LFA9LM6EULU" localSheetId="14" hidden="1">#REF!</definedName>
    <definedName name="BExZY49QRZIR6CA41LFA9LM6EULU" localSheetId="16" hidden="1">#REF!</definedName>
    <definedName name="BExZY49QRZIR6CA41LFA9LM6EULU" localSheetId="15" hidden="1">#REF!</definedName>
    <definedName name="BExZY49QRZIR6CA41LFA9LM6EULU" localSheetId="18" hidden="1">#REF!</definedName>
    <definedName name="BExZY49QRZIR6CA41LFA9LM6EULU" localSheetId="17" hidden="1">#REF!</definedName>
    <definedName name="BExZY49QRZIR6CA41LFA9LM6EULU" localSheetId="2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5" hidden="1">#REF!</definedName>
    <definedName name="BExZYTG2G7W27YATTETFDDCZ0C4U" localSheetId="9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13" hidden="1">#REF!</definedName>
    <definedName name="BExZYTG2G7W27YATTETFDDCZ0C4U" localSheetId="14" hidden="1">#REF!</definedName>
    <definedName name="BExZYTG2G7W27YATTETFDDCZ0C4U" localSheetId="16" hidden="1">#REF!</definedName>
    <definedName name="BExZYTG2G7W27YATTETFDDCZ0C4U" localSheetId="15" hidden="1">#REF!</definedName>
    <definedName name="BExZYTG2G7W27YATTETFDDCZ0C4U" localSheetId="18" hidden="1">#REF!</definedName>
    <definedName name="BExZYTG2G7W27YATTETFDDCZ0C4U" localSheetId="17" hidden="1">#REF!</definedName>
    <definedName name="BExZYTG2G7W27YATTETFDDCZ0C4U" localSheetId="2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5" hidden="1">#REF!</definedName>
    <definedName name="BExZYYOZMC36ROQDWLR5Z17WKHCR" localSheetId="9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13" hidden="1">#REF!</definedName>
    <definedName name="BExZYYOZMC36ROQDWLR5Z17WKHCR" localSheetId="14" hidden="1">#REF!</definedName>
    <definedName name="BExZYYOZMC36ROQDWLR5Z17WKHCR" localSheetId="16" hidden="1">#REF!</definedName>
    <definedName name="BExZYYOZMC36ROQDWLR5Z17WKHCR" localSheetId="15" hidden="1">#REF!</definedName>
    <definedName name="BExZYYOZMC36ROQDWLR5Z17WKHCR" localSheetId="18" hidden="1">#REF!</definedName>
    <definedName name="BExZYYOZMC36ROQDWLR5Z17WKHCR" localSheetId="17" hidden="1">#REF!</definedName>
    <definedName name="BExZYYOZMC36ROQDWLR5Z17WKHCR" localSheetId="2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5" hidden="1">#REF!</definedName>
    <definedName name="BExZZ2FQA9A8C7CJKMEFQ9VPSLCE" localSheetId="9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13" hidden="1">#REF!</definedName>
    <definedName name="BExZZ2FQA9A8C7CJKMEFQ9VPSLCE" localSheetId="14" hidden="1">#REF!</definedName>
    <definedName name="BExZZ2FQA9A8C7CJKMEFQ9VPSLCE" localSheetId="16" hidden="1">#REF!</definedName>
    <definedName name="BExZZ2FQA9A8C7CJKMEFQ9VPSLCE" localSheetId="15" hidden="1">#REF!</definedName>
    <definedName name="BExZZ2FQA9A8C7CJKMEFQ9VPSLCE" localSheetId="18" hidden="1">#REF!</definedName>
    <definedName name="BExZZ2FQA9A8C7CJKMEFQ9VPSLCE" localSheetId="17" hidden="1">#REF!</definedName>
    <definedName name="BExZZ2FQA9A8C7CJKMEFQ9VPSLCE" localSheetId="2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5" hidden="1">#REF!</definedName>
    <definedName name="BExZZ7ZGXIMA3OVYAWY3YQSK64LF" localSheetId="9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13" hidden="1">#REF!</definedName>
    <definedName name="BExZZ7ZGXIMA3OVYAWY3YQSK64LF" localSheetId="14" hidden="1">#REF!</definedName>
    <definedName name="BExZZ7ZGXIMA3OVYAWY3YQSK64LF" localSheetId="16" hidden="1">#REF!</definedName>
    <definedName name="BExZZ7ZGXIMA3OVYAWY3YQSK64LF" localSheetId="15" hidden="1">#REF!</definedName>
    <definedName name="BExZZ7ZGXIMA3OVYAWY3YQSK64LF" localSheetId="18" hidden="1">#REF!</definedName>
    <definedName name="BExZZ7ZGXIMA3OVYAWY3YQSK64LF" localSheetId="17" hidden="1">#REF!</definedName>
    <definedName name="BExZZ7ZGXIMA3OVYAWY3YQSK64LF" localSheetId="2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5" hidden="1">#REF!</definedName>
    <definedName name="BExZZ8FKEIFG203MU6SEJ69MINCD" localSheetId="9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13" hidden="1">#REF!</definedName>
    <definedName name="BExZZ8FKEIFG203MU6SEJ69MINCD" localSheetId="14" hidden="1">#REF!</definedName>
    <definedName name="BExZZ8FKEIFG203MU6SEJ69MINCD" localSheetId="16" hidden="1">#REF!</definedName>
    <definedName name="BExZZ8FKEIFG203MU6SEJ69MINCD" localSheetId="15" hidden="1">#REF!</definedName>
    <definedName name="BExZZ8FKEIFG203MU6SEJ69MINCD" localSheetId="18" hidden="1">#REF!</definedName>
    <definedName name="BExZZ8FKEIFG203MU6SEJ69MINCD" localSheetId="17" hidden="1">#REF!</definedName>
    <definedName name="BExZZ8FKEIFG203MU6SEJ69MINCD" localSheetId="2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5" hidden="1">#REF!</definedName>
    <definedName name="BExZZCHAVHW8C2H649KRGVQ0WVRT" localSheetId="9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13" hidden="1">#REF!</definedName>
    <definedName name="BExZZCHAVHW8C2H649KRGVQ0WVRT" localSheetId="14" hidden="1">#REF!</definedName>
    <definedName name="BExZZCHAVHW8C2H649KRGVQ0WVRT" localSheetId="16" hidden="1">#REF!</definedName>
    <definedName name="BExZZCHAVHW8C2H649KRGVQ0WVRT" localSheetId="15" hidden="1">#REF!</definedName>
    <definedName name="BExZZCHAVHW8C2H649KRGVQ0WVRT" localSheetId="18" hidden="1">#REF!</definedName>
    <definedName name="BExZZCHAVHW8C2H649KRGVQ0WVRT" localSheetId="17" hidden="1">#REF!</definedName>
    <definedName name="BExZZCHAVHW8C2H649KRGVQ0WVRT" localSheetId="2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5" hidden="1">#REF!</definedName>
    <definedName name="BExZZTK54OTLF2YB68BHGOS27GEN" localSheetId="9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13" hidden="1">#REF!</definedName>
    <definedName name="BExZZTK54OTLF2YB68BHGOS27GEN" localSheetId="14" hidden="1">#REF!</definedName>
    <definedName name="BExZZTK54OTLF2YB68BHGOS27GEN" localSheetId="16" hidden="1">#REF!</definedName>
    <definedName name="BExZZTK54OTLF2YB68BHGOS27GEN" localSheetId="15" hidden="1">#REF!</definedName>
    <definedName name="BExZZTK54OTLF2YB68BHGOS27GEN" localSheetId="18" hidden="1">#REF!</definedName>
    <definedName name="BExZZTK54OTLF2YB68BHGOS27GEN" localSheetId="17" hidden="1">#REF!</definedName>
    <definedName name="BExZZTK54OTLF2YB68BHGOS27GEN" localSheetId="2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5" hidden="1">#REF!</definedName>
    <definedName name="BExZZXB3JQQG4SIZS4MRU6NNW7HI" localSheetId="9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13" hidden="1">#REF!</definedName>
    <definedName name="BExZZXB3JQQG4SIZS4MRU6NNW7HI" localSheetId="14" hidden="1">#REF!</definedName>
    <definedName name="BExZZXB3JQQG4SIZS4MRU6NNW7HI" localSheetId="16" hidden="1">#REF!</definedName>
    <definedName name="BExZZXB3JQQG4SIZS4MRU6NNW7HI" localSheetId="15" hidden="1">#REF!</definedName>
    <definedName name="BExZZXB3JQQG4SIZS4MRU6NNW7HI" localSheetId="18" hidden="1">#REF!</definedName>
    <definedName name="BExZZXB3JQQG4SIZS4MRU6NNW7HI" localSheetId="17" hidden="1">#REF!</definedName>
    <definedName name="BExZZXB3JQQG4SIZS4MRU6NNW7HI" localSheetId="2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5" hidden="1">#REF!</definedName>
    <definedName name="BExZZZEMIIFKMLLV4DJKX5TB9R5V" localSheetId="9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13" hidden="1">#REF!</definedName>
    <definedName name="BExZZZEMIIFKMLLV4DJKX5TB9R5V" localSheetId="14" hidden="1">#REF!</definedName>
    <definedName name="BExZZZEMIIFKMLLV4DJKX5TB9R5V" localSheetId="16" hidden="1">#REF!</definedName>
    <definedName name="BExZZZEMIIFKMLLV4DJKX5TB9R5V" localSheetId="15" hidden="1">#REF!</definedName>
    <definedName name="BExZZZEMIIFKMLLV4DJKX5TB9R5V" localSheetId="18" hidden="1">#REF!</definedName>
    <definedName name="BExZZZEMIIFKMLLV4DJKX5TB9R5V" localSheetId="17" hidden="1">#REF!</definedName>
    <definedName name="BExZZZEMIIFKMLLV4DJKX5TB9R5V" localSheetId="2" hidden="1">#REF!</definedName>
    <definedName name="BExZZZEMIIFKMLLV4DJKX5TB9R5V" localSheetId="0" hidden="1">#REF!</definedName>
    <definedName name="BExZZZEMIIFKMLLV4DJKX5TB9R5V" hidden="1">#REF!</definedName>
    <definedName name="BOOK_LIFE" localSheetId="10">'[41]Lvl FCR'!$G$10</definedName>
    <definedName name="BOOK_LIFE" localSheetId="16">'[41]Lvl FCR'!$G$10</definedName>
    <definedName name="BOOK_LIFE" localSheetId="15">'[41]Lvl FCR'!$G$10</definedName>
    <definedName name="BOOK_LIFE" localSheetId="18">'[41]Lvl FCR'!$G$10</definedName>
    <definedName name="BOOK_LIFE" localSheetId="17">'[41]Lvl FCR'!$G$10</definedName>
    <definedName name="BOOK_LIFE">'[42]Lvl FCR'!$G$10</definedName>
    <definedName name="BOOKADJ" localSheetId="0">#REF!</definedName>
    <definedName name="BOOKADJ">#REF!</definedName>
    <definedName name="BottomRight" localSheetId="5">#REF!</definedName>
    <definedName name="BottomRight" localSheetId="9">#REF!</definedName>
    <definedName name="BottomRight" localSheetId="10">#REF!</definedName>
    <definedName name="BottomRight" localSheetId="0">#REF!</definedName>
    <definedName name="BottomRight">#REF!</definedName>
    <definedName name="bpatoggle" localSheetId="5">#REF!</definedName>
    <definedName name="bpatoggle" localSheetId="9">#REF!</definedName>
    <definedName name="bpatoggle" localSheetId="10">#REF!</definedName>
    <definedName name="bpatoggle" localSheetId="0">#REF!</definedName>
    <definedName name="bpatoggle">#REF!</definedName>
    <definedName name="BPAX">[10]EXTERNAL!$A$121:$IV$123</definedName>
    <definedName name="BRI" localSheetId="5">#REF!</definedName>
    <definedName name="BRI" localSheetId="9">#REF!</definedName>
    <definedName name="BRI" localSheetId="10">#REF!</definedName>
    <definedName name="BRI" localSheetId="0">#REF!</definedName>
    <definedName name="BRI">#REF!</definedName>
    <definedName name="BS_Accounts" localSheetId="5">#REF!</definedName>
    <definedName name="BS_Accounts" localSheetId="9">#REF!</definedName>
    <definedName name="BS_Accounts" localSheetId="10">#REF!</definedName>
    <definedName name="BS_Accounts" localSheetId="0">#REF!</definedName>
    <definedName name="BS_Accounts">#REF!</definedName>
    <definedName name="Bum" localSheetId="5" hidden="1">#REF!</definedName>
    <definedName name="Bum" localSheetId="9" hidden="1">#REF!</definedName>
    <definedName name="Bum" localSheetId="6" hidden="1">#REF!</definedName>
    <definedName name="Bum" localSheetId="10" hidden="1">#REF!</definedName>
    <definedName name="Bum" localSheetId="16" hidden="1">#REF!</definedName>
    <definedName name="Bum" localSheetId="15" hidden="1">#REF!</definedName>
    <definedName name="Bum" localSheetId="18" hidden="1">#REF!</definedName>
    <definedName name="Bum" localSheetId="17" hidden="1">#REF!</definedName>
    <definedName name="Bum" localSheetId="2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9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5">#REF!</definedName>
    <definedName name="Capacity" localSheetId="9">#REF!</definedName>
    <definedName name="Capacity" localSheetId="10">#REF!</definedName>
    <definedName name="Capacity" localSheetId="0">#REF!</definedName>
    <definedName name="Capacity">#REF!</definedName>
    <definedName name="capfact" localSheetId="5">#REF!</definedName>
    <definedName name="capfact" localSheetId="9">#REF!</definedName>
    <definedName name="capfact" localSheetId="10">#REF!</definedName>
    <definedName name="capfact" localSheetId="0">#REF!</definedName>
    <definedName name="capfact">#REF!</definedName>
    <definedName name="Capital_Inflation">'[33]Assumptions (Input)'!$B$11</definedName>
    <definedName name="CASE" localSheetId="10">[44]INPUTS!$C$8</definedName>
    <definedName name="CASE" localSheetId="16">[45]INPUTS!$C$11</definedName>
    <definedName name="CASE" localSheetId="15">[45]INPUTS!$C$11</definedName>
    <definedName name="CASE" localSheetId="18">[45]INPUTS!$C$11</definedName>
    <definedName name="CASE" localSheetId="17">[45]INPUTS!$C$11</definedName>
    <definedName name="CASE">[46]INPUTS!$C$8</definedName>
    <definedName name="Case_Name" localSheetId="16">'[47]KJB-6,13 Cmn Adj'!$B$8</definedName>
    <definedName name="Case_Name" localSheetId="15">'[47]KJB-6,13 Cmn Adj'!$B$8</definedName>
    <definedName name="Case_Name" localSheetId="18">'[47]KJB-6,13 Cmn Adj'!$B$8</definedName>
    <definedName name="Case_Name" localSheetId="17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5">'[49]External Allocators'!#REF!</definedName>
    <definedName name="cep_test" localSheetId="9">'[49]External Allocators'!#REF!</definedName>
    <definedName name="cep_test" localSheetId="0">'[49]External Allocators'!#REF!</definedName>
    <definedName name="cep_test">'[49]External Allocators'!#REF!</definedName>
    <definedName name="cerarvm" localSheetId="5">#REF!</definedName>
    <definedName name="cerarvm" localSheetId="9">#REF!</definedName>
    <definedName name="cerarvm" localSheetId="10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5">#REF!</definedName>
    <definedName name="CL_RT" localSheetId="9">#REF!</definedName>
    <definedName name="CL_RT" localSheetId="10">#REF!</definedName>
    <definedName name="CL_RT" localSheetId="0">#REF!</definedName>
    <definedName name="CL_RT">#REF!</definedName>
    <definedName name="CL_RT2">'[50]Transp Data'!$A$6:$C$81</definedName>
    <definedName name="Classification" localSheetId="5">'[51]Unbundled Costs'!#REF!</definedName>
    <definedName name="Classification" localSheetId="9">'[51]Unbundled Costs'!#REF!</definedName>
    <definedName name="Classification" localSheetId="10">#REF!</definedName>
    <definedName name="Classification" localSheetId="0">'[51]Unbundled Costs'!#REF!</definedName>
    <definedName name="Classification">'[51]Unbundled Costs'!#REF!</definedName>
    <definedName name="clawback" localSheetId="5">#REF!</definedName>
    <definedName name="clawback" localSheetId="9">#REF!</definedName>
    <definedName name="clawback" localSheetId="10">#REF!</definedName>
    <definedName name="clawback" localSheetId="0">#REF!</definedName>
    <definedName name="clawback">#REF!</definedName>
    <definedName name="close" localSheetId="5">#REF!</definedName>
    <definedName name="close" localSheetId="9">#REF!</definedName>
    <definedName name="close" localSheetId="10">#REF!</definedName>
    <definedName name="close" localSheetId="0">#REF!</definedName>
    <definedName name="close">#REF!</definedName>
    <definedName name="Close_Date">'[33]Capital Projects(Input)'!$D$7:$D$53</definedName>
    <definedName name="cod" localSheetId="5">#REF!</definedName>
    <definedName name="cod" localSheetId="9">#REF!</definedName>
    <definedName name="cod" localSheetId="10">#REF!</definedName>
    <definedName name="cod" localSheetId="0">#REF!</definedName>
    <definedName name="cod">#REF!</definedName>
    <definedName name="COLHOUSE" localSheetId="9">[19]model!#REF!</definedName>
    <definedName name="COLHOUSE" localSheetId="10">#REF!</definedName>
    <definedName name="COLHOUSE" localSheetId="0">[19]model!#REF!</definedName>
    <definedName name="COLHOUSE">[19]model!#REF!</definedName>
    <definedName name="COLXFER" localSheetId="9">[19]model!#REF!</definedName>
    <definedName name="COLXFER" localSheetId="10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5">#REF!</definedName>
    <definedName name="CombWC_LineItem" localSheetId="9">#REF!</definedName>
    <definedName name="CombWC_LineItem" localSheetId="10">#REF!</definedName>
    <definedName name="CombWC_LineItem" localSheetId="0">#REF!</definedName>
    <definedName name="CombWC_LineItem">#REF!</definedName>
    <definedName name="COMMON_ADMIN_ALLOCATED" localSheetId="5">#REF!</definedName>
    <definedName name="COMMON_ADMIN_ALLOCATED" localSheetId="9">#REF!</definedName>
    <definedName name="COMMON_ADMIN_ALLOCATED" localSheetId="10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5">#REF!</definedName>
    <definedName name="COMPINSR" localSheetId="9">#REF!</definedName>
    <definedName name="COMPINSR" localSheetId="10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5">#REF!</definedName>
    <definedName name="CONSERV" localSheetId="9">#REF!</definedName>
    <definedName name="CONSERV" localSheetId="10">#REF!</definedName>
    <definedName name="CONSERV" localSheetId="0">#REF!</definedName>
    <definedName name="CONSERV">#REF!</definedName>
    <definedName name="constructcont" localSheetId="5">#REF!</definedName>
    <definedName name="constructcont" localSheetId="9">#REF!</definedName>
    <definedName name="constructcont" localSheetId="10">#REF!</definedName>
    <definedName name="constructcont" localSheetId="0">#REF!</definedName>
    <definedName name="constructcont">#REF!</definedName>
    <definedName name="Construction_OH" localSheetId="10">'[52]Virtual 49 Back-Up'!$E$54</definedName>
    <definedName name="Construction_OH" localSheetId="16">'[52]Virtual 49 Back-Up'!$E$54</definedName>
    <definedName name="Construction_OH" localSheetId="15">'[52]Virtual 49 Back-Up'!$E$54</definedName>
    <definedName name="Construction_OH" localSheetId="18">'[52]Virtual 49 Back-Up'!$E$54</definedName>
    <definedName name="Construction_OH" localSheetId="17">'[52]Virtual 49 Back-Up'!$E$54</definedName>
    <definedName name="Construction_OH">'[53]Virtual 49 Back-Up'!$E$54</definedName>
    <definedName name="Consv_Rdr_Rt" localSheetId="5">[54]Sch_120!#REF!</definedName>
    <definedName name="Consv_Rdr_Rt" localSheetId="9">[54]Sch_120!#REF!</definedName>
    <definedName name="Consv_Rdr_Rt" localSheetId="10">[54]Sch_120!#REF!</definedName>
    <definedName name="Consv_Rdr_Rt" localSheetId="0">[54]Sch_120!#REF!</definedName>
    <definedName name="Consv_Rdr_Rt">[54]Sch_120!#REF!</definedName>
    <definedName name="cont" localSheetId="9">[23]Sheet2!#REF!</definedName>
    <definedName name="cont" localSheetId="0">[23]Sheet2!#REF!</definedName>
    <definedName name="cont">[23]Sheet2!#REF!</definedName>
    <definedName name="ContractDate" localSheetId="9">'[55]Dispatch Cases'!#REF!</definedName>
    <definedName name="ContractDate" localSheetId="10">'[56]Dispatch Cases'!#REF!</definedName>
    <definedName name="ContractDate" localSheetId="0">'[55]Dispatch Cases'!#REF!</definedName>
    <definedName name="ContractDate">'[55]Dispatch Cases'!#REF!</definedName>
    <definedName name="Conv_Factor" localSheetId="9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5">[19]model!#REF!</definedName>
    <definedName name="CONVFACT" localSheetId="9">[19]model!#REF!</definedName>
    <definedName name="CONVFACT" localSheetId="10">#REF!</definedName>
    <definedName name="CONVFACT" localSheetId="0">[19]model!#REF!</definedName>
    <definedName name="CONVFACT">[19]model!#REF!</definedName>
    <definedName name="COSFacVal">[26]Inputs!$R$5</definedName>
    <definedName name="costofequit" localSheetId="5">#REF!</definedName>
    <definedName name="costofequit" localSheetId="9">#REF!</definedName>
    <definedName name="costofequit" localSheetId="10">#REF!</definedName>
    <definedName name="costofequit" localSheetId="0">#REF!</definedName>
    <definedName name="costofequit">#REF!</definedName>
    <definedName name="CPI" localSheetId="5">#REF!</definedName>
    <definedName name="CPI" localSheetId="9">#REF!</definedName>
    <definedName name="CPI" localSheetId="10">#REF!</definedName>
    <definedName name="CPI" localSheetId="0">#REF!</definedName>
    <definedName name="CPI">#REF!</definedName>
    <definedName name="cspe_wkly_vect_input" localSheetId="5">#REF!</definedName>
    <definedName name="cspe_wkly_vect_input" localSheetId="9">#REF!</definedName>
    <definedName name="cspe_wkly_vect_input" localSheetId="10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5">#REF!</definedName>
    <definedName name="cust" localSheetId="9">#REF!</definedName>
    <definedName name="cust" localSheetId="10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5">#REF!</definedName>
    <definedName name="CUSTDEP" localSheetId="9">#REF!</definedName>
    <definedName name="CUSTDEP" localSheetId="10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5">#REF!</definedName>
    <definedName name="Data" localSheetId="9">#REF!</definedName>
    <definedName name="Data" localSheetId="10">#REF!</definedName>
    <definedName name="Data" localSheetId="16">'[58]Mix Variance'!$B$1:$N$31</definedName>
    <definedName name="Data" localSheetId="15">'[58]Mix Variance'!$B$1:$N$31</definedName>
    <definedName name="Data" localSheetId="18">'[58]Mix Variance'!$B$1:$N$31</definedName>
    <definedName name="Data" localSheetId="17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5">#REF!</definedName>
    <definedName name="DATA1" localSheetId="9">#REF!</definedName>
    <definedName name="data1" localSheetId="10">#REF!</definedName>
    <definedName name="data1" localSheetId="16">'[59]Mix Variance'!$O$5:$T$25</definedName>
    <definedName name="data1" localSheetId="15">'[59]Mix Variance'!$O$5:$T$25</definedName>
    <definedName name="data1" localSheetId="18">'[59]Mix Variance'!$O$5:$T$25</definedName>
    <definedName name="data1" localSheetId="17">'[59]Mix Variance'!$O$5:$T$25</definedName>
    <definedName name="DATA1" localSheetId="0">#REF!</definedName>
    <definedName name="DATA1">#REF!</definedName>
    <definedName name="DATA2" localSheetId="5">#REF!</definedName>
    <definedName name="DATA2" localSheetId="9">#REF!</definedName>
    <definedName name="DATA2" localSheetId="0">#REF!</definedName>
    <definedName name="DATA2">#REF!</definedName>
    <definedName name="DATA3" localSheetId="5">#REF!</definedName>
    <definedName name="DATA3" localSheetId="9">#REF!</definedName>
    <definedName name="DATA3" localSheetId="0">#REF!</definedName>
    <definedName name="DATA3">#REF!</definedName>
    <definedName name="DATA4" localSheetId="5">#REF!</definedName>
    <definedName name="DATA4" localSheetId="9">#REF!</definedName>
    <definedName name="DATA4" localSheetId="0">#REF!</definedName>
    <definedName name="DATA4">#REF!</definedName>
    <definedName name="DATA5" localSheetId="5">#REF!</definedName>
    <definedName name="DATA5" localSheetId="9">#REF!</definedName>
    <definedName name="DATA5" localSheetId="0">#REF!</definedName>
    <definedName name="DATA5">#REF!</definedName>
    <definedName name="DATA6" localSheetId="5">#REF!</definedName>
    <definedName name="DATA6" localSheetId="9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5">#REF!</definedName>
    <definedName name="daveisroyescal" localSheetId="9">#REF!</definedName>
    <definedName name="daveisroyescal" localSheetId="10">#REF!</definedName>
    <definedName name="daveisroyescal" localSheetId="0">#REF!</definedName>
    <definedName name="daveisroyescal">#REF!</definedName>
    <definedName name="daviesroyprice" localSheetId="5">#REF!</definedName>
    <definedName name="daviesroyprice" localSheetId="9">#REF!</definedName>
    <definedName name="daviesroyprice" localSheetId="10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9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9">'[2]Sched 46'!#REF!</definedName>
    <definedName name="dc_462" localSheetId="0">'[2]Sched 46'!#REF!</definedName>
    <definedName name="dc_462">'[2]Sched 46'!#REF!</definedName>
    <definedName name="dc_49" localSheetId="9">'[2]Sched 46'!#REF!</definedName>
    <definedName name="dc_49" localSheetId="0">'[2]Sched 46'!#REF!</definedName>
    <definedName name="dc_49">'[2]Sched 46'!#REF!</definedName>
    <definedName name="dc_491" localSheetId="9">'[2]Sched 46'!#REF!</definedName>
    <definedName name="dc_491" localSheetId="0">'[2]Sched 46'!#REF!</definedName>
    <definedName name="dc_491">'[2]Sched 46'!#REF!</definedName>
    <definedName name="dc_492" localSheetId="9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9">#REF!</definedName>
    <definedName name="debtforce" localSheetId="10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5">[62]BS!#REF!</definedName>
    <definedName name="Dec02AMA" localSheetId="9">[62]BS!#REF!</definedName>
    <definedName name="Dec02AMA" localSheetId="10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5">#REF!</definedName>
    <definedName name="Dec05AMA" localSheetId="9">#REF!</definedName>
    <definedName name="Dec05AMA" localSheetId="10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5">#REF!</definedName>
    <definedName name="Degree_Days" localSheetId="9">#REF!</definedName>
    <definedName name="Degree_Days" localSheetId="10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9" hidden="1">{#N/A,#N/A,FALSE,"Coversheet";#N/A,#N/A,FALSE,"QA"}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13" hidden="1">{#N/A,#N/A,FALSE,"Coversheet";#N/A,#N/A,FALSE,"QA"}</definedName>
    <definedName name="DELETE01" localSheetId="14" hidden="1">{#N/A,#N/A,FALSE,"Coversheet";#N/A,#N/A,FALSE,"QA"}</definedName>
    <definedName name="DELETE01" localSheetId="16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localSheetId="17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9" hidden="1">{#N/A,#N/A,FALSE,"Schedule F";#N/A,#N/A,FALSE,"Schedule G"}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13" hidden="1">{#N/A,#N/A,FALSE,"Schedule F";#N/A,#N/A,FALSE,"Schedule G"}</definedName>
    <definedName name="DELETE02" localSheetId="14" hidden="1">{#N/A,#N/A,FALSE,"Schedule F";#N/A,#N/A,FALSE,"Schedule G"}</definedName>
    <definedName name="DELETE02" localSheetId="16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localSheetId="17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9" hidden="1">{#N/A,#N/A,FALSE,"Coversheet";#N/A,#N/A,FALSE,"QA"}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13" hidden="1">{#N/A,#N/A,FALSE,"Coversheet";#N/A,#N/A,FALSE,"QA"}</definedName>
    <definedName name="Delete06" localSheetId="14" hidden="1">{#N/A,#N/A,FALSE,"Coversheet";#N/A,#N/A,FALSE,"QA"}</definedName>
    <definedName name="Delete06" localSheetId="16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localSheetId="17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9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13" hidden="1">{#N/A,#N/A,FALSE,"Coversheet";#N/A,#N/A,FALSE,"QA"}</definedName>
    <definedName name="Delete09" localSheetId="14" hidden="1">{#N/A,#N/A,FALSE,"Coversheet";#N/A,#N/A,FALSE,"QA"}</definedName>
    <definedName name="Delete09" localSheetId="16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localSheetId="17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13" hidden="1">{#N/A,#N/A,FALSE,"Coversheet";#N/A,#N/A,FALSE,"QA"}</definedName>
    <definedName name="Delete1" localSheetId="14" hidden="1">{#N/A,#N/A,FALSE,"Coversheet";#N/A,#N/A,FALSE,"QA"}</definedName>
    <definedName name="Delete1" localSheetId="16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localSheetId="17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9" hidden="1">{#N/A,#N/A,FALSE,"Schedule F";#N/A,#N/A,FALSE,"Schedule G"}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13" hidden="1">{#N/A,#N/A,FALSE,"Schedule F";#N/A,#N/A,FALSE,"Schedule G"}</definedName>
    <definedName name="Delete10" localSheetId="14" hidden="1">{#N/A,#N/A,FALSE,"Schedule F";#N/A,#N/A,FALSE,"Schedule G"}</definedName>
    <definedName name="Delete10" localSheetId="16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localSheetId="17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9" hidden="1">{#N/A,#N/A,FALSE,"Coversheet";#N/A,#N/A,FALSE,"QA"}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13" hidden="1">{#N/A,#N/A,FALSE,"Coversheet";#N/A,#N/A,FALSE,"QA"}</definedName>
    <definedName name="Delete21" localSheetId="14" hidden="1">{#N/A,#N/A,FALSE,"Coversheet";#N/A,#N/A,FALSE,"QA"}</definedName>
    <definedName name="Delete21" localSheetId="16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localSheetId="17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5">'[2]Sched 46'!#REF!</definedName>
    <definedName name="DEMAND" localSheetId="9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5">#REF!</definedName>
    <definedName name="Demands" localSheetId="9">#REF!</definedName>
    <definedName name="Demands" localSheetId="0">#REF!</definedName>
    <definedName name="Demands">#REF!</definedName>
    <definedName name="DEPRECIATION" localSheetId="5">#REF!</definedName>
    <definedName name="DEPRECIATION" localSheetId="9">#REF!</definedName>
    <definedName name="DEPRECIATION" localSheetId="10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5">#REF!</definedName>
    <definedName name="devfee" localSheetId="9">#REF!</definedName>
    <definedName name="devfee" localSheetId="10">#REF!</definedName>
    <definedName name="devfee" localSheetId="0">#REF!</definedName>
    <definedName name="devfee">#REF!</definedName>
    <definedName name="DF_HeatRate">[30]Assumptions!$L$23</definedName>
    <definedName name="DFIT" localSheetId="5" hidden="1">{#N/A,#N/A,FALSE,"Coversheet";#N/A,#N/A,FALSE,"QA"}</definedName>
    <definedName name="DFIT" localSheetId="9" hidden="1">{#N/A,#N/A,FALSE,"Coversheet";#N/A,#N/A,FALSE,"QA"}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13" hidden="1">{#N/A,#N/A,FALSE,"Coversheet";#N/A,#N/A,FALSE,"QA"}</definedName>
    <definedName name="DFIT" localSheetId="14" hidden="1">{#N/A,#N/A,FALSE,"Coversheet";#N/A,#N/A,FALSE,"QA"}</definedName>
    <definedName name="DFIT" localSheetId="16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localSheetId="17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5">'[55]Debt Amortization'!#REF!</definedName>
    <definedName name="Disc" localSheetId="9">'[55]Debt Amortization'!#REF!</definedName>
    <definedName name="Disc" localSheetId="10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5">#REF!</definedName>
    <definedName name="DOCKET" localSheetId="9">#REF!</definedName>
    <definedName name="DOCKET" localSheetId="10">#REF!</definedName>
    <definedName name="DOCKET" localSheetId="0">#REF!</definedName>
    <definedName name="DOCKET">#REF!</definedName>
    <definedName name="DocketNumber" localSheetId="10">'[65]JHS-4'!$AP$2</definedName>
    <definedName name="DocketNumber" localSheetId="16">'[65]JHS-4'!$AP$2</definedName>
    <definedName name="DocketNumber" localSheetId="15">'[65]JHS-4'!$AP$2</definedName>
    <definedName name="DocketNumber" localSheetId="18">'[65]JHS-4'!$AP$2</definedName>
    <definedName name="DocketNumber" localSheetId="17">'[65]JHS-4'!$AP$2</definedName>
    <definedName name="DocketNumber">'[66]JHS-19'!$AR$2</definedName>
    <definedName name="DP.T">[10]INTERNAL!$A$46:$IV$48</definedName>
    <definedName name="DUDE" localSheetId="16" hidden="1">#REF!</definedName>
    <definedName name="DUDE" localSheetId="15" hidden="1">#REF!</definedName>
    <definedName name="DUDE" localSheetId="18" hidden="1">#REF!</definedName>
    <definedName name="DUDE" localSheetId="17" hidden="1">#REF!</definedName>
    <definedName name="DUDE" localSheetId="0" hidden="1">#REF!</definedName>
    <definedName name="DUDE" hidden="1">#REF!</definedName>
    <definedName name="DurPTC" localSheetId="5">#REF!</definedName>
    <definedName name="DurPTC" localSheetId="9">#REF!</definedName>
    <definedName name="DurPTC" localSheetId="10">#REF!</definedName>
    <definedName name="DurPTC" localSheetId="0">#REF!</definedName>
    <definedName name="DurPTC">#REF!</definedName>
    <definedName name="EBFIT.T">[10]INTERNAL!$A$88:$IV$90</definedName>
    <definedName name="ec_46s1" localSheetId="5">'[2]Sched 46'!#REF!</definedName>
    <definedName name="ec_46s1" localSheetId="9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9">'[2]Sched 46'!#REF!</definedName>
    <definedName name="ec_46s2" localSheetId="0">'[2]Sched 46'!#REF!</definedName>
    <definedName name="ec_46s2">'[2]Sched 46'!#REF!</definedName>
    <definedName name="ec_46w1" localSheetId="9">'[2]Sched 46'!#REF!</definedName>
    <definedName name="ec_46w1" localSheetId="0">'[2]Sched 46'!#REF!</definedName>
    <definedName name="ec_46w1">'[2]Sched 46'!#REF!</definedName>
    <definedName name="ec_46w2" localSheetId="9">'[2]Sched 46'!#REF!</definedName>
    <definedName name="ec_46w2" localSheetId="0">'[2]Sched 46'!#REF!</definedName>
    <definedName name="ec_46w2">'[2]Sched 46'!#REF!</definedName>
    <definedName name="ec_49s1" localSheetId="9">'[2]Sched 46'!#REF!</definedName>
    <definedName name="ec_49s1" localSheetId="0">'[2]Sched 46'!#REF!</definedName>
    <definedName name="ec_49s1">'[2]Sched 46'!#REF!</definedName>
    <definedName name="ec_49s2" localSheetId="9">'[2]Sched 46'!#REF!</definedName>
    <definedName name="ec_49s2" localSheetId="0">'[2]Sched 46'!#REF!</definedName>
    <definedName name="ec_49s2">'[2]Sched 46'!#REF!</definedName>
    <definedName name="ec_49w1" localSheetId="9">'[2]Sched 46'!#REF!</definedName>
    <definedName name="ec_49w1" localSheetId="0">'[2]Sched 46'!#REF!</definedName>
    <definedName name="ec_49w1">'[2]Sched 46'!#REF!</definedName>
    <definedName name="ec_49w2" localSheetId="9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6">[45]INPUTS!$F$36</definedName>
    <definedName name="EffTax" localSheetId="15">[45]INPUTS!$F$36</definedName>
    <definedName name="EffTax" localSheetId="18">[45]INPUTS!$F$36</definedName>
    <definedName name="EffTax" localSheetId="17">[45]INPUTS!$F$36</definedName>
    <definedName name="EffTax">[10]INPUTS!$F$31</definedName>
    <definedName name="Electp1" localSheetId="5">#REF!</definedName>
    <definedName name="Electp1" localSheetId="9">#REF!</definedName>
    <definedName name="Electp1" localSheetId="10">#REF!</definedName>
    <definedName name="Electp1" localSheetId="0">#REF!</definedName>
    <definedName name="Electp1">#REF!</definedName>
    <definedName name="Electp2" localSheetId="5">#REF!</definedName>
    <definedName name="Electp2" localSheetId="9">#REF!</definedName>
    <definedName name="Electp2" localSheetId="10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0">#REF!</definedName>
    <definedName name="ElecWC_LineItems">[20]BS!$AO$7:$AO$3420</definedName>
    <definedName name="ElRBLine" localSheetId="10">[4]BS!$AQ$7:$AQ$3303</definedName>
    <definedName name="ElRBLine" localSheetId="16">[4]BS!$AQ$7:$AQ$3303</definedName>
    <definedName name="ElRBLine" localSheetId="15">[4]BS!$AQ$7:$AQ$3303</definedName>
    <definedName name="ElRBLine" localSheetId="18">[4]BS!$AQ$7:$AQ$3303</definedName>
    <definedName name="ElRBLine" localSheetId="17">[4]BS!$AQ$7:$AQ$3303</definedName>
    <definedName name="ElRBLine">[20]BS!$AP$7:$AP$3141</definedName>
    <definedName name="EMPLBENE" localSheetId="5">#REF!</definedName>
    <definedName name="EMPLBENE" localSheetId="9">#REF!</definedName>
    <definedName name="EMPLBENE" localSheetId="10">#REF!</definedName>
    <definedName name="EMPLBENE" localSheetId="0">#REF!</definedName>
    <definedName name="EMPLBENE">#REF!</definedName>
    <definedName name="EndDate">[30]Assumptions!$C$11</definedName>
    <definedName name="endptcyr" localSheetId="5">#REF!</definedName>
    <definedName name="endptcyr" localSheetId="9">#REF!</definedName>
    <definedName name="endptcyr" localSheetId="10">#REF!</definedName>
    <definedName name="endptcyr" localSheetId="0">#REF!</definedName>
    <definedName name="endptcyr">#REF!</definedName>
    <definedName name="energy" localSheetId="5">'[2]Sched 46'!#REF!</definedName>
    <definedName name="energy" localSheetId="9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5">#REF!</definedName>
    <definedName name="enxco2005" localSheetId="9">#REF!</definedName>
    <definedName name="enxco2005" localSheetId="10">#REF!</definedName>
    <definedName name="enxco2005" localSheetId="0">#REF!</definedName>
    <definedName name="enxco2005">#REF!</definedName>
    <definedName name="enxcoescal" localSheetId="5">#REF!</definedName>
    <definedName name="enxcoescal" localSheetId="9">#REF!</definedName>
    <definedName name="enxcoescal" localSheetId="10">#REF!</definedName>
    <definedName name="enxcoescal" localSheetId="0">#REF!</definedName>
    <definedName name="enxcoescal">#REF!</definedName>
    <definedName name="enxcoownperc" localSheetId="5">#REF!</definedName>
    <definedName name="enxcoownperc" localSheetId="9">#REF!</definedName>
    <definedName name="enxcoownperc" localSheetId="10">#REF!</definedName>
    <definedName name="enxcoownperc" localSheetId="0">#REF!</definedName>
    <definedName name="enxcoownperc">#REF!</definedName>
    <definedName name="epcfee" localSheetId="5">#REF!</definedName>
    <definedName name="epcfee" localSheetId="9">#REF!</definedName>
    <definedName name="epcfee" localSheetId="10">#REF!</definedName>
    <definedName name="epcfee" localSheetId="0">#REF!</definedName>
    <definedName name="epcfee">#REF!</definedName>
    <definedName name="EPIS.T">[10]INTERNAL!$A$49:$IV$51</definedName>
    <definedName name="equitperc" localSheetId="5">#REF!</definedName>
    <definedName name="equitperc" localSheetId="9">#REF!</definedName>
    <definedName name="equitperc" localSheetId="10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9" hidden="1">{#N/A,#N/A,FALSE,"Coversheet";#N/A,#N/A,FALSE,"QA"}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16" hidden="1">{#N/A,#N/A,FALSE,"Coversheet";#N/A,#N/A,FALSE,"QA"}</definedName>
    <definedName name="error" localSheetId="15" hidden="1">{#N/A,#N/A,FALSE,"Coversheet";#N/A,#N/A,FALSE,"QA"}</definedName>
    <definedName name="error" localSheetId="18" hidden="1">{#N/A,#N/A,FALSE,"Coversheet";#N/A,#N/A,FALSE,"QA"}</definedName>
    <definedName name="error" localSheetId="17" hidden="1">{#N/A,#N/A,FALSE,"Coversheet";#N/A,#N/A,FALSE,"QA"}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9" hidden="1">{#N/A,#N/A,FALSE,"Summ";#N/A,#N/A,FALSE,"General"}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16" hidden="1">{#N/A,#N/A,FALSE,"Summ";#N/A,#N/A,FALSE,"General"}</definedName>
    <definedName name="Estimate" localSheetId="15" hidden="1">{#N/A,#N/A,FALSE,"Summ";#N/A,#N/A,FALSE,"General"}</definedName>
    <definedName name="Estimate" localSheetId="18" hidden="1">{#N/A,#N/A,FALSE,"Summ";#N/A,#N/A,FALSE,"General"}</definedName>
    <definedName name="Estimate" localSheetId="17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9">#REF!</definedName>
    <definedName name="estrateRES" localSheetId="10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9" hidden="1">{#N/A,#N/A,FALSE,"Summ";#N/A,#N/A,FALSE,"General"}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16" hidden="1">{#N/A,#N/A,FALSE,"Summ";#N/A,#N/A,FALSE,"General"}</definedName>
    <definedName name="ex" localSheetId="15" hidden="1">{#N/A,#N/A,FALSE,"Summ";#N/A,#N/A,FALSE,"General"}</definedName>
    <definedName name="ex" localSheetId="18" hidden="1">{#N/A,#N/A,FALSE,"Summ";#N/A,#N/A,FALSE,"General"}</definedName>
    <definedName name="ex" localSheetId="17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 localSheetId="16">'[17]MJS-4'!$O$3</definedName>
    <definedName name="Exhibit_No.______MJS_4" localSheetId="15">'[17]MJS-4'!$O$3</definedName>
    <definedName name="Exhibit_No.______MJS_4" localSheetId="18">'[17]MJS-4'!$O$3</definedName>
    <definedName name="Exhibit_No.______MJS_4" localSheetId="17">'[17]MJS-4'!$O$3</definedName>
    <definedName name="Exhibit_No.______MJS_4">'[18]MJS-4'!$O$3</definedName>
    <definedName name="Exhibit_No.______MJS_5" localSheetId="16">'[17]MJS-5'!$E$3</definedName>
    <definedName name="Exhibit_No.______MJS_5" localSheetId="15">'[17]MJS-5'!$E$3</definedName>
    <definedName name="Exhibit_No.______MJS_5" localSheetId="18">'[17]MJS-5'!$E$3</definedName>
    <definedName name="Exhibit_No.______MJS_5" localSheetId="17">'[17]MJS-5'!$E$3</definedName>
    <definedName name="Exhibit_No.______MJS_5">'[18]MJS-5'!$E$3</definedName>
    <definedName name="Exhibit_No.______MJS_6" localSheetId="16">'[17]MJS-6'!$F$3</definedName>
    <definedName name="Exhibit_No.______MJS_6" localSheetId="15">'[17]MJS-6'!$F$3</definedName>
    <definedName name="Exhibit_No.______MJS_6" localSheetId="18">'[17]MJS-6'!$F$3</definedName>
    <definedName name="Exhibit_No.______MJS_6" localSheetId="17">'[17]MJS-6'!$F$3</definedName>
    <definedName name="Exhibit_No.______MJS_6">'[18]MJS-6'!$F$3</definedName>
    <definedName name="Expected_Life" localSheetId="5">#REF!</definedName>
    <definedName name="Expected_Life" localSheetId="9">#REF!</definedName>
    <definedName name="Expected_Life" localSheetId="10">#REF!</definedName>
    <definedName name="Expected_Life" localSheetId="0">#REF!</definedName>
    <definedName name="Expected_Life">#REF!</definedName>
    <definedName name="F" localSheetId="5" hidden="1">#REF!</definedName>
    <definedName name="F" localSheetId="9" hidden="1">#REF!</definedName>
    <definedName name="F" localSheetId="6" hidden="1">#REF!</definedName>
    <definedName name="F" localSheetId="10" hidden="1">#REF!</definedName>
    <definedName name="F" localSheetId="16" hidden="1">#REF!</definedName>
    <definedName name="F" localSheetId="15" hidden="1">#REF!</definedName>
    <definedName name="F" localSheetId="18" hidden="1">#REF!</definedName>
    <definedName name="F" localSheetId="17" hidden="1">#REF!</definedName>
    <definedName name="F" localSheetId="2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5">#REF!</definedName>
    <definedName name="FACTORS" localSheetId="9">#REF!</definedName>
    <definedName name="FACTORS" localSheetId="10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0">'[52]Virtual 49 Back-Up'!$B$20</definedName>
    <definedName name="FCR" localSheetId="16">'[52]Virtual 49 Back-Up'!$B$20</definedName>
    <definedName name="FCR" localSheetId="15">'[52]Virtual 49 Back-Up'!$B$20</definedName>
    <definedName name="FCR" localSheetId="18">'[52]Virtual 49 Back-Up'!$B$20</definedName>
    <definedName name="FCR" localSheetId="17">'[52]Virtual 49 Back-Up'!$B$20</definedName>
    <definedName name="FCR">'[53]Virtual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9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5">#REF!</definedName>
    <definedName name="Feb05AMA" localSheetId="9">#REF!</definedName>
    <definedName name="Feb05AMA" localSheetId="10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5">#REF!</definedName>
    <definedName name="FEDERAL_INCOME_TAX" localSheetId="9">#REF!</definedName>
    <definedName name="FEDERAL_INCOME_TAX" localSheetId="10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5">#REF!</definedName>
    <definedName name="FERCRATE" localSheetId="9">#REF!</definedName>
    <definedName name="FERCRATE" localSheetId="10">#REF!</definedName>
    <definedName name="FERCRATE" localSheetId="0">#REF!</definedName>
    <definedName name="FERCRATE">#REF!</definedName>
    <definedName name="FF" localSheetId="5">#REF!</definedName>
    <definedName name="FF" localSheetId="9">#REF!</definedName>
    <definedName name="FF" localSheetId="10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9" hidden="1">{#N/A,#N/A,FALSE,"Coversheet";#N/A,#N/A,FALSE,"QA"}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16" hidden="1">{#N/A,#N/A,FALSE,"Coversheet";#N/A,#N/A,FALSE,"QA"}</definedName>
    <definedName name="ffff" localSheetId="15" hidden="1">{#N/A,#N/A,FALSE,"Coversheet";#N/A,#N/A,FALSE,"QA"}</definedName>
    <definedName name="ffff" localSheetId="18" hidden="1">{#N/A,#N/A,FALSE,"Coversheet";#N/A,#N/A,FALSE,"QA"}</definedName>
    <definedName name="ffff" localSheetId="17" hidden="1">{#N/A,#N/A,FALSE,"Coversheet";#N/A,#N/A,FALSE,"QA"}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9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16" hidden="1">{#N/A,#N/A,FALSE,"Coversheet";#N/A,#N/A,FALSE,"QA"}</definedName>
    <definedName name="fffgf" localSheetId="15" hidden="1">{#N/A,#N/A,FALSE,"Coversheet";#N/A,#N/A,FALSE,"QA"}</definedName>
    <definedName name="fffgf" localSheetId="18" hidden="1">{#N/A,#N/A,FALSE,"Coversheet";#N/A,#N/A,FALSE,"QA"}</definedName>
    <definedName name="fffgf" localSheetId="17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 localSheetId="9">[19]model!#REF!</definedName>
    <definedName name="FIELDCHRG" localSheetId="10">[38]model!#REF!</definedName>
    <definedName name="FIELDCHRG" localSheetId="0">[19]model!#REF!</definedName>
    <definedName name="FIELDCHRG">[19]model!#REF!</definedName>
    <definedName name="Final" localSheetId="5">#REF!</definedName>
    <definedName name="Final" localSheetId="9">#REF!</definedName>
    <definedName name="Final" localSheetId="10">#REF!</definedName>
    <definedName name="Final" localSheetId="0">#REF!</definedName>
    <definedName name="Final">#REF!</definedName>
    <definedName name="firstptcyr" localSheetId="5">#REF!</definedName>
    <definedName name="firstptcyr" localSheetId="9">#REF!</definedName>
    <definedName name="firstptcyr" localSheetId="10">#REF!</definedName>
    <definedName name="firstptcyr" localSheetId="0">#REF!</definedName>
    <definedName name="firstptcyr">#REF!</definedName>
    <definedName name="firstyearmonths" localSheetId="5">#REF!</definedName>
    <definedName name="firstyearmonths" localSheetId="9">#REF!</definedName>
    <definedName name="firstyearmonths" localSheetId="10">#REF!</definedName>
    <definedName name="firstyearmonths" localSheetId="0">#REF!</definedName>
    <definedName name="firstyearmonths">#REF!</definedName>
    <definedName name="FIT" localSheetId="5">#REF!</definedName>
    <definedName name="FIT" localSheetId="9">#REF!</definedName>
    <definedName name="FIT" localSheetId="10">#REF!</definedName>
    <definedName name="FIT" localSheetId="16">'[70]ROR &amp; CONV FACTOR'!$J$20</definedName>
    <definedName name="FIT" localSheetId="15">'[70]ROR &amp; CONV FACTOR'!$J$20</definedName>
    <definedName name="FIT" localSheetId="18">'[70]ROR &amp; CONV FACTOR'!$J$20</definedName>
    <definedName name="FIT" localSheetId="17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5">#REF!</definedName>
    <definedName name="fixedtrans" localSheetId="9">#REF!</definedName>
    <definedName name="fixedtrans" localSheetId="10">#REF!</definedName>
    <definedName name="fixedtrans" localSheetId="0">#REF!</definedName>
    <definedName name="fixedtrans">#REF!</definedName>
    <definedName name="fpldebt" localSheetId="5">#REF!</definedName>
    <definedName name="fpldebt" localSheetId="9">#REF!</definedName>
    <definedName name="fpldebt" localSheetId="10">#REF!</definedName>
    <definedName name="fpldebt" localSheetId="0">#REF!</definedName>
    <definedName name="fpldebt">#REF!</definedName>
    <definedName name="FPLequit" localSheetId="5">#REF!</definedName>
    <definedName name="FPLequit" localSheetId="9">#REF!</definedName>
    <definedName name="FPLequit" localSheetId="10">#REF!</definedName>
    <definedName name="FPLequit" localSheetId="0">#REF!</definedName>
    <definedName name="FPLequit">#REF!</definedName>
    <definedName name="FranchiseTax">[32]Variables!$D$26</definedName>
    <definedName name="FTAX" localSheetId="16">[45]INPUTS!$F$35</definedName>
    <definedName name="FTAX" localSheetId="15">[45]INPUTS!$F$35</definedName>
    <definedName name="FTAX" localSheetId="18">[45]INPUTS!$F$35</definedName>
    <definedName name="FTAX" localSheetId="17">[45]INPUTS!$F$35</definedName>
    <definedName name="FTAX">[10]INPUTS!$F$30</definedName>
    <definedName name="Fuel" localSheetId="5">#REF!</definedName>
    <definedName name="Fuel" localSheetId="9">#REF!</definedName>
    <definedName name="Fuel" localSheetId="10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9">#REF!</definedName>
    <definedName name="GDPIP" localSheetId="10">#REF!</definedName>
    <definedName name="GDPIP" localSheetId="0">#REF!</definedName>
    <definedName name="GDPIP">#REF!</definedName>
    <definedName name="GeoDate" localSheetId="5">'[55]Dispatch Cases'!#REF!</definedName>
    <definedName name="GeoDate" localSheetId="9">'[55]Dispatch Cases'!#REF!</definedName>
    <definedName name="GeoDate" localSheetId="10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5">#REF!</definedName>
    <definedName name="gpdip" localSheetId="9">#REF!</definedName>
    <definedName name="gpdip" localSheetId="10">#REF!</definedName>
    <definedName name="gpdip" localSheetId="0">#REF!</definedName>
    <definedName name="gpdip">#REF!</definedName>
    <definedName name="graph" localSheetId="5">#REF!</definedName>
    <definedName name="graph" localSheetId="9">#REF!</definedName>
    <definedName name="graph" localSheetId="10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9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16" hidden="1">{#N/A,#N/A,FALSE,"Pg 6b CustCount_Gas";#N/A,#N/A,FALSE,"QA";#N/A,#N/A,FALSE,"Report";#N/A,#N/A,FALSE,"forecast"}</definedName>
    <definedName name="helllo" localSheetId="15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9" hidden="1">{#N/A,#N/A,FALSE,"Coversheet";#N/A,#N/A,FALSE,"QA"}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16" hidden="1">{#N/A,#N/A,FALSE,"Coversheet";#N/A,#N/A,FALSE,"QA"}</definedName>
    <definedName name="HELP" localSheetId="15" hidden="1">{#N/A,#N/A,FALSE,"Coversheet";#N/A,#N/A,FALSE,"QA"}</definedName>
    <definedName name="HELP" localSheetId="18" hidden="1">{#N/A,#N/A,FALSE,"Coversheet";#N/A,#N/A,FALSE,"QA"}</definedName>
    <definedName name="HELP" localSheetId="17" hidden="1">{#N/A,#N/A,FALSE,"Coversheet";#N/A,#N/A,FALSE,"QA"}</definedName>
    <definedName name="HELP" localSheetId="2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9">#REF!</definedName>
    <definedName name="howToChange" localSheetId="10">#REF!</definedName>
    <definedName name="howToChange" localSheetId="0">#REF!</definedName>
    <definedName name="howToChange">#REF!</definedName>
    <definedName name="howToCheck" localSheetId="5">#REF!</definedName>
    <definedName name="howToCheck" localSheetId="9">#REF!</definedName>
    <definedName name="howToCheck" localSheetId="10">#REF!</definedName>
    <definedName name="howToCheck" localSheetId="0">#REF!</definedName>
    <definedName name="howToCheck">#REF!</definedName>
    <definedName name="HRAccumDep" localSheetId="5">'[71]JHS-10 Adjstmts'!#REF!</definedName>
    <definedName name="HRAccumDep" localSheetId="9">'[71]JHS-10 Adjstmts'!#REF!</definedName>
    <definedName name="HRAccumDep" localSheetId="10">'[71]JHS-10 Adjstmts'!#REF!</definedName>
    <definedName name="HRAccumDep" localSheetId="0">'[71]JHS-10 Adjstmts'!#REF!</definedName>
    <definedName name="HRAccumDep">'[71]JHS-10 Adjstmts'!#REF!</definedName>
    <definedName name="HRDepExp" localSheetId="9">'[71]JHS-10 Adjstmts'!#REF!</definedName>
    <definedName name="HRDepExp" localSheetId="0">'[71]JHS-10 Adjstmts'!#REF!</definedName>
    <definedName name="HRDepExp">'[71]JHS-10 Adjstmts'!#REF!</definedName>
    <definedName name="HRDFIT" localSheetId="9">'[71]JHS-10 Adjstmts'!#REF!</definedName>
    <definedName name="HRDFIT" localSheetId="0">'[71]JHS-10 Adjstmts'!#REF!</definedName>
    <definedName name="HRDFIT">'[71]JHS-10 Adjstmts'!#REF!</definedName>
    <definedName name="HRGrossPlant" localSheetId="9">'[71]JHS-10 Adjstmts'!#REF!</definedName>
    <definedName name="HRGrossPlant" localSheetId="0">'[71]JHS-10 Adjstmts'!#REF!</definedName>
    <definedName name="HRGrossPlant">'[71]JHS-10 Adjstmts'!#REF!</definedName>
    <definedName name="HRPrdctnOM" localSheetId="9">'[71]JHS-10 Adjstmts'!#REF!</definedName>
    <definedName name="HRPrdctnOM" localSheetId="0">'[71]JHS-10 Adjstmts'!#REF!</definedName>
    <definedName name="HRPrdctnOM">'[71]JHS-10 Adjstmts'!#REF!</definedName>
    <definedName name="HRPropIns" localSheetId="9">'[71]JHS-10 Adjstmts'!#REF!</definedName>
    <definedName name="HRPropIns" localSheetId="0">'[71]JHS-10 Adjstmts'!#REF!</definedName>
    <definedName name="HRPropIns">'[71]JHS-10 Adjstmts'!#REF!</definedName>
    <definedName name="HRPropTax" localSheetId="9">'[71]JHS-10 Adjstmts'!#REF!</definedName>
    <definedName name="HRPropTax" localSheetId="0">'[71]JHS-10 Adjstmts'!#REF!</definedName>
    <definedName name="HRPropTax">'[71]JHS-10 Adjstmts'!#REF!</definedName>
    <definedName name="HRPwrCsts" localSheetId="9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5">{"'Sheet1'!$A$1:$J$121"}</definedName>
    <definedName name="HTML_Control" localSheetId="9">{"'Sheet1'!$A$1:$J$121"}</definedName>
    <definedName name="HTML_Control" localSheetId="6" hidden="1">{"'Sheet1'!$A$1:$J$121"}</definedName>
    <definedName name="HTML_Control" localSheetId="10" hidden="1">{"'Sheet1'!$A$1:$J$121"}</definedName>
    <definedName name="HTML_Control" localSheetId="16">{"'Sheet1'!$A$1:$J$121"}</definedName>
    <definedName name="HTML_Control" localSheetId="15">{"'Sheet1'!$A$1:$J$121"}</definedName>
    <definedName name="HTML_Control" localSheetId="18">{"'Sheet1'!$A$1:$J$121"}</definedName>
    <definedName name="HTML_Control" localSheetId="17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9">#REF!</definedName>
    <definedName name="HydroCap" localSheetId="10">#REF!</definedName>
    <definedName name="HydroCap" localSheetId="0">#REF!</definedName>
    <definedName name="HydroCap">#REF!</definedName>
    <definedName name="HydroGen" localSheetId="5">[55]Dispatch!#REF!</definedName>
    <definedName name="HydroGen" localSheetId="9">[55]Dispatch!#REF!</definedName>
    <definedName name="HydroGen" localSheetId="10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5">#REF!</definedName>
    <definedName name="IDCRATE" localSheetId="9">#REF!</definedName>
    <definedName name="IDCRATE" localSheetId="10">#REF!</definedName>
    <definedName name="IDCRATE" localSheetId="0">#REF!</definedName>
    <definedName name="IDCRATE">#REF!</definedName>
    <definedName name="inact" localSheetId="5">#REF!</definedName>
    <definedName name="inact" localSheetId="9">#REF!</definedName>
    <definedName name="inact" localSheetId="10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9">#REF!</definedName>
    <definedName name="INCSTMNT" localSheetId="10">#REF!</definedName>
    <definedName name="INCSTMNT" localSheetId="0">#REF!</definedName>
    <definedName name="INCSTMNT">#REF!</definedName>
    <definedName name="INCSTMT" localSheetId="5">#REF!</definedName>
    <definedName name="INCSTMT" localSheetId="9">#REF!</definedName>
    <definedName name="INCSTMT" localSheetId="10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5">#REF!</definedName>
    <definedName name="inflat" localSheetId="9">#REF!</definedName>
    <definedName name="inflat" localSheetId="10">#REF!</definedName>
    <definedName name="inflat" localSheetId="0">#REF!</definedName>
    <definedName name="inflat">#REF!</definedName>
    <definedName name="inflatCERA" localSheetId="5">#REF!</definedName>
    <definedName name="inflatCERA" localSheetId="9">#REF!</definedName>
    <definedName name="inflatCERA" localSheetId="10">#REF!</definedName>
    <definedName name="inflatCERA" localSheetId="0">#REF!</definedName>
    <definedName name="inflatCERA">#REF!</definedName>
    <definedName name="InfoPane" localSheetId="5">#REF!</definedName>
    <definedName name="InfoPane" localSheetId="9">#REF!</definedName>
    <definedName name="InfoPane" localSheetId="10">#REF!</definedName>
    <definedName name="InfoPane" localSheetId="0">#REF!</definedName>
    <definedName name="InfoPane">#REF!</definedName>
    <definedName name="InformationPane" localSheetId="5">#REF!</definedName>
    <definedName name="InformationPane" localSheetId="9">#REF!</definedName>
    <definedName name="InformationPane" localSheetId="10">#REF!</definedName>
    <definedName name="InformationPane" localSheetId="0">#REF!</definedName>
    <definedName name="InformationPane">#REF!</definedName>
    <definedName name="InfpPane" localSheetId="5">#REF!</definedName>
    <definedName name="InfpPane" localSheetId="9">#REF!</definedName>
    <definedName name="InfpPane" localSheetId="10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5">'[73]Daily Calc'!#REF!</definedName>
    <definedName name="Inputs" localSheetId="9">'[73]Daily Calc'!#REF!</definedName>
    <definedName name="Inputs" localSheetId="10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0">#REF!</definedName>
    <definedName name="INTRESEXCH">[74]Sheet1!$AG$1</definedName>
    <definedName name="INVPLAN" localSheetId="5">#REF!</definedName>
    <definedName name="INVPLAN" localSheetId="9">#REF!</definedName>
    <definedName name="INVPLAN" localSheetId="10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9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5">#REF!</definedName>
    <definedName name="Jan05AMA" localSheetId="9">#REF!</definedName>
    <definedName name="Jan05AMA" localSheetId="10">#REF!</definedName>
    <definedName name="Jan05AMA" localSheetId="0">#REF!</definedName>
    <definedName name="Jan05AMA">#REF!</definedName>
    <definedName name="Jan06AMA" localSheetId="5">[9]BS!#REF!</definedName>
    <definedName name="Jan06AMA" localSheetId="9">[9]BS!#REF!</definedName>
    <definedName name="Jan06AMA" localSheetId="10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9" hidden="1">{#N/A,#N/A,FALSE,"Summ";#N/A,#N/A,FALSE,"General"}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16" hidden="1">{#N/A,#N/A,FALSE,"Summ";#N/A,#N/A,FALSE,"General"}</definedName>
    <definedName name="jfkljsdkljiejgr" localSheetId="15" hidden="1">{#N/A,#N/A,FALSE,"Summ";#N/A,#N/A,FALSE,"General"}</definedName>
    <definedName name="jfkljsdkljiejgr" localSheetId="18" hidden="1">{#N/A,#N/A,FALSE,"Summ";#N/A,#N/A,FALSE,"General"}</definedName>
    <definedName name="jfkljsdkljiejgr" localSheetId="17" hidden="1">{#N/A,#N/A,FALSE,"Summ";#N/A,#N/A,FALSE,"General"}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16">[76]ACCOUNTS!$AG$31</definedName>
    <definedName name="JP_Bal" localSheetId="15">[76]ACCOUNTS!$AG$31</definedName>
    <definedName name="JP_Bal" localSheetId="18">[76]ACCOUNTS!$AG$31</definedName>
    <definedName name="JP_Bal" localSheetId="17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9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5">#REF!</definedName>
    <definedName name="Jul05AMA" localSheetId="9">#REF!</definedName>
    <definedName name="Jul05AMA" localSheetId="10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9">#REF!</definedName>
    <definedName name="julcf" localSheetId="10">#REF!</definedName>
    <definedName name="julcf" localSheetId="0">#REF!</definedName>
    <definedName name="julcf">#REF!</definedName>
    <definedName name="julcost" localSheetId="5">#REF!</definedName>
    <definedName name="julcost" localSheetId="9">#REF!</definedName>
    <definedName name="julcost" localSheetId="10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5">'[35]BS C&amp;L'!#REF!</definedName>
    <definedName name="Jun03AMA" localSheetId="9">'[35]BS C&amp;L'!#REF!</definedName>
    <definedName name="Jun03AMA" localSheetId="10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5">#REF!</definedName>
    <definedName name="Jun05AMA" localSheetId="9">#REF!</definedName>
    <definedName name="Jun05AMA" localSheetId="10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16">'[47]KJB-12 Sum'!$AS$2</definedName>
    <definedName name="k_Docket_Number" localSheetId="15">'[47]KJB-12 Sum'!$AS$2</definedName>
    <definedName name="k_Docket_Number" localSheetId="18">'[47]KJB-12 Sum'!$AS$2</definedName>
    <definedName name="k_Docket_Number" localSheetId="17">'[47]KJB-12 Sum'!$AS$2</definedName>
    <definedName name="k_Docket_Number">'[48]KJB-12 Sum'!$AS$2</definedName>
    <definedName name="k_FITrate" localSheetId="16">'[47]KJB-3,11 Def'!$L$20</definedName>
    <definedName name="k_FITrate" localSheetId="15">'[47]KJB-3,11 Def'!$L$20</definedName>
    <definedName name="k_FITrate" localSheetId="18">'[47]KJB-3,11 Def'!$L$20</definedName>
    <definedName name="k_FITrate" localSheetId="17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16">'[79]Gas Detail Pages'!$A$8</definedName>
    <definedName name="keep_TESTYEAR" localSheetId="15">'[79]Gas Detail Pages'!$A$8</definedName>
    <definedName name="keep_TESTYEAR" localSheetId="18">'[79]Gas Detail Pages'!$A$8</definedName>
    <definedName name="keep_TESTYEAR" localSheetId="17">'[79]Gas Detail Pages'!$A$8</definedName>
    <definedName name="keep_TESTYEAR">'[78]KJB-5 Cmn Adj'!$B$7</definedName>
    <definedName name="kp_DOCKET">'[79]Gas Detail Pages'!$A$9</definedName>
    <definedName name="Kwh_grc06_tye0905" localSheetId="5">#REF!</definedName>
    <definedName name="Kwh_grc06_tye0905" localSheetId="9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5">#N/A</definedName>
    <definedName name="Last_Row" localSheetId="9">#N/A</definedName>
    <definedName name="Last_Row" localSheetId="10">IF('2018 Gas Rates'!Values_Entered,Header_Row+'2018 Gas Rates'!Number_of_Payments,Header_Row)</definedName>
    <definedName name="Last_Row" localSheetId="16">IF('Elec Sch 142 5-2019'!Values_Entered,Header_Row+'Elec Sch 142 5-2019'!Number_of_Payments,Header_Row)</definedName>
    <definedName name="Last_Row" localSheetId="15">IF('Gas 2018 ERF'!Values_Entered,Header_Row+'Gas 2018 ERF'!Number_of_Payments,Header_Row)</definedName>
    <definedName name="Last_Row" localSheetId="18">IF('Gas Sch 142 5-2019'!Values_Entered,Header_Row+'Gas Sch 142 5-2019'!Number_of_Payments,Header_Row)</definedName>
    <definedName name="Last_Row" localSheetId="17">IF('Gas Sch 142 5-2019'!Values_Entered,Header_Row+'Gas Sch 142 5-2019'!Number_of_Payments,Header_Row)</definedName>
    <definedName name="Last_Row" localSheetId="0">#N/A</definedName>
    <definedName name="Last_Row">IF('2017-2018 Collected Elec'!Values_Entered,Header_Row+'2017-2018 Collected Elec'!Number_of_Payments,Header_Row)</definedName>
    <definedName name="LATEPAY" localSheetId="10">#REF!</definedName>
    <definedName name="LATEPAY">[74]Sheet1!$E$3:$E$25</definedName>
    <definedName name="Lease_total" localSheetId="5">#REF!</definedName>
    <definedName name="Lease_total" localSheetId="9">#REF!</definedName>
    <definedName name="Lease_total" localSheetId="10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5">#REF!</definedName>
    <definedName name="Line_10" localSheetId="9">#REF!</definedName>
    <definedName name="Line_10" localSheetId="10">#REF!</definedName>
    <definedName name="Line_10" localSheetId="0">#REF!</definedName>
    <definedName name="Line_10">#REF!</definedName>
    <definedName name="Line_11" localSheetId="5">#REF!</definedName>
    <definedName name="Line_11" localSheetId="9">#REF!</definedName>
    <definedName name="Line_11" localSheetId="10">#REF!</definedName>
    <definedName name="Line_11" localSheetId="0">#REF!</definedName>
    <definedName name="Line_11">#REF!</definedName>
    <definedName name="Line_12" localSheetId="5">#REF!</definedName>
    <definedName name="Line_12" localSheetId="9">#REF!</definedName>
    <definedName name="Line_12" localSheetId="10">#REF!</definedName>
    <definedName name="Line_12" localSheetId="0">#REF!</definedName>
    <definedName name="Line_12">#REF!</definedName>
    <definedName name="line_14" localSheetId="5">#REF!</definedName>
    <definedName name="line_14" localSheetId="9">#REF!</definedName>
    <definedName name="line_14" localSheetId="10">#REF!</definedName>
    <definedName name="line_14" localSheetId="0">#REF!</definedName>
    <definedName name="line_14">#REF!</definedName>
    <definedName name="Line_15" localSheetId="5">#REF!</definedName>
    <definedName name="Line_15" localSheetId="9">#REF!</definedName>
    <definedName name="Line_15" localSheetId="10">#REF!</definedName>
    <definedName name="Line_15" localSheetId="0">#REF!</definedName>
    <definedName name="Line_15">#REF!</definedName>
    <definedName name="Line_19" localSheetId="5">#REF!</definedName>
    <definedName name="Line_19" localSheetId="9">#REF!</definedName>
    <definedName name="Line_19" localSheetId="10">#REF!</definedName>
    <definedName name="Line_19" localSheetId="0">#REF!</definedName>
    <definedName name="Line_19">#REF!</definedName>
    <definedName name="Line_22" localSheetId="5">#REF!</definedName>
    <definedName name="Line_22" localSheetId="9">#REF!</definedName>
    <definedName name="Line_22" localSheetId="10">#REF!</definedName>
    <definedName name="Line_22" localSheetId="0">#REF!</definedName>
    <definedName name="Line_22">#REF!</definedName>
    <definedName name="Line_23" localSheetId="5">#REF!</definedName>
    <definedName name="Line_23" localSheetId="9">#REF!</definedName>
    <definedName name="Line_23" localSheetId="10">#REF!</definedName>
    <definedName name="Line_23" localSheetId="0">#REF!</definedName>
    <definedName name="Line_23">#REF!</definedName>
    <definedName name="Line_25" localSheetId="5">#REF!</definedName>
    <definedName name="Line_25" localSheetId="9">#REF!</definedName>
    <definedName name="Line_25" localSheetId="10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5">#REF!</definedName>
    <definedName name="Line_OH" localSheetId="9">#REF!</definedName>
    <definedName name="Line_OH" localSheetId="10">#REF!</definedName>
    <definedName name="Line_OH" localSheetId="0">#REF!</definedName>
    <definedName name="Line_OH">#REF!</definedName>
    <definedName name="LinkCos">'[26]JAM Download'!$K$4</definedName>
    <definedName name="Load_Factor" localSheetId="16">[76]ACCOUNTS!$AG$167</definedName>
    <definedName name="Load_Factor" localSheetId="15">[76]ACCOUNTS!$AG$167</definedName>
    <definedName name="Load_Factor" localSheetId="18">[76]ACCOUNTS!$AG$167</definedName>
    <definedName name="Load_Factor" localSheetId="17">[76]ACCOUNTS!$AG$167</definedName>
    <definedName name="Load_Factor">[80]ACCOUNTS!$AG$167</definedName>
    <definedName name="LoadArray">'[81]Load Source Data'!$C$78:$X$89</definedName>
    <definedName name="LoadGrowthAdder" localSheetId="5">#REF!</definedName>
    <definedName name="LoadGrowthAdder" localSheetId="9">#REF!</definedName>
    <definedName name="LoadGrowthAdder" localSheetId="10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9" hidden="1">{#N/A,#N/A,FALSE,"Coversheet";#N/A,#N/A,FALSE,"QA"}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16" hidden="1">{#N/A,#N/A,FALSE,"Coversheet";#N/A,#N/A,FALSE,"QA"}</definedName>
    <definedName name="lookup" localSheetId="15" hidden="1">{#N/A,#N/A,FALSE,"Coversheet";#N/A,#N/A,FALSE,"QA"}</definedName>
    <definedName name="lookup" localSheetId="18" hidden="1">{#N/A,#N/A,FALSE,"Coversheet";#N/A,#N/A,FALSE,"QA"}</definedName>
    <definedName name="lookup" localSheetId="17" hidden="1">{#N/A,#N/A,FALSE,"Coversheet";#N/A,#N/A,FALSE,"QA"}</definedName>
    <definedName name="lookup" localSheetId="2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9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9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5">#REF!</definedName>
    <definedName name="manutaxfit" localSheetId="9">#REF!</definedName>
    <definedName name="manutaxfit" localSheetId="10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5">'[35]BS C&amp;L'!#REF!</definedName>
    <definedName name="Mar03AMA" localSheetId="9">'[35]BS C&amp;L'!#REF!</definedName>
    <definedName name="Mar03AMA" localSheetId="10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5">#REF!</definedName>
    <definedName name="Mar05AMA" localSheetId="9">#REF!</definedName>
    <definedName name="Mar05AMA" localSheetId="10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5">'[35]BS C&amp;L'!#REF!</definedName>
    <definedName name="May03AMA" localSheetId="9">'[35]BS C&amp;L'!#REF!</definedName>
    <definedName name="May03AMA" localSheetId="10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5">#REF!</definedName>
    <definedName name="May05AMA" localSheetId="9">#REF!</definedName>
    <definedName name="May05AMA" localSheetId="10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5">#REF!</definedName>
    <definedName name="mcnarycost" localSheetId="9">#REF!</definedName>
    <definedName name="mcnarycost" localSheetId="10">#REF!</definedName>
    <definedName name="mcnarycost" localSheetId="0">#REF!</definedName>
    <definedName name="mcnarycost">#REF!</definedName>
    <definedName name="mcnarytoggle" localSheetId="5">#REF!</definedName>
    <definedName name="mcnarytoggle" localSheetId="9">#REF!</definedName>
    <definedName name="mcnarytoggle" localSheetId="10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5">#REF!</definedName>
    <definedName name="median_energy" localSheetId="9">#REF!</definedName>
    <definedName name="median_energy" localSheetId="10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9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9">[83]!menu1_Button6_Click</definedName>
    <definedName name="menu1_Button6_Click" localSheetId="0">[83]!menu1_Button6_Click</definedName>
    <definedName name="menu1_Button6_Click">[83]!menu1_Button6_Click</definedName>
    <definedName name="MERGER_COST" localSheetId="16">[84]Sheet1!$AF$3:$AJ$28</definedName>
    <definedName name="MERGER_COST" localSheetId="15">[84]Sheet1!$AF$3:$AJ$28</definedName>
    <definedName name="MERGER_COST" localSheetId="18">[84]Sheet1!$AF$3:$AJ$28</definedName>
    <definedName name="MERGER_COST" localSheetId="17">[84]Sheet1!$AF$3:$AJ$28</definedName>
    <definedName name="MERGER_COST">[74]Sheet1!$AF$3:$AJ$28</definedName>
    <definedName name="MERGERCOSTS" localSheetId="5">[85]model!#REF!</definedName>
    <definedName name="MERGERCOSTS" localSheetId="9">[85]model!#REF!</definedName>
    <definedName name="MERGERCOSTS" localSheetId="10">[85]model!#REF!</definedName>
    <definedName name="MERGERCOSTS" localSheetId="0">[85]model!#REF!</definedName>
    <definedName name="MERGERCOSTS">[85]model!#REF!</definedName>
    <definedName name="METER" localSheetId="9">'[2]Sched 46'!#REF!</definedName>
    <definedName name="METER" localSheetId="10">[10]EXTERNAL!$A$34:$IV$36</definedName>
    <definedName name="METER" localSheetId="16">[10]EXTERNAL!$A$34:$IV$36</definedName>
    <definedName name="METER" localSheetId="15">[10]EXTERNAL!$A$34:$IV$36</definedName>
    <definedName name="METER" localSheetId="18">[10]EXTERNAL!$A$34:$IV$36</definedName>
    <definedName name="METER" localSheetId="17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5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9">#REF!</definedName>
    <definedName name="MISCELLANEOUS" localSheetId="10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5">[55]Dispatch!#REF!</definedName>
    <definedName name="MonTotalDispatch" localSheetId="9">[55]Dispatch!#REF!</definedName>
    <definedName name="MonTotalDispatch" localSheetId="10">[56]Dispatch!#REF!</definedName>
    <definedName name="MonTotalDispatch" localSheetId="0">[55]Dispatch!#REF!</definedName>
    <definedName name="MonTotalDispatch">[55]Dispatch!#REF!</definedName>
    <definedName name="MT" localSheetId="5">#REF!</definedName>
    <definedName name="MT" localSheetId="9">#REF!</definedName>
    <definedName name="MT" localSheetId="10">#REF!</definedName>
    <definedName name="MT" localSheetId="0">#REF!</definedName>
    <definedName name="MT">#REF!</definedName>
    <definedName name="MTD_Format" localSheetId="10">[87]Mthly!$B$11:$D$11,[87]Mthly!$B$35:$D$35</definedName>
    <definedName name="MTD_Format" localSheetId="16">[88]Mthly!$B$11:$D$11,[88]Mthly!$B$32:$D$32</definedName>
    <definedName name="MTD_Format" localSheetId="15">[88]Mthly!$B$11:$D$11,[88]Mthly!$B$32:$D$32</definedName>
    <definedName name="MTD_Format" localSheetId="18">[88]Mthly!$B$11:$D$11,[88]Mthly!$B$32:$D$32</definedName>
    <definedName name="MTD_Format" localSheetId="17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5">[55]Dispatch!#REF!</definedName>
    <definedName name="MustRunGen" localSheetId="9">[55]Dispatch!#REF!</definedName>
    <definedName name="MustRunGen" localSheetId="10">[56]Dispatch!#REF!</definedName>
    <definedName name="MustRunGen" localSheetId="0">[55]Dispatch!#REF!</definedName>
    <definedName name="MustRunGen">[55]Dispatch!#REF!</definedName>
    <definedName name="Mwh" localSheetId="5">#REF!</definedName>
    <definedName name="Mwh" localSheetId="9">#REF!</definedName>
    <definedName name="Mwh" localSheetId="10">#REF!</definedName>
    <definedName name="Mwh" localSheetId="0">#REF!</definedName>
    <definedName name="Mwh">#REF!</definedName>
    <definedName name="name" localSheetId="5">[13]DT_A_DOL93!#REF!</definedName>
    <definedName name="name" localSheetId="9">[13]DT_A_DOL93!#REF!</definedName>
    <definedName name="name" localSheetId="10">[13]DT_A_DOL93!#REF!</definedName>
    <definedName name="name" localSheetId="0">[13]DT_A_DOL93!#REF!</definedName>
    <definedName name="name">[13]DT_A_DOL93!#REF!</definedName>
    <definedName name="nameplate" localSheetId="5">#REF!</definedName>
    <definedName name="nameplate" localSheetId="9">#REF!</definedName>
    <definedName name="nameplate" localSheetId="10">#REF!</definedName>
    <definedName name="nameplate" localSheetId="0">#REF!</definedName>
    <definedName name="nameplate">#REF!</definedName>
    <definedName name="NavPane" localSheetId="5">#REF!</definedName>
    <definedName name="NavPane" localSheetId="9">#REF!</definedName>
    <definedName name="NavPane" localSheetId="10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5" hidden="1">{#N/A,#N/A,FALSE,"Summ";#N/A,#N/A,FALSE,"General"}</definedName>
    <definedName name="new" localSheetId="9" hidden="1">{#N/A,#N/A,FALSE,"Summ";#N/A,#N/A,FALSE,"General"}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16" hidden="1">{#N/A,#N/A,FALSE,"Summ";#N/A,#N/A,FALSE,"General"}</definedName>
    <definedName name="new" localSheetId="15" hidden="1">{#N/A,#N/A,FALSE,"Summ";#N/A,#N/A,FALSE,"General"}</definedName>
    <definedName name="new" localSheetId="18" hidden="1">{#N/A,#N/A,FALSE,"Summ";#N/A,#N/A,FALSE,"General"}</definedName>
    <definedName name="new" localSheetId="17" hidden="1">{#N/A,#N/A,FALSE,"Summ";#N/A,#N/A,FALSE,"General"}</definedName>
    <definedName name="new" localSheetId="2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9">[13]DT_A_DOL93!#REF!</definedName>
    <definedName name="newname" localSheetId="0">[13]DT_A_DOL93!#REF!</definedName>
    <definedName name="newname">[13]DT_A_DOL93!#REF!</definedName>
    <definedName name="non_AURORA_lookup" localSheetId="5">#REF!</definedName>
    <definedName name="non_AURORA_lookup" localSheetId="9">#REF!</definedName>
    <definedName name="non_AURORA_lookup" localSheetId="10">#REF!</definedName>
    <definedName name="non_AURORA_lookup" localSheetId="0">#REF!</definedName>
    <definedName name="non_AURORA_lookup">#REF!</definedName>
    <definedName name="non_core_lookup" localSheetId="5">#REF!</definedName>
    <definedName name="non_core_lookup" localSheetId="9">#REF!</definedName>
    <definedName name="non_core_lookup" localSheetId="10">#REF!</definedName>
    <definedName name="non_core_lookup" localSheetId="0">#REF!</definedName>
    <definedName name="non_core_lookup">#REF!</definedName>
    <definedName name="nonrefundtrans" localSheetId="5">#REF!</definedName>
    <definedName name="nonrefundtrans" localSheetId="9">#REF!</definedName>
    <definedName name="nonrefundtrans" localSheetId="10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9">#REF!</definedName>
    <definedName name="Nov05AMA" localSheetId="10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9">#REF!</definedName>
    <definedName name="novcf" localSheetId="10">#REF!</definedName>
    <definedName name="novcf" localSheetId="0">#REF!</definedName>
    <definedName name="novcf">#REF!</definedName>
    <definedName name="novcost" localSheetId="5">#REF!</definedName>
    <definedName name="novcost" localSheetId="9">#REF!</definedName>
    <definedName name="novcost" localSheetId="10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16">MATCH(0.01,End_Bal,-1)+1</definedName>
    <definedName name="Number_of_Payments" localSheetId="15">MATCH(0.01,End_Bal,-1)+1</definedName>
    <definedName name="Number_of_Payments" localSheetId="18">MATCH(0.01,End_Bal,-1)+1</definedName>
    <definedName name="Number_of_Payments" localSheetId="17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9">#REF!</definedName>
    <definedName name="numturbines" localSheetId="10">#REF!</definedName>
    <definedName name="numturbines" localSheetId="0">#REF!</definedName>
    <definedName name="numturbines">#REF!</definedName>
    <definedName name="numturbptc" localSheetId="5">#REF!</definedName>
    <definedName name="numturbptc" localSheetId="9">#REF!</definedName>
    <definedName name="numturbptc" localSheetId="10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[13]DT_A_AMW93!#REF!</definedName>
    <definedName name="NWSales_MWH" localSheetId="9">[13]DT_A_AMW93!#REF!</definedName>
    <definedName name="NWSales_MWH" localSheetId="10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0">'[52]Virtual 49 Back-Up'!$B$21</definedName>
    <definedName name="O_M_Rate" localSheetId="16">'[52]Virtual 49 Back-Up'!$B$21</definedName>
    <definedName name="O_M_Rate" localSheetId="15">'[52]Virtual 49 Back-Up'!$B$21</definedName>
    <definedName name="O_M_Rate" localSheetId="18">'[52]Virtual 49 Back-Up'!$B$21</definedName>
    <definedName name="O_M_Rate" localSheetId="17">'[52]Virtual 49 Back-Up'!$B$21</definedName>
    <definedName name="O_M_Rate">'[53]Virtual 49 Back-Up'!$B$21</definedName>
    <definedName name="OBCLEASE" localSheetId="10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9">#REF!</definedName>
    <definedName name="Oct05AMA" localSheetId="10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5">#REF!</definedName>
    <definedName name="octcf" localSheetId="9">#REF!</definedName>
    <definedName name="octcf" localSheetId="10">#REF!</definedName>
    <definedName name="octcf" localSheetId="0">#REF!</definedName>
    <definedName name="octcf">#REF!</definedName>
    <definedName name="octcost" localSheetId="5">#REF!</definedName>
    <definedName name="octcost" localSheetId="9">#REF!</definedName>
    <definedName name="octcost" localSheetId="10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5">#REF!</definedName>
    <definedName name="OMtoggle" localSheetId="9">#REF!</definedName>
    <definedName name="OMtoggle" localSheetId="10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5">#REF!</definedName>
    <definedName name="OP_Mo_Year1" localSheetId="9">#REF!</definedName>
    <definedName name="OP_Mo_Year1" localSheetId="10">#REF!</definedName>
    <definedName name="OP_Mo_Year1" localSheetId="0">#REF!</definedName>
    <definedName name="OP_Mo_Year1">#REF!</definedName>
    <definedName name="OPCONT" localSheetId="5">#REF!</definedName>
    <definedName name="OPCONT" localSheetId="9">#REF!</definedName>
    <definedName name="OPCONT" localSheetId="10">#REF!</definedName>
    <definedName name="OPCONT" localSheetId="0">#REF!</definedName>
    <definedName name="OPCONT">#REF!</definedName>
    <definedName name="OPEXPPF" localSheetId="5">[91]model!#REF!</definedName>
    <definedName name="OPEXPPF" localSheetId="9">[91]model!#REF!</definedName>
    <definedName name="OPEXPPF" localSheetId="10">[38]model!#REF!</definedName>
    <definedName name="OPEXPPF" localSheetId="0">[91]model!#REF!</definedName>
    <definedName name="OPEXPPF">[91]model!#REF!</definedName>
    <definedName name="OPEXPRS" localSheetId="5">[19]model!#REF!</definedName>
    <definedName name="OPEXPRS" localSheetId="9">[19]model!#REF!</definedName>
    <definedName name="OPEXPRS" localSheetId="10">#REF!</definedName>
    <definedName name="OPEXPRS" localSheetId="0">[19]model!#REF!</definedName>
    <definedName name="OPEXPRS">[19]model!#REF!</definedName>
    <definedName name="option">'[92]Dist Misc'!$F$120</definedName>
    <definedName name="OthRCF" localSheetId="10">[44]INPUTS!$F$41</definedName>
    <definedName name="OthRCF" localSheetId="16">[44]INPUTS!$F$41</definedName>
    <definedName name="OthRCF" localSheetId="15">[44]INPUTS!$F$41</definedName>
    <definedName name="OthRCF" localSheetId="18">[44]INPUTS!$F$41</definedName>
    <definedName name="OthRCF" localSheetId="17">[44]INPUTS!$F$41</definedName>
    <definedName name="OthRCF">[46]INPUTS!$F$41</definedName>
    <definedName name="OthUnc">[10]INPUTS!$F$36</definedName>
    <definedName name="outlookdata">'[93]pivoted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9">#REF!</definedName>
    <definedName name="Page1" localSheetId="10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5">#REF!</definedName>
    <definedName name="Page2" localSheetId="9">#REF!</definedName>
    <definedName name="Page2" localSheetId="10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5">#REF!</definedName>
    <definedName name="parasitic" localSheetId="9">#REF!</definedName>
    <definedName name="parasitic" localSheetId="10">#REF!</definedName>
    <definedName name="parasitic" localSheetId="0">#REF!</definedName>
    <definedName name="parasitic">#REF!</definedName>
    <definedName name="parasiticprice" localSheetId="5">#REF!</definedName>
    <definedName name="parasiticprice" localSheetId="9">#REF!</definedName>
    <definedName name="parasiticprice" localSheetId="10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5">[19]model!#REF!</definedName>
    <definedName name="PEBBLE" localSheetId="9">[19]model!#REF!</definedName>
    <definedName name="PEBBLE" localSheetId="10">[38]model!#REF!</definedName>
    <definedName name="PEBBLE" localSheetId="0">[19]model!#REF!</definedName>
    <definedName name="PEBBLE">[19]model!#REF!</definedName>
    <definedName name="percdebtcov" localSheetId="5">#REF!</definedName>
    <definedName name="percdebtcov" localSheetId="9">#REF!</definedName>
    <definedName name="percdebtcov" localSheetId="10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5">#REF!</definedName>
    <definedName name="PERCENTAGES_CALCULATED" localSheetId="9">#REF!</definedName>
    <definedName name="PERCENTAGES_CALCULATED" localSheetId="10">#REF!</definedName>
    <definedName name="PERCENTAGES_CALCULATED" localSheetId="0">#REF!</definedName>
    <definedName name="PERCENTAGES_CALCULATED">#REF!</definedName>
    <definedName name="percpersonal" localSheetId="5">#REF!</definedName>
    <definedName name="percpersonal" localSheetId="9">#REF!</definedName>
    <definedName name="percpersonal" localSheetId="10">#REF!</definedName>
    <definedName name="percpersonal" localSheetId="0">#REF!</definedName>
    <definedName name="percpersonal">#REF!</definedName>
    <definedName name="percreal" localSheetId="5">#REF!</definedName>
    <definedName name="percreal" localSheetId="9">#REF!</definedName>
    <definedName name="percreal" localSheetId="10">#REF!</definedName>
    <definedName name="percreal" localSheetId="0">#REF!</definedName>
    <definedName name="percreal">#REF!</definedName>
    <definedName name="personalproptaxadjust" localSheetId="5">#REF!</definedName>
    <definedName name="personalproptaxadjust" localSheetId="9">#REF!</definedName>
    <definedName name="personalproptaxadjust" localSheetId="10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5">#REF!</definedName>
    <definedName name="postclawdev" localSheetId="9">#REF!</definedName>
    <definedName name="postclawdev" localSheetId="10">#REF!</definedName>
    <definedName name="postclawdev" localSheetId="0">#REF!</definedName>
    <definedName name="postclawdev">#REF!</definedName>
    <definedName name="postclawdevshar" localSheetId="5">#REF!</definedName>
    <definedName name="postclawdevshar" localSheetId="9">#REF!</definedName>
    <definedName name="postclawdevshar" localSheetId="10">#REF!</definedName>
    <definedName name="postclawdevshar" localSheetId="0">#REF!</definedName>
    <definedName name="postclawdevshar">#REF!</definedName>
    <definedName name="postclawtaxshar" localSheetId="5">#REF!</definedName>
    <definedName name="postclawtaxshar" localSheetId="9">#REF!</definedName>
    <definedName name="postclawtaxshar" localSheetId="10">#REF!</definedName>
    <definedName name="postclawtaxshar" localSheetId="0">#REF!</definedName>
    <definedName name="postclawtaxshar">#REF!</definedName>
    <definedName name="postclawtaxshare" localSheetId="5">#REF!</definedName>
    <definedName name="postclawtaxshare" localSheetId="9">#REF!</definedName>
    <definedName name="postclawtaxshare" localSheetId="10">#REF!</definedName>
    <definedName name="postclawtaxshare" localSheetId="0">#REF!</definedName>
    <definedName name="postclawtaxshare">#REF!</definedName>
    <definedName name="postpreftaxshar" localSheetId="5">#REF!</definedName>
    <definedName name="postpreftaxshar" localSheetId="9">#REF!</definedName>
    <definedName name="postpreftaxshar" localSheetId="10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5">#REF!</definedName>
    <definedName name="ppl_wkly_vect_input" localSheetId="9">#REF!</definedName>
    <definedName name="ppl_wkly_vect_input" localSheetId="10">#REF!</definedName>
    <definedName name="ppl_wkly_vect_input" localSheetId="0">#REF!</definedName>
    <definedName name="ppl_wkly_vect_input">#REF!</definedName>
    <definedName name="preferredreturn" localSheetId="5">#REF!</definedName>
    <definedName name="preferredreturn" localSheetId="9">#REF!</definedName>
    <definedName name="preferredreturn" localSheetId="10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5">#REF!</definedName>
    <definedName name="presentvaluedate" localSheetId="9">#REF!</definedName>
    <definedName name="presentvaluedate" localSheetId="10">#REF!</definedName>
    <definedName name="presentvaluedate" localSheetId="0">#REF!</definedName>
    <definedName name="presentvaluedate">#REF!</definedName>
    <definedName name="pretaxdebt" localSheetId="5">#REF!</definedName>
    <definedName name="pretaxdebt" localSheetId="9">#REF!</definedName>
    <definedName name="pretaxdebt" localSheetId="10">#REF!</definedName>
    <definedName name="pretaxdebt" localSheetId="0">#REF!</definedName>
    <definedName name="pretaxdebt">#REF!</definedName>
    <definedName name="PreTaxDebtCost">[30]Assumptions!$I$56</definedName>
    <definedName name="pretaxequit" localSheetId="5">#REF!</definedName>
    <definedName name="pretaxequit" localSheetId="9">#REF!</definedName>
    <definedName name="pretaxequit" localSheetId="10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5">#REF!</definedName>
    <definedName name="PriceCaseTable" localSheetId="9">#REF!</definedName>
    <definedName name="PriceCaseTable" localSheetId="10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5">'[2]Sched 46'!#REF!</definedName>
    <definedName name="PRINT" localSheetId="9">'[2]Sched 46'!#REF!</definedName>
    <definedName name="PRINT" localSheetId="0">'[2]Sched 46'!#REF!</definedName>
    <definedName name="PRINT">'[2]Sched 46'!#REF!</definedName>
    <definedName name="PRINT_ADJUSTMENTS" localSheetId="5">'[96]2009 GRC Elec Prop Tax'!#REF!</definedName>
    <definedName name="PRINT_ADJUSTMENTS" localSheetId="9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5">'2017-2018 Collected Elec'!$A$1:$L$42</definedName>
    <definedName name="_xlnm.Print_Area" localSheetId="9">'2017-2018 Collected Gas '!$A$1:$L$44</definedName>
    <definedName name="_xlnm.Print_Area" localSheetId="6">'2018 Elec Rates'!$A$1:$L$47</definedName>
    <definedName name="_xlnm.Print_Area" localSheetId="15">'Gas 2018 ERF'!$B$1:$T$43</definedName>
    <definedName name="_xlnm.Print_Area" localSheetId="2">'Historical Caps'!$A$1:$F$42</definedName>
    <definedName name="_xlnm.Print_Area" localSheetId="19">'LIHEAP Credit'!$A$1:$I$55</definedName>
    <definedName name="Print_Area_Reset">#N/A</definedName>
    <definedName name="Print_Area1" localSheetId="5">#REF!</definedName>
    <definedName name="Print_Area1" localSheetId="9">#REF!</definedName>
    <definedName name="Print_Area1" localSheetId="10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9">#REF!</definedName>
    <definedName name="_xlnm.Print_Titles" localSheetId="10">#REF!</definedName>
    <definedName name="_xlnm.Print_Titles">#REF!</definedName>
    <definedName name="Prior_Month" localSheetId="10">[97]Sch_120!$I$21</definedName>
    <definedName name="Prior_Month" localSheetId="16">[97]Sch_120!$I$21</definedName>
    <definedName name="Prior_Month" localSheetId="15">[97]Sch_120!$I$21</definedName>
    <definedName name="Prior_Month" localSheetId="18">[97]Sch_120!$I$21</definedName>
    <definedName name="Prior_Month" localSheetId="17">[97]Sch_120!$I$21</definedName>
    <definedName name="Prior_Month">[39]Sch_120!$I$21</definedName>
    <definedName name="PRO_FORMA" localSheetId="5">#REF!</definedName>
    <definedName name="PRO_FORMA" localSheetId="9">#REF!</definedName>
    <definedName name="PRO_FORMA" localSheetId="10">#REF!</definedName>
    <definedName name="PRO_FORMA" localSheetId="0">#REF!</definedName>
    <definedName name="PRO_FORMA">#REF!</definedName>
    <definedName name="PRODADJ" localSheetId="5">[19]model!#REF!</definedName>
    <definedName name="PRODADJ" localSheetId="9">[19]model!#REF!</definedName>
    <definedName name="PRODADJ" localSheetId="10">[38]model!#REF!</definedName>
    <definedName name="PRODADJ" localSheetId="0">[19]model!#REF!</definedName>
    <definedName name="PRODADJ">[19]model!#REF!</definedName>
    <definedName name="Prodprop" localSheetId="5">#REF!</definedName>
    <definedName name="Prodprop" localSheetId="9">#REF!</definedName>
    <definedName name="Prodprop" localSheetId="10">#REF!</definedName>
    <definedName name="Prodprop" localSheetId="0">#REF!</definedName>
    <definedName name="Prodprop">#REF!</definedName>
    <definedName name="Production_Factor" localSheetId="5">#REF!</definedName>
    <definedName name="Production_Factor" localSheetId="9">#REF!</definedName>
    <definedName name="Production_Factor" localSheetId="10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5">[98]Bremerton!#REF!</definedName>
    <definedName name="ProformaPrint" localSheetId="9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5">[98]Bremerton!#REF!</definedName>
    <definedName name="ProposedPrint" localSheetId="9">[98]Bremerton!#REF!</definedName>
    <definedName name="ProposedPrint" localSheetId="0">[98]Bremerton!#REF!</definedName>
    <definedName name="ProposedPrint">[98]Bremerton!#REF!</definedName>
    <definedName name="PROPSALES" localSheetId="5">[19]model!#REF!</definedName>
    <definedName name="PROPSALES" localSheetId="9">[19]model!#REF!</definedName>
    <definedName name="PROPSALES" localSheetId="10">[38]model!#REF!</definedName>
    <definedName name="PROPSALES" localSheetId="0">[19]model!#REF!</definedName>
    <definedName name="PROPSALES">[19]model!#REF!</definedName>
    <definedName name="proptaxdiscfactor" localSheetId="5">#REF!</definedName>
    <definedName name="proptaxdiscfactor" localSheetId="9">#REF!</definedName>
    <definedName name="proptaxdiscfactor" localSheetId="10">#REF!</definedName>
    <definedName name="proptaxdiscfactor" localSheetId="0">#REF!</definedName>
    <definedName name="proptaxdiscfactor">#REF!</definedName>
    <definedName name="proptaxrate" localSheetId="5">#REF!</definedName>
    <definedName name="proptaxrate" localSheetId="9">#REF!</definedName>
    <definedName name="proptaxrate" localSheetId="10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5">#REF!</definedName>
    <definedName name="PSEBPAshare" localSheetId="9">#REF!</definedName>
    <definedName name="PSEBPAshare" localSheetId="10">#REF!</definedName>
    <definedName name="PSEBPAshare" localSheetId="0">#REF!</definedName>
    <definedName name="PSEBPAshare">#REF!</definedName>
    <definedName name="pseownperc" localSheetId="5">#REF!</definedName>
    <definedName name="pseownperc" localSheetId="9">#REF!</definedName>
    <definedName name="pseownperc" localSheetId="10">#REF!</definedName>
    <definedName name="pseownperc" localSheetId="0">#REF!</definedName>
    <definedName name="pseownperc">#REF!</definedName>
    <definedName name="PSEWACC" localSheetId="5">#REF!</definedName>
    <definedName name="PSEWACC" localSheetId="9">#REF!</definedName>
    <definedName name="PSEWACC" localSheetId="10">#REF!</definedName>
    <definedName name="PSEWACC" localSheetId="0">#REF!</definedName>
    <definedName name="PSEWACC">#REF!</definedName>
    <definedName name="PSPL" localSheetId="5">#REF!</definedName>
    <definedName name="PSPL" localSheetId="9">#REF!</definedName>
    <definedName name="PSPL" localSheetId="10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5">#REF!</definedName>
    <definedName name="PTC" localSheetId="9">#REF!</definedName>
    <definedName name="PTC" localSheetId="10">#REF!</definedName>
    <definedName name="PTC" localSheetId="0">#REF!</definedName>
    <definedName name="PTC">#REF!</definedName>
    <definedName name="ptceffective" localSheetId="5">#REF!</definedName>
    <definedName name="ptceffective" localSheetId="9">#REF!</definedName>
    <definedName name="ptceffective" localSheetId="10">#REF!</definedName>
    <definedName name="ptceffective" localSheetId="0">#REF!</definedName>
    <definedName name="ptceffective">#REF!</definedName>
    <definedName name="PTCescal" localSheetId="5">#REF!</definedName>
    <definedName name="PTCescal" localSheetId="9">#REF!</definedName>
    <definedName name="PTCescal" localSheetId="10">#REF!</definedName>
    <definedName name="PTCescal" localSheetId="0">#REF!</definedName>
    <definedName name="PTCescal">#REF!</definedName>
    <definedName name="ptcescalstart" localSheetId="5">#REF!</definedName>
    <definedName name="ptcescalstart" localSheetId="9">#REF!</definedName>
    <definedName name="ptcescalstart" localSheetId="10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5">[19]model!#REF!</definedName>
    <definedName name="PWRCSTPF" localSheetId="9">[19]model!#REF!</definedName>
    <definedName name="PWRCSTPF" localSheetId="10">[38]model!#REF!</definedName>
    <definedName name="PWRCSTPF" localSheetId="0">[19]model!#REF!</definedName>
    <definedName name="PWRCSTPF">[19]model!#REF!</definedName>
    <definedName name="PWRCSTRS" localSheetId="5">#REF!</definedName>
    <definedName name="PWRCSTRS" localSheetId="9">#REF!</definedName>
    <definedName name="PWRCSTRS" localSheetId="10">#REF!</definedName>
    <definedName name="PWRCSTRS" localSheetId="0">#REF!</definedName>
    <definedName name="PWRCSTRS">#REF!</definedName>
    <definedName name="PWRCSTWP" localSheetId="9">[91]model!#REF!</definedName>
    <definedName name="PWRCSTWP" localSheetId="10">#REF!</definedName>
    <definedName name="PWRCSTWP" localSheetId="0">[91]model!#REF!</definedName>
    <definedName name="PWRCSTWP">[91]model!#REF!</definedName>
    <definedName name="PWRCSTWR" localSheetId="5">[19]model!#REF!</definedName>
    <definedName name="PWRCSTWR" localSheetId="9">[19]model!#REF!</definedName>
    <definedName name="PWRCSTWR" localSheetId="10">#REF!</definedName>
    <definedName name="PWRCSTWR" localSheetId="0">[19]model!#REF!</definedName>
    <definedName name="PWRCSTWR">[19]model!#REF!</definedName>
    <definedName name="PXPACC1_ALL_MERGE" localSheetId="5">#REF!</definedName>
    <definedName name="PXPACC1_ALL_MERGE" localSheetId="9">#REF!</definedName>
    <definedName name="PXPACC1_ALL_MERGE" localSheetId="10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9" hidden="1">{#N/A,#N/A,FALSE,"Coversheet";#N/A,#N/A,FALSE,"QA"}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16" hidden="1">{#N/A,#N/A,FALSE,"Coversheet";#N/A,#N/A,FALSE,"QA"}</definedName>
    <definedName name="q" localSheetId="15" hidden="1">{#N/A,#N/A,FALSE,"Coversheet";#N/A,#N/A,FALSE,"QA"}</definedName>
    <definedName name="q" localSheetId="18" hidden="1">{#N/A,#N/A,FALSE,"Coversheet";#N/A,#N/A,FALSE,"QA"}</definedName>
    <definedName name="q" localSheetId="17" hidden="1">{#N/A,#N/A,FALSE,"Coversheet";#N/A,#N/A,FALSE,"QA"}</definedName>
    <definedName name="q" localSheetId="2" hidden="1">{#N/A,#N/A,FALSE,"Coversheet";#N/A,#N/A,FALSE,"QA"}</definedName>
    <definedName name="q" hidden="1">{#N/A,#N/A,FALSE,"Coversheet";#N/A,#N/A,FALSE,"QA"}</definedName>
    <definedName name="QA" localSheetId="9">[101]IPOA2002!#REF!</definedName>
    <definedName name="QA" localSheetId="0">[101]IPOA2002!#REF!</definedName>
    <definedName name="QA">[101]IPOA2002!#REF!</definedName>
    <definedName name="qqq" localSheetId="5" hidden="1">{#N/A,#N/A,FALSE,"schA"}</definedName>
    <definedName name="qqq" localSheetId="9" hidden="1">{#N/A,#N/A,FALSE,"schA"}</definedName>
    <definedName name="qqq" localSheetId="6" hidden="1">{#N/A,#N/A,FALSE,"schA"}</definedName>
    <definedName name="qqq" localSheetId="10" hidden="1">{#N/A,#N/A,FALSE,"schA"}</definedName>
    <definedName name="qqq" localSheetId="16" hidden="1">{#N/A,#N/A,FALSE,"schA"}</definedName>
    <definedName name="qqq" localSheetId="15" hidden="1">{#N/A,#N/A,FALSE,"schA"}</definedName>
    <definedName name="qqq" localSheetId="18" hidden="1">{#N/A,#N/A,FALSE,"schA"}</definedName>
    <definedName name="qqq" localSheetId="17" hidden="1">{#N/A,#N/A,FALSE,"schA"}</definedName>
    <definedName name="qqq" localSheetId="2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5">#REF!</definedName>
    <definedName name="RATE" localSheetId="9">#REF!</definedName>
    <definedName name="RATE" localSheetId="10">#REF!</definedName>
    <definedName name="RATE" localSheetId="0">#REF!</definedName>
    <definedName name="RATE">#REF!</definedName>
    <definedName name="RATE2">'[50]Transp Data'!$A$8:$I$112</definedName>
    <definedName name="RATEBASE" localSheetId="5">#REF!</definedName>
    <definedName name="RATEBASE" localSheetId="9">#REF!</definedName>
    <definedName name="RATEBASE" localSheetId="10">#REF!</definedName>
    <definedName name="RATEBASE" localSheetId="0">#REF!</definedName>
    <definedName name="RATEBASE">#REF!</definedName>
    <definedName name="RATEBASE_U95" localSheetId="5">#REF!</definedName>
    <definedName name="RATEBASE_U95" localSheetId="9">#REF!</definedName>
    <definedName name="RATEBASE_U95" localSheetId="10">#REF!</definedName>
    <definedName name="RATEBASE_U95" localSheetId="0">#REF!</definedName>
    <definedName name="RATEBASE_U95">#REF!</definedName>
    <definedName name="RATECASE" localSheetId="5">[19]model!#REF!</definedName>
    <definedName name="RATECASE" localSheetId="9">[19]model!#REF!</definedName>
    <definedName name="RATECASE" localSheetId="10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16">[76]INPUTS!$F$48</definedName>
    <definedName name="RCF" localSheetId="15">[76]INPUTS!$F$48</definedName>
    <definedName name="RCF" localSheetId="18">[76]INPUTS!$F$48</definedName>
    <definedName name="RCF" localSheetId="17">[76]INPUTS!$F$48</definedName>
    <definedName name="RCF">[77]INPUTS!$F$48</definedName>
    <definedName name="RdSch_CY" localSheetId="5">'[103]INPUT TAB'!#REF!</definedName>
    <definedName name="RdSch_CY" localSheetId="9">'[103]INPUT TAB'!#REF!</definedName>
    <definedName name="RdSch_CY" localSheetId="10">'[103]INPUT TAB'!#REF!</definedName>
    <definedName name="RdSch_CY" localSheetId="0">'[103]INPUT TAB'!#REF!</definedName>
    <definedName name="RdSch_CY">'[103]INPUT TAB'!#REF!</definedName>
    <definedName name="RdSch_PY" localSheetId="9">'[103]INPUT TAB'!#REF!</definedName>
    <definedName name="RdSch_PY" localSheetId="0">'[103]INPUT TAB'!#REF!</definedName>
    <definedName name="RdSch_PY">'[103]INPUT TAB'!#REF!</definedName>
    <definedName name="RdSch_PY2" localSheetId="9">'[103]INPUT TAB'!#REF!</definedName>
    <definedName name="RdSch_PY2" localSheetId="0">'[103]INPUT TAB'!#REF!</definedName>
    <definedName name="RdSch_PY2">'[103]INPUT TAB'!#REF!</definedName>
    <definedName name="reaccrual" localSheetId="9">[23]Sheet2!#REF!</definedName>
    <definedName name="reaccrual" localSheetId="0">[23]Sheet2!#REF!</definedName>
    <definedName name="reaccrual">[23]Sheet2!#REF!</definedName>
    <definedName name="Realization" localSheetId="5">#REF!</definedName>
    <definedName name="Realization" localSheetId="9">#REF!</definedName>
    <definedName name="Realization" localSheetId="0">#REF!</definedName>
    <definedName name="Realization">#REF!</definedName>
    <definedName name="realproptaxadjust" localSheetId="5">#REF!</definedName>
    <definedName name="realproptaxadjust" localSheetId="9">#REF!</definedName>
    <definedName name="realproptaxadjust" localSheetId="10">#REF!</definedName>
    <definedName name="realproptaxadjust" localSheetId="0">#REF!</definedName>
    <definedName name="realproptaxadjust">#REF!</definedName>
    <definedName name="REC" localSheetId="5">#REF!</definedName>
    <definedName name="REC" localSheetId="9">#REF!</definedName>
    <definedName name="REC" localSheetId="10">#REF!</definedName>
    <definedName name="REC" localSheetId="0">#REF!</definedName>
    <definedName name="REC">#REF!</definedName>
    <definedName name="regasset" localSheetId="5">#REF!</definedName>
    <definedName name="regasset" localSheetId="9">#REF!</definedName>
    <definedName name="regasset" localSheetId="10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5">#REF!</definedName>
    <definedName name="resdebt" localSheetId="9">#REF!</definedName>
    <definedName name="resdebt" localSheetId="10">#REF!</definedName>
    <definedName name="resdebt" localSheetId="0">#REF!</definedName>
    <definedName name="resdebt">#REF!</definedName>
    <definedName name="resepcdevcost" localSheetId="5">#REF!</definedName>
    <definedName name="resepcdevcost" localSheetId="9">#REF!</definedName>
    <definedName name="resepcdevcost" localSheetId="10">#REF!</definedName>
    <definedName name="resepcdevcost" localSheetId="0">#REF!</definedName>
    <definedName name="resepcdevcost">#REF!</definedName>
    <definedName name="RESequit" localSheetId="5">#REF!</definedName>
    <definedName name="RESequit" localSheetId="9">#REF!</definedName>
    <definedName name="RESequit" localSheetId="10">#REF!</definedName>
    <definedName name="RESequit" localSheetId="0">#REF!</definedName>
    <definedName name="RESequit">#REF!</definedName>
    <definedName name="ResExchCrRate" localSheetId="10">[97]Sch_194!$M$31</definedName>
    <definedName name="ResExchCrRate" localSheetId="16">[104]Sch_194!$M$31</definedName>
    <definedName name="ResExchCrRate" localSheetId="15">[104]Sch_194!$M$31</definedName>
    <definedName name="ResExchCrRate" localSheetId="18">[104]Sch_194!$M$31</definedName>
    <definedName name="ResExchCrRate" localSheetId="17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0">[44]INPUTS!$F$39</definedName>
    <definedName name="ResRCF" localSheetId="16">[45]INPUTS!$F$44</definedName>
    <definedName name="ResRCF" localSheetId="15">[45]INPUTS!$F$44</definedName>
    <definedName name="ResRCF" localSheetId="18">[45]INPUTS!$F$44</definedName>
    <definedName name="ResRCF" localSheetId="17">[45]INPUTS!$F$44</definedName>
    <definedName name="ResRCF">[46]INPUTS!$F$39</definedName>
    <definedName name="RESTATING" localSheetId="5">#REF!</definedName>
    <definedName name="RESTATING" localSheetId="9">#REF!</definedName>
    <definedName name="RESTATING" localSheetId="10">#REF!</definedName>
    <definedName name="RESTATING" localSheetId="0">#REF!</definedName>
    <definedName name="RESTATING">#REF!</definedName>
    <definedName name="Results" localSheetId="5">#REF!</definedName>
    <definedName name="Results" localSheetId="9">#REF!</definedName>
    <definedName name="Results" localSheetId="10">#REF!</definedName>
    <definedName name="Results" localSheetId="0">#REF!</definedName>
    <definedName name="Results">#REF!</definedName>
    <definedName name="ResUnc" localSheetId="16">[45]INPUTS!$F$39</definedName>
    <definedName name="ResUnc" localSheetId="15">[45]INPUTS!$F$39</definedName>
    <definedName name="ResUnc" localSheetId="18">[45]INPUTS!$F$39</definedName>
    <definedName name="ResUnc" localSheetId="17">[45]INPUTS!$F$39</definedName>
    <definedName name="ResUnc">[10]INPUTS!$F$34</definedName>
    <definedName name="retail_CC" localSheetId="16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6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9">#REF!</definedName>
    <definedName name="retain" localSheetId="10">#REF!</definedName>
    <definedName name="retain" localSheetId="0">#REF!</definedName>
    <definedName name="retain">#REF!</definedName>
    <definedName name="RETIREPLAN" localSheetId="5">[19]model!#REF!</definedName>
    <definedName name="RETIREPLAN" localSheetId="9">[19]model!#REF!</definedName>
    <definedName name="RETIREPLAN" localSheetId="10">[38]model!#REF!</definedName>
    <definedName name="RETIREPLAN" localSheetId="0">[19]model!#REF!</definedName>
    <definedName name="RETIREPLAN">[19]model!#REF!</definedName>
    <definedName name="REV" localSheetId="5">#REF!</definedName>
    <definedName name="REV" localSheetId="9">#REF!</definedName>
    <definedName name="REV" localSheetId="10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5">#REF!</definedName>
    <definedName name="REVADJ" localSheetId="9">#REF!</definedName>
    <definedName name="REVADJ" localSheetId="10">#REF!</definedName>
    <definedName name="REVADJ" localSheetId="0">#REF!</definedName>
    <definedName name="REVADJ">#REF!</definedName>
    <definedName name="RevClass">[102]Codes!$F$2:$G$10</definedName>
    <definedName name="Revenue" localSheetId="5">#REF!</definedName>
    <definedName name="Revenue" localSheetId="9">#REF!</definedName>
    <definedName name="Revenue" localSheetId="10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5">#REF!</definedName>
    <definedName name="REVREQ" localSheetId="9">#REF!</definedName>
    <definedName name="REVREQ" localSheetId="10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0">[106]INPUTS!$F$25</definedName>
    <definedName name="ROD" localSheetId="16">[45]INPUTS!$F$30</definedName>
    <definedName name="ROD" localSheetId="15">[45]INPUTS!$F$30</definedName>
    <definedName name="ROD" localSheetId="18">[45]INPUTS!$F$30</definedName>
    <definedName name="ROD" localSheetId="17">[45]INPUTS!$F$30</definedName>
    <definedName name="ROD">[10]INPUTS!$F$25</definedName>
    <definedName name="ROE" localSheetId="5">[19]model!#REF!</definedName>
    <definedName name="ROE" localSheetId="9">[19]model!#REF!</definedName>
    <definedName name="ROE" localSheetId="10">#REF!</definedName>
    <definedName name="ROE" localSheetId="0">[19]model!#REF!</definedName>
    <definedName name="ROE">[19]model!#REF!</definedName>
    <definedName name="ROR" localSheetId="10">#REF!</definedName>
    <definedName name="ROR" localSheetId="16">[45]INPUTS!$F$29</definedName>
    <definedName name="ROR" localSheetId="15">[45]INPUTS!$F$29</definedName>
    <definedName name="ROR" localSheetId="18">[45]INPUTS!$F$29</definedName>
    <definedName name="ROR" localSheetId="17">[45]INPUTS!$F$29</definedName>
    <definedName name="ROR">[46]INPUTS!$F$24</definedName>
    <definedName name="royalty" localSheetId="5">#REF!</definedName>
    <definedName name="royalty" localSheetId="9">#REF!</definedName>
    <definedName name="royalty" localSheetId="10">#REF!</definedName>
    <definedName name="royalty" localSheetId="0">#REF!</definedName>
    <definedName name="royalty">#REF!</definedName>
    <definedName name="royenergyprice" localSheetId="5">#REF!</definedName>
    <definedName name="royenergyprice" localSheetId="9">#REF!</definedName>
    <definedName name="royenergyprice" localSheetId="10">#REF!</definedName>
    <definedName name="royenergyprice" localSheetId="0">#REF!</definedName>
    <definedName name="royenergyprice">#REF!</definedName>
    <definedName name="royescal" localSheetId="5">#REF!</definedName>
    <definedName name="royescal" localSheetId="9">#REF!</definedName>
    <definedName name="royescal" localSheetId="10">#REF!</definedName>
    <definedName name="royescal" localSheetId="0">#REF!</definedName>
    <definedName name="royescal">#REF!</definedName>
    <definedName name="roysched1perc" localSheetId="5">#REF!</definedName>
    <definedName name="roysched1perc" localSheetId="9">#REF!</definedName>
    <definedName name="roysched1perc" localSheetId="10">#REF!</definedName>
    <definedName name="roysched1perc" localSheetId="0">#REF!</definedName>
    <definedName name="roysched1perc">#REF!</definedName>
    <definedName name="roysched2perc" localSheetId="5">#REF!</definedName>
    <definedName name="roysched2perc" localSheetId="9">#REF!</definedName>
    <definedName name="roysched2perc" localSheetId="10">#REF!</definedName>
    <definedName name="roysched2perc" localSheetId="0">#REF!</definedName>
    <definedName name="roysched2perc">#REF!</definedName>
    <definedName name="SALESRESALEP" localSheetId="9">[91]model!#REF!</definedName>
    <definedName name="SALESRESALEP" localSheetId="10">#REF!</definedName>
    <definedName name="SALESRESALEP" localSheetId="0">[91]model!#REF!</definedName>
    <definedName name="SALESRESALEP">[91]model!#REF!</definedName>
    <definedName name="SALESRESALER" localSheetId="5">[91]model!#REF!</definedName>
    <definedName name="SALESRESALER" localSheetId="9">[91]model!#REF!</definedName>
    <definedName name="SALESRESALER" localSheetId="10">#REF!</definedName>
    <definedName name="SALESRESALER" localSheetId="0">[91]model!#REF!</definedName>
    <definedName name="SALESRESALER">[91]model!#REF!</definedName>
    <definedName name="salestax" localSheetId="5">#REF!</definedName>
    <definedName name="salestax" localSheetId="9">#REF!</definedName>
    <definedName name="salestax" localSheetId="10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0">[44]INPUTS!$F$40</definedName>
    <definedName name="SBRCF" localSheetId="16">[44]INPUTS!$F$40</definedName>
    <definedName name="SBRCF" localSheetId="15">[44]INPUTS!$F$40</definedName>
    <definedName name="SBRCF" localSheetId="18">[44]INPUTS!$F$40</definedName>
    <definedName name="SBRCF" localSheetId="17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5">#REF!</definedName>
    <definedName name="schedtoggle" localSheetId="9">#REF!</definedName>
    <definedName name="schedtoggle" localSheetId="10">#REF!</definedName>
    <definedName name="schedtoggle" localSheetId="0">#REF!</definedName>
    <definedName name="schedtoggle">#REF!</definedName>
    <definedName name="Schedule">[28]Inputs!$N$14</definedName>
    <definedName name="sdlfhsdlhfkl" localSheetId="5" hidden="1">{#N/A,#N/A,FALSE,"Summ";#N/A,#N/A,FALSE,"General"}</definedName>
    <definedName name="sdlfhsdlhfkl" localSheetId="9" hidden="1">{#N/A,#N/A,FALSE,"Summ";#N/A,#N/A,FALSE,"General"}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16" hidden="1">{#N/A,#N/A,FALSE,"Summ";#N/A,#N/A,FALSE,"General"}</definedName>
    <definedName name="sdlfhsdlhfkl" localSheetId="15" hidden="1">{#N/A,#N/A,FALSE,"Summ";#N/A,#N/A,FALSE,"General"}</definedName>
    <definedName name="sdlfhsdlhfkl" localSheetId="18" hidden="1">{#N/A,#N/A,FALSE,"Summ";#N/A,#N/A,FALSE,"General"}</definedName>
    <definedName name="sdlfhsdlhfkl" localSheetId="17" hidden="1">{#N/A,#N/A,FALSE,"Summ";#N/A,#N/A,FALSE,"General"}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5">#REF!</definedName>
    <definedName name="SEATAC_TEMP" localSheetId="9">#REF!</definedName>
    <definedName name="SEATAC_TEMP" localSheetId="0">#REF!</definedName>
    <definedName name="SEATAC_TEMP">#REF!</definedName>
    <definedName name="SeatacPrint" localSheetId="5">[98]Bremerton!#REF!</definedName>
    <definedName name="SeatacPrint" localSheetId="9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5">[13]DT_A_AMW93!#REF!</definedName>
    <definedName name="SecSSW_MWH" localSheetId="9">[13]DT_A_AMW93!#REF!</definedName>
    <definedName name="SecSSW_MWH" localSheetId="10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0">[8]BS!$AG$7:$AG$3582</definedName>
    <definedName name="Sep03AMA" localSheetId="16">[8]BS!$AG$7:$AG$3582</definedName>
    <definedName name="Sep03AMA" localSheetId="15">[8]BS!$AG$7:$AG$3582</definedName>
    <definedName name="Sep03AMA" localSheetId="18">[8]BS!$AG$7:$AG$3582</definedName>
    <definedName name="Sep03AMA" localSheetId="17">[8]BS!$AG$7:$AG$3582</definedName>
    <definedName name="Sep03AMA">[20]BS!$AN$7:$AN$3420</definedName>
    <definedName name="Sep04AMA">[4]BS!$AL$7:$AL$3582</definedName>
    <definedName name="Sep05AMA" localSheetId="5">#REF!</definedName>
    <definedName name="Sep05AMA" localSheetId="9">#REF!</definedName>
    <definedName name="Sep05AMA" localSheetId="10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9">#REF!</definedName>
    <definedName name="sepcf" localSheetId="10">#REF!</definedName>
    <definedName name="sepcf" localSheetId="0">#REF!</definedName>
    <definedName name="sepcf">#REF!</definedName>
    <definedName name="sepcost" localSheetId="5">#REF!</definedName>
    <definedName name="sepcost" localSheetId="9">#REF!</definedName>
    <definedName name="sepcost" localSheetId="10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9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16" hidden="1">{#N/A,#N/A,FALSE,"CRPT";#N/A,#N/A,FALSE,"TREND";#N/A,#N/A,FALSE,"%Curve"}</definedName>
    <definedName name="seven" localSheetId="15" hidden="1">{#N/A,#N/A,FALSE,"CRPT";#N/A,#N/A,FALSE,"TREND";#N/A,#N/A,FALSE,"%Curve"}</definedName>
    <definedName name="seven" localSheetId="18" hidden="1">{#N/A,#N/A,FALSE,"CRPT";#N/A,#N/A,FALSE,"TREND";#N/A,#N/A,FALSE,"%Curve"}</definedName>
    <definedName name="seven" localSheetId="17" hidden="1">{#N/A,#N/A,FALSE,"CRPT";#N/A,#N/A,FALSE,"TREND";#N/A,#N/A,FALSE,"%Curve"}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9">[19]model!#REF!</definedName>
    <definedName name="SKAGIT" localSheetId="10">[38]model!#REF!</definedName>
    <definedName name="SKAGIT" localSheetId="0">[19]model!#REF!</definedName>
    <definedName name="SKAGIT">[19]model!#REF!</definedName>
    <definedName name="SLFINSURANCE" localSheetId="5">#REF!</definedName>
    <definedName name="SLFINSURANCE" localSheetId="9">#REF!</definedName>
    <definedName name="SLFINSURANCE" localSheetId="10">#REF!</definedName>
    <definedName name="SLFINSURANCE" localSheetId="0">#REF!</definedName>
    <definedName name="SLFINSURANCE">#REF!</definedName>
    <definedName name="SolarDate" localSheetId="5">'[55]Dispatch Cases'!#REF!</definedName>
    <definedName name="SolarDate" localSheetId="9">'[55]Dispatch Cases'!#REF!</definedName>
    <definedName name="SolarDate" localSheetId="10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9">#REF!</definedName>
    <definedName name="SPREAD" localSheetId="10">#REF!</definedName>
    <definedName name="SPREAD" localSheetId="0">#REF!</definedName>
    <definedName name="SPREAD">#REF!</definedName>
    <definedName name="STAFFREDUC" localSheetId="9">[91]model!#REF!</definedName>
    <definedName name="STAFFREDUC" localSheetId="10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16">'[17]MJS-7'!$N$16</definedName>
    <definedName name="STATE_UTILITY_TAX" localSheetId="15">'[17]MJS-7'!$N$16</definedName>
    <definedName name="STATE_UTILITY_TAX" localSheetId="18">'[17]MJS-7'!$N$16</definedName>
    <definedName name="STATE_UTILITY_TAX" localSheetId="17">'[17]MJS-7'!$N$16</definedName>
    <definedName name="STATE_UTILITY_TAX">'[18]MJS-7'!$N$16</definedName>
    <definedName name="stationserv" localSheetId="5">#REF!</definedName>
    <definedName name="stationserv" localSheetId="9">#REF!</definedName>
    <definedName name="stationserv" localSheetId="10">#REF!</definedName>
    <definedName name="stationserv" localSheetId="0">#REF!</definedName>
    <definedName name="stationserv">#REF!</definedName>
    <definedName name="STAX" localSheetId="16">[45]INPUTS!$F$34</definedName>
    <definedName name="STAX" localSheetId="15">[45]INPUTS!$F$34</definedName>
    <definedName name="STAX" localSheetId="18">[45]INPUTS!$F$34</definedName>
    <definedName name="STAX" localSheetId="17">[45]INPUTS!$F$34</definedName>
    <definedName name="STAX">[10]INPUTS!$F$29</definedName>
    <definedName name="STORM" localSheetId="5">#REF!</definedName>
    <definedName name="STORM" localSheetId="9">#REF!</definedName>
    <definedName name="STORM" localSheetId="10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5">#REF!</definedName>
    <definedName name="SUMMARY" localSheetId="9">#REF!</definedName>
    <definedName name="SUMMARY" localSheetId="10">#REF!</definedName>
    <definedName name="SUMMARY" localSheetId="0">#REF!</definedName>
    <definedName name="SUMMARY">#REF!</definedName>
    <definedName name="SummaryPrint" localSheetId="5">[98]Bremerton!#REF!</definedName>
    <definedName name="SummaryPrint" localSheetId="9">[98]Bremerton!#REF!</definedName>
    <definedName name="SummaryPrint" localSheetId="0">[98]Bremerton!#REF!</definedName>
    <definedName name="SummaryPrint">[98]Bremerton!#REF!</definedName>
    <definedName name="SUMMER" localSheetId="5">[98]Bremerton!#REF!</definedName>
    <definedName name="SUMMER" localSheetId="9">[98]Bremerton!#REF!</definedName>
    <definedName name="SUMMER" localSheetId="0">[98]Bremerton!#REF!</definedName>
    <definedName name="SUMMER">[98]Bremerton!#REF!</definedName>
    <definedName name="supentit_in_wkly_vect_input" localSheetId="5">#REF!</definedName>
    <definedName name="supentit_in_wkly_vect_input" localSheetId="9">#REF!</definedName>
    <definedName name="supentit_in_wkly_vect_input" localSheetId="10">#REF!</definedName>
    <definedName name="supentit_in_wkly_vect_input" localSheetId="0">#REF!</definedName>
    <definedName name="supentit_in_wkly_vect_input">#REF!</definedName>
    <definedName name="supentit_out_wkly_vect_input" localSheetId="5">#REF!</definedName>
    <definedName name="supentit_out_wkly_vect_input" localSheetId="9">#REF!</definedName>
    <definedName name="supentit_out_wkly_vect_input" localSheetId="10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5">[13]DT_A_AMW93!#REF!</definedName>
    <definedName name="SWSales_MWH" localSheetId="9">[13]DT_A_AMW93!#REF!</definedName>
    <definedName name="SWSales_MWH" localSheetId="10">[13]DT_A_AMW93!#REF!</definedName>
    <definedName name="SWSales_MWH" localSheetId="0">[13]DT_A_AMW93!#REF!</definedName>
    <definedName name="SWSales_MWH">[13]DT_A_AMW93!#REF!</definedName>
    <definedName name="t" localSheetId="5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5">#REF!</definedName>
    <definedName name="TAXCORPLIC" localSheetId="9">#REF!</definedName>
    <definedName name="TAXCORPLIC" localSheetId="10">#REF!</definedName>
    <definedName name="TAXCORPLIC" localSheetId="0">#REF!</definedName>
    <definedName name="TAXCORPLIC">#REF!</definedName>
    <definedName name="TAXENERGYP" localSheetId="5">[19]model!#REF!</definedName>
    <definedName name="TAXENERGYP" localSheetId="9">[19]model!#REF!</definedName>
    <definedName name="TAXENERGYP" localSheetId="10">[38]model!#REF!</definedName>
    <definedName name="TAXENERGYP" localSheetId="0">[19]model!#REF!</definedName>
    <definedName name="TAXENERGYP">[19]model!#REF!</definedName>
    <definedName name="TAXENERGYR" localSheetId="5">[19]model!#REF!</definedName>
    <definedName name="TAXENERGYR" localSheetId="9">[19]model!#REF!</definedName>
    <definedName name="TAXENERGYR" localSheetId="10">#REF!</definedName>
    <definedName name="TAXENERGYR" localSheetId="0">[19]model!#REF!</definedName>
    <definedName name="TAXENERGYR">[19]model!#REF!</definedName>
    <definedName name="TAXEXCISE" localSheetId="5">#REF!</definedName>
    <definedName name="TAXEXCISE" localSheetId="9">#REF!</definedName>
    <definedName name="TAXEXCISE" localSheetId="10">#REF!</definedName>
    <definedName name="TAXEXCISE" localSheetId="0">#REF!</definedName>
    <definedName name="TAXEXCISE">#REF!</definedName>
    <definedName name="TAXFICA" localSheetId="9">[19]model!#REF!</definedName>
    <definedName name="TAXFICA" localSheetId="10">#REF!</definedName>
    <definedName name="TAXFICA" localSheetId="0">[19]model!#REF!</definedName>
    <definedName name="TAXFICA">[19]model!#REF!</definedName>
    <definedName name="TAXFUT" localSheetId="9">[19]model!#REF!</definedName>
    <definedName name="TAXFUT" localSheetId="10">[38]model!#REF!</definedName>
    <definedName name="TAXFUT" localSheetId="0">[19]model!#REF!</definedName>
    <definedName name="TAXFUT">[19]model!#REF!</definedName>
    <definedName name="TAXINCOME" localSheetId="5">#REF!</definedName>
    <definedName name="TAXINCOME" localSheetId="9">#REF!</definedName>
    <definedName name="TAXINCOME" localSheetId="10">#REF!</definedName>
    <definedName name="TAXINCOME" localSheetId="0">#REF!</definedName>
    <definedName name="TAXINCOME">#REF!</definedName>
    <definedName name="TAXMEDICARE" localSheetId="9">[19]model!#REF!</definedName>
    <definedName name="TAXMEDICARE" localSheetId="10">#REF!</definedName>
    <definedName name="TAXMEDICARE" localSheetId="0">[19]model!#REF!</definedName>
    <definedName name="TAXMEDICARE">[19]model!#REF!</definedName>
    <definedName name="taxown" localSheetId="5">#REF!</definedName>
    <definedName name="taxown" localSheetId="9">#REF!</definedName>
    <definedName name="taxown" localSheetId="10">#REF!</definedName>
    <definedName name="taxown" localSheetId="0">#REF!</definedName>
    <definedName name="taxown">#REF!</definedName>
    <definedName name="TAXPFINT" localSheetId="9">[19]model!#REF!</definedName>
    <definedName name="TAXPFINT" localSheetId="10">#REF!</definedName>
    <definedName name="TAXPFINT" localSheetId="0">[19]model!#REF!</definedName>
    <definedName name="TAXPFINT">[19]model!#REF!</definedName>
    <definedName name="TAXPROPERTY" localSheetId="5">#REF!</definedName>
    <definedName name="TAXPROPERTY" localSheetId="9">#REF!</definedName>
    <definedName name="TAXPROPERTY" localSheetId="10">#REF!</definedName>
    <definedName name="TAXPROPERTY" localSheetId="0">#REF!</definedName>
    <definedName name="TAXPROPERTY">#REF!</definedName>
    <definedName name="TAXSUT" localSheetId="5">[19]model!#REF!</definedName>
    <definedName name="TAXSUT" localSheetId="9">[19]model!#REF!</definedName>
    <definedName name="TAXSUT" localSheetId="10">[38]model!#REF!</definedName>
    <definedName name="TAXSUT" localSheetId="0">[19]model!#REF!</definedName>
    <definedName name="TAXSUT">[19]model!#REF!</definedName>
    <definedName name="tbl_Master" localSheetId="5">#REF!</definedName>
    <definedName name="tbl_Master" localSheetId="9">#REF!</definedName>
    <definedName name="tbl_Master" localSheetId="10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9" hidden="1">{#N/A,#N/A,FALSE,"Summ";#N/A,#N/A,FALSE,"General"}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16" hidden="1">{#N/A,#N/A,FALSE,"Summ";#N/A,#N/A,FALSE,"General"}</definedName>
    <definedName name="tem" localSheetId="15" hidden="1">{#N/A,#N/A,FALSE,"Summ";#N/A,#N/A,FALSE,"General"}</definedName>
    <definedName name="tem" localSheetId="18" hidden="1">{#N/A,#N/A,FALSE,"Summ";#N/A,#N/A,FALSE,"General"}</definedName>
    <definedName name="tem" localSheetId="17" hidden="1">{#N/A,#N/A,FALSE,"Summ";#N/A,#N/A,FALSE,"General"}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{#N/A,#N/A,FALSE,"Summ";#N/A,#N/A,FALSE,"General"}</definedName>
    <definedName name="tem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9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16" hidden="1">{#N/A,#N/A,FALSE,"CESTSUM";#N/A,#N/A,FALSE,"est sum A";#N/A,#N/A,FALSE,"est detail A"}</definedName>
    <definedName name="temp2" localSheetId="15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0">#REF!</definedName>
    <definedName name="TEMPADJ">[74]Sheet1!$A$4:$E$40</definedName>
    <definedName name="TenaskaShare" localSheetId="5">[55]Dispatch!#REF!</definedName>
    <definedName name="TenaskaShare" localSheetId="9">[55]Dispatch!#REF!</definedName>
    <definedName name="TenaskaShare" localSheetId="10">[56]Dispatch!#REF!</definedName>
    <definedName name="TenaskaShare" localSheetId="0">[55]Dispatch!#REF!</definedName>
    <definedName name="TenaskaShare">[55]Dispatch!#REF!</definedName>
    <definedName name="Test" localSheetId="5">#REF!</definedName>
    <definedName name="Test" localSheetId="9">#REF!</definedName>
    <definedName name="Test" localSheetId="10">#REF!</definedName>
    <definedName name="Test" localSheetId="0">#REF!</definedName>
    <definedName name="Test">#REF!</definedName>
    <definedName name="TEST0" localSheetId="5">#REF!</definedName>
    <definedName name="TEST0" localSheetId="9">#REF!</definedName>
    <definedName name="TEST0" localSheetId="10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5">#REF!</definedName>
    <definedName name="TESTHKEY" localSheetId="9">#REF!</definedName>
    <definedName name="TESTHKEY" localSheetId="10">#REF!</definedName>
    <definedName name="TESTHKEY" localSheetId="0">#REF!</definedName>
    <definedName name="TESTHKEY">#REF!</definedName>
    <definedName name="TESTKEYS" localSheetId="5">#REF!</definedName>
    <definedName name="TESTKEYS" localSheetId="9">#REF!</definedName>
    <definedName name="TESTKEYS" localSheetId="10">#REF!</definedName>
    <definedName name="TESTKEYS" localSheetId="0">#REF!</definedName>
    <definedName name="TESTKEYS">#REF!</definedName>
    <definedName name="TestPeriod">[26]Inputs!$C$5</definedName>
    <definedName name="TESTVKEY" localSheetId="5">#REF!</definedName>
    <definedName name="TESTVKEY" localSheetId="9">#REF!</definedName>
    <definedName name="TESTVKEY" localSheetId="10">#REF!</definedName>
    <definedName name="TESTVKEY" localSheetId="0">#REF!</definedName>
    <definedName name="TESTVKEY">#REF!</definedName>
    <definedName name="TESTYEAR" localSheetId="5">#REF!</definedName>
    <definedName name="TESTYEAR" localSheetId="9">#REF!</definedName>
    <definedName name="TESTYEAR" localSheetId="10">#REF!</definedName>
    <definedName name="TESTYEAR" localSheetId="16">'[65]JHS-6'!$A$7</definedName>
    <definedName name="TESTYEAR" localSheetId="15">'[65]JHS-6'!$A$7</definedName>
    <definedName name="TESTYEAR" localSheetId="18">'[65]JHS-6'!$A$7</definedName>
    <definedName name="TESTYEAR" localSheetId="17">'[65]JHS-6'!$A$7</definedName>
    <definedName name="TESTYEAR" localSheetId="0">#REF!</definedName>
    <definedName name="TESTYEAR">#REF!</definedName>
    <definedName name="TFR">[10]CLASSIFIERS!$A$11:$IV$11</definedName>
    <definedName name="Therm_upload" localSheetId="5">#REF!</definedName>
    <definedName name="Therm_upload" localSheetId="9">#REF!</definedName>
    <definedName name="Therm_upload" localSheetId="10">#REF!</definedName>
    <definedName name="Therm_upload" localSheetId="0">#REF!</definedName>
    <definedName name="Therm_upload">#REF!</definedName>
    <definedName name="ThermalBookLife">[30]Assumptions!$C$25</definedName>
    <definedName name="therms" localSheetId="5">#REF!</definedName>
    <definedName name="therms" localSheetId="9">#REF!</definedName>
    <definedName name="therms" localSheetId="10">#REF!</definedName>
    <definedName name="therms" localSheetId="0">#REF!</definedName>
    <definedName name="therms">#REF!</definedName>
    <definedName name="thirdpartyIRR" localSheetId="5">#REF!</definedName>
    <definedName name="thirdpartyIRR" localSheetId="9">#REF!</definedName>
    <definedName name="thirdpartyIRR" localSheetId="10">#REF!</definedName>
    <definedName name="thirdpartyIRR" localSheetId="0">#REF!</definedName>
    <definedName name="thirdpartyIRR">#REF!</definedName>
    <definedName name="THM_ALL_YEARS" localSheetId="5">#REF!</definedName>
    <definedName name="THM_ALL_YEARS" localSheetId="9">#REF!</definedName>
    <definedName name="THM_ALL_YEARS" localSheetId="10">#REF!</definedName>
    <definedName name="THM_ALL_YEARS" localSheetId="0">#REF!</definedName>
    <definedName name="THM_ALL_YEARS">#REF!</definedName>
    <definedName name="Title">[30]Assumptions!$A$1</definedName>
    <definedName name="today" localSheetId="5">#REF!</definedName>
    <definedName name="today" localSheetId="9">#REF!</definedName>
    <definedName name="today" localSheetId="10">#REF!</definedName>
    <definedName name="today" localSheetId="0">#REF!</definedName>
    <definedName name="today">#REF!</definedName>
    <definedName name="TopLeft" localSheetId="5">#REF!</definedName>
    <definedName name="TopLeft" localSheetId="9">#REF!</definedName>
    <definedName name="TopLeft" localSheetId="10">#REF!</definedName>
    <definedName name="TopLeft" localSheetId="0">#REF!</definedName>
    <definedName name="TopLeft">#REF!</definedName>
    <definedName name="Total_Payment" localSheetId="16">Scheduled_Payment+Extra_Payment</definedName>
    <definedName name="Total_Payment" localSheetId="15">Scheduled_Payment+Extra_Payment</definedName>
    <definedName name="Total_Payment" localSheetId="18">Scheduled_Payment+Extra_Payment</definedName>
    <definedName name="Total_Payment" localSheetId="17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9">#REF!</definedName>
    <definedName name="totaldebt" localSheetId="10">#REF!</definedName>
    <definedName name="totaldebt" localSheetId="0">#REF!</definedName>
    <definedName name="totaldebt">#REF!</definedName>
    <definedName name="totalequit" localSheetId="5">#REF!</definedName>
    <definedName name="totalequit" localSheetId="9">#REF!</definedName>
    <definedName name="totalequit" localSheetId="10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9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16" hidden="1">{#N/A,#N/A,FALSE,"CESTSUM";#N/A,#N/A,FALSE,"est sum A";#N/A,#N/A,FALSE,"est detail A"}</definedName>
    <definedName name="tr" localSheetId="15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9">[13]DT_A_DOL93!#REF!</definedName>
    <definedName name="TRADING_NET" localSheetId="0">[13]DT_A_DOL93!#REF!</definedName>
    <definedName name="TRADING_NET">[13]DT_A_DOL93!#REF!</definedName>
    <definedName name="tran_revenue" localSheetId="5">#REF!</definedName>
    <definedName name="tran_revenue" localSheetId="9">#REF!</definedName>
    <definedName name="tran_revenue" localSheetId="10">#REF!</definedName>
    <definedName name="tran_revenue" localSheetId="0">#REF!</definedName>
    <definedName name="tran_revenue">#REF!</definedName>
    <definedName name="trans_constraint_y_n" localSheetId="5">#REF!</definedName>
    <definedName name="trans_constraint_y_n" localSheetId="9">#REF!</definedName>
    <definedName name="trans_constraint_y_n" localSheetId="10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9">#REF!</definedName>
    <definedName name="transdb" localSheetId="10">#REF!</definedName>
    <definedName name="transdb" localSheetId="16">'[108]Transp Unbilled'!$A$8:$E$174</definedName>
    <definedName name="transdb" localSheetId="15">'[108]Transp Unbilled'!$A$8:$E$174</definedName>
    <definedName name="transdb" localSheetId="18">'[108]Transp Unbilled'!$A$8:$E$174</definedName>
    <definedName name="transdb" localSheetId="17">'[108]Transp Unbilled'!$A$8:$E$174</definedName>
    <definedName name="transdb" localSheetId="0">#REF!</definedName>
    <definedName name="transdb">#REF!</definedName>
    <definedName name="Transfer" localSheetId="5" hidden="1">#REF!</definedName>
    <definedName name="Transfer" localSheetId="9" hidden="1">#REF!</definedName>
    <definedName name="Transfer" localSheetId="6" hidden="1">#REF!</definedName>
    <definedName name="Transfer" localSheetId="10" hidden="1">#REF!</definedName>
    <definedName name="Transfer" localSheetId="13" hidden="1">#REF!</definedName>
    <definedName name="Transfer" localSheetId="14" hidden="1">#REF!</definedName>
    <definedName name="Transfer" localSheetId="16" hidden="1">#REF!</definedName>
    <definedName name="Transfer" localSheetId="15" hidden="1">#REF!</definedName>
    <definedName name="Transfer" localSheetId="18" hidden="1">#REF!</definedName>
    <definedName name="Transfer" localSheetId="17" hidden="1">#REF!</definedName>
    <definedName name="Transfer" localSheetId="2" hidden="1">#REF!</definedName>
    <definedName name="Transfer" localSheetId="0" hidden="1">#REF!</definedName>
    <definedName name="Transfer" hidden="1">#REF!</definedName>
    <definedName name="Transfers" localSheetId="5" hidden="1">#REF!</definedName>
    <definedName name="Transfers" localSheetId="9" hidden="1">#REF!</definedName>
    <definedName name="Transfers" localSheetId="6" hidden="1">#REF!</definedName>
    <definedName name="Transfers" localSheetId="10" hidden="1">#REF!</definedName>
    <definedName name="Transfers" localSheetId="13" hidden="1">#REF!</definedName>
    <definedName name="Transfers" localSheetId="14" hidden="1">#REF!</definedName>
    <definedName name="Transfers" localSheetId="16" hidden="1">#REF!</definedName>
    <definedName name="Transfers" localSheetId="15" hidden="1">#REF!</definedName>
    <definedName name="Transfers" localSheetId="18" hidden="1">#REF!</definedName>
    <definedName name="Transfers" localSheetId="17" hidden="1">#REF!</definedName>
    <definedName name="Transfers" localSheetId="2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5">#REF!</definedName>
    <definedName name="turbinesize" localSheetId="9">#REF!</definedName>
    <definedName name="turbinesize" localSheetId="10">#REF!</definedName>
    <definedName name="turbinesize" localSheetId="0">#REF!</definedName>
    <definedName name="turbinesize">#REF!</definedName>
    <definedName name="twoyrswarranty" localSheetId="5">#REF!</definedName>
    <definedName name="twoyrswarranty" localSheetId="9">#REF!</definedName>
    <definedName name="twoyrswarranty" localSheetId="10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9" hidden="1">{#N/A,#N/A,FALSE,"Summ";#N/A,#N/A,FALSE,"General"}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16" hidden="1">{#N/A,#N/A,FALSE,"Summ";#N/A,#N/A,FALSE,"General"}</definedName>
    <definedName name="u" localSheetId="15" hidden="1">{#N/A,#N/A,FALSE,"Summ";#N/A,#N/A,FALSE,"General"}</definedName>
    <definedName name="u" localSheetId="18" hidden="1">{#N/A,#N/A,FALSE,"Summ";#N/A,#N/A,FALSE,"General"}</definedName>
    <definedName name="u" localSheetId="17" hidden="1">{#N/A,#N/A,FALSE,"Summ";#N/A,#N/A,FALSE,"General"}</definedName>
    <definedName name="u" localSheetId="2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5">#REF!</definedName>
    <definedName name="UBakerAvail" localSheetId="9">#REF!</definedName>
    <definedName name="UBakerAvail" localSheetId="10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9">#REF!</definedName>
    <definedName name="UNITCOMPARE" localSheetId="10">#REF!</definedName>
    <definedName name="UNITCOMPARE" localSheetId="0">#REF!</definedName>
    <definedName name="UNITCOMPARE">#REF!</definedName>
    <definedName name="UNITCOSTS" localSheetId="5">#REF!</definedName>
    <definedName name="UNITCOSTS" localSheetId="9">#REF!</definedName>
    <definedName name="UNITCOSTS" localSheetId="10">#REF!</definedName>
    <definedName name="UNITCOSTS" localSheetId="0">#REF!</definedName>
    <definedName name="UNITCOSTS">#REF!</definedName>
    <definedName name="UTG" localSheetId="5">#REF!</definedName>
    <definedName name="UTG" localSheetId="9">#REF!</definedName>
    <definedName name="UTG" localSheetId="10">#REF!</definedName>
    <definedName name="UTG" localSheetId="0">#REF!</definedName>
    <definedName name="UTG">#REF!</definedName>
    <definedName name="UtGrossReceipts">[32]Variables!$D$29</definedName>
    <definedName name="UTN" localSheetId="5">#REF!</definedName>
    <definedName name="UTN" localSheetId="9">#REF!</definedName>
    <definedName name="UTN" localSheetId="10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9" hidden="1">{#N/A,#N/A,FALSE,"Coversheet";#N/A,#N/A,FALSE,"QA"}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16" hidden="1">{#N/A,#N/A,FALSE,"Coversheet";#N/A,#N/A,FALSE,"QA"}</definedName>
    <definedName name="v" localSheetId="15" hidden="1">{#N/A,#N/A,FALSE,"Coversheet";#N/A,#N/A,FALSE,"QA"}</definedName>
    <definedName name="v" localSheetId="18" hidden="1">{#N/A,#N/A,FALSE,"Coversheet";#N/A,#N/A,FALSE,"QA"}</definedName>
    <definedName name="v" localSheetId="17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5" hidden="1">{#N/A,#N/A,FALSE,"Summ";#N/A,#N/A,FALSE,"General"}</definedName>
    <definedName name="Value" localSheetId="9" hidden="1">{#N/A,#N/A,FALSE,"Summ";#N/A,#N/A,FALSE,"General"}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16" hidden="1">{#N/A,#N/A,FALSE,"Summ";#N/A,#N/A,FALSE,"General"}</definedName>
    <definedName name="Value" localSheetId="15" hidden="1">{#N/A,#N/A,FALSE,"Summ";#N/A,#N/A,FALSE,"General"}</definedName>
    <definedName name="Value" localSheetId="18" hidden="1">{#N/A,#N/A,FALSE,"Summ";#N/A,#N/A,FALSE,"General"}</definedName>
    <definedName name="Value" localSheetId="17" hidden="1">{#N/A,#N/A,FALSE,"Summ";#N/A,#N/A,FALSE,"General"}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16">IF(Loan_Amount*Interest_Rate*Loan_Years*Loan_Start&gt;0,1,0)</definedName>
    <definedName name="Values_Entered" localSheetId="15">IF(Loan_Amount*Interest_Rate*Loan_Years*Loan_Start&gt;0,1,0)</definedName>
    <definedName name="Values_Entered" localSheetId="18">IF(Loan_Amount*Interest_Rate*Loan_Years*Loan_Start&gt;0,1,0)</definedName>
    <definedName name="Values_Entered" localSheetId="17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5">#REF!</definedName>
    <definedName name="vartrans" localSheetId="9">#REF!</definedName>
    <definedName name="vartrans" localSheetId="10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9" hidden="1">{#N/A,#N/A,FALSE,"Schedule F";#N/A,#N/A,FALSE,"Schedule G"}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16" hidden="1">{#N/A,#N/A,FALSE,"Schedule F";#N/A,#N/A,FALSE,"Schedule G"}</definedName>
    <definedName name="w" localSheetId="15" hidden="1">{#N/A,#N/A,FALSE,"Schedule F";#N/A,#N/A,FALSE,"Schedule G"}</definedName>
    <definedName name="w" localSheetId="18" hidden="1">{#N/A,#N/A,FALSE,"Schedule F";#N/A,#N/A,FALSE,"Schedule G"}</definedName>
    <definedName name="w" localSheetId="17" hidden="1">{#N/A,#N/A,FALSE,"Schedule F";#N/A,#N/A,FALSE,"Schedule G"}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5">[19]model!#REF!</definedName>
    <definedName name="WAGES" localSheetId="9">[19]model!#REF!</definedName>
    <definedName name="WAGES" localSheetId="10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5">#REF!</definedName>
    <definedName name="warrantyOM" localSheetId="9">#REF!</definedName>
    <definedName name="warrantyOM" localSheetId="10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9" hidden="1">{#N/A,#N/A,FALSE,"Coversheet";#N/A,#N/A,FALSE,"QA"}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16" hidden="1">{#N/A,#N/A,FALSE,"Coversheet";#N/A,#N/A,FALSE,"QA"}</definedName>
    <definedName name="WH" localSheetId="15" hidden="1">{#N/A,#N/A,FALSE,"Coversheet";#N/A,#N/A,FALSE,"QA"}</definedName>
    <definedName name="WH" localSheetId="18" hidden="1">{#N/A,#N/A,FALSE,"Coversheet";#N/A,#N/A,FALSE,"QA"}</definedName>
    <definedName name="WH" localSheetId="17" hidden="1">{#N/A,#N/A,FALSE,"Coversheet";#N/A,#N/A,FALSE,"QA"}</definedName>
    <definedName name="WH" localSheetId="2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9">#REF!</definedName>
    <definedName name="whorn_db" localSheetId="10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5">'[55]Dispatch Cases'!#REF!</definedName>
    <definedName name="WindDate" localSheetId="9">'[55]Dispatch Cases'!#REF!</definedName>
    <definedName name="WindDate" localSheetId="10">'[56]Dispatch Cases'!#REF!</definedName>
    <definedName name="WindDate" localSheetId="0">'[55]Dispatch Cases'!#REF!</definedName>
    <definedName name="WindDate">'[55]Dispatch Cases'!#REF!</definedName>
    <definedName name="WINTER" localSheetId="5">[98]Bremerton!#REF!</definedName>
    <definedName name="WINTER" localSheetId="9">[98]Bremerton!#REF!</definedName>
    <definedName name="Winter" localSheetId="16">'[110]Input Tab'!$B$11</definedName>
    <definedName name="Winter" localSheetId="15">'[110]Input Tab'!$B$11</definedName>
    <definedName name="Winter" localSheetId="18">'[110]Input Tab'!$B$11</definedName>
    <definedName name="Winter" localSheetId="17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5">'[2]Sched 46'!#REF!</definedName>
    <definedName name="WORKSHTS" localSheetId="9">'[2]Sched 46'!#REF!</definedName>
    <definedName name="WORKSHTS" localSheetId="0">'[2]Sched 46'!#REF!</definedName>
    <definedName name="WORKSHTS">'[2]Sched 46'!#REF!</definedName>
    <definedName name="WRKCAP" localSheetId="9">[19]model!#REF!</definedName>
    <definedName name="WRKCAP" localSheetId="10">[38]model!#REF!</definedName>
    <definedName name="WRKCAP" localSheetId="0">[19]model!#REF!</definedName>
    <definedName name="WRKCAP">[19]model!#REF!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9" hidden="1">{#N/A,#N/A,FALSE,"schA"}</definedName>
    <definedName name="wrn.ECR." localSheetId="6" hidden="1">{#N/A,#N/A,FALSE,"schA"}</definedName>
    <definedName name="wrn.ECR." localSheetId="10" hidden="1">{#N/A,#N/A,FALSE,"schA"}</definedName>
    <definedName name="wrn.ECR." localSheetId="16" hidden="1">{#N/A,#N/A,FALSE,"schA"}</definedName>
    <definedName name="wrn.ECR." localSheetId="15" hidden="1">{#N/A,#N/A,FALSE,"schA"}</definedName>
    <definedName name="wrn.ECR." localSheetId="18" hidden="1">{#N/A,#N/A,FALSE,"schA"}</definedName>
    <definedName name="wrn.ECR." localSheetId="17" hidden="1">{#N/A,#N/A,FALSE,"schA"}</definedName>
    <definedName name="wrn.ECR." localSheetId="2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9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16" hidden="1">{#N/A,#N/A,TRUE,"CoverPage";#N/A,#N/A,TRUE,"Gas";#N/A,#N/A,TRUE,"Power";#N/A,#N/A,TRUE,"Historical DJ Mthly Prices"}</definedName>
    <definedName name="wrn.Fundamental2" localSheetId="15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16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6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9" hidden="1">{#N/A,#N/A,FALSE,"7617 Fab";#N/A,#N/A,FALSE,"7617 NSK"}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16" hidden="1">{#N/A,#N/A,FALSE,"7617 Fab";#N/A,#N/A,FALSE,"7617 NSK"}</definedName>
    <definedName name="wrn.SCHEDULE." localSheetId="15" hidden="1">{#N/A,#N/A,FALSE,"7617 Fab";#N/A,#N/A,FALSE,"7617 NSK"}</definedName>
    <definedName name="wrn.SCHEDULE." localSheetId="18" hidden="1">{#N/A,#N/A,FALSE,"7617 Fab";#N/A,#N/A,FALSE,"7617 NSK"}</definedName>
    <definedName name="wrn.SCHEDULE." localSheetId="17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9" hidden="1">{#N/A,#N/A,FALSE,"Summ";#N/A,#N/A,FALSE,"General"}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16" hidden="1">{#N/A,#N/A,FALSE,"Summ";#N/A,#N/A,FALSE,"General"}</definedName>
    <definedName name="wrn.Summary." localSheetId="15" hidden="1">{#N/A,#N/A,FALSE,"Summ";#N/A,#N/A,FALSE,"General"}</definedName>
    <definedName name="wrn.Summary." localSheetId="18" hidden="1">{#N/A,#N/A,FALSE,"Summ";#N/A,#N/A,FALSE,"General"}</definedName>
    <definedName name="wrn.Summary." localSheetId="17" hidden="1">{#N/A,#N/A,FALSE,"Summ";#N/A,#N/A,FALSE,"General"}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16">'[17]MJS-6'!$F$2</definedName>
    <definedName name="WUTC_Docket_No._UG_11____" localSheetId="15">'[17]MJS-6'!$F$2</definedName>
    <definedName name="WUTC_Docket_No._UG_11____" localSheetId="18">'[17]MJS-6'!$F$2</definedName>
    <definedName name="WUTC_Docket_No._UG_11____" localSheetId="17">'[17]MJS-6'!$F$2</definedName>
    <definedName name="WUTC_Docket_No._UG_11____">'[18]MJS-6'!$F$2</definedName>
    <definedName name="WUTC_FILING_FEE" localSheetId="16">'[17]MJS-7'!$O$15</definedName>
    <definedName name="WUTC_FILING_FEE" localSheetId="15">'[17]MJS-7'!$O$15</definedName>
    <definedName name="WUTC_FILING_FEE" localSheetId="18">'[17]MJS-7'!$O$15</definedName>
    <definedName name="WUTC_FILING_FEE" localSheetId="17">'[17]MJS-7'!$O$15</definedName>
    <definedName name="WUTC_FILING_FEE">'[18]MJS-7'!$O$15</definedName>
    <definedName name="wwp_wkly_vect_input" localSheetId="5">#REF!</definedName>
    <definedName name="wwp_wkly_vect_input" localSheetId="9">#REF!</definedName>
    <definedName name="wwp_wkly_vect_input" localSheetId="10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9" hidden="1">{#N/A,#N/A,FALSE,"schA"}</definedName>
    <definedName name="www" localSheetId="6" hidden="1">{#N/A,#N/A,FALSE,"schA"}</definedName>
    <definedName name="www" localSheetId="10" hidden="1">{#N/A,#N/A,FALSE,"schA"}</definedName>
    <definedName name="www" localSheetId="16" hidden="1">{#N/A,#N/A,FALSE,"schA"}</definedName>
    <definedName name="www" localSheetId="15" hidden="1">{#N/A,#N/A,FALSE,"schA"}</definedName>
    <definedName name="www" localSheetId="18" hidden="1">{#N/A,#N/A,FALSE,"schA"}</definedName>
    <definedName name="www" localSheetId="17" hidden="1">{#N/A,#N/A,FALSE,"schA"}</definedName>
    <definedName name="www" localSheetId="2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9" hidden="1">{#N/A,#N/A,FALSE,"Coversheet";#N/A,#N/A,FALSE,"QA"}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16" hidden="1">{#N/A,#N/A,FALSE,"Coversheet";#N/A,#N/A,FALSE,"QA"}</definedName>
    <definedName name="x" localSheetId="15" hidden="1">{#N/A,#N/A,FALSE,"Coversheet";#N/A,#N/A,FALSE,"QA"}</definedName>
    <definedName name="x" localSheetId="18" hidden="1">{#N/A,#N/A,FALSE,"Coversheet";#N/A,#N/A,FALSE,"QA"}</definedName>
    <definedName name="x" localSheetId="17" hidden="1">{#N/A,#N/A,FALSE,"Coversheet";#N/A,#N/A,FALSE,"QA"}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6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9">#REF!</definedName>
    <definedName name="xxx" localSheetId="10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0">[87]YTD!$B$13:$D$13,[87]YTD!$B$36:$D$36</definedName>
    <definedName name="YTD_Format" localSheetId="16">[87]YTD!$B$13:$D$13,[87]YTD!$B$36:$D$36</definedName>
    <definedName name="YTD_Format" localSheetId="15">[87]YTD!$B$13:$D$13,[87]YTD!$B$36:$D$36</definedName>
    <definedName name="YTD_Format" localSheetId="18">[87]YTD!$B$13:$D$13,[87]YTD!$B$36:$D$36</definedName>
    <definedName name="YTD_Format" localSheetId="17">[87]YTD!$B$13:$D$13,[87]YTD!$B$36:$D$36</definedName>
    <definedName name="YTD_Format">[89]YTD!$B$13:$D$13,[89]YTD!$B$32:$D$32</definedName>
    <definedName name="yuf" localSheetId="5" hidden="1">{#N/A,#N/A,FALSE,"Summ";#N/A,#N/A,FALSE,"General"}</definedName>
    <definedName name="yuf" localSheetId="9" hidden="1">{#N/A,#N/A,FALSE,"Summ";#N/A,#N/A,FALSE,"General"}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16" hidden="1">{#N/A,#N/A,FALSE,"Summ";#N/A,#N/A,FALSE,"General"}</definedName>
    <definedName name="yuf" localSheetId="15" hidden="1">{#N/A,#N/A,FALSE,"Summ";#N/A,#N/A,FALSE,"General"}</definedName>
    <definedName name="yuf" localSheetId="18" hidden="1">{#N/A,#N/A,FALSE,"Summ";#N/A,#N/A,FALSE,"General"}</definedName>
    <definedName name="yuf" localSheetId="17" hidden="1">{#N/A,#N/A,FALSE,"Summ";#N/A,#N/A,FALSE,"General"}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9" hidden="1">{#N/A,#N/A,FALSE,"Coversheet";#N/A,#N/A,FALSE,"QA"}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16" hidden="1">{#N/A,#N/A,FALSE,"Coversheet";#N/A,#N/A,FALSE,"QA"}</definedName>
    <definedName name="z" localSheetId="15" hidden="1">{#N/A,#N/A,FALSE,"Coversheet";#N/A,#N/A,FALSE,"QA"}</definedName>
    <definedName name="z" localSheetId="18" hidden="1">{#N/A,#N/A,FALSE,"Coversheet";#N/A,#N/A,FALSE,"QA"}</definedName>
    <definedName name="z" localSheetId="17" hidden="1">{#N/A,#N/A,FALSE,"Coversheet";#N/A,#N/A,FALSE,"QA"}</definedName>
    <definedName name="z" localSheetId="2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5">#REF!</definedName>
    <definedName name="zilfpldebtperc" localSheetId="9">#REF!</definedName>
    <definedName name="zilfpldebtperc" localSheetId="10">#REF!</definedName>
    <definedName name="zilfpldebtperc" localSheetId="0">#REF!</definedName>
    <definedName name="zilfpldebtperc">#REF!</definedName>
    <definedName name="zilkhaepcdevcost" localSheetId="5">#REF!</definedName>
    <definedName name="zilkhaepcdevcost" localSheetId="9">#REF!</definedName>
    <definedName name="zilkhaepcdevcost" localSheetId="10">#REF!</definedName>
    <definedName name="zilkhaepcdevcost" localSheetId="0">#REF!</definedName>
    <definedName name="zilkhaepcdevcost">#REF!</definedName>
    <definedName name="zilkhaownperc" localSheetId="5">#REF!</definedName>
    <definedName name="zilkhaownperc" localSheetId="9">#REF!</definedName>
    <definedName name="zilkhaownperc" localSheetId="10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G5" i="29" l="1"/>
  <c r="E42" i="26" l="1"/>
  <c r="D42" i="26"/>
  <c r="C5" i="40" l="1"/>
  <c r="F10" i="44"/>
  <c r="H10" i="44" s="1"/>
  <c r="F11" i="44"/>
  <c r="H11" i="44" s="1"/>
  <c r="S11" i="44" s="1"/>
  <c r="U11" i="44" s="1"/>
  <c r="F12" i="44"/>
  <c r="H12" i="44" s="1"/>
  <c r="F13" i="44"/>
  <c r="H13" i="44" s="1"/>
  <c r="F14" i="44"/>
  <c r="H14" i="44" s="1"/>
  <c r="F15" i="44"/>
  <c r="H15" i="44" s="1"/>
  <c r="F16" i="44"/>
  <c r="H16" i="44" s="1"/>
  <c r="F17" i="44"/>
  <c r="H17" i="44" s="1"/>
  <c r="S17" i="44" s="1"/>
  <c r="U17" i="44" s="1"/>
  <c r="F18" i="44"/>
  <c r="H18" i="44" s="1"/>
  <c r="S18" i="44" s="1"/>
  <c r="U18" i="44" s="1"/>
  <c r="F19" i="44"/>
  <c r="H19" i="44" s="1"/>
  <c r="S19" i="44" s="1"/>
  <c r="U19" i="44" s="1"/>
  <c r="F20" i="44"/>
  <c r="H20" i="44" s="1"/>
  <c r="S20" i="44" s="1"/>
  <c r="U20" i="44" s="1"/>
  <c r="F21" i="44"/>
  <c r="H21" i="44" s="1"/>
  <c r="S21" i="44" s="1"/>
  <c r="U21" i="44" s="1"/>
  <c r="F22" i="44"/>
  <c r="H22" i="44" s="1"/>
  <c r="D23" i="44"/>
  <c r="E23" i="44"/>
  <c r="F23" i="44" s="1"/>
  <c r="G23" i="44"/>
  <c r="I23" i="44"/>
  <c r="J23" i="44"/>
  <c r="K23" i="44"/>
  <c r="K26" i="44" s="1"/>
  <c r="L23" i="44"/>
  <c r="M23" i="44"/>
  <c r="N23" i="44"/>
  <c r="O23" i="44"/>
  <c r="O26" i="44" s="1"/>
  <c r="P23" i="44"/>
  <c r="Q23" i="44"/>
  <c r="R23" i="44"/>
  <c r="T23" i="44"/>
  <c r="F25" i="44"/>
  <c r="H25" i="44"/>
  <c r="S25" i="44" s="1"/>
  <c r="E26" i="44"/>
  <c r="I26" i="44"/>
  <c r="J26" i="44"/>
  <c r="L26" i="44"/>
  <c r="M26" i="44"/>
  <c r="N26" i="44"/>
  <c r="P26" i="44"/>
  <c r="Q26" i="44"/>
  <c r="R26" i="44"/>
  <c r="T26" i="44"/>
  <c r="D30" i="44"/>
  <c r="E30" i="44"/>
  <c r="T30" i="44"/>
  <c r="D31" i="44"/>
  <c r="E31" i="44"/>
  <c r="T31" i="44"/>
  <c r="D32" i="44"/>
  <c r="E32" i="44"/>
  <c r="T32" i="44"/>
  <c r="D33" i="44"/>
  <c r="E33" i="44"/>
  <c r="T33" i="44"/>
  <c r="D34" i="44"/>
  <c r="E34" i="44"/>
  <c r="T34" i="44"/>
  <c r="D35" i="44"/>
  <c r="E35" i="44"/>
  <c r="T35" i="44"/>
  <c r="D36" i="44"/>
  <c r="E36" i="44"/>
  <c r="T36" i="44"/>
  <c r="D37" i="44"/>
  <c r="D40" i="44" s="1"/>
  <c r="E37" i="44"/>
  <c r="T37" i="44"/>
  <c r="E39" i="44"/>
  <c r="T39" i="44"/>
  <c r="E40" i="44"/>
  <c r="B8" i="40"/>
  <c r="F10" i="43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Q23" i="43"/>
  <c r="R23" i="43"/>
  <c r="R26" i="43" s="1"/>
  <c r="T23" i="43"/>
  <c r="F25" i="43"/>
  <c r="H25" i="43"/>
  <c r="S25" i="43" s="1"/>
  <c r="E26" i="43"/>
  <c r="I26" i="43"/>
  <c r="L26" i="43"/>
  <c r="M26" i="43"/>
  <c r="P26" i="43"/>
  <c r="Q26" i="43"/>
  <c r="T26" i="43"/>
  <c r="D30" i="43"/>
  <c r="E30" i="43"/>
  <c r="E37" i="43" s="1"/>
  <c r="E40" i="43" s="1"/>
  <c r="T30" i="43"/>
  <c r="D31" i="43"/>
  <c r="E31" i="43"/>
  <c r="T31" i="43"/>
  <c r="D32" i="43"/>
  <c r="E32" i="43"/>
  <c r="T32" i="43"/>
  <c r="D33" i="43"/>
  <c r="E33" i="43"/>
  <c r="T33" i="43"/>
  <c r="D34" i="43"/>
  <c r="E34" i="43"/>
  <c r="T34" i="43"/>
  <c r="D35" i="43"/>
  <c r="E35" i="43"/>
  <c r="T35" i="43"/>
  <c r="D36" i="43"/>
  <c r="E36" i="43"/>
  <c r="T36" i="43"/>
  <c r="D37" i="43"/>
  <c r="D40" i="43" s="1"/>
  <c r="T37" i="43"/>
  <c r="E39" i="43"/>
  <c r="T39" i="43"/>
  <c r="T35" i="42"/>
  <c r="W35" i="42" s="1"/>
  <c r="R35" i="42"/>
  <c r="P35" i="42"/>
  <c r="O35" i="42"/>
  <c r="T33" i="42"/>
  <c r="W33" i="42" s="1"/>
  <c r="R33" i="42"/>
  <c r="P33" i="42"/>
  <c r="O33" i="42"/>
  <c r="S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T30" i="42"/>
  <c r="W30" i="42" s="1"/>
  <c r="R30" i="42"/>
  <c r="P30" i="42"/>
  <c r="O30" i="42"/>
  <c r="R29" i="42"/>
  <c r="R31" i="42" s="1"/>
  <c r="P29" i="42"/>
  <c r="O29" i="42"/>
  <c r="R27" i="42"/>
  <c r="T27" i="42" s="1"/>
  <c r="P27" i="42"/>
  <c r="O27" i="42"/>
  <c r="S25" i="42"/>
  <c r="S37" i="42" s="1"/>
  <c r="N25" i="42"/>
  <c r="N37" i="42" s="1"/>
  <c r="M25" i="42"/>
  <c r="L25" i="42"/>
  <c r="K25" i="42"/>
  <c r="J25" i="42"/>
  <c r="J37" i="42" s="1"/>
  <c r="I25" i="42"/>
  <c r="H25" i="42"/>
  <c r="G25" i="42"/>
  <c r="F25" i="42"/>
  <c r="F37" i="42" s="1"/>
  <c r="E25" i="42"/>
  <c r="D25" i="42"/>
  <c r="C25" i="42"/>
  <c r="R24" i="42"/>
  <c r="T24" i="42" s="1"/>
  <c r="P24" i="42"/>
  <c r="O24" i="42"/>
  <c r="R23" i="42"/>
  <c r="T23" i="42" s="1"/>
  <c r="P23" i="42"/>
  <c r="O23" i="42"/>
  <c r="V22" i="42"/>
  <c r="T22" i="42"/>
  <c r="W22" i="42" s="1"/>
  <c r="R22" i="42"/>
  <c r="P22" i="42"/>
  <c r="O22" i="42"/>
  <c r="T21" i="42"/>
  <c r="W21" i="42" s="1"/>
  <c r="R21" i="42"/>
  <c r="R25" i="42" s="1"/>
  <c r="P21" i="42"/>
  <c r="P25" i="42" s="1"/>
  <c r="O21" i="42"/>
  <c r="O25" i="42" s="1"/>
  <c r="S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T18" i="42"/>
  <c r="W18" i="42" s="1"/>
  <c r="R18" i="42"/>
  <c r="P18" i="42"/>
  <c r="O18" i="42"/>
  <c r="R17" i="42"/>
  <c r="T17" i="42" s="1"/>
  <c r="P17" i="42"/>
  <c r="O17" i="42"/>
  <c r="R16" i="42"/>
  <c r="T16" i="42" s="1"/>
  <c r="P16" i="42"/>
  <c r="O16" i="42"/>
  <c r="V15" i="42"/>
  <c r="T15" i="42"/>
  <c r="W15" i="42" s="1"/>
  <c r="R15" i="42"/>
  <c r="P15" i="42"/>
  <c r="O15" i="42"/>
  <c r="O19" i="42" s="1"/>
  <c r="T14" i="42"/>
  <c r="W14" i="42" s="1"/>
  <c r="R14" i="42"/>
  <c r="P14" i="42"/>
  <c r="O14" i="42"/>
  <c r="R13" i="42"/>
  <c r="T13" i="42" s="1"/>
  <c r="P13" i="42"/>
  <c r="O13" i="42"/>
  <c r="R12" i="42"/>
  <c r="R19" i="42" s="1"/>
  <c r="P12" i="42"/>
  <c r="P19" i="42" s="1"/>
  <c r="O12" i="42"/>
  <c r="S10" i="42"/>
  <c r="R10" i="42"/>
  <c r="N10" i="42"/>
  <c r="M10" i="42"/>
  <c r="M37" i="42" s="1"/>
  <c r="R37" i="42" s="1"/>
  <c r="L10" i="42"/>
  <c r="L37" i="42" s="1"/>
  <c r="K10" i="42"/>
  <c r="K37" i="42" s="1"/>
  <c r="J10" i="42"/>
  <c r="I10" i="42"/>
  <c r="I37" i="42" s="1"/>
  <c r="H10" i="42"/>
  <c r="H37" i="42" s="1"/>
  <c r="G10" i="42"/>
  <c r="G37" i="42" s="1"/>
  <c r="F10" i="42"/>
  <c r="E10" i="42"/>
  <c r="E37" i="42" s="1"/>
  <c r="D10" i="42"/>
  <c r="D37" i="42" s="1"/>
  <c r="P37" i="42" s="1"/>
  <c r="C10" i="42"/>
  <c r="C37" i="42" s="1"/>
  <c r="R9" i="42"/>
  <c r="T9" i="42" s="1"/>
  <c r="P9" i="42"/>
  <c r="O9" i="42"/>
  <c r="A9" i="42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V8" i="42"/>
  <c r="T8" i="42"/>
  <c r="T10" i="42" s="1"/>
  <c r="R8" i="42"/>
  <c r="P8" i="42"/>
  <c r="P10" i="42" s="1"/>
  <c r="O8" i="42"/>
  <c r="O10" i="42" s="1"/>
  <c r="O37" i="42" s="1"/>
  <c r="R39" i="41"/>
  <c r="Q39" i="41"/>
  <c r="P25" i="41"/>
  <c r="P39" i="41" s="1"/>
  <c r="S22" i="41"/>
  <c r="T22" i="41" s="1"/>
  <c r="R36" i="41"/>
  <c r="Q36" i="41"/>
  <c r="P22" i="41"/>
  <c r="P36" i="41" s="1"/>
  <c r="S21" i="41"/>
  <c r="P21" i="41"/>
  <c r="S20" i="41"/>
  <c r="P20" i="41"/>
  <c r="S19" i="41"/>
  <c r="P19" i="41"/>
  <c r="S18" i="41"/>
  <c r="P18" i="41"/>
  <c r="S17" i="41"/>
  <c r="N23" i="41"/>
  <c r="N26" i="41" s="1"/>
  <c r="P17" i="41"/>
  <c r="R35" i="41"/>
  <c r="Q35" i="41"/>
  <c r="P16" i="41"/>
  <c r="E35" i="41"/>
  <c r="R34" i="41"/>
  <c r="Q34" i="41"/>
  <c r="P15" i="41"/>
  <c r="P34" i="41" s="1"/>
  <c r="E34" i="41"/>
  <c r="R33" i="41"/>
  <c r="Q33" i="41"/>
  <c r="P14" i="41"/>
  <c r="P33" i="41" s="1"/>
  <c r="E33" i="41"/>
  <c r="R32" i="41"/>
  <c r="Q32" i="41"/>
  <c r="P13" i="41"/>
  <c r="P32" i="41" s="1"/>
  <c r="E32" i="41"/>
  <c r="R31" i="41"/>
  <c r="Q31" i="41"/>
  <c r="P12" i="41"/>
  <c r="E31" i="41"/>
  <c r="S11" i="41"/>
  <c r="M23" i="41"/>
  <c r="M26" i="41" s="1"/>
  <c r="P11" i="41"/>
  <c r="S10" i="41"/>
  <c r="R30" i="41"/>
  <c r="Q30" i="41"/>
  <c r="O23" i="41"/>
  <c r="O26" i="41" s="1"/>
  <c r="L23" i="41"/>
  <c r="L26" i="41" s="1"/>
  <c r="K23" i="41"/>
  <c r="K26" i="41" s="1"/>
  <c r="J23" i="41"/>
  <c r="J26" i="41" s="1"/>
  <c r="I23" i="41"/>
  <c r="I26" i="41" s="1"/>
  <c r="H23" i="41"/>
  <c r="H26" i="41" s="1"/>
  <c r="G23" i="41"/>
  <c r="G26" i="41" s="1"/>
  <c r="F23" i="41"/>
  <c r="F26" i="41" s="1"/>
  <c r="E30" i="41"/>
  <c r="D23" i="41"/>
  <c r="R37" i="41" l="1"/>
  <c r="H31" i="44"/>
  <c r="S12" i="44"/>
  <c r="H34" i="44"/>
  <c r="S15" i="44"/>
  <c r="H32" i="44"/>
  <c r="S13" i="44"/>
  <c r="H35" i="44"/>
  <c r="S16" i="44"/>
  <c r="U25" i="44"/>
  <c r="S39" i="44"/>
  <c r="H36" i="44"/>
  <c r="S22" i="44"/>
  <c r="H33" i="44"/>
  <c r="S14" i="44"/>
  <c r="H23" i="44"/>
  <c r="H26" i="44" s="1"/>
  <c r="H30" i="44"/>
  <c r="S10" i="44"/>
  <c r="T40" i="44"/>
  <c r="H39" i="44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W10" i="42"/>
  <c r="W17" i="42"/>
  <c r="V17" i="42"/>
  <c r="W24" i="42"/>
  <c r="V24" i="42"/>
  <c r="W27" i="42"/>
  <c r="V27" i="42"/>
  <c r="V9" i="42"/>
  <c r="V10" i="42" s="1"/>
  <c r="W9" i="42"/>
  <c r="W13" i="42"/>
  <c r="V13" i="42"/>
  <c r="V16" i="42"/>
  <c r="W16" i="42"/>
  <c r="V23" i="42"/>
  <c r="W23" i="42"/>
  <c r="W8" i="42"/>
  <c r="V14" i="42"/>
  <c r="V18" i="42"/>
  <c r="V21" i="42"/>
  <c r="T25" i="42"/>
  <c r="W25" i="42" s="1"/>
  <c r="T29" i="42"/>
  <c r="V30" i="42"/>
  <c r="V33" i="42"/>
  <c r="V35" i="42"/>
  <c r="T12" i="42"/>
  <c r="T11" i="41"/>
  <c r="T21" i="41"/>
  <c r="T17" i="41"/>
  <c r="T20" i="41"/>
  <c r="P31" i="41"/>
  <c r="P35" i="41"/>
  <c r="Q37" i="41"/>
  <c r="Q40" i="41" s="1"/>
  <c r="T18" i="41"/>
  <c r="T19" i="41"/>
  <c r="R40" i="41"/>
  <c r="P10" i="41"/>
  <c r="S12" i="41"/>
  <c r="S13" i="41"/>
  <c r="S14" i="41"/>
  <c r="S15" i="41"/>
  <c r="S16" i="41"/>
  <c r="E23" i="41"/>
  <c r="E26" i="41" s="1"/>
  <c r="Q23" i="41"/>
  <c r="Q26" i="41" s="1"/>
  <c r="S30" i="41"/>
  <c r="E36" i="41"/>
  <c r="E37" i="41" s="1"/>
  <c r="S36" i="41"/>
  <c r="T36" i="41" s="1"/>
  <c r="E39" i="41"/>
  <c r="R23" i="41"/>
  <c r="R26" i="41" s="1"/>
  <c r="T10" i="41"/>
  <c r="C7" i="40" s="1"/>
  <c r="S25" i="41"/>
  <c r="U39" i="44" l="1"/>
  <c r="S32" i="44"/>
  <c r="U32" i="44" s="1"/>
  <c r="U13" i="44"/>
  <c r="S30" i="44"/>
  <c r="U10" i="44"/>
  <c r="S23" i="44"/>
  <c r="S34" i="44"/>
  <c r="U34" i="44" s="1"/>
  <c r="U15" i="44"/>
  <c r="U14" i="44"/>
  <c r="S33" i="44"/>
  <c r="U33" i="44" s="1"/>
  <c r="S35" i="44"/>
  <c r="U35" i="44" s="1"/>
  <c r="U16" i="44"/>
  <c r="H37" i="44"/>
  <c r="H40" i="44" s="1"/>
  <c r="S36" i="44"/>
  <c r="U36" i="44" s="1"/>
  <c r="U22" i="44"/>
  <c r="U12" i="44"/>
  <c r="S31" i="44"/>
  <c r="U31" i="44" s="1"/>
  <c r="S33" i="43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W29" i="42"/>
  <c r="T31" i="42"/>
  <c r="W31" i="42" s="1"/>
  <c r="V29" i="42"/>
  <c r="V31" i="42" s="1"/>
  <c r="V12" i="42"/>
  <c r="V19" i="42" s="1"/>
  <c r="V37" i="42" s="1"/>
  <c r="T19" i="42"/>
  <c r="W12" i="42"/>
  <c r="V25" i="42"/>
  <c r="S35" i="41"/>
  <c r="T35" i="41" s="1"/>
  <c r="T16" i="41"/>
  <c r="S31" i="41"/>
  <c r="T31" i="41" s="1"/>
  <c r="T12" i="41"/>
  <c r="S34" i="41"/>
  <c r="T34" i="41" s="1"/>
  <c r="T15" i="41"/>
  <c r="P23" i="41"/>
  <c r="P26" i="41" s="1"/>
  <c r="P30" i="41"/>
  <c r="P37" i="41" s="1"/>
  <c r="P40" i="41" s="1"/>
  <c r="S23" i="41"/>
  <c r="E40" i="41"/>
  <c r="S33" i="41"/>
  <c r="T33" i="41" s="1"/>
  <c r="T14" i="41"/>
  <c r="T25" i="41"/>
  <c r="S39" i="41"/>
  <c r="S32" i="41"/>
  <c r="T32" i="41" s="1"/>
  <c r="T13" i="41"/>
  <c r="U30" i="44" l="1"/>
  <c r="S37" i="44"/>
  <c r="S26" i="44"/>
  <c r="U26" i="44" s="1"/>
  <c r="U23" i="44"/>
  <c r="S26" i="43"/>
  <c r="U26" i="43" s="1"/>
  <c r="U23" i="43"/>
  <c r="S37" i="43"/>
  <c r="U30" i="43"/>
  <c r="W19" i="42"/>
  <c r="T37" i="42"/>
  <c r="W37" i="42" s="1"/>
  <c r="T39" i="41"/>
  <c r="T30" i="41"/>
  <c r="T23" i="41"/>
  <c r="S26" i="41"/>
  <c r="T26" i="41" s="1"/>
  <c r="S37" i="41"/>
  <c r="T37" i="41" s="1"/>
  <c r="U37" i="44" l="1"/>
  <c r="S40" i="44"/>
  <c r="U40" i="44" s="1"/>
  <c r="U37" i="43"/>
  <c r="S40" i="43"/>
  <c r="U40" i="43" s="1"/>
  <c r="S40" i="41"/>
  <c r="T40" i="41" s="1"/>
  <c r="L23" i="1" l="1"/>
  <c r="J40" i="36" s="1"/>
  <c r="K23" i="1"/>
  <c r="K42" i="30" s="1"/>
  <c r="L42" i="30" s="1"/>
  <c r="G23" i="1"/>
  <c r="F23" i="1"/>
  <c r="M16" i="1"/>
  <c r="L16" i="1"/>
  <c r="L25" i="1" s="1"/>
  <c r="G28" i="37" s="1"/>
  <c r="K16" i="1"/>
  <c r="G14" i="1"/>
  <c r="G16" i="1" s="1"/>
  <c r="G25" i="1" s="1"/>
  <c r="F14" i="1"/>
  <c r="F16" i="1" s="1"/>
  <c r="F25" i="1" s="1"/>
  <c r="H25" i="1" s="1"/>
  <c r="H13" i="1"/>
  <c r="H16" i="1" s="1"/>
  <c r="H9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K25" i="1" l="1"/>
  <c r="F28" i="37" s="1"/>
  <c r="M25" i="1"/>
  <c r="E10" i="37" l="1"/>
  <c r="D10" i="37"/>
  <c r="D5" i="40"/>
  <c r="D11" i="37" l="1"/>
  <c r="E5" i="40" l="1"/>
  <c r="C9" i="13" s="1"/>
  <c r="E6" i="40" l="1"/>
  <c r="G9" i="37" s="1"/>
  <c r="A9" i="37"/>
  <c r="C12" i="13" l="1"/>
  <c r="E8" i="40"/>
  <c r="G11" i="37" s="1"/>
  <c r="G10" i="37" l="1"/>
  <c r="H37" i="39" l="1"/>
  <c r="K41" i="39"/>
  <c r="J41" i="39"/>
  <c r="H40" i="38"/>
  <c r="J43" i="38"/>
  <c r="K43" i="38" l="1"/>
  <c r="L44" i="38" s="1"/>
  <c r="H41" i="38" s="1"/>
  <c r="L42" i="39"/>
  <c r="H38" i="39" s="1"/>
  <c r="H20" i="32" l="1"/>
  <c r="H43" i="38"/>
  <c r="H40" i="39"/>
  <c r="H39" i="32"/>
  <c r="H15" i="37" l="1"/>
  <c r="F15" i="37" l="1"/>
  <c r="G15" i="37"/>
  <c r="G21" i="37"/>
  <c r="G20" i="37"/>
  <c r="F21" i="37"/>
  <c r="F20" i="37"/>
  <c r="A10" i="37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B11" i="13" l="1"/>
  <c r="H38" i="36"/>
  <c r="H38" i="32" l="1"/>
  <c r="H40" i="32" s="1"/>
  <c r="I42" i="30" s="1"/>
  <c r="H19" i="32"/>
  <c r="I40" i="30"/>
  <c r="V46" i="27" l="1"/>
  <c r="V45" i="27"/>
  <c r="F18" i="29"/>
  <c r="F29" i="29"/>
  <c r="B31" i="29"/>
  <c r="B32" i="29" s="1"/>
  <c r="B33" i="29" s="1"/>
  <c r="B34" i="29" s="1"/>
  <c r="B35" i="29" s="1"/>
  <c r="B37" i="29" s="1"/>
  <c r="B38" i="29" s="1"/>
  <c r="B39" i="29" s="1"/>
  <c r="B40" i="29" s="1"/>
  <c r="B41" i="29" s="1"/>
  <c r="B42" i="29" s="1"/>
  <c r="B43" i="29" s="1"/>
  <c r="B44" i="29" s="1"/>
  <c r="B46" i="29" s="1"/>
  <c r="B48" i="29" s="1"/>
  <c r="F35" i="29"/>
  <c r="F44" i="29"/>
  <c r="G46" i="29"/>
  <c r="H20" i="29" l="1"/>
  <c r="I20" i="29" s="1"/>
  <c r="J20" i="29" s="1"/>
  <c r="K20" i="29" s="1"/>
  <c r="K46" i="29" s="1"/>
  <c r="F46" i="29"/>
  <c r="H18" i="29"/>
  <c r="I18" i="29" s="1"/>
  <c r="H35" i="29"/>
  <c r="I35" i="29" s="1"/>
  <c r="H29" i="29"/>
  <c r="I29" i="29" s="1"/>
  <c r="H44" i="29"/>
  <c r="I44" i="29" s="1"/>
  <c r="J46" i="29" l="1"/>
  <c r="I46" i="29"/>
  <c r="L46" i="29" s="1"/>
  <c r="L47" i="29" s="1"/>
  <c r="H46" i="29"/>
  <c r="K39" i="36" l="1"/>
  <c r="J39" i="36"/>
  <c r="U5" i="28"/>
  <c r="V5" i="28"/>
  <c r="W5" i="28"/>
  <c r="X5" i="28"/>
  <c r="Y5" i="28"/>
  <c r="Z5" i="28"/>
  <c r="AA5" i="28"/>
  <c r="AB5" i="28"/>
  <c r="AC5" i="28"/>
  <c r="AG5" i="28"/>
  <c r="AH5" i="28"/>
  <c r="AI5" i="28"/>
  <c r="A8" i="28"/>
  <c r="A9" i="28" s="1"/>
  <c r="C30" i="28"/>
  <c r="N30" i="28"/>
  <c r="O30" i="28"/>
  <c r="P30" i="28"/>
  <c r="AD30" i="28"/>
  <c r="AE30" i="28"/>
  <c r="AF30" i="28"/>
  <c r="B31" i="28"/>
  <c r="A31" i="28" s="1"/>
  <c r="N31" i="28"/>
  <c r="O31" i="28"/>
  <c r="P31" i="28"/>
  <c r="AD31" i="28"/>
  <c r="AE31" i="28"/>
  <c r="AF31" i="28"/>
  <c r="N32" i="28"/>
  <c r="O32" i="28"/>
  <c r="P32" i="28"/>
  <c r="AD32" i="28"/>
  <c r="AE32" i="28"/>
  <c r="AF32" i="28"/>
  <c r="N33" i="28"/>
  <c r="O33" i="28"/>
  <c r="P33" i="28"/>
  <c r="AD33" i="28"/>
  <c r="AE33" i="28"/>
  <c r="AF33" i="28"/>
  <c r="N34" i="28"/>
  <c r="O34" i="28"/>
  <c r="P34" i="28"/>
  <c r="AD34" i="28"/>
  <c r="AE34" i="28"/>
  <c r="AF34" i="28"/>
  <c r="N35" i="28"/>
  <c r="O35" i="28"/>
  <c r="P35" i="28"/>
  <c r="AD35" i="28"/>
  <c r="AE35" i="28"/>
  <c r="AF35" i="28"/>
  <c r="N36" i="28"/>
  <c r="O36" i="28"/>
  <c r="P36" i="28"/>
  <c r="AD36" i="28"/>
  <c r="AE36" i="28"/>
  <c r="AF36" i="28"/>
  <c r="N37" i="28"/>
  <c r="O37" i="28"/>
  <c r="P37" i="28"/>
  <c r="AD37" i="28"/>
  <c r="AE37" i="28"/>
  <c r="AF37" i="28"/>
  <c r="N38" i="28"/>
  <c r="O38" i="28"/>
  <c r="P38" i="28"/>
  <c r="AD38" i="28"/>
  <c r="AE38" i="28"/>
  <c r="AF38" i="28"/>
  <c r="N39" i="28"/>
  <c r="O39" i="28"/>
  <c r="P39" i="28"/>
  <c r="AD39" i="28"/>
  <c r="AE39" i="28"/>
  <c r="AF39" i="28"/>
  <c r="N40" i="28"/>
  <c r="O40" i="28"/>
  <c r="P40" i="28"/>
  <c r="AD40" i="28"/>
  <c r="AE40" i="28"/>
  <c r="AF40" i="28"/>
  <c r="N41" i="28"/>
  <c r="O41" i="28"/>
  <c r="P41" i="28"/>
  <c r="AD41" i="28"/>
  <c r="AE41" i="28"/>
  <c r="AF41" i="28"/>
  <c r="N42" i="28"/>
  <c r="O42" i="28"/>
  <c r="P42" i="28"/>
  <c r="AD42" i="28"/>
  <c r="AE42" i="28"/>
  <c r="AF42" i="28"/>
  <c r="N43" i="28"/>
  <c r="O43" i="28"/>
  <c r="P43" i="28"/>
  <c r="AD43" i="28"/>
  <c r="AE43" i="28"/>
  <c r="AF43" i="28"/>
  <c r="N44" i="28"/>
  <c r="O44" i="28"/>
  <c r="P44" i="28"/>
  <c r="AD44" i="28"/>
  <c r="AE44" i="28"/>
  <c r="AF44" i="28"/>
  <c r="N45" i="28"/>
  <c r="O45" i="28"/>
  <c r="P45" i="28"/>
  <c r="AD45" i="28"/>
  <c r="AE45" i="28"/>
  <c r="AF45" i="28"/>
  <c r="N46" i="28"/>
  <c r="O46" i="28"/>
  <c r="P46" i="28"/>
  <c r="AD46" i="28"/>
  <c r="AE46" i="28"/>
  <c r="AF46" i="28"/>
  <c r="N47" i="28"/>
  <c r="O47" i="28"/>
  <c r="P47" i="28"/>
  <c r="AD47" i="28"/>
  <c r="AE47" i="28"/>
  <c r="AF47" i="28"/>
  <c r="N48" i="28"/>
  <c r="O48" i="28"/>
  <c r="P48" i="28"/>
  <c r="AD48" i="28"/>
  <c r="AE48" i="28"/>
  <c r="AF48" i="28"/>
  <c r="N49" i="28"/>
  <c r="O49" i="28"/>
  <c r="P49" i="28"/>
  <c r="AD49" i="28"/>
  <c r="AE49" i="28"/>
  <c r="AF49" i="28"/>
  <c r="N50" i="28"/>
  <c r="O50" i="28"/>
  <c r="P50" i="28"/>
  <c r="AD50" i="28"/>
  <c r="AE50" i="28"/>
  <c r="AF50" i="28"/>
  <c r="N51" i="28"/>
  <c r="O51" i="28"/>
  <c r="P51" i="28"/>
  <c r="AD51" i="28"/>
  <c r="AE51" i="28"/>
  <c r="AF51" i="28"/>
  <c r="N52" i="28"/>
  <c r="O52" i="28"/>
  <c r="P52" i="28"/>
  <c r="AD52" i="28"/>
  <c r="AE52" i="28"/>
  <c r="AF52" i="28"/>
  <c r="N53" i="28"/>
  <c r="O53" i="28"/>
  <c r="P53" i="28"/>
  <c r="AD53" i="28"/>
  <c r="AE53" i="28"/>
  <c r="AF53" i="28"/>
  <c r="N54" i="28"/>
  <c r="O54" i="28"/>
  <c r="P54" i="28"/>
  <c r="AD54" i="28"/>
  <c r="AE54" i="28"/>
  <c r="AF54" i="28"/>
  <c r="N55" i="28"/>
  <c r="O55" i="28"/>
  <c r="P55" i="28"/>
  <c r="AD55" i="28"/>
  <c r="AE55" i="28"/>
  <c r="AF55" i="28"/>
  <c r="N56" i="28"/>
  <c r="O56" i="28"/>
  <c r="P56" i="28"/>
  <c r="AD56" i="28"/>
  <c r="AE56" i="28"/>
  <c r="AF56" i="28"/>
  <c r="N57" i="28"/>
  <c r="O57" i="28"/>
  <c r="P57" i="28"/>
  <c r="AD57" i="28"/>
  <c r="AE57" i="28"/>
  <c r="AF57" i="28"/>
  <c r="N58" i="28"/>
  <c r="O58" i="28"/>
  <c r="P58" i="28"/>
  <c r="AD58" i="28"/>
  <c r="AE58" i="28"/>
  <c r="AF58" i="28"/>
  <c r="N59" i="28"/>
  <c r="O59" i="28"/>
  <c r="P59" i="28"/>
  <c r="AD59" i="28"/>
  <c r="AE59" i="28"/>
  <c r="AF59" i="28"/>
  <c r="N60" i="28"/>
  <c r="O60" i="28"/>
  <c r="P60" i="28"/>
  <c r="AD60" i="28"/>
  <c r="AE60" i="28"/>
  <c r="AF60" i="28"/>
  <c r="N61" i="28"/>
  <c r="O61" i="28"/>
  <c r="P61" i="28"/>
  <c r="AD61" i="28"/>
  <c r="AE61" i="28"/>
  <c r="AF61" i="28"/>
  <c r="N62" i="28"/>
  <c r="O62" i="28"/>
  <c r="P62" i="28"/>
  <c r="AD62" i="28"/>
  <c r="AE62" i="28"/>
  <c r="AF62" i="28"/>
  <c r="N63" i="28"/>
  <c r="O63" i="28"/>
  <c r="P63" i="28"/>
  <c r="AD63" i="28"/>
  <c r="AE63" i="28"/>
  <c r="AF63" i="28"/>
  <c r="N64" i="28"/>
  <c r="O64" i="28"/>
  <c r="P64" i="28"/>
  <c r="AD64" i="28"/>
  <c r="AE64" i="28"/>
  <c r="AF64" i="28"/>
  <c r="N65" i="28"/>
  <c r="O65" i="28"/>
  <c r="P65" i="28"/>
  <c r="AD65" i="28"/>
  <c r="AE65" i="28"/>
  <c r="AF65" i="28"/>
  <c r="N66" i="28"/>
  <c r="O66" i="28"/>
  <c r="P66" i="28"/>
  <c r="AD66" i="28"/>
  <c r="AE66" i="28"/>
  <c r="AF66" i="28"/>
  <c r="N67" i="28"/>
  <c r="O67" i="28"/>
  <c r="P67" i="28"/>
  <c r="AD67" i="28"/>
  <c r="AE67" i="28"/>
  <c r="AF67" i="28"/>
  <c r="N68" i="28"/>
  <c r="O68" i="28"/>
  <c r="P68" i="28"/>
  <c r="AD68" i="28"/>
  <c r="AE68" i="28"/>
  <c r="AF68" i="28"/>
  <c r="N69" i="28"/>
  <c r="O69" i="28"/>
  <c r="P69" i="28"/>
  <c r="AD69" i="28"/>
  <c r="AE69" i="28"/>
  <c r="AF69" i="28"/>
  <c r="N70" i="28"/>
  <c r="O70" i="28"/>
  <c r="P70" i="28"/>
  <c r="AD70" i="28"/>
  <c r="AE70" i="28"/>
  <c r="AF70" i="28"/>
  <c r="N71" i="28"/>
  <c r="O71" i="28"/>
  <c r="P71" i="28"/>
  <c r="AD71" i="28"/>
  <c r="AE71" i="28"/>
  <c r="AF71" i="28"/>
  <c r="N72" i="28"/>
  <c r="O72" i="28"/>
  <c r="P72" i="28"/>
  <c r="AD72" i="28"/>
  <c r="AE72" i="28"/>
  <c r="AF72" i="28"/>
  <c r="N73" i="28"/>
  <c r="O73" i="28"/>
  <c r="P73" i="28"/>
  <c r="AD73" i="28"/>
  <c r="AE73" i="28"/>
  <c r="AF73" i="28"/>
  <c r="N74" i="28"/>
  <c r="O74" i="28"/>
  <c r="P74" i="28"/>
  <c r="AD74" i="28"/>
  <c r="AE74" i="28"/>
  <c r="AF74" i="28"/>
  <c r="N75" i="28"/>
  <c r="O75" i="28"/>
  <c r="P75" i="28"/>
  <c r="AD75" i="28"/>
  <c r="AE75" i="28"/>
  <c r="AF75" i="28"/>
  <c r="N76" i="28"/>
  <c r="O76" i="28"/>
  <c r="P76" i="28"/>
  <c r="AD76" i="28"/>
  <c r="AE76" i="28"/>
  <c r="AF76" i="28"/>
  <c r="N77" i="28"/>
  <c r="O77" i="28"/>
  <c r="P77" i="28"/>
  <c r="AD77" i="28"/>
  <c r="AE77" i="28"/>
  <c r="AF77" i="28"/>
  <c r="N78" i="28"/>
  <c r="O78" i="28"/>
  <c r="P78" i="28"/>
  <c r="AD78" i="28"/>
  <c r="AE78" i="28"/>
  <c r="AF78" i="28"/>
  <c r="N79" i="28"/>
  <c r="O79" i="28"/>
  <c r="P79" i="28"/>
  <c r="AD79" i="28"/>
  <c r="AE79" i="28"/>
  <c r="AF79" i="28"/>
  <c r="N80" i="28"/>
  <c r="O80" i="28"/>
  <c r="P80" i="28"/>
  <c r="AD80" i="28"/>
  <c r="AE80" i="28"/>
  <c r="AF80" i="28"/>
  <c r="N81" i="28"/>
  <c r="O81" i="28"/>
  <c r="P81" i="28"/>
  <c r="AD81" i="28"/>
  <c r="AE81" i="28"/>
  <c r="AF81" i="28"/>
  <c r="N82" i="28"/>
  <c r="O82" i="28"/>
  <c r="P82" i="28"/>
  <c r="AD82" i="28"/>
  <c r="AE82" i="28"/>
  <c r="AF82" i="28"/>
  <c r="N83" i="28"/>
  <c r="O83" i="28"/>
  <c r="P83" i="28"/>
  <c r="AD83" i="28"/>
  <c r="AE83" i="28"/>
  <c r="AF83" i="28"/>
  <c r="N84" i="28"/>
  <c r="O84" i="28"/>
  <c r="P84" i="28"/>
  <c r="AD84" i="28"/>
  <c r="AE84" i="28"/>
  <c r="AF84" i="28"/>
  <c r="N85" i="28"/>
  <c r="O85" i="28"/>
  <c r="P85" i="28"/>
  <c r="AD85" i="28"/>
  <c r="AE85" i="28"/>
  <c r="AF85" i="28"/>
  <c r="N86" i="28"/>
  <c r="O86" i="28"/>
  <c r="P86" i="28"/>
  <c r="AD86" i="28"/>
  <c r="AE86" i="28"/>
  <c r="AF86" i="28"/>
  <c r="N87" i="28"/>
  <c r="O87" i="28"/>
  <c r="P87" i="28"/>
  <c r="AD87" i="28"/>
  <c r="AE87" i="28"/>
  <c r="AF87" i="28"/>
  <c r="N88" i="28"/>
  <c r="O88" i="28"/>
  <c r="P88" i="28"/>
  <c r="AD88" i="28"/>
  <c r="AE88" i="28"/>
  <c r="AF88" i="28"/>
  <c r="N89" i="28"/>
  <c r="O89" i="28"/>
  <c r="P89" i="28"/>
  <c r="AD89" i="28"/>
  <c r="AE89" i="28"/>
  <c r="AF89" i="28"/>
  <c r="N90" i="28"/>
  <c r="O90" i="28"/>
  <c r="P90" i="28"/>
  <c r="AD90" i="28"/>
  <c r="AE90" i="28"/>
  <c r="AF90" i="28"/>
  <c r="N91" i="28"/>
  <c r="O91" i="28"/>
  <c r="P91" i="28"/>
  <c r="AD91" i="28"/>
  <c r="AE91" i="28"/>
  <c r="AF91" i="28"/>
  <c r="N92" i="28"/>
  <c r="O92" i="28"/>
  <c r="P92" i="28"/>
  <c r="AD92" i="28"/>
  <c r="AE92" i="28"/>
  <c r="AF92" i="28"/>
  <c r="N93" i="28"/>
  <c r="O93" i="28"/>
  <c r="P93" i="28"/>
  <c r="AD93" i="28"/>
  <c r="AE93" i="28"/>
  <c r="AF93" i="28"/>
  <c r="N94" i="28"/>
  <c r="O94" i="28"/>
  <c r="P94" i="28"/>
  <c r="AD94" i="28"/>
  <c r="AE94" i="28"/>
  <c r="AF94" i="28"/>
  <c r="N95" i="28"/>
  <c r="O95" i="28"/>
  <c r="P95" i="28"/>
  <c r="AD95" i="28"/>
  <c r="AE95" i="28"/>
  <c r="AF95" i="28"/>
  <c r="N96" i="28"/>
  <c r="O96" i="28"/>
  <c r="P96" i="28"/>
  <c r="AD96" i="28"/>
  <c r="AE96" i="28"/>
  <c r="AF96" i="28"/>
  <c r="N97" i="28"/>
  <c r="O97" i="28"/>
  <c r="P97" i="28"/>
  <c r="AD97" i="28"/>
  <c r="AE97" i="28"/>
  <c r="AF97" i="28"/>
  <c r="N98" i="28"/>
  <c r="O98" i="28"/>
  <c r="P98" i="28"/>
  <c r="AD98" i="28"/>
  <c r="AE98" i="28"/>
  <c r="AF98" i="28"/>
  <c r="N99" i="28"/>
  <c r="O99" i="28"/>
  <c r="P99" i="28"/>
  <c r="AD99" i="28"/>
  <c r="AE99" i="28"/>
  <c r="AF99" i="28"/>
  <c r="N100" i="28"/>
  <c r="O100" i="28"/>
  <c r="P100" i="28"/>
  <c r="AD100" i="28"/>
  <c r="AE100" i="28"/>
  <c r="AF100" i="28"/>
  <c r="N101" i="28"/>
  <c r="O101" i="28"/>
  <c r="P101" i="28"/>
  <c r="AD101" i="28"/>
  <c r="AE101" i="28"/>
  <c r="AF101" i="28"/>
  <c r="N102" i="28"/>
  <c r="O102" i="28"/>
  <c r="P102" i="28"/>
  <c r="AD102" i="28"/>
  <c r="AE102" i="28"/>
  <c r="AF102" i="28"/>
  <c r="N103" i="28"/>
  <c r="O103" i="28"/>
  <c r="P103" i="28"/>
  <c r="AD103" i="28"/>
  <c r="AE103" i="28"/>
  <c r="AF103" i="28"/>
  <c r="N104" i="28"/>
  <c r="O104" i="28"/>
  <c r="P104" i="28"/>
  <c r="AD104" i="28"/>
  <c r="AE104" i="28"/>
  <c r="AF104" i="28"/>
  <c r="N105" i="28"/>
  <c r="O105" i="28"/>
  <c r="P105" i="28"/>
  <c r="AD105" i="28"/>
  <c r="AE105" i="28"/>
  <c r="AF105" i="28"/>
  <c r="N106" i="28"/>
  <c r="O106" i="28"/>
  <c r="P106" i="28"/>
  <c r="AD106" i="28"/>
  <c r="AE106" i="28"/>
  <c r="AF106" i="28"/>
  <c r="N107" i="28"/>
  <c r="O107" i="28"/>
  <c r="P107" i="28"/>
  <c r="AD107" i="28"/>
  <c r="AE107" i="28"/>
  <c r="AF107" i="28"/>
  <c r="N108" i="28"/>
  <c r="O108" i="28"/>
  <c r="P108" i="28"/>
  <c r="AD108" i="28"/>
  <c r="AE108" i="28"/>
  <c r="AF108" i="28"/>
  <c r="N109" i="28"/>
  <c r="O109" i="28"/>
  <c r="P109" i="28"/>
  <c r="AD109" i="28"/>
  <c r="AE109" i="28"/>
  <c r="AF109" i="28"/>
  <c r="N110" i="28"/>
  <c r="O110" i="28"/>
  <c r="P110" i="28"/>
  <c r="AD110" i="28"/>
  <c r="AE110" i="28"/>
  <c r="AF110" i="28"/>
  <c r="N111" i="28"/>
  <c r="O111" i="28"/>
  <c r="P111" i="28"/>
  <c r="AD111" i="28"/>
  <c r="AE111" i="28"/>
  <c r="AF111" i="28"/>
  <c r="N112" i="28"/>
  <c r="O112" i="28"/>
  <c r="P112" i="28"/>
  <c r="AD112" i="28"/>
  <c r="AE112" i="28"/>
  <c r="AF112" i="28"/>
  <c r="N113" i="28"/>
  <c r="O113" i="28"/>
  <c r="P113" i="28"/>
  <c r="AD113" i="28"/>
  <c r="AE113" i="28"/>
  <c r="AF113" i="28"/>
  <c r="N114" i="28"/>
  <c r="O114" i="28"/>
  <c r="P114" i="28"/>
  <c r="AD114" i="28"/>
  <c r="AE114" i="28"/>
  <c r="AF114" i="28"/>
  <c r="N115" i="28"/>
  <c r="O115" i="28"/>
  <c r="P115" i="28"/>
  <c r="AD115" i="28"/>
  <c r="AE115" i="28"/>
  <c r="AF115" i="28"/>
  <c r="N116" i="28"/>
  <c r="O116" i="28"/>
  <c r="P116" i="28"/>
  <c r="AD116" i="28"/>
  <c r="AE116" i="28"/>
  <c r="AF116" i="28"/>
  <c r="N117" i="28"/>
  <c r="O117" i="28"/>
  <c r="P117" i="28"/>
  <c r="AD117" i="28"/>
  <c r="AE117" i="28"/>
  <c r="AF117" i="28"/>
  <c r="N118" i="28"/>
  <c r="O118" i="28"/>
  <c r="P118" i="28"/>
  <c r="AD118" i="28"/>
  <c r="AE118" i="28"/>
  <c r="AF118" i="28"/>
  <c r="N119" i="28"/>
  <c r="O119" i="28"/>
  <c r="P119" i="28"/>
  <c r="AD119" i="28"/>
  <c r="AE119" i="28"/>
  <c r="AF119" i="28"/>
  <c r="N120" i="28"/>
  <c r="O120" i="28"/>
  <c r="P120" i="28"/>
  <c r="AD120" i="28"/>
  <c r="AE120" i="28"/>
  <c r="AF120" i="28"/>
  <c r="N121" i="28"/>
  <c r="O121" i="28"/>
  <c r="P121" i="28"/>
  <c r="AD121" i="28"/>
  <c r="AE121" i="28"/>
  <c r="AF121" i="28"/>
  <c r="N122" i="28"/>
  <c r="O122" i="28"/>
  <c r="P122" i="28"/>
  <c r="AD122" i="28"/>
  <c r="AE122" i="28"/>
  <c r="AF122" i="28"/>
  <c r="N123" i="28"/>
  <c r="O123" i="28"/>
  <c r="P123" i="28"/>
  <c r="AD123" i="28"/>
  <c r="AE123" i="28"/>
  <c r="AF123" i="28"/>
  <c r="N124" i="28"/>
  <c r="O124" i="28"/>
  <c r="P124" i="28"/>
  <c r="AD124" i="28"/>
  <c r="AE124" i="28"/>
  <c r="AF124" i="28"/>
  <c r="N125" i="28"/>
  <c r="O125" i="28"/>
  <c r="P125" i="28"/>
  <c r="AD125" i="28"/>
  <c r="AE125" i="28"/>
  <c r="AF125" i="28"/>
  <c r="N126" i="28"/>
  <c r="O126" i="28"/>
  <c r="P126" i="28"/>
  <c r="AD126" i="28"/>
  <c r="AE126" i="28"/>
  <c r="AF126" i="28"/>
  <c r="N127" i="28"/>
  <c r="O127" i="28"/>
  <c r="P127" i="28"/>
  <c r="AD127" i="28"/>
  <c r="AE127" i="28"/>
  <c r="AF127" i="28"/>
  <c r="N128" i="28"/>
  <c r="O128" i="28"/>
  <c r="P128" i="28"/>
  <c r="AD128" i="28"/>
  <c r="AE128" i="28"/>
  <c r="AF128" i="28"/>
  <c r="N129" i="28"/>
  <c r="O129" i="28"/>
  <c r="P129" i="28"/>
  <c r="AD129" i="28"/>
  <c r="AE129" i="28"/>
  <c r="AF129" i="28"/>
  <c r="N130" i="28"/>
  <c r="O130" i="28"/>
  <c r="P130" i="28"/>
  <c r="AD130" i="28"/>
  <c r="AE130" i="28"/>
  <c r="AF130" i="28"/>
  <c r="N131" i="28"/>
  <c r="O131" i="28"/>
  <c r="P131" i="28"/>
  <c r="AD131" i="28"/>
  <c r="AE131" i="28"/>
  <c r="AF131" i="28"/>
  <c r="N132" i="28"/>
  <c r="O132" i="28"/>
  <c r="P132" i="28"/>
  <c r="AD132" i="28"/>
  <c r="AE132" i="28"/>
  <c r="AF132" i="28"/>
  <c r="N133" i="28"/>
  <c r="O133" i="28"/>
  <c r="P133" i="28"/>
  <c r="AD133" i="28"/>
  <c r="AE133" i="28"/>
  <c r="AF133" i="28"/>
  <c r="N134" i="28"/>
  <c r="O134" i="28"/>
  <c r="P134" i="28"/>
  <c r="AD134" i="28"/>
  <c r="AE134" i="28"/>
  <c r="AF134" i="28"/>
  <c r="N135" i="28"/>
  <c r="O135" i="28"/>
  <c r="P135" i="28"/>
  <c r="AD135" i="28"/>
  <c r="AE135" i="28"/>
  <c r="AF135" i="28"/>
  <c r="N136" i="28"/>
  <c r="O136" i="28"/>
  <c r="P136" i="28"/>
  <c r="AD136" i="28"/>
  <c r="AE136" i="28"/>
  <c r="AF136" i="28"/>
  <c r="N137" i="28"/>
  <c r="O137" i="28"/>
  <c r="P137" i="28"/>
  <c r="AD137" i="28"/>
  <c r="AE137" i="28"/>
  <c r="AF137" i="28"/>
  <c r="N138" i="28"/>
  <c r="O138" i="28"/>
  <c r="P138" i="28"/>
  <c r="AD138" i="28"/>
  <c r="AE138" i="28"/>
  <c r="AF138" i="28"/>
  <c r="N139" i="28"/>
  <c r="O139" i="28"/>
  <c r="P139" i="28"/>
  <c r="AD139" i="28"/>
  <c r="AE139" i="28"/>
  <c r="AF139" i="28"/>
  <c r="N140" i="28"/>
  <c r="O140" i="28"/>
  <c r="P140" i="28"/>
  <c r="AD140" i="28"/>
  <c r="AE140" i="28"/>
  <c r="AF140" i="28"/>
  <c r="N141" i="28"/>
  <c r="O141" i="28"/>
  <c r="P141" i="28"/>
  <c r="AD141" i="28"/>
  <c r="AE141" i="28"/>
  <c r="AF141" i="28"/>
  <c r="N142" i="28"/>
  <c r="O142" i="28"/>
  <c r="P142" i="28"/>
  <c r="AD142" i="28"/>
  <c r="AE142" i="28"/>
  <c r="AF142" i="28"/>
  <c r="N143" i="28"/>
  <c r="O143" i="28"/>
  <c r="P143" i="28"/>
  <c r="AD143" i="28"/>
  <c r="AE143" i="28"/>
  <c r="AF143" i="28"/>
  <c r="N144" i="28"/>
  <c r="O144" i="28"/>
  <c r="P144" i="28"/>
  <c r="AD144" i="28"/>
  <c r="AE144" i="28"/>
  <c r="AF144" i="28"/>
  <c r="N145" i="28"/>
  <c r="O145" i="28"/>
  <c r="P145" i="28"/>
  <c r="AD145" i="28"/>
  <c r="AE145" i="28"/>
  <c r="AF145" i="28"/>
  <c r="N146" i="28"/>
  <c r="O146" i="28"/>
  <c r="P146" i="28"/>
  <c r="AD146" i="28"/>
  <c r="AE146" i="28"/>
  <c r="AF146" i="28"/>
  <c r="N147" i="28"/>
  <c r="O147" i="28"/>
  <c r="P147" i="28"/>
  <c r="AD147" i="28"/>
  <c r="AE147" i="28"/>
  <c r="AF147" i="28"/>
  <c r="N148" i="28"/>
  <c r="O148" i="28"/>
  <c r="P148" i="28"/>
  <c r="AD148" i="28"/>
  <c r="AE148" i="28"/>
  <c r="AF148" i="28"/>
  <c r="N149" i="28"/>
  <c r="O149" i="28"/>
  <c r="P149" i="28"/>
  <c r="AD149" i="28"/>
  <c r="AE149" i="28"/>
  <c r="AF149" i="28"/>
  <c r="N150" i="28"/>
  <c r="O150" i="28"/>
  <c r="P150" i="28"/>
  <c r="AD150" i="28"/>
  <c r="AE150" i="28"/>
  <c r="AF150" i="28"/>
  <c r="N151" i="28"/>
  <c r="O151" i="28"/>
  <c r="P151" i="28"/>
  <c r="AD151" i="28"/>
  <c r="AE151" i="28"/>
  <c r="AF151" i="28"/>
  <c r="N152" i="28"/>
  <c r="O152" i="28"/>
  <c r="P152" i="28"/>
  <c r="AD152" i="28"/>
  <c r="AE152" i="28"/>
  <c r="AF152" i="28"/>
  <c r="N153" i="28"/>
  <c r="O153" i="28"/>
  <c r="P153" i="28"/>
  <c r="AD153" i="28"/>
  <c r="AE153" i="28"/>
  <c r="AF153" i="28"/>
  <c r="N154" i="28"/>
  <c r="O154" i="28"/>
  <c r="P154" i="28"/>
  <c r="AD154" i="28"/>
  <c r="AE154" i="28"/>
  <c r="AF154" i="28"/>
  <c r="N155" i="28"/>
  <c r="O155" i="28"/>
  <c r="P155" i="28"/>
  <c r="AD155" i="28"/>
  <c r="AE155" i="28"/>
  <c r="AF155" i="28"/>
  <c r="N156" i="28"/>
  <c r="O156" i="28"/>
  <c r="P156" i="28"/>
  <c r="AD156" i="28"/>
  <c r="AE156" i="28"/>
  <c r="AF156" i="28"/>
  <c r="N157" i="28"/>
  <c r="O157" i="28"/>
  <c r="P157" i="28"/>
  <c r="AD157" i="28"/>
  <c r="AE157" i="28"/>
  <c r="AF157" i="28"/>
  <c r="N158" i="28"/>
  <c r="O158" i="28"/>
  <c r="P158" i="28"/>
  <c r="AD158" i="28"/>
  <c r="AE158" i="28"/>
  <c r="AF158" i="28"/>
  <c r="N159" i="28"/>
  <c r="O159" i="28"/>
  <c r="P159" i="28"/>
  <c r="AD159" i="28"/>
  <c r="AE159" i="28"/>
  <c r="AF159" i="28"/>
  <c r="N160" i="28"/>
  <c r="O160" i="28"/>
  <c r="P160" i="28"/>
  <c r="AD160" i="28"/>
  <c r="AE160" i="28"/>
  <c r="AF160" i="28"/>
  <c r="N161" i="28"/>
  <c r="O161" i="28"/>
  <c r="P161" i="28"/>
  <c r="AD161" i="28"/>
  <c r="AE161" i="28"/>
  <c r="AF161" i="28"/>
  <c r="N162" i="28"/>
  <c r="O162" i="28"/>
  <c r="P162" i="28"/>
  <c r="AD162" i="28"/>
  <c r="AE162" i="28"/>
  <c r="AF162" i="28"/>
  <c r="N163" i="28"/>
  <c r="O163" i="28"/>
  <c r="P163" i="28"/>
  <c r="AD163" i="28"/>
  <c r="AE163" i="28"/>
  <c r="AF163" i="28"/>
  <c r="N164" i="28"/>
  <c r="O164" i="28"/>
  <c r="P164" i="28"/>
  <c r="AD164" i="28"/>
  <c r="AE164" i="28"/>
  <c r="AF164" i="28"/>
  <c r="N165" i="28"/>
  <c r="O165" i="28"/>
  <c r="P165" i="28"/>
  <c r="AD165" i="28"/>
  <c r="AE165" i="28"/>
  <c r="AF165" i="28"/>
  <c r="N166" i="28"/>
  <c r="O166" i="28"/>
  <c r="P166" i="28"/>
  <c r="AD166" i="28"/>
  <c r="AE166" i="28"/>
  <c r="AF166" i="28"/>
  <c r="N167" i="28"/>
  <c r="O167" i="28"/>
  <c r="P167" i="28"/>
  <c r="AD167" i="28"/>
  <c r="AE167" i="28"/>
  <c r="AF167" i="28"/>
  <c r="N168" i="28"/>
  <c r="O168" i="28"/>
  <c r="P168" i="28"/>
  <c r="AD168" i="28"/>
  <c r="AE168" i="28"/>
  <c r="AF168" i="28"/>
  <c r="N169" i="28"/>
  <c r="O169" i="28"/>
  <c r="P169" i="28"/>
  <c r="AD169" i="28"/>
  <c r="AE169" i="28"/>
  <c r="AF169" i="28"/>
  <c r="N170" i="28"/>
  <c r="O170" i="28"/>
  <c r="P170" i="28"/>
  <c r="AD170" i="28"/>
  <c r="AE170" i="28"/>
  <c r="AF170" i="28"/>
  <c r="N171" i="28"/>
  <c r="O171" i="28"/>
  <c r="P171" i="28"/>
  <c r="AD171" i="28"/>
  <c r="AE171" i="28"/>
  <c r="AF171" i="28"/>
  <c r="N172" i="28"/>
  <c r="O172" i="28"/>
  <c r="P172" i="28"/>
  <c r="AD172" i="28"/>
  <c r="AE172" i="28"/>
  <c r="AF172" i="28"/>
  <c r="N173" i="28"/>
  <c r="O173" i="28"/>
  <c r="P173" i="28"/>
  <c r="AD173" i="28"/>
  <c r="AE173" i="28"/>
  <c r="AF173" i="28"/>
  <c r="N174" i="28"/>
  <c r="O174" i="28"/>
  <c r="P174" i="28"/>
  <c r="AD174" i="28"/>
  <c r="AE174" i="28"/>
  <c r="AF174" i="28"/>
  <c r="N175" i="28"/>
  <c r="O175" i="28"/>
  <c r="P175" i="28"/>
  <c r="AD175" i="28"/>
  <c r="AE175" i="28"/>
  <c r="AF175" i="28"/>
  <c r="N176" i="28"/>
  <c r="O176" i="28"/>
  <c r="P176" i="28"/>
  <c r="AD176" i="28"/>
  <c r="AE176" i="28"/>
  <c r="AF176" i="28"/>
  <c r="N177" i="28"/>
  <c r="O177" i="28"/>
  <c r="P177" i="28"/>
  <c r="AD177" i="28"/>
  <c r="AE177" i="28"/>
  <c r="AF177" i="28"/>
  <c r="N178" i="28"/>
  <c r="O178" i="28"/>
  <c r="P178" i="28"/>
  <c r="AD178" i="28"/>
  <c r="AE178" i="28"/>
  <c r="AF178" i="28"/>
  <c r="N179" i="28"/>
  <c r="O179" i="28"/>
  <c r="P179" i="28"/>
  <c r="AD179" i="28"/>
  <c r="AE179" i="28"/>
  <c r="AF179" i="28"/>
  <c r="N180" i="28"/>
  <c r="O180" i="28"/>
  <c r="P180" i="28"/>
  <c r="AD180" i="28"/>
  <c r="AE180" i="28"/>
  <c r="AF180" i="28"/>
  <c r="N181" i="28"/>
  <c r="O181" i="28"/>
  <c r="P181" i="28"/>
  <c r="AD181" i="28"/>
  <c r="AE181" i="28"/>
  <c r="AF181" i="28"/>
  <c r="N182" i="28"/>
  <c r="O182" i="28"/>
  <c r="P182" i="28"/>
  <c r="AD182" i="28"/>
  <c r="AE182" i="28"/>
  <c r="AF182" i="28"/>
  <c r="N183" i="28"/>
  <c r="O183" i="28"/>
  <c r="P183" i="28"/>
  <c r="AD183" i="28"/>
  <c r="AE183" i="28"/>
  <c r="AF183" i="28"/>
  <c r="N184" i="28"/>
  <c r="O184" i="28"/>
  <c r="P184" i="28"/>
  <c r="AD184" i="28"/>
  <c r="AE184" i="28"/>
  <c r="AF184" i="28"/>
  <c r="N185" i="28"/>
  <c r="O185" i="28"/>
  <c r="P185" i="28"/>
  <c r="AD185" i="28"/>
  <c r="AE185" i="28"/>
  <c r="AF185" i="28"/>
  <c r="N186" i="28"/>
  <c r="O186" i="28"/>
  <c r="P186" i="28"/>
  <c r="AD186" i="28"/>
  <c r="AE186" i="28"/>
  <c r="AF186" i="28"/>
  <c r="N187" i="28"/>
  <c r="O187" i="28"/>
  <c r="P187" i="28"/>
  <c r="AD187" i="28"/>
  <c r="AE187" i="28"/>
  <c r="AF187" i="28"/>
  <c r="N188" i="28"/>
  <c r="O188" i="28"/>
  <c r="P188" i="28"/>
  <c r="AD188" i="28"/>
  <c r="AE188" i="28"/>
  <c r="AF188" i="28"/>
  <c r="N189" i="28"/>
  <c r="O189" i="28"/>
  <c r="P189" i="28"/>
  <c r="AD189" i="28"/>
  <c r="AE189" i="28"/>
  <c r="AF189" i="28"/>
  <c r="N190" i="28"/>
  <c r="O190" i="28"/>
  <c r="P190" i="28"/>
  <c r="AD190" i="28"/>
  <c r="AE190" i="28"/>
  <c r="AF190" i="28"/>
  <c r="N191" i="28"/>
  <c r="O191" i="28"/>
  <c r="P191" i="28"/>
  <c r="AD191" i="28"/>
  <c r="AE191" i="28"/>
  <c r="AF191" i="28"/>
  <c r="N192" i="28"/>
  <c r="O192" i="28"/>
  <c r="P192" i="28"/>
  <c r="AD192" i="28"/>
  <c r="AE192" i="28"/>
  <c r="AF192" i="28"/>
  <c r="N193" i="28"/>
  <c r="O193" i="28"/>
  <c r="P193" i="28"/>
  <c r="AD193" i="28"/>
  <c r="AE193" i="28"/>
  <c r="AF193" i="28"/>
  <c r="N194" i="28"/>
  <c r="O194" i="28"/>
  <c r="P194" i="28"/>
  <c r="AD194" i="28"/>
  <c r="AE194" i="28"/>
  <c r="AF194" i="28"/>
  <c r="N195" i="28"/>
  <c r="O195" i="28"/>
  <c r="P195" i="28"/>
  <c r="AD195" i="28"/>
  <c r="AE195" i="28"/>
  <c r="AF195" i="28"/>
  <c r="N196" i="28"/>
  <c r="O196" i="28"/>
  <c r="P196" i="28"/>
  <c r="AD196" i="28"/>
  <c r="AE196" i="28"/>
  <c r="AF196" i="28"/>
  <c r="N197" i="28"/>
  <c r="O197" i="28"/>
  <c r="P197" i="28"/>
  <c r="AD197" i="28"/>
  <c r="AE197" i="28"/>
  <c r="AF197" i="28"/>
  <c r="N198" i="28"/>
  <c r="O198" i="28"/>
  <c r="P198" i="28"/>
  <c r="AD198" i="28"/>
  <c r="AE198" i="28"/>
  <c r="AF198" i="28"/>
  <c r="N199" i="28"/>
  <c r="O199" i="28"/>
  <c r="P199" i="28"/>
  <c r="AD199" i="28"/>
  <c r="AE199" i="28"/>
  <c r="AF199" i="28"/>
  <c r="N200" i="28"/>
  <c r="O200" i="28"/>
  <c r="P200" i="28"/>
  <c r="AD200" i="28"/>
  <c r="AE200" i="28"/>
  <c r="AF200" i="28"/>
  <c r="N201" i="28"/>
  <c r="O201" i="28"/>
  <c r="P201" i="28"/>
  <c r="AD201" i="28"/>
  <c r="AE201" i="28"/>
  <c r="AF201" i="28"/>
  <c r="N202" i="28"/>
  <c r="O202" i="28"/>
  <c r="P202" i="28"/>
  <c r="AD202" i="28"/>
  <c r="AE202" i="28"/>
  <c r="AF202" i="28"/>
  <c r="N203" i="28"/>
  <c r="O203" i="28"/>
  <c r="P203" i="28"/>
  <c r="AD203" i="28"/>
  <c r="AE203" i="28"/>
  <c r="AF203" i="28"/>
  <c r="N204" i="28"/>
  <c r="O204" i="28"/>
  <c r="P204" i="28"/>
  <c r="AD204" i="28"/>
  <c r="AE204" i="28"/>
  <c r="AF204" i="28"/>
  <c r="N205" i="28"/>
  <c r="O205" i="28"/>
  <c r="P205" i="28"/>
  <c r="AD205" i="28"/>
  <c r="AE205" i="28"/>
  <c r="AF205" i="28"/>
  <c r="N206" i="28"/>
  <c r="O206" i="28"/>
  <c r="P206" i="28"/>
  <c r="AD206" i="28"/>
  <c r="AE206" i="28"/>
  <c r="AF206" i="28"/>
  <c r="N207" i="28"/>
  <c r="O207" i="28"/>
  <c r="P207" i="28"/>
  <c r="AD207" i="28"/>
  <c r="AE207" i="28"/>
  <c r="AF207" i="28"/>
  <c r="N208" i="28"/>
  <c r="O208" i="28"/>
  <c r="P208" i="28"/>
  <c r="AD208" i="28"/>
  <c r="AE208" i="28"/>
  <c r="AF208" i="28"/>
  <c r="N209" i="28"/>
  <c r="O209" i="28"/>
  <c r="P209" i="28"/>
  <c r="AD209" i="28"/>
  <c r="AE209" i="28"/>
  <c r="AF209" i="28"/>
  <c r="N210" i="28"/>
  <c r="O210" i="28"/>
  <c r="P210" i="28"/>
  <c r="AD210" i="28"/>
  <c r="AE210" i="28"/>
  <c r="AF210" i="28"/>
  <c r="N211" i="28"/>
  <c r="O211" i="28"/>
  <c r="P211" i="28"/>
  <c r="AD211" i="28"/>
  <c r="AE211" i="28"/>
  <c r="AF211" i="28"/>
  <c r="N212" i="28"/>
  <c r="O212" i="28"/>
  <c r="P212" i="28"/>
  <c r="AD212" i="28"/>
  <c r="AE212" i="28"/>
  <c r="AF212" i="28"/>
  <c r="N213" i="28"/>
  <c r="O213" i="28"/>
  <c r="P213" i="28"/>
  <c r="AD213" i="28"/>
  <c r="AE213" i="28"/>
  <c r="AF213" i="28"/>
  <c r="N214" i="28"/>
  <c r="Q214" i="28" s="1"/>
  <c r="S214" i="28" s="1"/>
  <c r="R214" i="28" s="1"/>
  <c r="O214" i="28"/>
  <c r="P214" i="28"/>
  <c r="AD214" i="28"/>
  <c r="AE214" i="28"/>
  <c r="AF214" i="28"/>
  <c r="N215" i="28"/>
  <c r="O215" i="28"/>
  <c r="P215" i="28"/>
  <c r="AD215" i="28"/>
  <c r="AE215" i="28"/>
  <c r="AF215" i="28"/>
  <c r="N216" i="28"/>
  <c r="O216" i="28"/>
  <c r="P216" i="28"/>
  <c r="AD216" i="28"/>
  <c r="AE216" i="28"/>
  <c r="AF216" i="28"/>
  <c r="N217" i="28"/>
  <c r="O217" i="28"/>
  <c r="P217" i="28"/>
  <c r="AD217" i="28"/>
  <c r="AE217" i="28"/>
  <c r="AF217" i="28"/>
  <c r="N218" i="28"/>
  <c r="O218" i="28"/>
  <c r="P218" i="28"/>
  <c r="AD218" i="28"/>
  <c r="AE218" i="28"/>
  <c r="AF218" i="28"/>
  <c r="N219" i="28"/>
  <c r="O219" i="28"/>
  <c r="P219" i="28"/>
  <c r="AD219" i="28"/>
  <c r="AE219" i="28"/>
  <c r="AF219" i="28"/>
  <c r="N220" i="28"/>
  <c r="O220" i="28"/>
  <c r="P220" i="28"/>
  <c r="AD220" i="28"/>
  <c r="AE220" i="28"/>
  <c r="AF220" i="28"/>
  <c r="N221" i="28"/>
  <c r="O221" i="28"/>
  <c r="P221" i="28"/>
  <c r="AD221" i="28"/>
  <c r="AE221" i="28"/>
  <c r="AF221" i="28"/>
  <c r="N222" i="28"/>
  <c r="O222" i="28"/>
  <c r="P222" i="28"/>
  <c r="AD222" i="28"/>
  <c r="AE222" i="28"/>
  <c r="AF222" i="28"/>
  <c r="N223" i="28"/>
  <c r="O223" i="28"/>
  <c r="P223" i="28"/>
  <c r="AD223" i="28"/>
  <c r="AE223" i="28"/>
  <c r="AF223" i="28"/>
  <c r="N224" i="28"/>
  <c r="O224" i="28"/>
  <c r="P224" i="28"/>
  <c r="AD224" i="28"/>
  <c r="AE224" i="28"/>
  <c r="AF224" i="28"/>
  <c r="N225" i="28"/>
  <c r="O225" i="28"/>
  <c r="P225" i="28"/>
  <c r="AD225" i="28"/>
  <c r="AE225" i="28"/>
  <c r="AF225" i="28"/>
  <c r="N226" i="28"/>
  <c r="O226" i="28"/>
  <c r="P226" i="28"/>
  <c r="AD226" i="28"/>
  <c r="AE226" i="28"/>
  <c r="AF226" i="28"/>
  <c r="N227" i="28"/>
  <c r="O227" i="28"/>
  <c r="P227" i="28"/>
  <c r="AD227" i="28"/>
  <c r="AE227" i="28"/>
  <c r="AF227" i="28"/>
  <c r="N228" i="28"/>
  <c r="O228" i="28"/>
  <c r="P228" i="28"/>
  <c r="AD228" i="28"/>
  <c r="AE228" i="28"/>
  <c r="AF228" i="28"/>
  <c r="N229" i="28"/>
  <c r="O229" i="28"/>
  <c r="P229" i="28"/>
  <c r="AD229" i="28"/>
  <c r="AE229" i="28"/>
  <c r="AF229" i="28"/>
  <c r="N230" i="28"/>
  <c r="O230" i="28"/>
  <c r="P230" i="28"/>
  <c r="AD230" i="28"/>
  <c r="AE230" i="28"/>
  <c r="AF230" i="28"/>
  <c r="N231" i="28"/>
  <c r="O231" i="28"/>
  <c r="P231" i="28"/>
  <c r="AD231" i="28"/>
  <c r="AE231" i="28"/>
  <c r="AF231" i="28"/>
  <c r="N232" i="28"/>
  <c r="O232" i="28"/>
  <c r="P232" i="28"/>
  <c r="AD232" i="28"/>
  <c r="AE232" i="28"/>
  <c r="AF232" i="28"/>
  <c r="N233" i="28"/>
  <c r="O233" i="28"/>
  <c r="P233" i="28"/>
  <c r="AD233" i="28"/>
  <c r="AE233" i="28"/>
  <c r="AF233" i="28"/>
  <c r="N234" i="28"/>
  <c r="O234" i="28"/>
  <c r="P234" i="28"/>
  <c r="AD234" i="28"/>
  <c r="AE234" i="28"/>
  <c r="AF234" i="28"/>
  <c r="N235" i="28"/>
  <c r="O235" i="28"/>
  <c r="P235" i="28"/>
  <c r="AD235" i="28"/>
  <c r="AE235" i="28"/>
  <c r="AF235" i="28"/>
  <c r="N236" i="28"/>
  <c r="O236" i="28"/>
  <c r="P236" i="28"/>
  <c r="AD236" i="28"/>
  <c r="AE236" i="28"/>
  <c r="AF236" i="28"/>
  <c r="N237" i="28"/>
  <c r="O237" i="28"/>
  <c r="P237" i="28"/>
  <c r="AD237" i="28"/>
  <c r="AE237" i="28"/>
  <c r="AF237" i="28"/>
  <c r="N238" i="28"/>
  <c r="O238" i="28"/>
  <c r="P238" i="28"/>
  <c r="AD238" i="28"/>
  <c r="AE238" i="28"/>
  <c r="AF238" i="28"/>
  <c r="N239" i="28"/>
  <c r="O239" i="28"/>
  <c r="P239" i="28"/>
  <c r="AD239" i="28"/>
  <c r="AE239" i="28"/>
  <c r="AF239" i="28"/>
  <c r="N240" i="28"/>
  <c r="O240" i="28"/>
  <c r="P240" i="28"/>
  <c r="AD240" i="28"/>
  <c r="AE240" i="28"/>
  <c r="AF240" i="28"/>
  <c r="N241" i="28"/>
  <c r="O241" i="28"/>
  <c r="P241" i="28"/>
  <c r="AD241" i="28"/>
  <c r="AE241" i="28"/>
  <c r="AF241" i="28"/>
  <c r="N242" i="28"/>
  <c r="O242" i="28"/>
  <c r="P242" i="28"/>
  <c r="AD242" i="28"/>
  <c r="AE242" i="28"/>
  <c r="AF242" i="28"/>
  <c r="N243" i="28"/>
  <c r="O243" i="28"/>
  <c r="P243" i="28"/>
  <c r="AD243" i="28"/>
  <c r="AE243" i="28"/>
  <c r="AF243" i="28"/>
  <c r="N244" i="28"/>
  <c r="O244" i="28"/>
  <c r="P244" i="28"/>
  <c r="AD244" i="28"/>
  <c r="AE244" i="28"/>
  <c r="AF244" i="28"/>
  <c r="N245" i="28"/>
  <c r="O245" i="28"/>
  <c r="P245" i="28"/>
  <c r="AD245" i="28"/>
  <c r="AE245" i="28"/>
  <c r="AF245" i="28"/>
  <c r="N246" i="28"/>
  <c r="O246" i="28"/>
  <c r="P246" i="28"/>
  <c r="AD246" i="28"/>
  <c r="AE246" i="28"/>
  <c r="AF246" i="28"/>
  <c r="N247" i="28"/>
  <c r="O247" i="28"/>
  <c r="P247" i="28"/>
  <c r="AD247" i="28"/>
  <c r="AE247" i="28"/>
  <c r="AF247" i="28"/>
  <c r="N248" i="28"/>
  <c r="O248" i="28"/>
  <c r="P248" i="28"/>
  <c r="AD248" i="28"/>
  <c r="AE248" i="28"/>
  <c r="AF248" i="28"/>
  <c r="N249" i="28"/>
  <c r="O249" i="28"/>
  <c r="P249" i="28"/>
  <c r="AD249" i="28"/>
  <c r="AE249" i="28"/>
  <c r="AF249" i="28"/>
  <c r="N250" i="28"/>
  <c r="O250" i="28"/>
  <c r="P250" i="28"/>
  <c r="AD250" i="28"/>
  <c r="AE250" i="28"/>
  <c r="AF250" i="28"/>
  <c r="N251" i="28"/>
  <c r="O251" i="28"/>
  <c r="P251" i="28"/>
  <c r="AD251" i="28"/>
  <c r="AE251" i="28"/>
  <c r="AF251" i="28"/>
  <c r="N252" i="28"/>
  <c r="O252" i="28"/>
  <c r="P252" i="28"/>
  <c r="AD252" i="28"/>
  <c r="AE252" i="28"/>
  <c r="AF252" i="28"/>
  <c r="N253" i="28"/>
  <c r="O253" i="28"/>
  <c r="P253" i="28"/>
  <c r="AD253" i="28"/>
  <c r="AE253" i="28"/>
  <c r="AF253" i="28"/>
  <c r="N254" i="28"/>
  <c r="O254" i="28"/>
  <c r="P254" i="28"/>
  <c r="AD254" i="28"/>
  <c r="AE254" i="28"/>
  <c r="AF254" i="28"/>
  <c r="N255" i="28"/>
  <c r="O255" i="28"/>
  <c r="P255" i="28"/>
  <c r="AD255" i="28"/>
  <c r="AE255" i="28"/>
  <c r="AF255" i="28"/>
  <c r="N256" i="28"/>
  <c r="O256" i="28"/>
  <c r="P256" i="28"/>
  <c r="AD256" i="28"/>
  <c r="AE256" i="28"/>
  <c r="AF256" i="28"/>
  <c r="N257" i="28"/>
  <c r="O257" i="28"/>
  <c r="P257" i="28"/>
  <c r="AD257" i="28"/>
  <c r="AE257" i="28"/>
  <c r="AF257" i="28"/>
  <c r="N258" i="28"/>
  <c r="O258" i="28"/>
  <c r="P258" i="28"/>
  <c r="AD258" i="28"/>
  <c r="AE258" i="28"/>
  <c r="AF258" i="28"/>
  <c r="N259" i="28"/>
  <c r="O259" i="28"/>
  <c r="P259" i="28"/>
  <c r="AD259" i="28"/>
  <c r="AE259" i="28"/>
  <c r="AF259" i="28"/>
  <c r="N260" i="28"/>
  <c r="O260" i="28"/>
  <c r="P260" i="28"/>
  <c r="AD260" i="28"/>
  <c r="AE260" i="28"/>
  <c r="AF260" i="28"/>
  <c r="N261" i="28"/>
  <c r="O261" i="28"/>
  <c r="P261" i="28"/>
  <c r="AD261" i="28"/>
  <c r="AE261" i="28"/>
  <c r="AF261" i="28"/>
  <c r="N262" i="28"/>
  <c r="O262" i="28"/>
  <c r="P262" i="28"/>
  <c r="AD262" i="28"/>
  <c r="AE262" i="28"/>
  <c r="AF262" i="28"/>
  <c r="N263" i="28"/>
  <c r="O263" i="28"/>
  <c r="P263" i="28"/>
  <c r="AD263" i="28"/>
  <c r="AE263" i="28"/>
  <c r="AF263" i="28"/>
  <c r="N264" i="28"/>
  <c r="O264" i="28"/>
  <c r="P264" i="28"/>
  <c r="AD264" i="28"/>
  <c r="AE264" i="28"/>
  <c r="AF264" i="28"/>
  <c r="N265" i="28"/>
  <c r="O265" i="28"/>
  <c r="P265" i="28"/>
  <c r="AD265" i="28"/>
  <c r="AE265" i="28"/>
  <c r="AF265" i="28"/>
  <c r="N266" i="28"/>
  <c r="O266" i="28"/>
  <c r="P266" i="28"/>
  <c r="AD266" i="28"/>
  <c r="AE266" i="28"/>
  <c r="AF266" i="28"/>
  <c r="N267" i="28"/>
  <c r="O267" i="28"/>
  <c r="P267" i="28"/>
  <c r="AD267" i="28"/>
  <c r="AE267" i="28"/>
  <c r="AF267" i="28"/>
  <c r="N268" i="28"/>
  <c r="O268" i="28"/>
  <c r="P268" i="28"/>
  <c r="AD268" i="28"/>
  <c r="AE268" i="28"/>
  <c r="AF268" i="28"/>
  <c r="N269" i="28"/>
  <c r="O269" i="28"/>
  <c r="P269" i="28"/>
  <c r="AD269" i="28"/>
  <c r="AE269" i="28"/>
  <c r="AF269" i="28"/>
  <c r="N270" i="28"/>
  <c r="O270" i="28"/>
  <c r="P270" i="28"/>
  <c r="AD270" i="28"/>
  <c r="AE270" i="28"/>
  <c r="AF270" i="28"/>
  <c r="N271" i="28"/>
  <c r="O271" i="28"/>
  <c r="P271" i="28"/>
  <c r="AD271" i="28"/>
  <c r="AE271" i="28"/>
  <c r="AF271" i="28"/>
  <c r="N272" i="28"/>
  <c r="O272" i="28"/>
  <c r="P272" i="28"/>
  <c r="AD272" i="28"/>
  <c r="AE272" i="28"/>
  <c r="AF272" i="28"/>
  <c r="N273" i="28"/>
  <c r="O273" i="28"/>
  <c r="P273" i="28"/>
  <c r="AD273" i="28"/>
  <c r="AE273" i="28"/>
  <c r="AF273" i="28"/>
  <c r="N274" i="28"/>
  <c r="O274" i="28"/>
  <c r="P274" i="28"/>
  <c r="AD274" i="28"/>
  <c r="AE274" i="28"/>
  <c r="AG274" i="28" s="1"/>
  <c r="AI274" i="28" s="1"/>
  <c r="AH274" i="28" s="1"/>
  <c r="AF274" i="28"/>
  <c r="N275" i="28"/>
  <c r="O275" i="28"/>
  <c r="P275" i="28"/>
  <c r="AD275" i="28"/>
  <c r="AE275" i="28"/>
  <c r="AF275" i="28"/>
  <c r="N276" i="28"/>
  <c r="O276" i="28"/>
  <c r="P276" i="28"/>
  <c r="AD276" i="28"/>
  <c r="AE276" i="28"/>
  <c r="AG276" i="28" s="1"/>
  <c r="AI276" i="28" s="1"/>
  <c r="AH276" i="28" s="1"/>
  <c r="AF276" i="28"/>
  <c r="N277" i="28"/>
  <c r="O277" i="28"/>
  <c r="P277" i="28"/>
  <c r="AD277" i="28"/>
  <c r="AE277" i="28"/>
  <c r="AF277" i="28"/>
  <c r="N278" i="28"/>
  <c r="O278" i="28"/>
  <c r="P278" i="28"/>
  <c r="AD278" i="28"/>
  <c r="AE278" i="28"/>
  <c r="AG278" i="28" s="1"/>
  <c r="AI278" i="28" s="1"/>
  <c r="AH278" i="28" s="1"/>
  <c r="AF278" i="28"/>
  <c r="N279" i="28"/>
  <c r="O279" i="28"/>
  <c r="P279" i="28"/>
  <c r="AD279" i="28"/>
  <c r="AE279" i="28"/>
  <c r="AF279" i="28"/>
  <c r="N280" i="28"/>
  <c r="O280" i="28"/>
  <c r="P280" i="28"/>
  <c r="AD280" i="28"/>
  <c r="AE280" i="28"/>
  <c r="AG280" i="28" s="1"/>
  <c r="AI280" i="28" s="1"/>
  <c r="AH280" i="28" s="1"/>
  <c r="AF280" i="28"/>
  <c r="N281" i="28"/>
  <c r="O281" i="28"/>
  <c r="P281" i="28"/>
  <c r="AD281" i="28"/>
  <c r="AE281" i="28"/>
  <c r="AF281" i="28"/>
  <c r="N282" i="28"/>
  <c r="O282" i="28"/>
  <c r="P282" i="28"/>
  <c r="AD282" i="28"/>
  <c r="AE282" i="28"/>
  <c r="AF282" i="28"/>
  <c r="N283" i="28"/>
  <c r="O283" i="28"/>
  <c r="P283" i="28"/>
  <c r="AD283" i="28"/>
  <c r="AE283" i="28"/>
  <c r="AF283" i="28"/>
  <c r="N284" i="28"/>
  <c r="O284" i="28"/>
  <c r="P284" i="28"/>
  <c r="AD284" i="28"/>
  <c r="AE284" i="28"/>
  <c r="AF284" i="28"/>
  <c r="N285" i="28"/>
  <c r="O285" i="28"/>
  <c r="P285" i="28"/>
  <c r="AD285" i="28"/>
  <c r="AE285" i="28"/>
  <c r="AF285" i="28"/>
  <c r="N286" i="28"/>
  <c r="O286" i="28"/>
  <c r="P286" i="28"/>
  <c r="AD286" i="28"/>
  <c r="AE286" i="28"/>
  <c r="AF286" i="28"/>
  <c r="N287" i="28"/>
  <c r="O287" i="28"/>
  <c r="P287" i="28"/>
  <c r="AD287" i="28"/>
  <c r="AE287" i="28"/>
  <c r="AF287" i="28"/>
  <c r="N288" i="28"/>
  <c r="O288" i="28"/>
  <c r="P288" i="28"/>
  <c r="AD288" i="28"/>
  <c r="AE288" i="28"/>
  <c r="AG288" i="28" s="1"/>
  <c r="AI288" i="28" s="1"/>
  <c r="AH288" i="28" s="1"/>
  <c r="AF288" i="28"/>
  <c r="N289" i="28"/>
  <c r="O289" i="28"/>
  <c r="P289" i="28"/>
  <c r="AD289" i="28"/>
  <c r="AE289" i="28"/>
  <c r="AF289" i="28"/>
  <c r="N290" i="28"/>
  <c r="O290" i="28"/>
  <c r="P290" i="28"/>
  <c r="AD290" i="28"/>
  <c r="AE290" i="28"/>
  <c r="AF290" i="28"/>
  <c r="N291" i="28"/>
  <c r="O291" i="28"/>
  <c r="P291" i="28"/>
  <c r="AD291" i="28"/>
  <c r="AE291" i="28"/>
  <c r="AF291" i="28"/>
  <c r="N292" i="28"/>
  <c r="O292" i="28"/>
  <c r="P292" i="28"/>
  <c r="AD292" i="28"/>
  <c r="AE292" i="28"/>
  <c r="AF292" i="28"/>
  <c r="N293" i="28"/>
  <c r="O293" i="28"/>
  <c r="P293" i="28"/>
  <c r="AD293" i="28"/>
  <c r="AE293" i="28"/>
  <c r="AF293" i="28"/>
  <c r="A8" i="27"/>
  <c r="A9" i="27" s="1"/>
  <c r="C30" i="27"/>
  <c r="J30" i="27"/>
  <c r="N30" i="27"/>
  <c r="Z30" i="27" s="1"/>
  <c r="V30" i="27"/>
  <c r="X30" i="27" s="1"/>
  <c r="B31" i="27"/>
  <c r="A31" i="27" s="1"/>
  <c r="C31" i="27" s="1"/>
  <c r="J31" i="27"/>
  <c r="L31" i="27" s="1"/>
  <c r="K31" i="27" s="1"/>
  <c r="N31" i="27"/>
  <c r="Z31" i="27" s="1"/>
  <c r="V31" i="27"/>
  <c r="X31" i="27" s="1"/>
  <c r="B32" i="27"/>
  <c r="J32" i="27"/>
  <c r="L32" i="27" s="1"/>
  <c r="K32" i="27" s="1"/>
  <c r="N32" i="27"/>
  <c r="Z32" i="27" s="1"/>
  <c r="V32" i="27"/>
  <c r="X32" i="27" s="1"/>
  <c r="J33" i="27"/>
  <c r="L33" i="27" s="1"/>
  <c r="N33" i="27"/>
  <c r="Z33" i="27" s="1"/>
  <c r="V33" i="27"/>
  <c r="X33" i="27"/>
  <c r="J34" i="27"/>
  <c r="L34" i="27" s="1"/>
  <c r="K34" i="27" s="1"/>
  <c r="N34" i="27"/>
  <c r="Z34" i="27" s="1"/>
  <c r="V34" i="27"/>
  <c r="X34" i="27"/>
  <c r="W34" i="27" s="1"/>
  <c r="J35" i="27"/>
  <c r="L35" i="27"/>
  <c r="K35" i="27" s="1"/>
  <c r="N35" i="27"/>
  <c r="Z35" i="27" s="1"/>
  <c r="V35" i="27"/>
  <c r="X35" i="27" s="1"/>
  <c r="J36" i="27"/>
  <c r="L36" i="27" s="1"/>
  <c r="K36" i="27" s="1"/>
  <c r="N36" i="27"/>
  <c r="Z36" i="27" s="1"/>
  <c r="V36" i="27"/>
  <c r="X36" i="27" s="1"/>
  <c r="W36" i="27" s="1"/>
  <c r="J37" i="27"/>
  <c r="L37" i="27" s="1"/>
  <c r="N37" i="27"/>
  <c r="Z37" i="27" s="1"/>
  <c r="V37" i="27"/>
  <c r="U45" i="27" s="1"/>
  <c r="W45" i="27" s="1"/>
  <c r="K40" i="30" s="1"/>
  <c r="J38" i="27"/>
  <c r="L38" i="27"/>
  <c r="N38" i="27"/>
  <c r="Z38" i="27" s="1"/>
  <c r="V38" i="27"/>
  <c r="U46" i="27" s="1"/>
  <c r="W46" i="27" s="1"/>
  <c r="L40" i="30" s="1"/>
  <c r="J39" i="27"/>
  <c r="L39" i="27" s="1"/>
  <c r="K39" i="27" s="1"/>
  <c r="N39" i="27"/>
  <c r="Z39" i="27" s="1"/>
  <c r="V39" i="27"/>
  <c r="X39" i="27" s="1"/>
  <c r="J40" i="27"/>
  <c r="L40" i="27" s="1"/>
  <c r="K40" i="27" s="1"/>
  <c r="N40" i="27"/>
  <c r="Z40" i="27" s="1"/>
  <c r="V40" i="27"/>
  <c r="X40" i="27" s="1"/>
  <c r="J41" i="27"/>
  <c r="L41" i="27" s="1"/>
  <c r="N41" i="27"/>
  <c r="Z41" i="27" s="1"/>
  <c r="V41" i="27"/>
  <c r="X41" i="27"/>
  <c r="J47" i="27"/>
  <c r="L47" i="27" s="1"/>
  <c r="N47" i="27"/>
  <c r="Z47" i="27" s="1"/>
  <c r="V47" i="27"/>
  <c r="X47" i="27" s="1"/>
  <c r="W47" i="27" s="1"/>
  <c r="J48" i="27"/>
  <c r="L48" i="27" s="1"/>
  <c r="K48" i="27" s="1"/>
  <c r="N48" i="27"/>
  <c r="Z48" i="27" s="1"/>
  <c r="V48" i="27"/>
  <c r="X48" i="27" s="1"/>
  <c r="J49" i="27"/>
  <c r="L49" i="27"/>
  <c r="K49" i="27" s="1"/>
  <c r="N49" i="27"/>
  <c r="O49" i="27" s="1"/>
  <c r="V49" i="27"/>
  <c r="X49" i="27" s="1"/>
  <c r="W49" i="27" s="1"/>
  <c r="J50" i="27"/>
  <c r="L50" i="27" s="1"/>
  <c r="N50" i="27"/>
  <c r="Z50" i="27" s="1"/>
  <c r="V50" i="27"/>
  <c r="X50" i="27" s="1"/>
  <c r="J51" i="27"/>
  <c r="L51" i="27" s="1"/>
  <c r="N51" i="27"/>
  <c r="Z51" i="27" s="1"/>
  <c r="V51" i="27"/>
  <c r="X51" i="27" s="1"/>
  <c r="W51" i="27" s="1"/>
  <c r="J52" i="27"/>
  <c r="L52" i="27" s="1"/>
  <c r="K52" i="27" s="1"/>
  <c r="N52" i="27"/>
  <c r="Z52" i="27" s="1"/>
  <c r="V52" i="27"/>
  <c r="X52" i="27" s="1"/>
  <c r="J53" i="27"/>
  <c r="L53" i="27"/>
  <c r="K53" i="27" s="1"/>
  <c r="N53" i="27"/>
  <c r="Z53" i="27" s="1"/>
  <c r="V53" i="27"/>
  <c r="X53" i="27" s="1"/>
  <c r="W53" i="27" s="1"/>
  <c r="J54" i="27"/>
  <c r="L54" i="27" s="1"/>
  <c r="N54" i="27"/>
  <c r="Z54" i="27" s="1"/>
  <c r="V54" i="27"/>
  <c r="X54" i="27" s="1"/>
  <c r="J55" i="27"/>
  <c r="L55" i="27" s="1"/>
  <c r="K55" i="27" s="1"/>
  <c r="N55" i="27"/>
  <c r="Z55" i="27" s="1"/>
  <c r="V55" i="27"/>
  <c r="X55" i="27" s="1"/>
  <c r="W55" i="27" s="1"/>
  <c r="J56" i="27"/>
  <c r="L56" i="27"/>
  <c r="K56" i="27" s="1"/>
  <c r="N56" i="27"/>
  <c r="Z56" i="27" s="1"/>
  <c r="V56" i="27"/>
  <c r="X56" i="27" s="1"/>
  <c r="J57" i="27"/>
  <c r="L57" i="27" s="1"/>
  <c r="K57" i="27" s="1"/>
  <c r="N57" i="27"/>
  <c r="Z57" i="27" s="1"/>
  <c r="V57" i="27"/>
  <c r="X57" i="27" s="1"/>
  <c r="W57" i="27" s="1"/>
  <c r="J58" i="27"/>
  <c r="L58" i="27" s="1"/>
  <c r="N58" i="27"/>
  <c r="Z58" i="27" s="1"/>
  <c r="V58" i="27"/>
  <c r="X58" i="27" s="1"/>
  <c r="J59" i="27"/>
  <c r="L59" i="27" s="1"/>
  <c r="N59" i="27"/>
  <c r="Z59" i="27" s="1"/>
  <c r="V59" i="27"/>
  <c r="X59" i="27" s="1"/>
  <c r="W59" i="27" s="1"/>
  <c r="J60" i="27"/>
  <c r="L60" i="27" s="1"/>
  <c r="K60" i="27" s="1"/>
  <c r="N60" i="27"/>
  <c r="Z60" i="27" s="1"/>
  <c r="V60" i="27"/>
  <c r="X60" i="27" s="1"/>
  <c r="J61" i="27"/>
  <c r="L61" i="27" s="1"/>
  <c r="K61" i="27" s="1"/>
  <c r="N61" i="27"/>
  <c r="Z61" i="27" s="1"/>
  <c r="V61" i="27"/>
  <c r="X61" i="27" s="1"/>
  <c r="W61" i="27" s="1"/>
  <c r="J62" i="27"/>
  <c r="L62" i="27" s="1"/>
  <c r="N62" i="27"/>
  <c r="Z62" i="27" s="1"/>
  <c r="V62" i="27"/>
  <c r="X62" i="27" s="1"/>
  <c r="J63" i="27"/>
  <c r="L63" i="27"/>
  <c r="K63" i="27" s="1"/>
  <c r="N63" i="27"/>
  <c r="Z63" i="27" s="1"/>
  <c r="V63" i="27"/>
  <c r="X63" i="27"/>
  <c r="W63" i="27" s="1"/>
  <c r="J64" i="27"/>
  <c r="L64" i="27" s="1"/>
  <c r="K64" i="27" s="1"/>
  <c r="N64" i="27"/>
  <c r="Z64" i="27" s="1"/>
  <c r="V64" i="27"/>
  <c r="X64" i="27" s="1"/>
  <c r="J65" i="27"/>
  <c r="L65" i="27" s="1"/>
  <c r="K65" i="27" s="1"/>
  <c r="N65" i="27"/>
  <c r="V65" i="27"/>
  <c r="X65" i="27" s="1"/>
  <c r="W65" i="27" s="1"/>
  <c r="Z65" i="27"/>
  <c r="J66" i="27"/>
  <c r="L66" i="27" s="1"/>
  <c r="N66" i="27"/>
  <c r="Z66" i="27" s="1"/>
  <c r="V66" i="27"/>
  <c r="X66" i="27" s="1"/>
  <c r="J67" i="27"/>
  <c r="L67" i="27"/>
  <c r="N67" i="27"/>
  <c r="Z67" i="27" s="1"/>
  <c r="V67" i="27"/>
  <c r="X67" i="27" s="1"/>
  <c r="W67" i="27" s="1"/>
  <c r="J68" i="27"/>
  <c r="L68" i="27" s="1"/>
  <c r="K68" i="27" s="1"/>
  <c r="N68" i="27"/>
  <c r="Z68" i="27" s="1"/>
  <c r="AA68" i="27" s="1"/>
  <c r="V68" i="27"/>
  <c r="X68" i="27" s="1"/>
  <c r="W68" i="27" s="1"/>
  <c r="J69" i="27"/>
  <c r="L69" i="27"/>
  <c r="N69" i="27"/>
  <c r="Z69" i="27" s="1"/>
  <c r="V69" i="27"/>
  <c r="X69" i="27" s="1"/>
  <c r="J70" i="27"/>
  <c r="L70" i="27" s="1"/>
  <c r="N70" i="27"/>
  <c r="Z70" i="27" s="1"/>
  <c r="V70" i="27"/>
  <c r="X70" i="27" s="1"/>
  <c r="J71" i="27"/>
  <c r="L71" i="27" s="1"/>
  <c r="N71" i="27"/>
  <c r="Z71" i="27" s="1"/>
  <c r="V71" i="27"/>
  <c r="X71" i="27" s="1"/>
  <c r="J72" i="27"/>
  <c r="L72" i="27" s="1"/>
  <c r="K72" i="27" s="1"/>
  <c r="N72" i="27"/>
  <c r="Z72" i="27" s="1"/>
  <c r="V72" i="27"/>
  <c r="X72" i="27"/>
  <c r="W72" i="27" s="1"/>
  <c r="J73" i="27"/>
  <c r="L73" i="27" s="1"/>
  <c r="K73" i="27" s="1"/>
  <c r="N73" i="27"/>
  <c r="Z73" i="27" s="1"/>
  <c r="V73" i="27"/>
  <c r="X73" i="27" s="1"/>
  <c r="J74" i="27"/>
  <c r="L74" i="27" s="1"/>
  <c r="K74" i="27" s="1"/>
  <c r="N74" i="27"/>
  <c r="Z74" i="27" s="1"/>
  <c r="V74" i="27"/>
  <c r="X74" i="27" s="1"/>
  <c r="W74" i="27"/>
  <c r="J75" i="27"/>
  <c r="L75" i="27" s="1"/>
  <c r="N75" i="27"/>
  <c r="Z75" i="27" s="1"/>
  <c r="V75" i="27"/>
  <c r="X75" i="27" s="1"/>
  <c r="J76" i="27"/>
  <c r="L76" i="27" s="1"/>
  <c r="K76" i="27" s="1"/>
  <c r="N76" i="27"/>
  <c r="Z76" i="27" s="1"/>
  <c r="V76" i="27"/>
  <c r="X76" i="27" s="1"/>
  <c r="W76" i="27" s="1"/>
  <c r="J77" i="27"/>
  <c r="L77" i="27" s="1"/>
  <c r="K77" i="27" s="1"/>
  <c r="N77" i="27"/>
  <c r="Z77" i="27" s="1"/>
  <c r="V77" i="27"/>
  <c r="X77" i="27" s="1"/>
  <c r="J78" i="27"/>
  <c r="L78" i="27" s="1"/>
  <c r="N78" i="27"/>
  <c r="Z78" i="27" s="1"/>
  <c r="V78" i="27"/>
  <c r="X78" i="27" s="1"/>
  <c r="W78" i="27" s="1"/>
  <c r="J79" i="27"/>
  <c r="L79" i="27" s="1"/>
  <c r="N79" i="27"/>
  <c r="Z79" i="27" s="1"/>
  <c r="V79" i="27"/>
  <c r="X79" i="27" s="1"/>
  <c r="J80" i="27"/>
  <c r="L80" i="27" s="1"/>
  <c r="N80" i="27"/>
  <c r="V80" i="27"/>
  <c r="X80" i="27" s="1"/>
  <c r="W80" i="27" s="1"/>
  <c r="Z80" i="27"/>
  <c r="J81" i="27"/>
  <c r="L81" i="27" s="1"/>
  <c r="K81" i="27" s="1"/>
  <c r="N81" i="27"/>
  <c r="Z81" i="27" s="1"/>
  <c r="V81" i="27"/>
  <c r="X81" i="27"/>
  <c r="J82" i="27"/>
  <c r="L82" i="27"/>
  <c r="K82" i="27" s="1"/>
  <c r="N82" i="27"/>
  <c r="Z82" i="27" s="1"/>
  <c r="V82" i="27"/>
  <c r="X82" i="27" s="1"/>
  <c r="W82" i="27" s="1"/>
  <c r="J83" i="27"/>
  <c r="L83" i="27" s="1"/>
  <c r="N83" i="27"/>
  <c r="Z83" i="27" s="1"/>
  <c r="V83" i="27"/>
  <c r="X83" i="27" s="1"/>
  <c r="J84" i="27"/>
  <c r="L84" i="27" s="1"/>
  <c r="N84" i="27"/>
  <c r="Z84" i="27" s="1"/>
  <c r="V84" i="27"/>
  <c r="X84" i="27" s="1"/>
  <c r="W84" i="27" s="1"/>
  <c r="J85" i="27"/>
  <c r="L85" i="27" s="1"/>
  <c r="K85" i="27" s="1"/>
  <c r="N85" i="27"/>
  <c r="Z85" i="27" s="1"/>
  <c r="V85" i="27"/>
  <c r="X85" i="27" s="1"/>
  <c r="J86" i="27"/>
  <c r="L86" i="27" s="1"/>
  <c r="K86" i="27" s="1"/>
  <c r="N86" i="27"/>
  <c r="Z86" i="27" s="1"/>
  <c r="V86" i="27"/>
  <c r="X86" i="27" s="1"/>
  <c r="W86" i="27" s="1"/>
  <c r="J87" i="27"/>
  <c r="L87" i="27" s="1"/>
  <c r="N87" i="27"/>
  <c r="Z87" i="27" s="1"/>
  <c r="V87" i="27"/>
  <c r="X87" i="27" s="1"/>
  <c r="J88" i="27"/>
  <c r="L88" i="27" s="1"/>
  <c r="K88" i="27" s="1"/>
  <c r="N88" i="27"/>
  <c r="Z88" i="27" s="1"/>
  <c r="V88" i="27"/>
  <c r="X88" i="27" s="1"/>
  <c r="W88" i="27" s="1"/>
  <c r="J89" i="27"/>
  <c r="L89" i="27" s="1"/>
  <c r="K89" i="27" s="1"/>
  <c r="N89" i="27"/>
  <c r="Z89" i="27" s="1"/>
  <c r="V89" i="27"/>
  <c r="X89" i="27" s="1"/>
  <c r="J90" i="27"/>
  <c r="L90" i="27"/>
  <c r="K90" i="27" s="1"/>
  <c r="N90" i="27"/>
  <c r="Z90" i="27" s="1"/>
  <c r="V90" i="27"/>
  <c r="X90" i="27" s="1"/>
  <c r="W90" i="27" s="1"/>
  <c r="J91" i="27"/>
  <c r="L91" i="27" s="1"/>
  <c r="N91" i="27"/>
  <c r="Z91" i="27" s="1"/>
  <c r="V91" i="27"/>
  <c r="X91" i="27" s="1"/>
  <c r="J92" i="27"/>
  <c r="L92" i="27"/>
  <c r="K92" i="27" s="1"/>
  <c r="N92" i="27"/>
  <c r="Z92" i="27" s="1"/>
  <c r="V92" i="27"/>
  <c r="X92" i="27"/>
  <c r="W92" i="27" s="1"/>
  <c r="J93" i="27"/>
  <c r="L93" i="27" s="1"/>
  <c r="K93" i="27" s="1"/>
  <c r="N93" i="27"/>
  <c r="Z93" i="27" s="1"/>
  <c r="V93" i="27"/>
  <c r="X93" i="27"/>
  <c r="J94" i="27"/>
  <c r="L94" i="27"/>
  <c r="K94" i="27" s="1"/>
  <c r="N94" i="27"/>
  <c r="V94" i="27"/>
  <c r="X94" i="27" s="1"/>
  <c r="W94" i="27" s="1"/>
  <c r="Z94" i="27"/>
  <c r="J95" i="27"/>
  <c r="L95" i="27" s="1"/>
  <c r="N95" i="27"/>
  <c r="Z95" i="27" s="1"/>
  <c r="V95" i="27"/>
  <c r="X95" i="27" s="1"/>
  <c r="J96" i="27"/>
  <c r="L96" i="27" s="1"/>
  <c r="N96" i="27"/>
  <c r="Z96" i="27" s="1"/>
  <c r="V96" i="27"/>
  <c r="X96" i="27" s="1"/>
  <c r="J97" i="27"/>
  <c r="L97" i="27" s="1"/>
  <c r="K97" i="27" s="1"/>
  <c r="N97" i="27"/>
  <c r="Z97" i="27" s="1"/>
  <c r="V97" i="27"/>
  <c r="X97" i="27" s="1"/>
  <c r="W97" i="27" s="1"/>
  <c r="J98" i="27"/>
  <c r="L98" i="27" s="1"/>
  <c r="K98" i="27" s="1"/>
  <c r="N98" i="27"/>
  <c r="Z98" i="27" s="1"/>
  <c r="V98" i="27"/>
  <c r="X98" i="27" s="1"/>
  <c r="J99" i="27"/>
  <c r="L99" i="27" s="1"/>
  <c r="N99" i="27"/>
  <c r="Z99" i="27" s="1"/>
  <c r="V99" i="27"/>
  <c r="X99" i="27" s="1"/>
  <c r="J100" i="27"/>
  <c r="L100" i="27" s="1"/>
  <c r="N100" i="27"/>
  <c r="Z100" i="27" s="1"/>
  <c r="V100" i="27"/>
  <c r="X100" i="27"/>
  <c r="J101" i="27"/>
  <c r="L101" i="27" s="1"/>
  <c r="K101" i="27" s="1"/>
  <c r="N101" i="27"/>
  <c r="Z101" i="27" s="1"/>
  <c r="V101" i="27"/>
  <c r="X101" i="27" s="1"/>
  <c r="J102" i="27"/>
  <c r="L102" i="27" s="1"/>
  <c r="K102" i="27"/>
  <c r="N102" i="27"/>
  <c r="Z102" i="27" s="1"/>
  <c r="V102" i="27"/>
  <c r="X102" i="27" s="1"/>
  <c r="J103" i="27"/>
  <c r="L103" i="27" s="1"/>
  <c r="N103" i="27"/>
  <c r="Z103" i="27" s="1"/>
  <c r="V103" i="27"/>
  <c r="X103" i="27" s="1"/>
  <c r="J104" i="27"/>
  <c r="L104" i="27" s="1"/>
  <c r="N104" i="27"/>
  <c r="Z104" i="27" s="1"/>
  <c r="V104" i="27"/>
  <c r="X104" i="27" s="1"/>
  <c r="J105" i="27"/>
  <c r="L105" i="27" s="1"/>
  <c r="K105" i="27" s="1"/>
  <c r="N105" i="27"/>
  <c r="Z105" i="27" s="1"/>
  <c r="V105" i="27"/>
  <c r="X105" i="27" s="1"/>
  <c r="W105" i="27" s="1"/>
  <c r="J106" i="27"/>
  <c r="L106" i="27"/>
  <c r="K106" i="27" s="1"/>
  <c r="N106" i="27"/>
  <c r="Z106" i="27" s="1"/>
  <c r="V106" i="27"/>
  <c r="X106" i="27" s="1"/>
  <c r="J107" i="27"/>
  <c r="L107" i="27" s="1"/>
  <c r="N107" i="27"/>
  <c r="Z107" i="27" s="1"/>
  <c r="V107" i="27"/>
  <c r="X107" i="27" s="1"/>
  <c r="J108" i="27"/>
  <c r="L108" i="27" s="1"/>
  <c r="N108" i="27"/>
  <c r="Z108" i="27" s="1"/>
  <c r="V108" i="27"/>
  <c r="X108" i="27" s="1"/>
  <c r="J109" i="27"/>
  <c r="L109" i="27" s="1"/>
  <c r="N109" i="27"/>
  <c r="Z109" i="27" s="1"/>
  <c r="V109" i="27"/>
  <c r="X109" i="27" s="1"/>
  <c r="W109" i="27" s="1"/>
  <c r="J110" i="27"/>
  <c r="L110" i="27" s="1"/>
  <c r="N110" i="27"/>
  <c r="Z110" i="27" s="1"/>
  <c r="V110" i="27"/>
  <c r="X110" i="27" s="1"/>
  <c r="J111" i="27"/>
  <c r="L111" i="27" s="1"/>
  <c r="K111" i="27"/>
  <c r="N111" i="27"/>
  <c r="Z111" i="27" s="1"/>
  <c r="V111" i="27"/>
  <c r="X111" i="27" s="1"/>
  <c r="W111" i="27" s="1"/>
  <c r="J112" i="27"/>
  <c r="L112" i="27" s="1"/>
  <c r="N112" i="27"/>
  <c r="V112" i="27"/>
  <c r="X112" i="27" s="1"/>
  <c r="W112" i="27" s="1"/>
  <c r="Z112" i="27"/>
  <c r="J113" i="27"/>
  <c r="L113" i="27"/>
  <c r="K113" i="27" s="1"/>
  <c r="N113" i="27"/>
  <c r="Z113" i="27" s="1"/>
  <c r="V113" i="27"/>
  <c r="X113" i="27" s="1"/>
  <c r="W113" i="27" s="1"/>
  <c r="J114" i="27"/>
  <c r="L114" i="27" s="1"/>
  <c r="N114" i="27"/>
  <c r="Z114" i="27" s="1"/>
  <c r="V114" i="27"/>
  <c r="X114" i="27" s="1"/>
  <c r="J115" i="27"/>
  <c r="L115" i="27" s="1"/>
  <c r="O115" i="27" s="1"/>
  <c r="N115" i="27"/>
  <c r="Z115" i="27" s="1"/>
  <c r="V115" i="27"/>
  <c r="X115" i="27" s="1"/>
  <c r="W115" i="27" s="1"/>
  <c r="J116" i="27"/>
  <c r="L116" i="27" s="1"/>
  <c r="N116" i="27"/>
  <c r="V116" i="27"/>
  <c r="X116" i="27"/>
  <c r="Z116" i="27"/>
  <c r="J117" i="27"/>
  <c r="L117" i="27"/>
  <c r="N117" i="27"/>
  <c r="Z117" i="27" s="1"/>
  <c r="V117" i="27"/>
  <c r="X117" i="27" s="1"/>
  <c r="W117" i="27" s="1"/>
  <c r="J118" i="27"/>
  <c r="L118" i="27" s="1"/>
  <c r="N118" i="27"/>
  <c r="Z118" i="27" s="1"/>
  <c r="V118" i="27"/>
  <c r="X118" i="27" s="1"/>
  <c r="J119" i="27"/>
  <c r="L119" i="27" s="1"/>
  <c r="K119" i="27" s="1"/>
  <c r="N119" i="27"/>
  <c r="Z119" i="27" s="1"/>
  <c r="V119" i="27"/>
  <c r="X119" i="27" s="1"/>
  <c r="W119" i="27" s="1"/>
  <c r="J120" i="27"/>
  <c r="L120" i="27" s="1"/>
  <c r="N120" i="27"/>
  <c r="V120" i="27"/>
  <c r="X120" i="27"/>
  <c r="W120" i="27" s="1"/>
  <c r="Z120" i="27"/>
  <c r="J121" i="27"/>
  <c r="L121" i="27" s="1"/>
  <c r="K121" i="27" s="1"/>
  <c r="N121" i="27"/>
  <c r="Z121" i="27" s="1"/>
  <c r="V121" i="27"/>
  <c r="X121" i="27" s="1"/>
  <c r="W121" i="27" s="1"/>
  <c r="J122" i="27"/>
  <c r="L122" i="27" s="1"/>
  <c r="N122" i="27"/>
  <c r="Z122" i="27" s="1"/>
  <c r="V122" i="27"/>
  <c r="X122" i="27" s="1"/>
  <c r="J123" i="27"/>
  <c r="L123" i="27" s="1"/>
  <c r="O123" i="27" s="1"/>
  <c r="K123" i="27"/>
  <c r="N123" i="27"/>
  <c r="Z123" i="27" s="1"/>
  <c r="V123" i="27"/>
  <c r="X123" i="27" s="1"/>
  <c r="W123" i="27" s="1"/>
  <c r="AA123" i="27"/>
  <c r="J124" i="27"/>
  <c r="L124" i="27" s="1"/>
  <c r="N124" i="27"/>
  <c r="Z124" i="27" s="1"/>
  <c r="V124" i="27"/>
  <c r="X124" i="27"/>
  <c r="J125" i="27"/>
  <c r="L125" i="27" s="1"/>
  <c r="O125" i="27" s="1"/>
  <c r="N125" i="27"/>
  <c r="Z125" i="27" s="1"/>
  <c r="V125" i="27"/>
  <c r="X125" i="27" s="1"/>
  <c r="W125" i="27" s="1"/>
  <c r="J126" i="27"/>
  <c r="L126" i="27" s="1"/>
  <c r="N126" i="27"/>
  <c r="Z126" i="27" s="1"/>
  <c r="V126" i="27"/>
  <c r="X126" i="27" s="1"/>
  <c r="J127" i="27"/>
  <c r="L127" i="27" s="1"/>
  <c r="K127" i="27" s="1"/>
  <c r="N127" i="27"/>
  <c r="Z127" i="27" s="1"/>
  <c r="V127" i="27"/>
  <c r="X127" i="27" s="1"/>
  <c r="W127" i="27" s="1"/>
  <c r="J128" i="27"/>
  <c r="L128" i="27" s="1"/>
  <c r="N128" i="27"/>
  <c r="Z128" i="27" s="1"/>
  <c r="V128" i="27"/>
  <c r="X128" i="27" s="1"/>
  <c r="J129" i="27"/>
  <c r="L129" i="27" s="1"/>
  <c r="N129" i="27"/>
  <c r="Z129" i="27" s="1"/>
  <c r="V129" i="27"/>
  <c r="X129" i="27" s="1"/>
  <c r="W129" i="27" s="1"/>
  <c r="J130" i="27"/>
  <c r="L130" i="27" s="1"/>
  <c r="N130" i="27"/>
  <c r="Z130" i="27" s="1"/>
  <c r="V130" i="27"/>
  <c r="X130" i="27" s="1"/>
  <c r="J131" i="27"/>
  <c r="L131" i="27" s="1"/>
  <c r="N131" i="27"/>
  <c r="Z131" i="27" s="1"/>
  <c r="V131" i="27"/>
  <c r="X131" i="27" s="1"/>
  <c r="W131" i="27" s="1"/>
  <c r="J132" i="27"/>
  <c r="L132" i="27" s="1"/>
  <c r="N132" i="27"/>
  <c r="Z132" i="27" s="1"/>
  <c r="V132" i="27"/>
  <c r="X132" i="27" s="1"/>
  <c r="AA132" i="27" s="1"/>
  <c r="J133" i="27"/>
  <c r="L133" i="27"/>
  <c r="O133" i="27" s="1"/>
  <c r="N133" i="27"/>
  <c r="Z133" i="27" s="1"/>
  <c r="V133" i="27"/>
  <c r="X133" i="27" s="1"/>
  <c r="W133" i="27" s="1"/>
  <c r="J134" i="27"/>
  <c r="L134" i="27" s="1"/>
  <c r="N134" i="27"/>
  <c r="Z134" i="27" s="1"/>
  <c r="V134" i="27"/>
  <c r="X134" i="27" s="1"/>
  <c r="J135" i="27"/>
  <c r="L135" i="27" s="1"/>
  <c r="K135" i="27" s="1"/>
  <c r="N135" i="27"/>
  <c r="Z135" i="27" s="1"/>
  <c r="V135" i="27"/>
  <c r="X135" i="27" s="1"/>
  <c r="W135" i="27" s="1"/>
  <c r="J136" i="27"/>
  <c r="L136" i="27" s="1"/>
  <c r="N136" i="27"/>
  <c r="V136" i="27"/>
  <c r="X136" i="27" s="1"/>
  <c r="Z136" i="27"/>
  <c r="J137" i="27"/>
  <c r="L137" i="27"/>
  <c r="N137" i="27"/>
  <c r="Z137" i="27" s="1"/>
  <c r="V137" i="27"/>
  <c r="X137" i="27" s="1"/>
  <c r="W137" i="27" s="1"/>
  <c r="J138" i="27"/>
  <c r="L138" i="27" s="1"/>
  <c r="N138" i="27"/>
  <c r="Z138" i="27" s="1"/>
  <c r="V138" i="27"/>
  <c r="X138" i="27" s="1"/>
  <c r="J139" i="27"/>
  <c r="L139" i="27" s="1"/>
  <c r="O139" i="27" s="1"/>
  <c r="N139" i="27"/>
  <c r="Z139" i="27" s="1"/>
  <c r="V139" i="27"/>
  <c r="X139" i="27" s="1"/>
  <c r="W139" i="27" s="1"/>
  <c r="J140" i="27"/>
  <c r="L140" i="27" s="1"/>
  <c r="N140" i="27"/>
  <c r="Z140" i="27" s="1"/>
  <c r="V140" i="27"/>
  <c r="X140" i="27" s="1"/>
  <c r="J141" i="27"/>
  <c r="L141" i="27"/>
  <c r="N141" i="27"/>
  <c r="Z141" i="27" s="1"/>
  <c r="V141" i="27"/>
  <c r="X141" i="27" s="1"/>
  <c r="W141" i="27" s="1"/>
  <c r="J142" i="27"/>
  <c r="L142" i="27" s="1"/>
  <c r="N142" i="27"/>
  <c r="Z142" i="27" s="1"/>
  <c r="V142" i="27"/>
  <c r="X142" i="27" s="1"/>
  <c r="J143" i="27"/>
  <c r="L143" i="27" s="1"/>
  <c r="K143" i="27"/>
  <c r="N143" i="27"/>
  <c r="Z143" i="27" s="1"/>
  <c r="V143" i="27"/>
  <c r="X143" i="27" s="1"/>
  <c r="W143" i="27" s="1"/>
  <c r="J144" i="27"/>
  <c r="L144" i="27" s="1"/>
  <c r="N144" i="27"/>
  <c r="Z144" i="27" s="1"/>
  <c r="V144" i="27"/>
  <c r="X144" i="27" s="1"/>
  <c r="J145" i="27"/>
  <c r="L145" i="27"/>
  <c r="N145" i="27"/>
  <c r="Z145" i="27" s="1"/>
  <c r="V145" i="27"/>
  <c r="X145" i="27" s="1"/>
  <c r="W145" i="27" s="1"/>
  <c r="J146" i="27"/>
  <c r="L146" i="27" s="1"/>
  <c r="N146" i="27"/>
  <c r="Z146" i="27" s="1"/>
  <c r="V146" i="27"/>
  <c r="X146" i="27" s="1"/>
  <c r="J147" i="27"/>
  <c r="L147" i="27" s="1"/>
  <c r="K147" i="27"/>
  <c r="N147" i="27"/>
  <c r="Z147" i="27" s="1"/>
  <c r="V147" i="27"/>
  <c r="X147" i="27" s="1"/>
  <c r="W147" i="27" s="1"/>
  <c r="J148" i="27"/>
  <c r="L148" i="27" s="1"/>
  <c r="N148" i="27"/>
  <c r="Z148" i="27" s="1"/>
  <c r="V148" i="27"/>
  <c r="X148" i="27" s="1"/>
  <c r="J149" i="27"/>
  <c r="L149" i="27" s="1"/>
  <c r="N149" i="27"/>
  <c r="Z149" i="27" s="1"/>
  <c r="V149" i="27"/>
  <c r="X149" i="27" s="1"/>
  <c r="W149" i="27" s="1"/>
  <c r="J150" i="27"/>
  <c r="L150" i="27" s="1"/>
  <c r="N150" i="27"/>
  <c r="Z150" i="27" s="1"/>
  <c r="V150" i="27"/>
  <c r="X150" i="27" s="1"/>
  <c r="J151" i="27"/>
  <c r="L151" i="27" s="1"/>
  <c r="K151" i="27"/>
  <c r="N151" i="27"/>
  <c r="Z151" i="27" s="1"/>
  <c r="V151" i="27"/>
  <c r="X151" i="27" s="1"/>
  <c r="W151" i="27" s="1"/>
  <c r="J152" i="27"/>
  <c r="L152" i="27" s="1"/>
  <c r="N152" i="27"/>
  <c r="Z152" i="27" s="1"/>
  <c r="V152" i="27"/>
  <c r="X152" i="27" s="1"/>
  <c r="J153" i="27"/>
  <c r="L153" i="27" s="1"/>
  <c r="N153" i="27"/>
  <c r="Z153" i="27" s="1"/>
  <c r="V153" i="27"/>
  <c r="X153" i="27" s="1"/>
  <c r="W153" i="27" s="1"/>
  <c r="J154" i="27"/>
  <c r="L154" i="27" s="1"/>
  <c r="N154" i="27"/>
  <c r="Z154" i="27" s="1"/>
  <c r="V154" i="27"/>
  <c r="X154" i="27" s="1"/>
  <c r="J155" i="27"/>
  <c r="L155" i="27" s="1"/>
  <c r="K155" i="27"/>
  <c r="N155" i="27"/>
  <c r="Z155" i="27" s="1"/>
  <c r="V155" i="27"/>
  <c r="X155" i="27" s="1"/>
  <c r="W155" i="27" s="1"/>
  <c r="J156" i="27"/>
  <c r="L156" i="27" s="1"/>
  <c r="N156" i="27"/>
  <c r="Z156" i="27" s="1"/>
  <c r="V156" i="27"/>
  <c r="X156" i="27" s="1"/>
  <c r="J157" i="27"/>
  <c r="L157" i="27"/>
  <c r="N157" i="27"/>
  <c r="Z157" i="27" s="1"/>
  <c r="V157" i="27"/>
  <c r="X157" i="27" s="1"/>
  <c r="W157" i="27" s="1"/>
  <c r="J158" i="27"/>
  <c r="L158" i="27" s="1"/>
  <c r="N158" i="27"/>
  <c r="Z158" i="27" s="1"/>
  <c r="V158" i="27"/>
  <c r="X158" i="27" s="1"/>
  <c r="J159" i="27"/>
  <c r="L159" i="27" s="1"/>
  <c r="K159" i="27" s="1"/>
  <c r="N159" i="27"/>
  <c r="Z159" i="27" s="1"/>
  <c r="V159" i="27"/>
  <c r="X159" i="27" s="1"/>
  <c r="W159" i="27" s="1"/>
  <c r="J160" i="27"/>
  <c r="L160" i="27" s="1"/>
  <c r="N160" i="27"/>
  <c r="V160" i="27"/>
  <c r="X160" i="27" s="1"/>
  <c r="Z160" i="27"/>
  <c r="J161" i="27"/>
  <c r="L161" i="27" s="1"/>
  <c r="N161" i="27"/>
  <c r="Z161" i="27" s="1"/>
  <c r="V161" i="27"/>
  <c r="X161" i="27" s="1"/>
  <c r="W161" i="27" s="1"/>
  <c r="J162" i="27"/>
  <c r="L162" i="27" s="1"/>
  <c r="N162" i="27"/>
  <c r="Z162" i="27" s="1"/>
  <c r="V162" i="27"/>
  <c r="X162" i="27" s="1"/>
  <c r="J163" i="27"/>
  <c r="L163" i="27" s="1"/>
  <c r="N163" i="27"/>
  <c r="Z163" i="27" s="1"/>
  <c r="V163" i="27"/>
  <c r="X163" i="27" s="1"/>
  <c r="W163" i="27" s="1"/>
  <c r="J164" i="27"/>
  <c r="L164" i="27" s="1"/>
  <c r="N164" i="27"/>
  <c r="Z164" i="27" s="1"/>
  <c r="V164" i="27"/>
  <c r="X164" i="27"/>
  <c r="J165" i="27"/>
  <c r="L165" i="27"/>
  <c r="N165" i="27"/>
  <c r="Z165" i="27" s="1"/>
  <c r="V165" i="27"/>
  <c r="X165" i="27" s="1"/>
  <c r="W165" i="27" s="1"/>
  <c r="J166" i="27"/>
  <c r="L166" i="27" s="1"/>
  <c r="N166" i="27"/>
  <c r="Z166" i="27" s="1"/>
  <c r="V166" i="27"/>
  <c r="X166" i="27" s="1"/>
  <c r="J167" i="27"/>
  <c r="L167" i="27" s="1"/>
  <c r="K167" i="27" s="1"/>
  <c r="N167" i="27"/>
  <c r="Z167" i="27" s="1"/>
  <c r="V167" i="27"/>
  <c r="X167" i="27" s="1"/>
  <c r="W167" i="27" s="1"/>
  <c r="J168" i="27"/>
  <c r="L168" i="27" s="1"/>
  <c r="N168" i="27"/>
  <c r="Z168" i="27" s="1"/>
  <c r="V168" i="27"/>
  <c r="X168" i="27" s="1"/>
  <c r="J169" i="27"/>
  <c r="L169" i="27"/>
  <c r="N169" i="27"/>
  <c r="Z169" i="27" s="1"/>
  <c r="AA169" i="27" s="1"/>
  <c r="V169" i="27"/>
  <c r="X169" i="27" s="1"/>
  <c r="W169" i="27" s="1"/>
  <c r="J170" i="27"/>
  <c r="L170" i="27" s="1"/>
  <c r="N170" i="27"/>
  <c r="Z170" i="27" s="1"/>
  <c r="V170" i="27"/>
  <c r="X170" i="27" s="1"/>
  <c r="J171" i="27"/>
  <c r="L171" i="27" s="1"/>
  <c r="N171" i="27"/>
  <c r="Z171" i="27" s="1"/>
  <c r="V171" i="27"/>
  <c r="X171" i="27" s="1"/>
  <c r="W171" i="27" s="1"/>
  <c r="J172" i="27"/>
  <c r="L172" i="27" s="1"/>
  <c r="N172" i="27"/>
  <c r="Z172" i="27" s="1"/>
  <c r="V172" i="27"/>
  <c r="X172" i="27"/>
  <c r="J173" i="27"/>
  <c r="L173" i="27" s="1"/>
  <c r="O173" i="27" s="1"/>
  <c r="N173" i="27"/>
  <c r="Z173" i="27" s="1"/>
  <c r="V173" i="27"/>
  <c r="X173" i="27" s="1"/>
  <c r="W173" i="27" s="1"/>
  <c r="J174" i="27"/>
  <c r="L174" i="27" s="1"/>
  <c r="N174" i="27"/>
  <c r="Z174" i="27" s="1"/>
  <c r="V174" i="27"/>
  <c r="X174" i="27" s="1"/>
  <c r="J175" i="27"/>
  <c r="L175" i="27" s="1"/>
  <c r="K175" i="27"/>
  <c r="N175" i="27"/>
  <c r="Z175" i="27" s="1"/>
  <c r="V175" i="27"/>
  <c r="X175" i="27" s="1"/>
  <c r="W175" i="27" s="1"/>
  <c r="J176" i="27"/>
  <c r="L176" i="27" s="1"/>
  <c r="N176" i="27"/>
  <c r="Z176" i="27" s="1"/>
  <c r="V176" i="27"/>
  <c r="X176" i="27"/>
  <c r="J177" i="27"/>
  <c r="L177" i="27"/>
  <c r="N177" i="27"/>
  <c r="Z177" i="27" s="1"/>
  <c r="V177" i="27"/>
  <c r="X177" i="27" s="1"/>
  <c r="W177" i="27" s="1"/>
  <c r="J178" i="27"/>
  <c r="L178" i="27" s="1"/>
  <c r="N178" i="27"/>
  <c r="Z178" i="27" s="1"/>
  <c r="V178" i="27"/>
  <c r="X178" i="27" s="1"/>
  <c r="J179" i="27"/>
  <c r="L179" i="27" s="1"/>
  <c r="K179" i="27"/>
  <c r="N179" i="27"/>
  <c r="Z179" i="27" s="1"/>
  <c r="V179" i="27"/>
  <c r="X179" i="27"/>
  <c r="W179" i="27" s="1"/>
  <c r="J180" i="27"/>
  <c r="L180" i="27" s="1"/>
  <c r="K180" i="27" s="1"/>
  <c r="N180" i="27"/>
  <c r="Z180" i="27" s="1"/>
  <c r="V180" i="27"/>
  <c r="X180" i="27"/>
  <c r="W180" i="27" s="1"/>
  <c r="J181" i="27"/>
  <c r="L181" i="27" s="1"/>
  <c r="N181" i="27"/>
  <c r="Z181" i="27" s="1"/>
  <c r="V181" i="27"/>
  <c r="X181" i="27" s="1"/>
  <c r="J182" i="27"/>
  <c r="L182" i="27" s="1"/>
  <c r="N182" i="27"/>
  <c r="Z182" i="27" s="1"/>
  <c r="V182" i="27"/>
  <c r="X182" i="27" s="1"/>
  <c r="W182" i="27" s="1"/>
  <c r="J183" i="27"/>
  <c r="L183" i="27" s="1"/>
  <c r="K183" i="27" s="1"/>
  <c r="N183" i="27"/>
  <c r="Z183" i="27" s="1"/>
  <c r="V183" i="27"/>
  <c r="X183" i="27" s="1"/>
  <c r="W183" i="27" s="1"/>
  <c r="J184" i="27"/>
  <c r="L184" i="27"/>
  <c r="K184" i="27" s="1"/>
  <c r="N184" i="27"/>
  <c r="V184" i="27"/>
  <c r="X184" i="27"/>
  <c r="W184" i="27" s="1"/>
  <c r="Z184" i="27"/>
  <c r="J185" i="27"/>
  <c r="L185" i="27"/>
  <c r="N185" i="27"/>
  <c r="Z185" i="27" s="1"/>
  <c r="V185" i="27"/>
  <c r="X185" i="27" s="1"/>
  <c r="J186" i="27"/>
  <c r="L186" i="27"/>
  <c r="K186" i="27" s="1"/>
  <c r="N186" i="27"/>
  <c r="Z186" i="27" s="1"/>
  <c r="V186" i="27"/>
  <c r="X186" i="27" s="1"/>
  <c r="W186" i="27" s="1"/>
  <c r="J187" i="27"/>
  <c r="L187" i="27" s="1"/>
  <c r="K187" i="27" s="1"/>
  <c r="N187" i="27"/>
  <c r="Z187" i="27" s="1"/>
  <c r="V187" i="27"/>
  <c r="X187" i="27" s="1"/>
  <c r="W187" i="27" s="1"/>
  <c r="J188" i="27"/>
  <c r="L188" i="27" s="1"/>
  <c r="N188" i="27"/>
  <c r="V188" i="27"/>
  <c r="X188" i="27" s="1"/>
  <c r="W188" i="27" s="1"/>
  <c r="Z188" i="27"/>
  <c r="J189" i="27"/>
  <c r="L189" i="27" s="1"/>
  <c r="N189" i="27"/>
  <c r="Z189" i="27" s="1"/>
  <c r="V189" i="27"/>
  <c r="X189" i="27" s="1"/>
  <c r="J190" i="27"/>
  <c r="L190" i="27" s="1"/>
  <c r="N190" i="27"/>
  <c r="Z190" i="27" s="1"/>
  <c r="V190" i="27"/>
  <c r="X190" i="27" s="1"/>
  <c r="W190" i="27" s="1"/>
  <c r="J191" i="27"/>
  <c r="L191" i="27" s="1"/>
  <c r="K191" i="27"/>
  <c r="N191" i="27"/>
  <c r="Z191" i="27" s="1"/>
  <c r="V191" i="27"/>
  <c r="X191" i="27" s="1"/>
  <c r="W191" i="27" s="1"/>
  <c r="J192" i="27"/>
  <c r="L192" i="27"/>
  <c r="K192" i="27" s="1"/>
  <c r="N192" i="27"/>
  <c r="Z192" i="27" s="1"/>
  <c r="V192" i="27"/>
  <c r="X192" i="27" s="1"/>
  <c r="W192" i="27" s="1"/>
  <c r="J193" i="27"/>
  <c r="L193" i="27"/>
  <c r="N193" i="27"/>
  <c r="Z193" i="27" s="1"/>
  <c r="V193" i="27"/>
  <c r="X193" i="27" s="1"/>
  <c r="J194" i="27"/>
  <c r="L194" i="27"/>
  <c r="N194" i="27"/>
  <c r="V194" i="27"/>
  <c r="X194" i="27" s="1"/>
  <c r="W194" i="27" s="1"/>
  <c r="Z194" i="27"/>
  <c r="J195" i="27"/>
  <c r="L195" i="27" s="1"/>
  <c r="O195" i="27" s="1"/>
  <c r="N195" i="27"/>
  <c r="V195" i="27"/>
  <c r="X195" i="27" s="1"/>
  <c r="Z195" i="27"/>
  <c r="J196" i="27"/>
  <c r="L196" i="27" s="1"/>
  <c r="K196" i="27" s="1"/>
  <c r="N196" i="27"/>
  <c r="Z196" i="27" s="1"/>
  <c r="V196" i="27"/>
  <c r="X196" i="27"/>
  <c r="W196" i="27" s="1"/>
  <c r="J197" i="27"/>
  <c r="L197" i="27" s="1"/>
  <c r="N197" i="27"/>
  <c r="Z197" i="27" s="1"/>
  <c r="V197" i="27"/>
  <c r="X197" i="27"/>
  <c r="J198" i="27"/>
  <c r="L198" i="27" s="1"/>
  <c r="N198" i="27"/>
  <c r="Z198" i="27" s="1"/>
  <c r="V198" i="27"/>
  <c r="X198" i="27" s="1"/>
  <c r="AA198" i="27" s="1"/>
  <c r="W198" i="27"/>
  <c r="J199" i="27"/>
  <c r="L199" i="27" s="1"/>
  <c r="K199" i="27"/>
  <c r="N199" i="27"/>
  <c r="Z199" i="27" s="1"/>
  <c r="V199" i="27"/>
  <c r="X199" i="27" s="1"/>
  <c r="W199" i="27" s="1"/>
  <c r="J200" i="27"/>
  <c r="L200" i="27" s="1"/>
  <c r="K200" i="27" s="1"/>
  <c r="N200" i="27"/>
  <c r="Z200" i="27" s="1"/>
  <c r="V200" i="27"/>
  <c r="X200" i="27" s="1"/>
  <c r="W200" i="27" s="1"/>
  <c r="J201" i="27"/>
  <c r="L201" i="27" s="1"/>
  <c r="N201" i="27"/>
  <c r="Z201" i="27" s="1"/>
  <c r="V201" i="27"/>
  <c r="X201" i="27" s="1"/>
  <c r="J202" i="27"/>
  <c r="L202" i="27" s="1"/>
  <c r="K202" i="27" s="1"/>
  <c r="N202" i="27"/>
  <c r="Z202" i="27" s="1"/>
  <c r="V202" i="27"/>
  <c r="X202" i="27" s="1"/>
  <c r="W202" i="27"/>
  <c r="J203" i="27"/>
  <c r="L203" i="27" s="1"/>
  <c r="K203" i="27" s="1"/>
  <c r="N203" i="27"/>
  <c r="V203" i="27"/>
  <c r="X203" i="27" s="1"/>
  <c r="W203" i="27" s="1"/>
  <c r="Z203" i="27"/>
  <c r="J204" i="27"/>
  <c r="L204" i="27" s="1"/>
  <c r="N204" i="27"/>
  <c r="V204" i="27"/>
  <c r="X204" i="27" s="1"/>
  <c r="W204" i="27" s="1"/>
  <c r="Z204" i="27"/>
  <c r="J205" i="27"/>
  <c r="L205" i="27" s="1"/>
  <c r="N205" i="27"/>
  <c r="Z205" i="27" s="1"/>
  <c r="V205" i="27"/>
  <c r="X205" i="27" s="1"/>
  <c r="J206" i="27"/>
  <c r="L206" i="27" s="1"/>
  <c r="N206" i="27"/>
  <c r="Z206" i="27" s="1"/>
  <c r="V206" i="27"/>
  <c r="X206" i="27" s="1"/>
  <c r="J207" i="27"/>
  <c r="L207" i="27" s="1"/>
  <c r="N207" i="27"/>
  <c r="Z207" i="27" s="1"/>
  <c r="V207" i="27"/>
  <c r="X207" i="27" s="1"/>
  <c r="J208" i="27"/>
  <c r="L208" i="27" s="1"/>
  <c r="N208" i="27"/>
  <c r="Z208" i="27" s="1"/>
  <c r="V208" i="27"/>
  <c r="X208" i="27" s="1"/>
  <c r="W208" i="27" s="1"/>
  <c r="J209" i="27"/>
  <c r="L209" i="27" s="1"/>
  <c r="N209" i="27"/>
  <c r="Z209" i="27" s="1"/>
  <c r="V209" i="27"/>
  <c r="X209" i="27" s="1"/>
  <c r="J210" i="27"/>
  <c r="L210" i="27" s="1"/>
  <c r="N210" i="27"/>
  <c r="Z210" i="27" s="1"/>
  <c r="V210" i="27"/>
  <c r="X210" i="27" s="1"/>
  <c r="W210" i="27" s="1"/>
  <c r="J211" i="27"/>
  <c r="L211" i="27" s="1"/>
  <c r="K211" i="27" s="1"/>
  <c r="N211" i="27"/>
  <c r="Z211" i="27" s="1"/>
  <c r="V211" i="27"/>
  <c r="X211" i="27" s="1"/>
  <c r="W211" i="27" s="1"/>
  <c r="J212" i="27"/>
  <c r="L212" i="27" s="1"/>
  <c r="K212" i="27" s="1"/>
  <c r="N212" i="27"/>
  <c r="Z212" i="27" s="1"/>
  <c r="V212" i="27"/>
  <c r="X212" i="27" s="1"/>
  <c r="W212" i="27" s="1"/>
  <c r="J213" i="27"/>
  <c r="L213" i="27" s="1"/>
  <c r="N213" i="27"/>
  <c r="Z213" i="27" s="1"/>
  <c r="V213" i="27"/>
  <c r="X213" i="27" s="1"/>
  <c r="W213" i="27" s="1"/>
  <c r="J214" i="27"/>
  <c r="L214" i="27" s="1"/>
  <c r="K214" i="27" s="1"/>
  <c r="N214" i="27"/>
  <c r="Z214" i="27" s="1"/>
  <c r="V214" i="27"/>
  <c r="X214" i="27" s="1"/>
  <c r="W214" i="27" s="1"/>
  <c r="J215" i="27"/>
  <c r="L215" i="27" s="1"/>
  <c r="K215" i="27"/>
  <c r="N215" i="27"/>
  <c r="Z215" i="27" s="1"/>
  <c r="V215" i="27"/>
  <c r="X215" i="27" s="1"/>
  <c r="W215" i="27" s="1"/>
  <c r="J216" i="27"/>
  <c r="L216" i="27"/>
  <c r="K216" i="27" s="1"/>
  <c r="N216" i="27"/>
  <c r="O216" i="27" s="1"/>
  <c r="V216" i="27"/>
  <c r="X216" i="27" s="1"/>
  <c r="W216" i="27" s="1"/>
  <c r="J217" i="27"/>
  <c r="L217" i="27" s="1"/>
  <c r="N217" i="27"/>
  <c r="Z217" i="27" s="1"/>
  <c r="V217" i="27"/>
  <c r="X217" i="27"/>
  <c r="W217" i="27" s="1"/>
  <c r="J218" i="27"/>
  <c r="L218" i="27" s="1"/>
  <c r="K218" i="27" s="1"/>
  <c r="N218" i="27"/>
  <c r="Z218" i="27" s="1"/>
  <c r="V218" i="27"/>
  <c r="X218" i="27" s="1"/>
  <c r="W218" i="27" s="1"/>
  <c r="J219" i="27"/>
  <c r="L219" i="27" s="1"/>
  <c r="K219" i="27" s="1"/>
  <c r="N219" i="27"/>
  <c r="Z219" i="27" s="1"/>
  <c r="V219" i="27"/>
  <c r="X219" i="27" s="1"/>
  <c r="W219" i="27" s="1"/>
  <c r="J220" i="27"/>
  <c r="L220" i="27" s="1"/>
  <c r="K220" i="27" s="1"/>
  <c r="N220" i="27"/>
  <c r="Z220" i="27" s="1"/>
  <c r="V220" i="27"/>
  <c r="X220" i="27" s="1"/>
  <c r="W220" i="27" s="1"/>
  <c r="J221" i="27"/>
  <c r="L221" i="27" s="1"/>
  <c r="N221" i="27"/>
  <c r="Z221" i="27" s="1"/>
  <c r="V221" i="27"/>
  <c r="X221" i="27" s="1"/>
  <c r="W221" i="27" s="1"/>
  <c r="J222" i="27"/>
  <c r="L222" i="27" s="1"/>
  <c r="K222" i="27" s="1"/>
  <c r="N222" i="27"/>
  <c r="Z222" i="27" s="1"/>
  <c r="V222" i="27"/>
  <c r="X222" i="27" s="1"/>
  <c r="W222" i="27" s="1"/>
  <c r="J223" i="27"/>
  <c r="L223" i="27" s="1"/>
  <c r="K223" i="27" s="1"/>
  <c r="N223" i="27"/>
  <c r="Z223" i="27" s="1"/>
  <c r="V223" i="27"/>
  <c r="X223" i="27" s="1"/>
  <c r="W223" i="27" s="1"/>
  <c r="J224" i="27"/>
  <c r="L224" i="27"/>
  <c r="K224" i="27" s="1"/>
  <c r="N224" i="27"/>
  <c r="O224" i="27" s="1"/>
  <c r="V224" i="27"/>
  <c r="X224" i="27" s="1"/>
  <c r="W224" i="27" s="1"/>
  <c r="J225" i="27"/>
  <c r="L225" i="27" s="1"/>
  <c r="N225" i="27"/>
  <c r="Z225" i="27" s="1"/>
  <c r="V225" i="27"/>
  <c r="X225" i="27" s="1"/>
  <c r="W225" i="27" s="1"/>
  <c r="J226" i="27"/>
  <c r="L226" i="27" s="1"/>
  <c r="K226" i="27" s="1"/>
  <c r="N226" i="27"/>
  <c r="Z226" i="27" s="1"/>
  <c r="V226" i="27"/>
  <c r="X226" i="27" s="1"/>
  <c r="W226" i="27" s="1"/>
  <c r="J227" i="27"/>
  <c r="L227" i="27" s="1"/>
  <c r="K227" i="27" s="1"/>
  <c r="N227" i="27"/>
  <c r="Z227" i="27" s="1"/>
  <c r="V227" i="27"/>
  <c r="X227" i="27" s="1"/>
  <c r="W227" i="27" s="1"/>
  <c r="J228" i="27"/>
  <c r="L228" i="27" s="1"/>
  <c r="K228" i="27" s="1"/>
  <c r="N228" i="27"/>
  <c r="Z228" i="27" s="1"/>
  <c r="V228" i="27"/>
  <c r="X228" i="27" s="1"/>
  <c r="W228" i="27" s="1"/>
  <c r="J229" i="27"/>
  <c r="L229" i="27" s="1"/>
  <c r="N229" i="27"/>
  <c r="Z229" i="27" s="1"/>
  <c r="V229" i="27"/>
  <c r="X229" i="27" s="1"/>
  <c r="W229" i="27" s="1"/>
  <c r="J230" i="27"/>
  <c r="L230" i="27" s="1"/>
  <c r="K230" i="27" s="1"/>
  <c r="N230" i="27"/>
  <c r="Z230" i="27" s="1"/>
  <c r="V230" i="27"/>
  <c r="X230" i="27" s="1"/>
  <c r="W230" i="27" s="1"/>
  <c r="J231" i="27"/>
  <c r="L231" i="27" s="1"/>
  <c r="K231" i="27" s="1"/>
  <c r="N231" i="27"/>
  <c r="Z231" i="27" s="1"/>
  <c r="V231" i="27"/>
  <c r="X231" i="27" s="1"/>
  <c r="W231" i="27" s="1"/>
  <c r="J232" i="27"/>
  <c r="L232" i="27" s="1"/>
  <c r="K232" i="27" s="1"/>
  <c r="N232" i="27"/>
  <c r="V232" i="27"/>
  <c r="X232" i="27" s="1"/>
  <c r="W232" i="27"/>
  <c r="J233" i="27"/>
  <c r="L233" i="27" s="1"/>
  <c r="N233" i="27"/>
  <c r="Z233" i="27" s="1"/>
  <c r="V233" i="27"/>
  <c r="X233" i="27"/>
  <c r="W233" i="27" s="1"/>
  <c r="J234" i="27"/>
  <c r="L234" i="27" s="1"/>
  <c r="K234" i="27" s="1"/>
  <c r="N234" i="27"/>
  <c r="V234" i="27"/>
  <c r="X234" i="27" s="1"/>
  <c r="W234" i="27" s="1"/>
  <c r="Z234" i="27"/>
  <c r="J235" i="27"/>
  <c r="L235" i="27" s="1"/>
  <c r="K235" i="27" s="1"/>
  <c r="N235" i="27"/>
  <c r="Z235" i="27" s="1"/>
  <c r="V235" i="27"/>
  <c r="X235" i="27" s="1"/>
  <c r="W235" i="27" s="1"/>
  <c r="J236" i="27"/>
  <c r="L236" i="27" s="1"/>
  <c r="K236" i="27" s="1"/>
  <c r="N236" i="27"/>
  <c r="Z236" i="27" s="1"/>
  <c r="V236" i="27"/>
  <c r="X236" i="27" s="1"/>
  <c r="W236" i="27"/>
  <c r="J237" i="27"/>
  <c r="L237" i="27" s="1"/>
  <c r="N237" i="27"/>
  <c r="Z237" i="27" s="1"/>
  <c r="V237" i="27"/>
  <c r="X237" i="27"/>
  <c r="W237" i="27" s="1"/>
  <c r="J238" i="27"/>
  <c r="L238" i="27" s="1"/>
  <c r="K238" i="27" s="1"/>
  <c r="N238" i="27"/>
  <c r="V238" i="27"/>
  <c r="X238" i="27" s="1"/>
  <c r="W238" i="27" s="1"/>
  <c r="Z238" i="27"/>
  <c r="J239" i="27"/>
  <c r="L239" i="27" s="1"/>
  <c r="K239" i="27" s="1"/>
  <c r="N239" i="27"/>
  <c r="Z239" i="27" s="1"/>
  <c r="V239" i="27"/>
  <c r="X239" i="27"/>
  <c r="W239" i="27" s="1"/>
  <c r="J240" i="27"/>
  <c r="L240" i="27" s="1"/>
  <c r="K240" i="27" s="1"/>
  <c r="N240" i="27"/>
  <c r="Z240" i="27" s="1"/>
  <c r="V240" i="27"/>
  <c r="X240" i="27" s="1"/>
  <c r="W240" i="27" s="1"/>
  <c r="J241" i="27"/>
  <c r="L241" i="27" s="1"/>
  <c r="N241" i="27"/>
  <c r="Z241" i="27" s="1"/>
  <c r="V241" i="27"/>
  <c r="X241" i="27" s="1"/>
  <c r="W241" i="27" s="1"/>
  <c r="J242" i="27"/>
  <c r="L242" i="27" s="1"/>
  <c r="K242" i="27" s="1"/>
  <c r="N242" i="27"/>
  <c r="Z242" i="27" s="1"/>
  <c r="V242" i="27"/>
  <c r="X242" i="27"/>
  <c r="W242" i="27" s="1"/>
  <c r="J243" i="27"/>
  <c r="L243" i="27" s="1"/>
  <c r="K243" i="27" s="1"/>
  <c r="N243" i="27"/>
  <c r="Z243" i="27" s="1"/>
  <c r="V243" i="27"/>
  <c r="X243" i="27" s="1"/>
  <c r="W243" i="27" s="1"/>
  <c r="J244" i="27"/>
  <c r="L244" i="27" s="1"/>
  <c r="K244" i="27" s="1"/>
  <c r="N244" i="27"/>
  <c r="Z244" i="27" s="1"/>
  <c r="V244" i="27"/>
  <c r="X244" i="27" s="1"/>
  <c r="W244" i="27" s="1"/>
  <c r="J245" i="27"/>
  <c r="L245" i="27" s="1"/>
  <c r="N245" i="27"/>
  <c r="Z245" i="27" s="1"/>
  <c r="V245" i="27"/>
  <c r="X245" i="27" s="1"/>
  <c r="W245" i="27" s="1"/>
  <c r="J246" i="27"/>
  <c r="L246" i="27" s="1"/>
  <c r="K246" i="27" s="1"/>
  <c r="N246" i="27"/>
  <c r="V246" i="27"/>
  <c r="X246" i="27" s="1"/>
  <c r="W246" i="27" s="1"/>
  <c r="Z246" i="27"/>
  <c r="J247" i="27"/>
  <c r="L247" i="27" s="1"/>
  <c r="K247" i="27" s="1"/>
  <c r="N247" i="27"/>
  <c r="Z247" i="27" s="1"/>
  <c r="V247" i="27"/>
  <c r="X247" i="27" s="1"/>
  <c r="W247" i="27" s="1"/>
  <c r="J248" i="27"/>
  <c r="L248" i="27" s="1"/>
  <c r="K248" i="27" s="1"/>
  <c r="N248" i="27"/>
  <c r="V248" i="27"/>
  <c r="X248" i="27" s="1"/>
  <c r="W248" i="27" s="1"/>
  <c r="J249" i="27"/>
  <c r="L249" i="27" s="1"/>
  <c r="N249" i="27"/>
  <c r="Z249" i="27" s="1"/>
  <c r="V249" i="27"/>
  <c r="X249" i="27" s="1"/>
  <c r="W249" i="27" s="1"/>
  <c r="J250" i="27"/>
  <c r="L250" i="27" s="1"/>
  <c r="K250" i="27" s="1"/>
  <c r="N250" i="27"/>
  <c r="Z250" i="27" s="1"/>
  <c r="V250" i="27"/>
  <c r="X250" i="27" s="1"/>
  <c r="W250" i="27" s="1"/>
  <c r="J251" i="27"/>
  <c r="L251" i="27" s="1"/>
  <c r="K251" i="27" s="1"/>
  <c r="N251" i="27"/>
  <c r="Z251" i="27" s="1"/>
  <c r="V251" i="27"/>
  <c r="X251" i="27" s="1"/>
  <c r="W251" i="27" s="1"/>
  <c r="J252" i="27"/>
  <c r="L252" i="27" s="1"/>
  <c r="K252" i="27" s="1"/>
  <c r="N252" i="27"/>
  <c r="Z252" i="27" s="1"/>
  <c r="V252" i="27"/>
  <c r="X252" i="27" s="1"/>
  <c r="W252" i="27" s="1"/>
  <c r="J253" i="27"/>
  <c r="L253" i="27" s="1"/>
  <c r="N253" i="27"/>
  <c r="Z253" i="27" s="1"/>
  <c r="V253" i="27"/>
  <c r="X253" i="27" s="1"/>
  <c r="W253" i="27" s="1"/>
  <c r="J254" i="27"/>
  <c r="L254" i="27" s="1"/>
  <c r="K254" i="27" s="1"/>
  <c r="N254" i="27"/>
  <c r="Z254" i="27" s="1"/>
  <c r="V254" i="27"/>
  <c r="X254" i="27" s="1"/>
  <c r="W254" i="27" s="1"/>
  <c r="J255" i="27"/>
  <c r="L255" i="27"/>
  <c r="K255" i="27" s="1"/>
  <c r="N255" i="27"/>
  <c r="Z255" i="27" s="1"/>
  <c r="V255" i="27"/>
  <c r="X255" i="27" s="1"/>
  <c r="W255" i="27" s="1"/>
  <c r="J256" i="27"/>
  <c r="L256" i="27" s="1"/>
  <c r="N256" i="27"/>
  <c r="Z256" i="27" s="1"/>
  <c r="V256" i="27"/>
  <c r="X256" i="27" s="1"/>
  <c r="W256" i="27" s="1"/>
  <c r="J257" i="27"/>
  <c r="L257" i="27" s="1"/>
  <c r="N257" i="27"/>
  <c r="Z257" i="27" s="1"/>
  <c r="V257" i="27"/>
  <c r="X257" i="27" s="1"/>
  <c r="W257" i="27" s="1"/>
  <c r="J258" i="27"/>
  <c r="L258" i="27" s="1"/>
  <c r="N258" i="27"/>
  <c r="Z258" i="27" s="1"/>
  <c r="V258" i="27"/>
  <c r="X258" i="27" s="1"/>
  <c r="W258" i="27" s="1"/>
  <c r="J259" i="27"/>
  <c r="L259" i="27" s="1"/>
  <c r="K259" i="27" s="1"/>
  <c r="N259" i="27"/>
  <c r="Z259" i="27" s="1"/>
  <c r="V259" i="27"/>
  <c r="X259" i="27" s="1"/>
  <c r="W259" i="27" s="1"/>
  <c r="J260" i="27"/>
  <c r="L260" i="27" s="1"/>
  <c r="K260" i="27" s="1"/>
  <c r="N260" i="27"/>
  <c r="Z260" i="27" s="1"/>
  <c r="V260" i="27"/>
  <c r="X260" i="27" s="1"/>
  <c r="W260" i="27" s="1"/>
  <c r="J261" i="27"/>
  <c r="L261" i="27" s="1"/>
  <c r="N261" i="27"/>
  <c r="Z261" i="27" s="1"/>
  <c r="V261" i="27"/>
  <c r="X261" i="27" s="1"/>
  <c r="W261" i="27" s="1"/>
  <c r="J262" i="27"/>
  <c r="L262" i="27" s="1"/>
  <c r="K262" i="27" s="1"/>
  <c r="N262" i="27"/>
  <c r="Z262" i="27" s="1"/>
  <c r="V262" i="27"/>
  <c r="X262" i="27" s="1"/>
  <c r="W262" i="27" s="1"/>
  <c r="J263" i="27"/>
  <c r="L263" i="27" s="1"/>
  <c r="K263" i="27" s="1"/>
  <c r="N263" i="27"/>
  <c r="Z263" i="27" s="1"/>
  <c r="V263" i="27"/>
  <c r="X263" i="27" s="1"/>
  <c r="W263" i="27" s="1"/>
  <c r="J264" i="27"/>
  <c r="L264" i="27" s="1"/>
  <c r="N264" i="27"/>
  <c r="Z264" i="27" s="1"/>
  <c r="V264" i="27"/>
  <c r="X264" i="27" s="1"/>
  <c r="W264" i="27" s="1"/>
  <c r="J265" i="27"/>
  <c r="L265" i="27" s="1"/>
  <c r="N265" i="27"/>
  <c r="Z265" i="27" s="1"/>
  <c r="V265" i="27"/>
  <c r="X265" i="27" s="1"/>
  <c r="W265" i="27" s="1"/>
  <c r="J266" i="27"/>
  <c r="L266" i="27" s="1"/>
  <c r="N266" i="27"/>
  <c r="Z266" i="27" s="1"/>
  <c r="V266" i="27"/>
  <c r="X266" i="27" s="1"/>
  <c r="W266" i="27" s="1"/>
  <c r="J267" i="27"/>
  <c r="L267" i="27" s="1"/>
  <c r="K267" i="27" s="1"/>
  <c r="N267" i="27"/>
  <c r="Z267" i="27" s="1"/>
  <c r="V267" i="27"/>
  <c r="X267" i="27" s="1"/>
  <c r="W267" i="27" s="1"/>
  <c r="J268" i="27"/>
  <c r="L268" i="27" s="1"/>
  <c r="K268" i="27" s="1"/>
  <c r="N268" i="27"/>
  <c r="Z268" i="27" s="1"/>
  <c r="V268" i="27"/>
  <c r="X268" i="27" s="1"/>
  <c r="W268" i="27" s="1"/>
  <c r="J269" i="27"/>
  <c r="L269" i="27" s="1"/>
  <c r="N269" i="27"/>
  <c r="Z269" i="27" s="1"/>
  <c r="V269" i="27"/>
  <c r="X269" i="27" s="1"/>
  <c r="W269" i="27" s="1"/>
  <c r="J270" i="27"/>
  <c r="L270" i="27" s="1"/>
  <c r="K270" i="27" s="1"/>
  <c r="N270" i="27"/>
  <c r="Z270" i="27" s="1"/>
  <c r="V270" i="27"/>
  <c r="X270" i="27" s="1"/>
  <c r="W270" i="27" s="1"/>
  <c r="J271" i="27"/>
  <c r="L271" i="27" s="1"/>
  <c r="K271" i="27" s="1"/>
  <c r="N271" i="27"/>
  <c r="Z271" i="27" s="1"/>
  <c r="V271" i="27"/>
  <c r="X271" i="27" s="1"/>
  <c r="W271" i="27" s="1"/>
  <c r="J272" i="27"/>
  <c r="L272" i="27" s="1"/>
  <c r="N272" i="27"/>
  <c r="Z272" i="27" s="1"/>
  <c r="V272" i="27"/>
  <c r="X272" i="27" s="1"/>
  <c r="W272" i="27" s="1"/>
  <c r="J273" i="27"/>
  <c r="L273" i="27" s="1"/>
  <c r="N273" i="27"/>
  <c r="Z273" i="27" s="1"/>
  <c r="V273" i="27"/>
  <c r="X273" i="27" s="1"/>
  <c r="W273" i="27" s="1"/>
  <c r="J274" i="27"/>
  <c r="L274" i="27" s="1"/>
  <c r="N274" i="27"/>
  <c r="Z274" i="27" s="1"/>
  <c r="V274" i="27"/>
  <c r="X274" i="27" s="1"/>
  <c r="W274" i="27" s="1"/>
  <c r="J275" i="27"/>
  <c r="L275" i="27" s="1"/>
  <c r="K275" i="27" s="1"/>
  <c r="N275" i="27"/>
  <c r="Z275" i="27" s="1"/>
  <c r="V275" i="27"/>
  <c r="X275" i="27" s="1"/>
  <c r="W275" i="27" s="1"/>
  <c r="J276" i="27"/>
  <c r="L276" i="27" s="1"/>
  <c r="K276" i="27" s="1"/>
  <c r="N276" i="27"/>
  <c r="Z276" i="27" s="1"/>
  <c r="V276" i="27"/>
  <c r="X276" i="27" s="1"/>
  <c r="W276" i="27" s="1"/>
  <c r="J277" i="27"/>
  <c r="L277" i="27" s="1"/>
  <c r="N277" i="27"/>
  <c r="Z277" i="27" s="1"/>
  <c r="V277" i="27"/>
  <c r="X277" i="27" s="1"/>
  <c r="W277" i="27" s="1"/>
  <c r="J278" i="27"/>
  <c r="L278" i="27" s="1"/>
  <c r="K278" i="27" s="1"/>
  <c r="N278" i="27"/>
  <c r="V278" i="27"/>
  <c r="X278" i="27"/>
  <c r="W278" i="27" s="1"/>
  <c r="Z278" i="27"/>
  <c r="J279" i="27"/>
  <c r="L279" i="27"/>
  <c r="K279" i="27" s="1"/>
  <c r="N279" i="27"/>
  <c r="Z279" i="27" s="1"/>
  <c r="V279" i="27"/>
  <c r="X279" i="27"/>
  <c r="W279" i="27" s="1"/>
  <c r="J280" i="27"/>
  <c r="L280" i="27" s="1"/>
  <c r="N280" i="27"/>
  <c r="Z280" i="27" s="1"/>
  <c r="V280" i="27"/>
  <c r="X280" i="27" s="1"/>
  <c r="W280" i="27" s="1"/>
  <c r="J281" i="27"/>
  <c r="L281" i="27" s="1"/>
  <c r="N281" i="27"/>
  <c r="Z281" i="27" s="1"/>
  <c r="V281" i="27"/>
  <c r="X281" i="27" s="1"/>
  <c r="W281" i="27" s="1"/>
  <c r="J282" i="27"/>
  <c r="L282" i="27" s="1"/>
  <c r="N282" i="27"/>
  <c r="Z282" i="27" s="1"/>
  <c r="V282" i="27"/>
  <c r="X282" i="27" s="1"/>
  <c r="W282" i="27" s="1"/>
  <c r="J283" i="27"/>
  <c r="L283" i="27" s="1"/>
  <c r="K283" i="27" s="1"/>
  <c r="N283" i="27"/>
  <c r="Z283" i="27" s="1"/>
  <c r="V283" i="27"/>
  <c r="X283" i="27" s="1"/>
  <c r="W283" i="27" s="1"/>
  <c r="J284" i="27"/>
  <c r="L284" i="27" s="1"/>
  <c r="K284" i="27" s="1"/>
  <c r="N284" i="27"/>
  <c r="Z284" i="27" s="1"/>
  <c r="V284" i="27"/>
  <c r="X284" i="27" s="1"/>
  <c r="W284" i="27" s="1"/>
  <c r="J285" i="27"/>
  <c r="L285" i="27" s="1"/>
  <c r="N285" i="27"/>
  <c r="Z285" i="27" s="1"/>
  <c r="V285" i="27"/>
  <c r="X285" i="27" s="1"/>
  <c r="W285" i="27" s="1"/>
  <c r="J286" i="27"/>
  <c r="L286" i="27" s="1"/>
  <c r="K286" i="27" s="1"/>
  <c r="N286" i="27"/>
  <c r="Z286" i="27" s="1"/>
  <c r="V286" i="27"/>
  <c r="X286" i="27" s="1"/>
  <c r="W286" i="27" s="1"/>
  <c r="J287" i="27"/>
  <c r="L287" i="27"/>
  <c r="K287" i="27" s="1"/>
  <c r="N287" i="27"/>
  <c r="Z287" i="27" s="1"/>
  <c r="V287" i="27"/>
  <c r="X287" i="27" s="1"/>
  <c r="W287" i="27" s="1"/>
  <c r="J288" i="27"/>
  <c r="L288" i="27" s="1"/>
  <c r="N288" i="27"/>
  <c r="Z288" i="27" s="1"/>
  <c r="V288" i="27"/>
  <c r="X288" i="27" s="1"/>
  <c r="W288" i="27" s="1"/>
  <c r="J289" i="27"/>
  <c r="L289" i="27" s="1"/>
  <c r="N289" i="27"/>
  <c r="Z289" i="27" s="1"/>
  <c r="V289" i="27"/>
  <c r="X289" i="27" s="1"/>
  <c r="W289" i="27" s="1"/>
  <c r="J290" i="27"/>
  <c r="L290" i="27" s="1"/>
  <c r="N290" i="27"/>
  <c r="Z290" i="27" s="1"/>
  <c r="V290" i="27"/>
  <c r="X290" i="27" s="1"/>
  <c r="W290" i="27" s="1"/>
  <c r="J291" i="27"/>
  <c r="L291" i="27" s="1"/>
  <c r="K291" i="27" s="1"/>
  <c r="N291" i="27"/>
  <c r="Z291" i="27" s="1"/>
  <c r="V291" i="27"/>
  <c r="X291" i="27" s="1"/>
  <c r="W291" i="27" s="1"/>
  <c r="J292" i="27"/>
  <c r="L292" i="27" s="1"/>
  <c r="K292" i="27" s="1"/>
  <c r="N292" i="27"/>
  <c r="Z292" i="27" s="1"/>
  <c r="V292" i="27"/>
  <c r="X292" i="27" s="1"/>
  <c r="W292" i="27" s="1"/>
  <c r="J293" i="27"/>
  <c r="L293" i="27" s="1"/>
  <c r="N293" i="27"/>
  <c r="Z293" i="27" s="1"/>
  <c r="V293" i="27"/>
  <c r="X293" i="27" s="1"/>
  <c r="W293" i="27" s="1"/>
  <c r="J294" i="27"/>
  <c r="L294" i="27" s="1"/>
  <c r="K294" i="27" s="1"/>
  <c r="N294" i="27"/>
  <c r="V294" i="27"/>
  <c r="X294" i="27"/>
  <c r="W294" i="27" s="1"/>
  <c r="Z294" i="27"/>
  <c r="J295" i="27"/>
  <c r="L295" i="27" s="1"/>
  <c r="K295" i="27" s="1"/>
  <c r="N295" i="27"/>
  <c r="Z295" i="27" s="1"/>
  <c r="V295" i="27"/>
  <c r="X295" i="27" s="1"/>
  <c r="W295" i="27" s="1"/>
  <c r="J296" i="27"/>
  <c r="L296" i="27" s="1"/>
  <c r="N296" i="27"/>
  <c r="Z296" i="27" s="1"/>
  <c r="V296" i="27"/>
  <c r="X296" i="27" s="1"/>
  <c r="W296" i="27" s="1"/>
  <c r="J297" i="27"/>
  <c r="L297" i="27" s="1"/>
  <c r="N297" i="27"/>
  <c r="Z297" i="27" s="1"/>
  <c r="V297" i="27"/>
  <c r="X297" i="27" s="1"/>
  <c r="W297" i="27" s="1"/>
  <c r="J298" i="27"/>
  <c r="L298" i="27" s="1"/>
  <c r="K298" i="27" s="1"/>
  <c r="N298" i="27"/>
  <c r="Z298" i="27" s="1"/>
  <c r="V298" i="27"/>
  <c r="X298" i="27" s="1"/>
  <c r="W298" i="27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E40" i="26"/>
  <c r="E44" i="26" s="1"/>
  <c r="O285" i="27" l="1"/>
  <c r="AA147" i="27"/>
  <c r="O109" i="27"/>
  <c r="O261" i="27"/>
  <c r="O248" i="27"/>
  <c r="Z216" i="27"/>
  <c r="O191" i="27"/>
  <c r="O117" i="27"/>
  <c r="O102" i="27"/>
  <c r="AA186" i="27"/>
  <c r="O131" i="27"/>
  <c r="AA161" i="27"/>
  <c r="AA155" i="27"/>
  <c r="O155" i="27"/>
  <c r="AA140" i="27"/>
  <c r="AA131" i="27"/>
  <c r="K115" i="27"/>
  <c r="AA171" i="27"/>
  <c r="AA163" i="27"/>
  <c r="AA153" i="27"/>
  <c r="AA129" i="27"/>
  <c r="AA121" i="27"/>
  <c r="AA113" i="27"/>
  <c r="AA177" i="27"/>
  <c r="AA145" i="27"/>
  <c r="AA139" i="27"/>
  <c r="AA137" i="27"/>
  <c r="X38" i="27"/>
  <c r="W38" i="27" s="1"/>
  <c r="AG197" i="28"/>
  <c r="AI197" i="28" s="1"/>
  <c r="AH197" i="28" s="1"/>
  <c r="AG171" i="28"/>
  <c r="AI171" i="28" s="1"/>
  <c r="AH171" i="28" s="1"/>
  <c r="AG167" i="28"/>
  <c r="AI167" i="28" s="1"/>
  <c r="AH167" i="28" s="1"/>
  <c r="AG31" i="28"/>
  <c r="AI31" i="28" s="1"/>
  <c r="AH31" i="28" s="1"/>
  <c r="AG270" i="28"/>
  <c r="AI270" i="28" s="1"/>
  <c r="AH270" i="28" s="1"/>
  <c r="AG256" i="28"/>
  <c r="AI256" i="28" s="1"/>
  <c r="AH256" i="28" s="1"/>
  <c r="AG240" i="28"/>
  <c r="AI240" i="28" s="1"/>
  <c r="AH240" i="28" s="1"/>
  <c r="AG214" i="28"/>
  <c r="AI214" i="28" s="1"/>
  <c r="AH214" i="28" s="1"/>
  <c r="AG154" i="28"/>
  <c r="AI154" i="28" s="1"/>
  <c r="AH154" i="28" s="1"/>
  <c r="AG150" i="28"/>
  <c r="AI150" i="28" s="1"/>
  <c r="AH150" i="28" s="1"/>
  <c r="AG118" i="28"/>
  <c r="AI118" i="28" s="1"/>
  <c r="AH118" i="28" s="1"/>
  <c r="AG116" i="28"/>
  <c r="AI116" i="28" s="1"/>
  <c r="AH116" i="28" s="1"/>
  <c r="AG72" i="28"/>
  <c r="AI72" i="28" s="1"/>
  <c r="AH72" i="28" s="1"/>
  <c r="AG70" i="28"/>
  <c r="AI70" i="28" s="1"/>
  <c r="AH70" i="28" s="1"/>
  <c r="AG65" i="28"/>
  <c r="AI65" i="28" s="1"/>
  <c r="AH65" i="28" s="1"/>
  <c r="AG64" i="28"/>
  <c r="AI64" i="28" s="1"/>
  <c r="AH64" i="28" s="1"/>
  <c r="AG62" i="28"/>
  <c r="AI62" i="28" s="1"/>
  <c r="AH62" i="28" s="1"/>
  <c r="AG60" i="28"/>
  <c r="AI60" i="28" s="1"/>
  <c r="AH60" i="28" s="1"/>
  <c r="AG55" i="28"/>
  <c r="AI55" i="28" s="1"/>
  <c r="AH55" i="28" s="1"/>
  <c r="AG54" i="28"/>
  <c r="AI54" i="28" s="1"/>
  <c r="AH54" i="28" s="1"/>
  <c r="AG52" i="28"/>
  <c r="AI52" i="28" s="1"/>
  <c r="AH52" i="28" s="1"/>
  <c r="AG42" i="28"/>
  <c r="AI42" i="28" s="1"/>
  <c r="AH42" i="28" s="1"/>
  <c r="AG291" i="28"/>
  <c r="AI291" i="28" s="1"/>
  <c r="AH291" i="28" s="1"/>
  <c r="AG289" i="28"/>
  <c r="AI289" i="28" s="1"/>
  <c r="AH289" i="28" s="1"/>
  <c r="Q207" i="28"/>
  <c r="S207" i="28" s="1"/>
  <c r="R207" i="28" s="1"/>
  <c r="Q126" i="28"/>
  <c r="S126" i="28" s="1"/>
  <c r="R126" i="28" s="1"/>
  <c r="Q90" i="28"/>
  <c r="S90" i="28" s="1"/>
  <c r="R90" i="28" s="1"/>
  <c r="Q86" i="28"/>
  <c r="S86" i="28" s="1"/>
  <c r="R86" i="28" s="1"/>
  <c r="AG213" i="28"/>
  <c r="AI213" i="28" s="1"/>
  <c r="AH213" i="28" s="1"/>
  <c r="AG209" i="28"/>
  <c r="AI209" i="28" s="1"/>
  <c r="AH209" i="28" s="1"/>
  <c r="C31" i="28"/>
  <c r="AG275" i="28"/>
  <c r="AI275" i="28" s="1"/>
  <c r="AH275" i="28" s="1"/>
  <c r="AG273" i="28"/>
  <c r="AI273" i="28" s="1"/>
  <c r="AH273" i="28" s="1"/>
  <c r="AG272" i="28"/>
  <c r="AI272" i="28" s="1"/>
  <c r="AH272" i="28" s="1"/>
  <c r="Q251" i="28"/>
  <c r="S251" i="28" s="1"/>
  <c r="R251" i="28" s="1"/>
  <c r="Q250" i="28"/>
  <c r="S250" i="28" s="1"/>
  <c r="R250" i="28" s="1"/>
  <c r="Q248" i="28"/>
  <c r="S248" i="28" s="1"/>
  <c r="R248" i="28" s="1"/>
  <c r="Q241" i="28"/>
  <c r="S241" i="28" s="1"/>
  <c r="R241" i="28" s="1"/>
  <c r="Q219" i="28"/>
  <c r="S219" i="28" s="1"/>
  <c r="R219" i="28" s="1"/>
  <c r="Q215" i="28"/>
  <c r="S215" i="28" s="1"/>
  <c r="R215" i="28" s="1"/>
  <c r="Q208" i="28"/>
  <c r="S208" i="28" s="1"/>
  <c r="R208" i="28" s="1"/>
  <c r="AG185" i="28"/>
  <c r="AI185" i="28" s="1"/>
  <c r="AH185" i="28" s="1"/>
  <c r="AG181" i="28"/>
  <c r="AI181" i="28" s="1"/>
  <c r="AH181" i="28" s="1"/>
  <c r="AG155" i="28"/>
  <c r="AI155" i="28" s="1"/>
  <c r="AH155" i="28" s="1"/>
  <c r="AG123" i="28"/>
  <c r="AI123" i="28" s="1"/>
  <c r="AH123" i="28" s="1"/>
  <c r="Q95" i="28"/>
  <c r="S95" i="28" s="1"/>
  <c r="R95" i="28" s="1"/>
  <c r="Q87" i="28"/>
  <c r="S87" i="28" s="1"/>
  <c r="R87" i="28" s="1"/>
  <c r="AG81" i="28"/>
  <c r="AI81" i="28" s="1"/>
  <c r="AH81" i="28" s="1"/>
  <c r="Q81" i="28"/>
  <c r="S81" i="28" s="1"/>
  <c r="R81" i="28" s="1"/>
  <c r="Q75" i="28"/>
  <c r="S75" i="28" s="1"/>
  <c r="R75" i="28" s="1"/>
  <c r="AG73" i="28"/>
  <c r="AI73" i="28" s="1"/>
  <c r="AH73" i="28" s="1"/>
  <c r="AG34" i="28"/>
  <c r="AI34" i="28" s="1"/>
  <c r="AH34" i="28" s="1"/>
  <c r="Q33" i="28"/>
  <c r="S33" i="28" s="1"/>
  <c r="R33" i="28" s="1"/>
  <c r="B32" i="28"/>
  <c r="B33" i="28" s="1"/>
  <c r="B34" i="28" s="1"/>
  <c r="B35" i="28" s="1"/>
  <c r="Q282" i="28"/>
  <c r="S282" i="28" s="1"/>
  <c r="R282" i="28" s="1"/>
  <c r="AG254" i="28"/>
  <c r="AI254" i="28" s="1"/>
  <c r="AH254" i="28" s="1"/>
  <c r="AG233" i="28"/>
  <c r="AI233" i="28" s="1"/>
  <c r="AH233" i="28" s="1"/>
  <c r="AG232" i="28"/>
  <c r="AI232" i="28" s="1"/>
  <c r="AH232" i="28" s="1"/>
  <c r="AG223" i="28"/>
  <c r="AI223" i="28" s="1"/>
  <c r="AH223" i="28" s="1"/>
  <c r="AG221" i="28"/>
  <c r="AI221" i="28" s="1"/>
  <c r="AH221" i="28" s="1"/>
  <c r="Q187" i="28"/>
  <c r="S187" i="28" s="1"/>
  <c r="R187" i="28" s="1"/>
  <c r="AG95" i="28"/>
  <c r="AI95" i="28" s="1"/>
  <c r="AH95" i="28" s="1"/>
  <c r="AG35" i="28"/>
  <c r="AI35" i="28" s="1"/>
  <c r="AH35" i="28" s="1"/>
  <c r="AG286" i="28"/>
  <c r="AI286" i="28" s="1"/>
  <c r="AH286" i="28" s="1"/>
  <c r="Q266" i="28"/>
  <c r="S266" i="28" s="1"/>
  <c r="R266" i="28" s="1"/>
  <c r="AG192" i="28"/>
  <c r="AI192" i="28" s="1"/>
  <c r="AH192" i="28" s="1"/>
  <c r="AG191" i="28"/>
  <c r="AI191" i="28" s="1"/>
  <c r="AH191" i="28" s="1"/>
  <c r="AG189" i="28"/>
  <c r="AI189" i="28" s="1"/>
  <c r="AH189" i="28" s="1"/>
  <c r="AG156" i="28"/>
  <c r="AI156" i="28" s="1"/>
  <c r="AH156" i="28" s="1"/>
  <c r="AG142" i="28"/>
  <c r="AI142" i="28" s="1"/>
  <c r="AH142" i="28" s="1"/>
  <c r="AG110" i="28"/>
  <c r="AI110" i="28" s="1"/>
  <c r="AH110" i="28" s="1"/>
  <c r="AG108" i="28"/>
  <c r="AI108" i="28" s="1"/>
  <c r="AH108" i="28" s="1"/>
  <c r="Q289" i="28"/>
  <c r="S289" i="28" s="1"/>
  <c r="R289" i="28" s="1"/>
  <c r="Q186" i="28"/>
  <c r="S186" i="28" s="1"/>
  <c r="R186" i="28" s="1"/>
  <c r="Q178" i="28"/>
  <c r="S178" i="28" s="1"/>
  <c r="R178" i="28" s="1"/>
  <c r="Q132" i="28"/>
  <c r="S132" i="28" s="1"/>
  <c r="R132" i="28" s="1"/>
  <c r="Q96" i="28"/>
  <c r="S96" i="28" s="1"/>
  <c r="R96" i="28" s="1"/>
  <c r="Q290" i="28"/>
  <c r="S290" i="28" s="1"/>
  <c r="R290" i="28" s="1"/>
  <c r="Q256" i="28"/>
  <c r="S256" i="28" s="1"/>
  <c r="R256" i="28" s="1"/>
  <c r="Q240" i="28"/>
  <c r="S240" i="28" s="1"/>
  <c r="R240" i="28" s="1"/>
  <c r="Q239" i="28"/>
  <c r="S239" i="28" s="1"/>
  <c r="R239" i="28" s="1"/>
  <c r="Q234" i="28"/>
  <c r="S234" i="28" s="1"/>
  <c r="R234" i="28" s="1"/>
  <c r="Q152" i="28"/>
  <c r="S152" i="28" s="1"/>
  <c r="R152" i="28" s="1"/>
  <c r="Q150" i="28"/>
  <c r="S150" i="28" s="1"/>
  <c r="R150" i="28" s="1"/>
  <c r="Q146" i="28"/>
  <c r="S146" i="28" s="1"/>
  <c r="R146" i="28" s="1"/>
  <c r="Q142" i="28"/>
  <c r="S142" i="28" s="1"/>
  <c r="R142" i="28" s="1"/>
  <c r="Q112" i="28"/>
  <c r="S112" i="28" s="1"/>
  <c r="R112" i="28" s="1"/>
  <c r="Q110" i="28"/>
  <c r="S110" i="28" s="1"/>
  <c r="R110" i="28" s="1"/>
  <c r="Q104" i="28"/>
  <c r="S104" i="28" s="1"/>
  <c r="R104" i="28" s="1"/>
  <c r="Q102" i="28"/>
  <c r="S102" i="28" s="1"/>
  <c r="R102" i="28" s="1"/>
  <c r="Q68" i="28"/>
  <c r="S68" i="28" s="1"/>
  <c r="R68" i="28" s="1"/>
  <c r="Q62" i="28"/>
  <c r="S62" i="28" s="1"/>
  <c r="R62" i="28" s="1"/>
  <c r="Q60" i="28"/>
  <c r="S60" i="28" s="1"/>
  <c r="R60" i="28" s="1"/>
  <c r="Q46" i="28"/>
  <c r="S46" i="28" s="1"/>
  <c r="R46" i="28" s="1"/>
  <c r="Q31" i="28"/>
  <c r="S31" i="28" s="1"/>
  <c r="R31" i="28" s="1"/>
  <c r="Q156" i="28"/>
  <c r="S156" i="28" s="1"/>
  <c r="R156" i="28" s="1"/>
  <c r="Q140" i="28"/>
  <c r="S140" i="28" s="1"/>
  <c r="R140" i="28" s="1"/>
  <c r="Q128" i="28"/>
  <c r="S128" i="28" s="1"/>
  <c r="R128" i="28" s="1"/>
  <c r="Q267" i="28"/>
  <c r="S267" i="28" s="1"/>
  <c r="R267" i="28" s="1"/>
  <c r="Q198" i="28"/>
  <c r="S198" i="28" s="1"/>
  <c r="R198" i="28" s="1"/>
  <c r="Q195" i="28"/>
  <c r="S195" i="28" s="1"/>
  <c r="R195" i="28" s="1"/>
  <c r="Q175" i="28"/>
  <c r="S175" i="28" s="1"/>
  <c r="R175" i="28" s="1"/>
  <c r="Q174" i="28"/>
  <c r="S174" i="28" s="1"/>
  <c r="R174" i="28" s="1"/>
  <c r="Q55" i="28"/>
  <c r="S55" i="28" s="1"/>
  <c r="R55" i="28" s="1"/>
  <c r="AA156" i="27"/>
  <c r="AA124" i="27"/>
  <c r="O163" i="27"/>
  <c r="O157" i="27"/>
  <c r="O149" i="27"/>
  <c r="O141" i="27"/>
  <c r="AA116" i="27"/>
  <c r="Z49" i="27"/>
  <c r="AA49" i="27" s="1"/>
  <c r="O253" i="27"/>
  <c r="O245" i="27"/>
  <c r="O229" i="27"/>
  <c r="Z224" i="27"/>
  <c r="AA224" i="27" s="1"/>
  <c r="AA194" i="27"/>
  <c r="AA190" i="27"/>
  <c r="O179" i="27"/>
  <c r="O171" i="27"/>
  <c r="AA164" i="27"/>
  <c r="AA82" i="27"/>
  <c r="AA202" i="27"/>
  <c r="O213" i="27"/>
  <c r="O293" i="27"/>
  <c r="O277" i="27"/>
  <c r="O269" i="27"/>
  <c r="O237" i="27"/>
  <c r="O221" i="27"/>
  <c r="O199" i="27"/>
  <c r="AA172" i="27"/>
  <c r="O165" i="27"/>
  <c r="AA148" i="27"/>
  <c r="O147" i="27"/>
  <c r="K204" i="27"/>
  <c r="O204" i="27"/>
  <c r="K80" i="27"/>
  <c r="O80" i="27"/>
  <c r="O187" i="27"/>
  <c r="O232" i="27"/>
  <c r="O226" i="27"/>
  <c r="O218" i="27"/>
  <c r="K171" i="27"/>
  <c r="K139" i="27"/>
  <c r="O92" i="27"/>
  <c r="O240" i="27"/>
  <c r="K195" i="27"/>
  <c r="K163" i="27"/>
  <c r="K131" i="27"/>
  <c r="O76" i="27"/>
  <c r="O63" i="27"/>
  <c r="AA40" i="27"/>
  <c r="AA32" i="27"/>
  <c r="K272" i="27"/>
  <c r="O272" i="27"/>
  <c r="K266" i="27"/>
  <c r="O266" i="27"/>
  <c r="K280" i="27"/>
  <c r="O280" i="27"/>
  <c r="K274" i="27"/>
  <c r="O274" i="27"/>
  <c r="K288" i="27"/>
  <c r="O288" i="27"/>
  <c r="K282" i="27"/>
  <c r="O282" i="27"/>
  <c r="K256" i="27"/>
  <c r="O256" i="27"/>
  <c r="K296" i="27"/>
  <c r="O296" i="27"/>
  <c r="K290" i="27"/>
  <c r="O290" i="27"/>
  <c r="K264" i="27"/>
  <c r="O264" i="27"/>
  <c r="K258" i="27"/>
  <c r="O258" i="27"/>
  <c r="Z248" i="27"/>
  <c r="AA248" i="27" s="1"/>
  <c r="AA101" i="27"/>
  <c r="W101" i="27"/>
  <c r="Z232" i="27"/>
  <c r="AA232" i="27" s="1"/>
  <c r="O250" i="27"/>
  <c r="O234" i="27"/>
  <c r="K208" i="27"/>
  <c r="O208" i="27"/>
  <c r="K207" i="27"/>
  <c r="O207" i="27"/>
  <c r="O203" i="27"/>
  <c r="W195" i="27"/>
  <c r="AA195" i="27"/>
  <c r="K78" i="27"/>
  <c r="O78" i="27"/>
  <c r="O242" i="27"/>
  <c r="K210" i="27"/>
  <c r="O210" i="27"/>
  <c r="W206" i="27"/>
  <c r="AA206" i="27"/>
  <c r="K194" i="27"/>
  <c r="O194" i="27"/>
  <c r="K188" i="27"/>
  <c r="O188" i="27"/>
  <c r="K84" i="27"/>
  <c r="O84" i="27"/>
  <c r="AA297" i="27"/>
  <c r="AA292" i="27"/>
  <c r="AA284" i="27"/>
  <c r="AA276" i="27"/>
  <c r="AA268" i="27"/>
  <c r="AA260" i="27"/>
  <c r="AA252" i="27"/>
  <c r="W207" i="27"/>
  <c r="AA207" i="27"/>
  <c r="K47" i="27"/>
  <c r="O47" i="27"/>
  <c r="K38" i="27"/>
  <c r="O38" i="27"/>
  <c r="O183" i="27"/>
  <c r="AA182" i="27"/>
  <c r="O177" i="27"/>
  <c r="AA176" i="27"/>
  <c r="K173" i="27"/>
  <c r="W172" i="27"/>
  <c r="O169" i="27"/>
  <c r="AA168" i="27"/>
  <c r="K165" i="27"/>
  <c r="W164" i="27"/>
  <c r="O161" i="27"/>
  <c r="AA160" i="27"/>
  <c r="K157" i="27"/>
  <c r="W156" i="27"/>
  <c r="O153" i="27"/>
  <c r="AA152" i="27"/>
  <c r="K149" i="27"/>
  <c r="W148" i="27"/>
  <c r="O145" i="27"/>
  <c r="AA144" i="27"/>
  <c r="K141" i="27"/>
  <c r="W140" i="27"/>
  <c r="O137" i="27"/>
  <c r="AA136" i="27"/>
  <c r="K133" i="27"/>
  <c r="W132" i="27"/>
  <c r="O129" i="27"/>
  <c r="AA128" i="27"/>
  <c r="K125" i="27"/>
  <c r="W124" i="27"/>
  <c r="O121" i="27"/>
  <c r="AA120" i="27"/>
  <c r="K117" i="27"/>
  <c r="W116" i="27"/>
  <c r="AA115" i="27"/>
  <c r="O113" i="27"/>
  <c r="AA112" i="27"/>
  <c r="K109" i="27"/>
  <c r="O106" i="27"/>
  <c r="O98" i="27"/>
  <c r="AA72" i="27"/>
  <c r="O192" i="27"/>
  <c r="AA191" i="27"/>
  <c r="K177" i="27"/>
  <c r="W176" i="27"/>
  <c r="K169" i="27"/>
  <c r="W168" i="27"/>
  <c r="K161" i="27"/>
  <c r="W160" i="27"/>
  <c r="K153" i="27"/>
  <c r="W152" i="27"/>
  <c r="K145" i="27"/>
  <c r="W144" i="27"/>
  <c r="K137" i="27"/>
  <c r="W136" i="27"/>
  <c r="K129" i="27"/>
  <c r="W128" i="27"/>
  <c r="AA90" i="27"/>
  <c r="O82" i="27"/>
  <c r="O69" i="27"/>
  <c r="K69" i="27"/>
  <c r="K67" i="27"/>
  <c r="O67" i="27"/>
  <c r="O65" i="27"/>
  <c r="O32" i="27"/>
  <c r="AA30" i="27"/>
  <c r="W30" i="27"/>
  <c r="AA244" i="27"/>
  <c r="AA236" i="27"/>
  <c r="AA216" i="27"/>
  <c r="O40" i="27"/>
  <c r="AA74" i="27"/>
  <c r="O73" i="27"/>
  <c r="W40" i="27"/>
  <c r="X37" i="27"/>
  <c r="W37" i="27" s="1"/>
  <c r="W32" i="27"/>
  <c r="Q288" i="28"/>
  <c r="S288" i="28" s="1"/>
  <c r="R288" i="28" s="1"/>
  <c r="Q280" i="28"/>
  <c r="S280" i="28" s="1"/>
  <c r="R280" i="28" s="1"/>
  <c r="Q273" i="28"/>
  <c r="S273" i="28" s="1"/>
  <c r="R273" i="28" s="1"/>
  <c r="AG259" i="28"/>
  <c r="AI259" i="28" s="1"/>
  <c r="AH259" i="28" s="1"/>
  <c r="Q258" i="28"/>
  <c r="S258" i="28" s="1"/>
  <c r="R258" i="28" s="1"/>
  <c r="AG257" i="28"/>
  <c r="AI257" i="28" s="1"/>
  <c r="AH257" i="28" s="1"/>
  <c r="AG248" i="28"/>
  <c r="AI248" i="28" s="1"/>
  <c r="AH248" i="28" s="1"/>
  <c r="AG246" i="28"/>
  <c r="AI246" i="28" s="1"/>
  <c r="AH246" i="28" s="1"/>
  <c r="AG244" i="28"/>
  <c r="AI244" i="28" s="1"/>
  <c r="AH244" i="28" s="1"/>
  <c r="AG242" i="28"/>
  <c r="AI242" i="28" s="1"/>
  <c r="AH242" i="28" s="1"/>
  <c r="Q238" i="28"/>
  <c r="S238" i="28" s="1"/>
  <c r="R238" i="28" s="1"/>
  <c r="AG237" i="28"/>
  <c r="AI237" i="28" s="1"/>
  <c r="AH237" i="28" s="1"/>
  <c r="Q225" i="28"/>
  <c r="S225" i="28" s="1"/>
  <c r="R225" i="28" s="1"/>
  <c r="AG216" i="28"/>
  <c r="AI216" i="28" s="1"/>
  <c r="AH216" i="28" s="1"/>
  <c r="AG203" i="28"/>
  <c r="AI203" i="28" s="1"/>
  <c r="AH203" i="28" s="1"/>
  <c r="Q190" i="28"/>
  <c r="S190" i="28" s="1"/>
  <c r="R190" i="28" s="1"/>
  <c r="Q179" i="28"/>
  <c r="S179" i="28" s="1"/>
  <c r="R179" i="28" s="1"/>
  <c r="AG172" i="28"/>
  <c r="AI172" i="28" s="1"/>
  <c r="AH172" i="28" s="1"/>
  <c r="AG170" i="28"/>
  <c r="AI170" i="28" s="1"/>
  <c r="AH170" i="28" s="1"/>
  <c r="Q169" i="28"/>
  <c r="S169" i="28" s="1"/>
  <c r="R169" i="28" s="1"/>
  <c r="AG168" i="28"/>
  <c r="AI168" i="28" s="1"/>
  <c r="AH168" i="28" s="1"/>
  <c r="AG166" i="28"/>
  <c r="AI166" i="28" s="1"/>
  <c r="AH166" i="28" s="1"/>
  <c r="AG158" i="28"/>
  <c r="AI158" i="28" s="1"/>
  <c r="AH158" i="28" s="1"/>
  <c r="Q154" i="28"/>
  <c r="S154" i="28" s="1"/>
  <c r="R154" i="28" s="1"/>
  <c r="AG151" i="28"/>
  <c r="AI151" i="28" s="1"/>
  <c r="AH151" i="28" s="1"/>
  <c r="AG143" i="28"/>
  <c r="AI143" i="28" s="1"/>
  <c r="AH143" i="28" s="1"/>
  <c r="AG132" i="28"/>
  <c r="AI132" i="28" s="1"/>
  <c r="AH132" i="28" s="1"/>
  <c r="AG131" i="28"/>
  <c r="AI131" i="28" s="1"/>
  <c r="AH131" i="28" s="1"/>
  <c r="AG124" i="28"/>
  <c r="AI124" i="28" s="1"/>
  <c r="AH124" i="28" s="1"/>
  <c r="AG122" i="28"/>
  <c r="AI122" i="28" s="1"/>
  <c r="AH122" i="28" s="1"/>
  <c r="Q120" i="28"/>
  <c r="S120" i="28" s="1"/>
  <c r="R120" i="28" s="1"/>
  <c r="AG113" i="28"/>
  <c r="AI113" i="28" s="1"/>
  <c r="AH113" i="28" s="1"/>
  <c r="AG94" i="28"/>
  <c r="AI94" i="28" s="1"/>
  <c r="AH94" i="28" s="1"/>
  <c r="AG92" i="28"/>
  <c r="AI92" i="28" s="1"/>
  <c r="AH92" i="28" s="1"/>
  <c r="Q92" i="28"/>
  <c r="S92" i="28" s="1"/>
  <c r="R92" i="28" s="1"/>
  <c r="Q88" i="28"/>
  <c r="S88" i="28" s="1"/>
  <c r="R88" i="28" s="1"/>
  <c r="Q84" i="28"/>
  <c r="S84" i="28" s="1"/>
  <c r="R84" i="28" s="1"/>
  <c r="AG78" i="28"/>
  <c r="AI78" i="28" s="1"/>
  <c r="AH78" i="28" s="1"/>
  <c r="Q71" i="28"/>
  <c r="S71" i="28" s="1"/>
  <c r="R71" i="28" s="1"/>
  <c r="AG59" i="28"/>
  <c r="AI59" i="28" s="1"/>
  <c r="AH59" i="28" s="1"/>
  <c r="AG53" i="28"/>
  <c r="AI53" i="28" s="1"/>
  <c r="AH53" i="28" s="1"/>
  <c r="AG45" i="28"/>
  <c r="AI45" i="28" s="1"/>
  <c r="AH45" i="28" s="1"/>
  <c r="Q41" i="28"/>
  <c r="S41" i="28" s="1"/>
  <c r="R41" i="28" s="1"/>
  <c r="Q40" i="28"/>
  <c r="S40" i="28" s="1"/>
  <c r="R40" i="28" s="1"/>
  <c r="Q38" i="28"/>
  <c r="AG37" i="28"/>
  <c r="AI37" i="28" s="1"/>
  <c r="AH37" i="28" s="1"/>
  <c r="Q37" i="28"/>
  <c r="AG32" i="28"/>
  <c r="AI32" i="28" s="1"/>
  <c r="AH32" i="28" s="1"/>
  <c r="AA53" i="27"/>
  <c r="Q274" i="28"/>
  <c r="S274" i="28" s="1"/>
  <c r="R274" i="28" s="1"/>
  <c r="AG264" i="28"/>
  <c r="AI264" i="28" s="1"/>
  <c r="AH264" i="28" s="1"/>
  <c r="AG262" i="28"/>
  <c r="AI262" i="28" s="1"/>
  <c r="AH262" i="28" s="1"/>
  <c r="AG260" i="28"/>
  <c r="AI260" i="28" s="1"/>
  <c r="AH260" i="28" s="1"/>
  <c r="AG258" i="28"/>
  <c r="AI258" i="28" s="1"/>
  <c r="AH258" i="28" s="1"/>
  <c r="Q230" i="28"/>
  <c r="S230" i="28" s="1"/>
  <c r="R230" i="28" s="1"/>
  <c r="AG229" i="28"/>
  <c r="AI229" i="28" s="1"/>
  <c r="AH229" i="28" s="1"/>
  <c r="Q222" i="28"/>
  <c r="S222" i="28" s="1"/>
  <c r="R222" i="28" s="1"/>
  <c r="Q217" i="28"/>
  <c r="S217" i="28" s="1"/>
  <c r="R217" i="28" s="1"/>
  <c r="Q206" i="28"/>
  <c r="S206" i="28" s="1"/>
  <c r="R206" i="28" s="1"/>
  <c r="AG205" i="28"/>
  <c r="AI205" i="28" s="1"/>
  <c r="AH205" i="28" s="1"/>
  <c r="Q189" i="28"/>
  <c r="S189" i="28" s="1"/>
  <c r="R189" i="28" s="1"/>
  <c r="AG184" i="28"/>
  <c r="AI184" i="28" s="1"/>
  <c r="AH184" i="28" s="1"/>
  <c r="Q182" i="28"/>
  <c r="S182" i="28" s="1"/>
  <c r="R182" i="28" s="1"/>
  <c r="AG180" i="28"/>
  <c r="AI180" i="28" s="1"/>
  <c r="AH180" i="28" s="1"/>
  <c r="AG146" i="28"/>
  <c r="AI146" i="28" s="1"/>
  <c r="AH146" i="28" s="1"/>
  <c r="AG139" i="28"/>
  <c r="AI139" i="28" s="1"/>
  <c r="AH139" i="28" s="1"/>
  <c r="AG114" i="28"/>
  <c r="AI114" i="28" s="1"/>
  <c r="AH114" i="28" s="1"/>
  <c r="AG112" i="28"/>
  <c r="AI112" i="28" s="1"/>
  <c r="AH112" i="28" s="1"/>
  <c r="Q106" i="28"/>
  <c r="S106" i="28" s="1"/>
  <c r="R106" i="28" s="1"/>
  <c r="AG89" i="28"/>
  <c r="AI89" i="28" s="1"/>
  <c r="AH89" i="28" s="1"/>
  <c r="Q79" i="28"/>
  <c r="S79" i="28" s="1"/>
  <c r="R79" i="28" s="1"/>
  <c r="AG50" i="28"/>
  <c r="AI50" i="28" s="1"/>
  <c r="AH50" i="28" s="1"/>
  <c r="AA61" i="27"/>
  <c r="AG292" i="28"/>
  <c r="AI292" i="28" s="1"/>
  <c r="AH292" i="28" s="1"/>
  <c r="AG290" i="28"/>
  <c r="AI290" i="28" s="1"/>
  <c r="AH290" i="28" s="1"/>
  <c r="Q283" i="28"/>
  <c r="S283" i="28" s="1"/>
  <c r="R283" i="28" s="1"/>
  <c r="Q272" i="28"/>
  <c r="S272" i="28" s="1"/>
  <c r="R272" i="28" s="1"/>
  <c r="Q264" i="28"/>
  <c r="S264" i="28" s="1"/>
  <c r="R264" i="28" s="1"/>
  <c r="Q257" i="28"/>
  <c r="S257" i="28" s="1"/>
  <c r="R257" i="28" s="1"/>
  <c r="AG243" i="28"/>
  <c r="AI243" i="28" s="1"/>
  <c r="AH243" i="28" s="1"/>
  <c r="Q242" i="28"/>
  <c r="S242" i="28" s="1"/>
  <c r="R242" i="28" s="1"/>
  <c r="AG241" i="28"/>
  <c r="AI241" i="28" s="1"/>
  <c r="AH241" i="28" s="1"/>
  <c r="AG235" i="28"/>
  <c r="AI235" i="28" s="1"/>
  <c r="AH235" i="28" s="1"/>
  <c r="Q226" i="28"/>
  <c r="S226" i="28" s="1"/>
  <c r="R226" i="28" s="1"/>
  <c r="AG224" i="28"/>
  <c r="AI224" i="28" s="1"/>
  <c r="AH224" i="28" s="1"/>
  <c r="AG215" i="28"/>
  <c r="AI215" i="28" s="1"/>
  <c r="AH215" i="28" s="1"/>
  <c r="Q202" i="28"/>
  <c r="S202" i="28" s="1"/>
  <c r="R202" i="28" s="1"/>
  <c r="AG201" i="28"/>
  <c r="AI201" i="28" s="1"/>
  <c r="AH201" i="28" s="1"/>
  <c r="AG200" i="28"/>
  <c r="AI200" i="28" s="1"/>
  <c r="AH200" i="28" s="1"/>
  <c r="Q172" i="28"/>
  <c r="S172" i="28" s="1"/>
  <c r="R172" i="28" s="1"/>
  <c r="Q168" i="28"/>
  <c r="S168" i="28" s="1"/>
  <c r="R168" i="28" s="1"/>
  <c r="Q164" i="28"/>
  <c r="S164" i="28" s="1"/>
  <c r="R164" i="28" s="1"/>
  <c r="Q158" i="28"/>
  <c r="S158" i="28" s="1"/>
  <c r="R158" i="28" s="1"/>
  <c r="Q151" i="28"/>
  <c r="S151" i="28" s="1"/>
  <c r="R151" i="28" s="1"/>
  <c r="AG140" i="28"/>
  <c r="AI140" i="28" s="1"/>
  <c r="AH140" i="28" s="1"/>
  <c r="AG138" i="28"/>
  <c r="AI138" i="28" s="1"/>
  <c r="AH138" i="28" s="1"/>
  <c r="Q137" i="28"/>
  <c r="S137" i="28" s="1"/>
  <c r="R137" i="28" s="1"/>
  <c r="AG134" i="28"/>
  <c r="AI134" i="28" s="1"/>
  <c r="AH134" i="28" s="1"/>
  <c r="Q134" i="28"/>
  <c r="S134" i="28" s="1"/>
  <c r="R134" i="28" s="1"/>
  <c r="Q130" i="28"/>
  <c r="S130" i="28" s="1"/>
  <c r="R130" i="28" s="1"/>
  <c r="AG126" i="28"/>
  <c r="AI126" i="28" s="1"/>
  <c r="AH126" i="28" s="1"/>
  <c r="Q124" i="28"/>
  <c r="S124" i="28" s="1"/>
  <c r="R124" i="28" s="1"/>
  <c r="Q122" i="28"/>
  <c r="S122" i="28" s="1"/>
  <c r="R122" i="28" s="1"/>
  <c r="Q113" i="28"/>
  <c r="S113" i="28" s="1"/>
  <c r="R113" i="28" s="1"/>
  <c r="AG102" i="28"/>
  <c r="AI102" i="28" s="1"/>
  <c r="AH102" i="28" s="1"/>
  <c r="AG98" i="28"/>
  <c r="AI98" i="28" s="1"/>
  <c r="AH98" i="28" s="1"/>
  <c r="AG96" i="28"/>
  <c r="AI96" i="28" s="1"/>
  <c r="AH96" i="28" s="1"/>
  <c r="AG93" i="28"/>
  <c r="AI93" i="28" s="1"/>
  <c r="AH93" i="28" s="1"/>
  <c r="AG87" i="28"/>
  <c r="AI87" i="28" s="1"/>
  <c r="AH87" i="28" s="1"/>
  <c r="Q82" i="28"/>
  <c r="S82" i="28" s="1"/>
  <c r="R82" i="28" s="1"/>
  <c r="Q74" i="28"/>
  <c r="S74" i="28" s="1"/>
  <c r="R74" i="28" s="1"/>
  <c r="Q66" i="28"/>
  <c r="S66" i="28" s="1"/>
  <c r="R66" i="28" s="1"/>
  <c r="Q64" i="28"/>
  <c r="S64" i="28" s="1"/>
  <c r="R64" i="28" s="1"/>
  <c r="Q57" i="28"/>
  <c r="S57" i="28" s="1"/>
  <c r="R57" i="28" s="1"/>
  <c r="Q47" i="28"/>
  <c r="S47" i="28" s="1"/>
  <c r="R47" i="28" s="1"/>
  <c r="Q45" i="28"/>
  <c r="S45" i="28" s="1"/>
  <c r="R45" i="28" s="1"/>
  <c r="AG43" i="28"/>
  <c r="AI43" i="28" s="1"/>
  <c r="AH43" i="28" s="1"/>
  <c r="Q286" i="28"/>
  <c r="S286" i="28" s="1"/>
  <c r="R286" i="28" s="1"/>
  <c r="Q284" i="28"/>
  <c r="S284" i="28" s="1"/>
  <c r="R284" i="28" s="1"/>
  <c r="AG283" i="28"/>
  <c r="AI283" i="28" s="1"/>
  <c r="AH283" i="28" s="1"/>
  <c r="Q281" i="28"/>
  <c r="S281" i="28" s="1"/>
  <c r="R281" i="28" s="1"/>
  <c r="Q270" i="28"/>
  <c r="S270" i="28" s="1"/>
  <c r="R270" i="28" s="1"/>
  <c r="Q268" i="28"/>
  <c r="S268" i="28" s="1"/>
  <c r="R268" i="28" s="1"/>
  <c r="AG267" i="28"/>
  <c r="AI267" i="28" s="1"/>
  <c r="AH267" i="28" s="1"/>
  <c r="Q265" i="28"/>
  <c r="S265" i="28" s="1"/>
  <c r="R265" i="28" s="1"/>
  <c r="Q254" i="28"/>
  <c r="S254" i="28" s="1"/>
  <c r="R254" i="28" s="1"/>
  <c r="Q252" i="28"/>
  <c r="S252" i="28" s="1"/>
  <c r="R252" i="28" s="1"/>
  <c r="AG251" i="28"/>
  <c r="AI251" i="28" s="1"/>
  <c r="AH251" i="28" s="1"/>
  <c r="Q249" i="28"/>
  <c r="S249" i="28" s="1"/>
  <c r="R249" i="28" s="1"/>
  <c r="Q235" i="28"/>
  <c r="S235" i="28" s="1"/>
  <c r="R235" i="28" s="1"/>
  <c r="Q233" i="28"/>
  <c r="S233" i="28" s="1"/>
  <c r="R233" i="28" s="1"/>
  <c r="Q232" i="28"/>
  <c r="S232" i="28" s="1"/>
  <c r="R232" i="28" s="1"/>
  <c r="Q227" i="28"/>
  <c r="S227" i="28" s="1"/>
  <c r="R227" i="28" s="1"/>
  <c r="Q221" i="28"/>
  <c r="S221" i="28" s="1"/>
  <c r="R221" i="28" s="1"/>
  <c r="AG217" i="28"/>
  <c r="AI217" i="28" s="1"/>
  <c r="AH217" i="28" s="1"/>
  <c r="AG208" i="28"/>
  <c r="AI208" i="28" s="1"/>
  <c r="AH208" i="28" s="1"/>
  <c r="Q203" i="28"/>
  <c r="S203" i="28" s="1"/>
  <c r="R203" i="28" s="1"/>
  <c r="Q201" i="28"/>
  <c r="S201" i="28" s="1"/>
  <c r="R201" i="28" s="1"/>
  <c r="Q200" i="28"/>
  <c r="S200" i="28" s="1"/>
  <c r="R200" i="28" s="1"/>
  <c r="AG177" i="28"/>
  <c r="AI177" i="28" s="1"/>
  <c r="AH177" i="28" s="1"/>
  <c r="AG176" i="28"/>
  <c r="AI176" i="28" s="1"/>
  <c r="AH176" i="28" s="1"/>
  <c r="AG135" i="28"/>
  <c r="AI135" i="28" s="1"/>
  <c r="AH135" i="28" s="1"/>
  <c r="AG100" i="28"/>
  <c r="AI100" i="28" s="1"/>
  <c r="AH100" i="28" s="1"/>
  <c r="Q53" i="28"/>
  <c r="S53" i="28" s="1"/>
  <c r="R53" i="28" s="1"/>
  <c r="Q291" i="28"/>
  <c r="S291" i="28" s="1"/>
  <c r="R291" i="28" s="1"/>
  <c r="AG284" i="28"/>
  <c r="AI284" i="28" s="1"/>
  <c r="AH284" i="28" s="1"/>
  <c r="AG282" i="28"/>
  <c r="AI282" i="28" s="1"/>
  <c r="AH282" i="28" s="1"/>
  <c r="AG281" i="28"/>
  <c r="AI281" i="28" s="1"/>
  <c r="AH281" i="28" s="1"/>
  <c r="Q275" i="28"/>
  <c r="S275" i="28" s="1"/>
  <c r="R275" i="28" s="1"/>
  <c r="AG268" i="28"/>
  <c r="AI268" i="28" s="1"/>
  <c r="AH268" i="28" s="1"/>
  <c r="AG266" i="28"/>
  <c r="AI266" i="28" s="1"/>
  <c r="AH266" i="28" s="1"/>
  <c r="AG265" i="28"/>
  <c r="AI265" i="28" s="1"/>
  <c r="AH265" i="28" s="1"/>
  <c r="Q259" i="28"/>
  <c r="S259" i="28" s="1"/>
  <c r="R259" i="28" s="1"/>
  <c r="AG252" i="28"/>
  <c r="AI252" i="28" s="1"/>
  <c r="AH252" i="28" s="1"/>
  <c r="AG250" i="28"/>
  <c r="AI250" i="28" s="1"/>
  <c r="AH250" i="28" s="1"/>
  <c r="AG249" i="28"/>
  <c r="AI249" i="28" s="1"/>
  <c r="AH249" i="28" s="1"/>
  <c r="Q243" i="28"/>
  <c r="S243" i="28" s="1"/>
  <c r="R243" i="28" s="1"/>
  <c r="AG239" i="28"/>
  <c r="AI239" i="28" s="1"/>
  <c r="AH239" i="28" s="1"/>
  <c r="AG238" i="28"/>
  <c r="AI238" i="28" s="1"/>
  <c r="AH238" i="28" s="1"/>
  <c r="Q237" i="28"/>
  <c r="S237" i="28" s="1"/>
  <c r="R237" i="28" s="1"/>
  <c r="Q231" i="28"/>
  <c r="S231" i="28" s="1"/>
  <c r="R231" i="28" s="1"/>
  <c r="AG225" i="28"/>
  <c r="AI225" i="28" s="1"/>
  <c r="AH225" i="28" s="1"/>
  <c r="Q223" i="28"/>
  <c r="S223" i="28" s="1"/>
  <c r="R223" i="28" s="1"/>
  <c r="AG220" i="28"/>
  <c r="AI220" i="28" s="1"/>
  <c r="AH220" i="28" s="1"/>
  <c r="AG219" i="28"/>
  <c r="AI219" i="28" s="1"/>
  <c r="AH219" i="28" s="1"/>
  <c r="AG211" i="28"/>
  <c r="AI211" i="28" s="1"/>
  <c r="AH211" i="28" s="1"/>
  <c r="Q211" i="28"/>
  <c r="S211" i="28" s="1"/>
  <c r="R211" i="28" s="1"/>
  <c r="Q209" i="28"/>
  <c r="S209" i="28" s="1"/>
  <c r="R209" i="28" s="1"/>
  <c r="Q194" i="28"/>
  <c r="S194" i="28" s="1"/>
  <c r="R194" i="28" s="1"/>
  <c r="Q183" i="28"/>
  <c r="S183" i="28" s="1"/>
  <c r="R183" i="28" s="1"/>
  <c r="Q136" i="28"/>
  <c r="S136" i="28" s="1"/>
  <c r="R136" i="28" s="1"/>
  <c r="AG119" i="28"/>
  <c r="AI119" i="28" s="1"/>
  <c r="AH119" i="28" s="1"/>
  <c r="Q292" i="28"/>
  <c r="S292" i="28" s="1"/>
  <c r="R292" i="28" s="1"/>
  <c r="Q278" i="28"/>
  <c r="S278" i="28" s="1"/>
  <c r="R278" i="28" s="1"/>
  <c r="Q276" i="28"/>
  <c r="S276" i="28" s="1"/>
  <c r="R276" i="28" s="1"/>
  <c r="Q262" i="28"/>
  <c r="S262" i="28" s="1"/>
  <c r="R262" i="28" s="1"/>
  <c r="Q260" i="28"/>
  <c r="S260" i="28" s="1"/>
  <c r="R260" i="28" s="1"/>
  <c r="Q246" i="28"/>
  <c r="S246" i="28" s="1"/>
  <c r="R246" i="28" s="1"/>
  <c r="Q244" i="28"/>
  <c r="S244" i="28" s="1"/>
  <c r="R244" i="28" s="1"/>
  <c r="AG231" i="28"/>
  <c r="AI231" i="28" s="1"/>
  <c r="AH231" i="28" s="1"/>
  <c r="Q229" i="28"/>
  <c r="S229" i="28" s="1"/>
  <c r="R229" i="28" s="1"/>
  <c r="AG199" i="28"/>
  <c r="AI199" i="28" s="1"/>
  <c r="AH199" i="28" s="1"/>
  <c r="Q197" i="28"/>
  <c r="S197" i="28" s="1"/>
  <c r="R197" i="28" s="1"/>
  <c r="Q193" i="28"/>
  <c r="S193" i="28" s="1"/>
  <c r="R193" i="28" s="1"/>
  <c r="Q167" i="28"/>
  <c r="S167" i="28" s="1"/>
  <c r="R167" i="28" s="1"/>
  <c r="Q166" i="28"/>
  <c r="S166" i="28" s="1"/>
  <c r="R166" i="28" s="1"/>
  <c r="AG162" i="28"/>
  <c r="AI162" i="28" s="1"/>
  <c r="AH162" i="28" s="1"/>
  <c r="Q162" i="28"/>
  <c r="S162" i="28" s="1"/>
  <c r="R162" i="28" s="1"/>
  <c r="Q160" i="28"/>
  <c r="S160" i="28" s="1"/>
  <c r="R160" i="28" s="1"/>
  <c r="Q157" i="28"/>
  <c r="S157" i="28" s="1"/>
  <c r="R157" i="28" s="1"/>
  <c r="AG149" i="28"/>
  <c r="AI149" i="28" s="1"/>
  <c r="AH149" i="28" s="1"/>
  <c r="Q149" i="28"/>
  <c r="S149" i="28" s="1"/>
  <c r="R149" i="28" s="1"/>
  <c r="AG148" i="28"/>
  <c r="AI148" i="28" s="1"/>
  <c r="AH148" i="28" s="1"/>
  <c r="AG147" i="28"/>
  <c r="AI147" i="28" s="1"/>
  <c r="AH147" i="28" s="1"/>
  <c r="AG144" i="28"/>
  <c r="AI144" i="28" s="1"/>
  <c r="AH144" i="28" s="1"/>
  <c r="AG136" i="28"/>
  <c r="AI136" i="28" s="1"/>
  <c r="AH136" i="28" s="1"/>
  <c r="Q135" i="28"/>
  <c r="S135" i="28" s="1"/>
  <c r="R135" i="28" s="1"/>
  <c r="AG133" i="28"/>
  <c r="AI133" i="28" s="1"/>
  <c r="AH133" i="28" s="1"/>
  <c r="Q133" i="28"/>
  <c r="S133" i="28" s="1"/>
  <c r="R133" i="28" s="1"/>
  <c r="AG128" i="28"/>
  <c r="AI128" i="28" s="1"/>
  <c r="AH128" i="28" s="1"/>
  <c r="AG127" i="28"/>
  <c r="AI127" i="28" s="1"/>
  <c r="AH127" i="28" s="1"/>
  <c r="Q121" i="28"/>
  <c r="S121" i="28" s="1"/>
  <c r="R121" i="28" s="1"/>
  <c r="AG120" i="28"/>
  <c r="AI120" i="28" s="1"/>
  <c r="AH120" i="28" s="1"/>
  <c r="Q111" i="28"/>
  <c r="S111" i="28" s="1"/>
  <c r="R111" i="28" s="1"/>
  <c r="AG106" i="28"/>
  <c r="AI106" i="28" s="1"/>
  <c r="AH106" i="28" s="1"/>
  <c r="AG105" i="28"/>
  <c r="AI105" i="28" s="1"/>
  <c r="AH105" i="28" s="1"/>
  <c r="Q105" i="28"/>
  <c r="S105" i="28" s="1"/>
  <c r="R105" i="28" s="1"/>
  <c r="Q100" i="28"/>
  <c r="S100" i="28" s="1"/>
  <c r="R100" i="28" s="1"/>
  <c r="Q98" i="28"/>
  <c r="S98" i="28" s="1"/>
  <c r="R98" i="28" s="1"/>
  <c r="Q89" i="28"/>
  <c r="S89" i="28" s="1"/>
  <c r="R89" i="28" s="1"/>
  <c r="Q80" i="28"/>
  <c r="S80" i="28" s="1"/>
  <c r="R80" i="28" s="1"/>
  <c r="Q76" i="28"/>
  <c r="S76" i="28" s="1"/>
  <c r="R76" i="28" s="1"/>
  <c r="Q70" i="28"/>
  <c r="S70" i="28" s="1"/>
  <c r="R70" i="28" s="1"/>
  <c r="AG63" i="28"/>
  <c r="AI63" i="28" s="1"/>
  <c r="AH63" i="28" s="1"/>
  <c r="AG61" i="28"/>
  <c r="AI61" i="28" s="1"/>
  <c r="AH61" i="28" s="1"/>
  <c r="Q61" i="28"/>
  <c r="S61" i="28" s="1"/>
  <c r="R61" i="28" s="1"/>
  <c r="Q52" i="28"/>
  <c r="S52" i="28" s="1"/>
  <c r="R52" i="28" s="1"/>
  <c r="AG51" i="28"/>
  <c r="AI51" i="28" s="1"/>
  <c r="AH51" i="28" s="1"/>
  <c r="Q50" i="28"/>
  <c r="S50" i="28" s="1"/>
  <c r="R50" i="28" s="1"/>
  <c r="AG46" i="28"/>
  <c r="AI46" i="28" s="1"/>
  <c r="AH46" i="28" s="1"/>
  <c r="AG39" i="28"/>
  <c r="AI39" i="28" s="1"/>
  <c r="AH39" i="28" s="1"/>
  <c r="AG165" i="28"/>
  <c r="AI165" i="28" s="1"/>
  <c r="AH165" i="28" s="1"/>
  <c r="Q165" i="28"/>
  <c r="S165" i="28" s="1"/>
  <c r="R165" i="28" s="1"/>
  <c r="AG164" i="28"/>
  <c r="AI164" i="28" s="1"/>
  <c r="AH164" i="28" s="1"/>
  <c r="AG163" i="28"/>
  <c r="AI163" i="28" s="1"/>
  <c r="AH163" i="28" s="1"/>
  <c r="AG160" i="28"/>
  <c r="AI160" i="28" s="1"/>
  <c r="AH160" i="28" s="1"/>
  <c r="AG159" i="28"/>
  <c r="AI159" i="28" s="1"/>
  <c r="AH159" i="28" s="1"/>
  <c r="Q145" i="28"/>
  <c r="S145" i="28" s="1"/>
  <c r="R145" i="28" s="1"/>
  <c r="Q129" i="28"/>
  <c r="S129" i="28" s="1"/>
  <c r="R129" i="28" s="1"/>
  <c r="Q119" i="28"/>
  <c r="S119" i="28" s="1"/>
  <c r="R119" i="28" s="1"/>
  <c r="Q118" i="28"/>
  <c r="S118" i="28" s="1"/>
  <c r="R118" i="28" s="1"/>
  <c r="AG111" i="28"/>
  <c r="AI111" i="28" s="1"/>
  <c r="AH111" i="28" s="1"/>
  <c r="Q103" i="28"/>
  <c r="S103" i="28" s="1"/>
  <c r="R103" i="28" s="1"/>
  <c r="AG97" i="28"/>
  <c r="AI97" i="28" s="1"/>
  <c r="AH97" i="28" s="1"/>
  <c r="Q97" i="28"/>
  <c r="S97" i="28" s="1"/>
  <c r="R97" i="28" s="1"/>
  <c r="AG90" i="28"/>
  <c r="AI90" i="28" s="1"/>
  <c r="AH90" i="28" s="1"/>
  <c r="AG86" i="28"/>
  <c r="AI86" i="28" s="1"/>
  <c r="AH86" i="28" s="1"/>
  <c r="AG84" i="28"/>
  <c r="AI84" i="28" s="1"/>
  <c r="AH84" i="28" s="1"/>
  <c r="Q83" i="28"/>
  <c r="S83" i="28" s="1"/>
  <c r="R83" i="28" s="1"/>
  <c r="AG82" i="28"/>
  <c r="AI82" i="28" s="1"/>
  <c r="AH82" i="28" s="1"/>
  <c r="AG80" i="28"/>
  <c r="AI80" i="28" s="1"/>
  <c r="AH80" i="28" s="1"/>
  <c r="AG74" i="28"/>
  <c r="AI74" i="28" s="1"/>
  <c r="AH74" i="28" s="1"/>
  <c r="Q72" i="28"/>
  <c r="S72" i="28" s="1"/>
  <c r="R72" i="28" s="1"/>
  <c r="AG69" i="28"/>
  <c r="AI69" i="28" s="1"/>
  <c r="AH69" i="28" s="1"/>
  <c r="AG68" i="28"/>
  <c r="AI68" i="28" s="1"/>
  <c r="AH68" i="28" s="1"/>
  <c r="AG66" i="28"/>
  <c r="AI66" i="28" s="1"/>
  <c r="AH66" i="28" s="1"/>
  <c r="Q63" i="28"/>
  <c r="S63" i="28" s="1"/>
  <c r="R63" i="28" s="1"/>
  <c r="AG58" i="28"/>
  <c r="AI58" i="28" s="1"/>
  <c r="AH58" i="28" s="1"/>
  <c r="Q56" i="28"/>
  <c r="S56" i="28" s="1"/>
  <c r="R56" i="28" s="1"/>
  <c r="AG49" i="28"/>
  <c r="AI49" i="28" s="1"/>
  <c r="AH49" i="28" s="1"/>
  <c r="Q44" i="28"/>
  <c r="S44" i="28" s="1"/>
  <c r="R44" i="28" s="1"/>
  <c r="AG41" i="28"/>
  <c r="AI41" i="28" s="1"/>
  <c r="AH41" i="28" s="1"/>
  <c r="Q35" i="28"/>
  <c r="S35" i="28" s="1"/>
  <c r="R35" i="28" s="1"/>
  <c r="AG33" i="28"/>
  <c r="AI33" i="28" s="1"/>
  <c r="AH33" i="28" s="1"/>
  <c r="Q32" i="28"/>
  <c r="S32" i="28" s="1"/>
  <c r="R32" i="28" s="1"/>
  <c r="AG212" i="28"/>
  <c r="AI212" i="28" s="1"/>
  <c r="AH212" i="28" s="1"/>
  <c r="AG207" i="28"/>
  <c r="AI207" i="28" s="1"/>
  <c r="AH207" i="28" s="1"/>
  <c r="AG206" i="28"/>
  <c r="AI206" i="28" s="1"/>
  <c r="AH206" i="28" s="1"/>
  <c r="Q205" i="28"/>
  <c r="S205" i="28" s="1"/>
  <c r="R205" i="28" s="1"/>
  <c r="Q199" i="28"/>
  <c r="S199" i="28" s="1"/>
  <c r="R199" i="28" s="1"/>
  <c r="AG193" i="28"/>
  <c r="AI193" i="28" s="1"/>
  <c r="AH193" i="28" s="1"/>
  <c r="Q191" i="28"/>
  <c r="S191" i="28" s="1"/>
  <c r="R191" i="28" s="1"/>
  <c r="AG188" i="28"/>
  <c r="AI188" i="28" s="1"/>
  <c r="AH188" i="28" s="1"/>
  <c r="Q173" i="28"/>
  <c r="S173" i="28" s="1"/>
  <c r="R173" i="28" s="1"/>
  <c r="Q170" i="28"/>
  <c r="S170" i="28" s="1"/>
  <c r="R170" i="28" s="1"/>
  <c r="Q161" i="28"/>
  <c r="S161" i="28" s="1"/>
  <c r="R161" i="28" s="1"/>
  <c r="Q153" i="28"/>
  <c r="S153" i="28" s="1"/>
  <c r="R153" i="28" s="1"/>
  <c r="AG152" i="28"/>
  <c r="AI152" i="28" s="1"/>
  <c r="AH152" i="28" s="1"/>
  <c r="Q148" i="28"/>
  <c r="S148" i="28" s="1"/>
  <c r="R148" i="28" s="1"/>
  <c r="Q144" i="28"/>
  <c r="S144" i="28" s="1"/>
  <c r="R144" i="28" s="1"/>
  <c r="Q141" i="28"/>
  <c r="S141" i="28" s="1"/>
  <c r="R141" i="28" s="1"/>
  <c r="Q138" i="28"/>
  <c r="S138" i="28" s="1"/>
  <c r="R138" i="28" s="1"/>
  <c r="AG130" i="28"/>
  <c r="AI130" i="28" s="1"/>
  <c r="AH130" i="28" s="1"/>
  <c r="Q125" i="28"/>
  <c r="S125" i="28" s="1"/>
  <c r="R125" i="28" s="1"/>
  <c r="AG117" i="28"/>
  <c r="AI117" i="28" s="1"/>
  <c r="AH117" i="28" s="1"/>
  <c r="Q117" i="28"/>
  <c r="S117" i="28" s="1"/>
  <c r="R117" i="28" s="1"/>
  <c r="Q116" i="28"/>
  <c r="S116" i="28" s="1"/>
  <c r="R116" i="28" s="1"/>
  <c r="Q114" i="28"/>
  <c r="S114" i="28" s="1"/>
  <c r="R114" i="28" s="1"/>
  <c r="Q108" i="28"/>
  <c r="S108" i="28" s="1"/>
  <c r="R108" i="28" s="1"/>
  <c r="AG104" i="28"/>
  <c r="AI104" i="28" s="1"/>
  <c r="AH104" i="28" s="1"/>
  <c r="AG103" i="28"/>
  <c r="AI103" i="28" s="1"/>
  <c r="AH103" i="28" s="1"/>
  <c r="AG88" i="28"/>
  <c r="AI88" i="28" s="1"/>
  <c r="AH88" i="28" s="1"/>
  <c r="Q78" i="28"/>
  <c r="S78" i="28" s="1"/>
  <c r="R78" i="28" s="1"/>
  <c r="Q51" i="28"/>
  <c r="S51" i="28" s="1"/>
  <c r="R51" i="28" s="1"/>
  <c r="Q43" i="28"/>
  <c r="S43" i="28" s="1"/>
  <c r="R43" i="28" s="1"/>
  <c r="Q39" i="28"/>
  <c r="S39" i="28" s="1"/>
  <c r="R39" i="28" s="1"/>
  <c r="AG287" i="28"/>
  <c r="AI287" i="28" s="1"/>
  <c r="AH287" i="28" s="1"/>
  <c r="Q287" i="28"/>
  <c r="S287" i="28" s="1"/>
  <c r="R287" i="28" s="1"/>
  <c r="AG279" i="28"/>
  <c r="AI279" i="28" s="1"/>
  <c r="AH279" i="28" s="1"/>
  <c r="Q279" i="28"/>
  <c r="S279" i="28" s="1"/>
  <c r="R279" i="28" s="1"/>
  <c r="AG271" i="28"/>
  <c r="AI271" i="28" s="1"/>
  <c r="AH271" i="28" s="1"/>
  <c r="Q271" i="28"/>
  <c r="S271" i="28" s="1"/>
  <c r="R271" i="28" s="1"/>
  <c r="AG263" i="28"/>
  <c r="AI263" i="28" s="1"/>
  <c r="AH263" i="28" s="1"/>
  <c r="Q263" i="28"/>
  <c r="S263" i="28" s="1"/>
  <c r="R263" i="28" s="1"/>
  <c r="AG255" i="28"/>
  <c r="AI255" i="28" s="1"/>
  <c r="AH255" i="28" s="1"/>
  <c r="Q255" i="28"/>
  <c r="S255" i="28" s="1"/>
  <c r="R255" i="28" s="1"/>
  <c r="AG247" i="28"/>
  <c r="AI247" i="28" s="1"/>
  <c r="AH247" i="28" s="1"/>
  <c r="Q247" i="28"/>
  <c r="S247" i="28" s="1"/>
  <c r="R247" i="28" s="1"/>
  <c r="AG228" i="28"/>
  <c r="AI228" i="28" s="1"/>
  <c r="AH228" i="28" s="1"/>
  <c r="AG227" i="28"/>
  <c r="AI227" i="28" s="1"/>
  <c r="AH227" i="28" s="1"/>
  <c r="AG222" i="28"/>
  <c r="AI222" i="28" s="1"/>
  <c r="AH222" i="28" s="1"/>
  <c r="Q216" i="28"/>
  <c r="S216" i="28" s="1"/>
  <c r="R216" i="28" s="1"/>
  <c r="Q213" i="28"/>
  <c r="S213" i="28" s="1"/>
  <c r="R213" i="28" s="1"/>
  <c r="Q210" i="28"/>
  <c r="S210" i="28" s="1"/>
  <c r="R210" i="28" s="1"/>
  <c r="AG196" i="28"/>
  <c r="AI196" i="28" s="1"/>
  <c r="AH196" i="28" s="1"/>
  <c r="AG195" i="28"/>
  <c r="AI195" i="28" s="1"/>
  <c r="AH195" i="28" s="1"/>
  <c r="AG190" i="28"/>
  <c r="AI190" i="28" s="1"/>
  <c r="AH190" i="28" s="1"/>
  <c r="AG293" i="28"/>
  <c r="AI293" i="28" s="1"/>
  <c r="AH293" i="28" s="1"/>
  <c r="Q293" i="28"/>
  <c r="S293" i="28" s="1"/>
  <c r="R293" i="28" s="1"/>
  <c r="AG285" i="28"/>
  <c r="AI285" i="28" s="1"/>
  <c r="AH285" i="28" s="1"/>
  <c r="Q285" i="28"/>
  <c r="S285" i="28" s="1"/>
  <c r="R285" i="28" s="1"/>
  <c r="AG277" i="28"/>
  <c r="AI277" i="28" s="1"/>
  <c r="AH277" i="28" s="1"/>
  <c r="Q277" i="28"/>
  <c r="S277" i="28" s="1"/>
  <c r="R277" i="28" s="1"/>
  <c r="AG269" i="28"/>
  <c r="AI269" i="28" s="1"/>
  <c r="AH269" i="28" s="1"/>
  <c r="Q269" i="28"/>
  <c r="S269" i="28" s="1"/>
  <c r="R269" i="28" s="1"/>
  <c r="AG261" i="28"/>
  <c r="AI261" i="28" s="1"/>
  <c r="AH261" i="28" s="1"/>
  <c r="Q261" i="28"/>
  <c r="S261" i="28" s="1"/>
  <c r="R261" i="28" s="1"/>
  <c r="AG253" i="28"/>
  <c r="AI253" i="28" s="1"/>
  <c r="AH253" i="28" s="1"/>
  <c r="Q253" i="28"/>
  <c r="S253" i="28" s="1"/>
  <c r="R253" i="28" s="1"/>
  <c r="AG245" i="28"/>
  <c r="AI245" i="28" s="1"/>
  <c r="AH245" i="28" s="1"/>
  <c r="Q245" i="28"/>
  <c r="S245" i="28" s="1"/>
  <c r="R245" i="28" s="1"/>
  <c r="AG236" i="28"/>
  <c r="AI236" i="28" s="1"/>
  <c r="AH236" i="28" s="1"/>
  <c r="AG230" i="28"/>
  <c r="AI230" i="28" s="1"/>
  <c r="AH230" i="28" s="1"/>
  <c r="Q224" i="28"/>
  <c r="S224" i="28" s="1"/>
  <c r="R224" i="28" s="1"/>
  <c r="Q218" i="28"/>
  <c r="S218" i="28" s="1"/>
  <c r="R218" i="28" s="1"/>
  <c r="AG204" i="28"/>
  <c r="AI204" i="28" s="1"/>
  <c r="AH204" i="28" s="1"/>
  <c r="AG198" i="28"/>
  <c r="AI198" i="28" s="1"/>
  <c r="AH198" i="28" s="1"/>
  <c r="Q192" i="28"/>
  <c r="S192" i="28" s="1"/>
  <c r="R192" i="28" s="1"/>
  <c r="Q228" i="28"/>
  <c r="S228" i="28" s="1"/>
  <c r="R228" i="28" s="1"/>
  <c r="AG226" i="28"/>
  <c r="AI226" i="28" s="1"/>
  <c r="AH226" i="28" s="1"/>
  <c r="Q212" i="28"/>
  <c r="S212" i="28" s="1"/>
  <c r="R212" i="28" s="1"/>
  <c r="AG210" i="28"/>
  <c r="AI210" i="28" s="1"/>
  <c r="AH210" i="28" s="1"/>
  <c r="Q196" i="28"/>
  <c r="S196" i="28" s="1"/>
  <c r="R196" i="28" s="1"/>
  <c r="AG194" i="28"/>
  <c r="AI194" i="28" s="1"/>
  <c r="AH194" i="28" s="1"/>
  <c r="Q185" i="28"/>
  <c r="S185" i="28" s="1"/>
  <c r="R185" i="28" s="1"/>
  <c r="Q184" i="28"/>
  <c r="S184" i="28" s="1"/>
  <c r="R184" i="28" s="1"/>
  <c r="AG183" i="28"/>
  <c r="AI183" i="28" s="1"/>
  <c r="AH183" i="28" s="1"/>
  <c r="AG182" i="28"/>
  <c r="AI182" i="28" s="1"/>
  <c r="AH182" i="28" s="1"/>
  <c r="Q177" i="28"/>
  <c r="S177" i="28" s="1"/>
  <c r="R177" i="28" s="1"/>
  <c r="Q176" i="28"/>
  <c r="S176" i="28" s="1"/>
  <c r="R176" i="28" s="1"/>
  <c r="AG175" i="28"/>
  <c r="AI175" i="28" s="1"/>
  <c r="AH175" i="28" s="1"/>
  <c r="AG174" i="28"/>
  <c r="AI174" i="28" s="1"/>
  <c r="AH174" i="28" s="1"/>
  <c r="AG169" i="28"/>
  <c r="AI169" i="28" s="1"/>
  <c r="AH169" i="28" s="1"/>
  <c r="Q155" i="28"/>
  <c r="S155" i="28" s="1"/>
  <c r="R155" i="28" s="1"/>
  <c r="AG137" i="28"/>
  <c r="AI137" i="28" s="1"/>
  <c r="AH137" i="28" s="1"/>
  <c r="Q123" i="28"/>
  <c r="S123" i="28" s="1"/>
  <c r="R123" i="28" s="1"/>
  <c r="AG30" i="28"/>
  <c r="Q236" i="28"/>
  <c r="S236" i="28" s="1"/>
  <c r="R236" i="28" s="1"/>
  <c r="AG234" i="28"/>
  <c r="AI234" i="28" s="1"/>
  <c r="AH234" i="28" s="1"/>
  <c r="Q220" i="28"/>
  <c r="S220" i="28" s="1"/>
  <c r="R220" i="28" s="1"/>
  <c r="AG218" i="28"/>
  <c r="AI218" i="28" s="1"/>
  <c r="AH218" i="28" s="1"/>
  <c r="Q204" i="28"/>
  <c r="S204" i="28" s="1"/>
  <c r="R204" i="28" s="1"/>
  <c r="AG202" i="28"/>
  <c r="AI202" i="28" s="1"/>
  <c r="AH202" i="28" s="1"/>
  <c r="Q188" i="28"/>
  <c r="S188" i="28" s="1"/>
  <c r="R188" i="28" s="1"/>
  <c r="AG187" i="28"/>
  <c r="AI187" i="28" s="1"/>
  <c r="AH187" i="28" s="1"/>
  <c r="AG186" i="28"/>
  <c r="AI186" i="28" s="1"/>
  <c r="AH186" i="28" s="1"/>
  <c r="Q181" i="28"/>
  <c r="S181" i="28" s="1"/>
  <c r="R181" i="28" s="1"/>
  <c r="Q180" i="28"/>
  <c r="S180" i="28" s="1"/>
  <c r="R180" i="28" s="1"/>
  <c r="AG179" i="28"/>
  <c r="AI179" i="28" s="1"/>
  <c r="AH179" i="28" s="1"/>
  <c r="AG178" i="28"/>
  <c r="AI178" i="28" s="1"/>
  <c r="AH178" i="28" s="1"/>
  <c r="Q171" i="28"/>
  <c r="S171" i="28" s="1"/>
  <c r="R171" i="28" s="1"/>
  <c r="AG153" i="28"/>
  <c r="AI153" i="28" s="1"/>
  <c r="AH153" i="28" s="1"/>
  <c r="Q139" i="28"/>
  <c r="S139" i="28" s="1"/>
  <c r="R139" i="28" s="1"/>
  <c r="AG121" i="28"/>
  <c r="AI121" i="28" s="1"/>
  <c r="AH121" i="28" s="1"/>
  <c r="AG173" i="28"/>
  <c r="AI173" i="28" s="1"/>
  <c r="AH173" i="28" s="1"/>
  <c r="Q159" i="28"/>
  <c r="S159" i="28" s="1"/>
  <c r="R159" i="28" s="1"/>
  <c r="AG157" i="28"/>
  <c r="AI157" i="28" s="1"/>
  <c r="AH157" i="28" s="1"/>
  <c r="Q143" i="28"/>
  <c r="S143" i="28" s="1"/>
  <c r="R143" i="28" s="1"/>
  <c r="AG141" i="28"/>
  <c r="AI141" i="28" s="1"/>
  <c r="AH141" i="28" s="1"/>
  <c r="Q127" i="28"/>
  <c r="S127" i="28" s="1"/>
  <c r="R127" i="28" s="1"/>
  <c r="AG125" i="28"/>
  <c r="AI125" i="28" s="1"/>
  <c r="AH125" i="28" s="1"/>
  <c r="AG109" i="28"/>
  <c r="AI109" i="28" s="1"/>
  <c r="AH109" i="28" s="1"/>
  <c r="Q109" i="28"/>
  <c r="S109" i="28" s="1"/>
  <c r="R109" i="28" s="1"/>
  <c r="AG101" i="28"/>
  <c r="AI101" i="28" s="1"/>
  <c r="AH101" i="28" s="1"/>
  <c r="Q101" i="28"/>
  <c r="S101" i="28" s="1"/>
  <c r="R101" i="28" s="1"/>
  <c r="Q94" i="28"/>
  <c r="S94" i="28" s="1"/>
  <c r="R94" i="28" s="1"/>
  <c r="Q91" i="28"/>
  <c r="S91" i="28" s="1"/>
  <c r="R91" i="28" s="1"/>
  <c r="AG77" i="28"/>
  <c r="AI77" i="28" s="1"/>
  <c r="AH77" i="28" s="1"/>
  <c r="AG76" i="28"/>
  <c r="AI76" i="28" s="1"/>
  <c r="AH76" i="28" s="1"/>
  <c r="AG71" i="28"/>
  <c r="AI71" i="28" s="1"/>
  <c r="AH71" i="28" s="1"/>
  <c r="Q65" i="28"/>
  <c r="S65" i="28" s="1"/>
  <c r="R65" i="28" s="1"/>
  <c r="Q163" i="28"/>
  <c r="S163" i="28" s="1"/>
  <c r="R163" i="28" s="1"/>
  <c r="AG161" i="28"/>
  <c r="AI161" i="28" s="1"/>
  <c r="AH161" i="28" s="1"/>
  <c r="Q147" i="28"/>
  <c r="S147" i="28" s="1"/>
  <c r="R147" i="28" s="1"/>
  <c r="AG145" i="28"/>
  <c r="AI145" i="28" s="1"/>
  <c r="AH145" i="28" s="1"/>
  <c r="Q131" i="28"/>
  <c r="S131" i="28" s="1"/>
  <c r="R131" i="28" s="1"/>
  <c r="AG129" i="28"/>
  <c r="AI129" i="28" s="1"/>
  <c r="AH129" i="28" s="1"/>
  <c r="AG115" i="28"/>
  <c r="AI115" i="28" s="1"/>
  <c r="AH115" i="28" s="1"/>
  <c r="Q115" i="28"/>
  <c r="S115" i="28" s="1"/>
  <c r="R115" i="28" s="1"/>
  <c r="AG107" i="28"/>
  <c r="AI107" i="28" s="1"/>
  <c r="AH107" i="28" s="1"/>
  <c r="Q107" i="28"/>
  <c r="S107" i="28" s="1"/>
  <c r="R107" i="28" s="1"/>
  <c r="AG99" i="28"/>
  <c r="AI99" i="28" s="1"/>
  <c r="AH99" i="28" s="1"/>
  <c r="Q99" i="28"/>
  <c r="S99" i="28" s="1"/>
  <c r="R99" i="28" s="1"/>
  <c r="AG85" i="28"/>
  <c r="AI85" i="28" s="1"/>
  <c r="AH85" i="28" s="1"/>
  <c r="AG79" i="28"/>
  <c r="AI79" i="28" s="1"/>
  <c r="AH79" i="28" s="1"/>
  <c r="Q73" i="28"/>
  <c r="S73" i="28" s="1"/>
  <c r="R73" i="28" s="1"/>
  <c r="Q67" i="28"/>
  <c r="S67" i="28" s="1"/>
  <c r="R67" i="28" s="1"/>
  <c r="AG36" i="28"/>
  <c r="AI36" i="28" s="1"/>
  <c r="AH36" i="28" s="1"/>
  <c r="Q30" i="28"/>
  <c r="Q93" i="28"/>
  <c r="S93" i="28" s="1"/>
  <c r="R93" i="28" s="1"/>
  <c r="AG91" i="28"/>
  <c r="AI91" i="28" s="1"/>
  <c r="AH91" i="28" s="1"/>
  <c r="Q77" i="28"/>
  <c r="S77" i="28" s="1"/>
  <c r="R77" i="28" s="1"/>
  <c r="AG75" i="28"/>
  <c r="AI75" i="28" s="1"/>
  <c r="AH75" i="28" s="1"/>
  <c r="AG48" i="28"/>
  <c r="AI48" i="28" s="1"/>
  <c r="AH48" i="28" s="1"/>
  <c r="Q48" i="28"/>
  <c r="S48" i="28" s="1"/>
  <c r="R48" i="28" s="1"/>
  <c r="AG44" i="28"/>
  <c r="AI44" i="28" s="1"/>
  <c r="AH44" i="28" s="1"/>
  <c r="Q34" i="28"/>
  <c r="S34" i="28" s="1"/>
  <c r="R34" i="28" s="1"/>
  <c r="Q85" i="28"/>
  <c r="S85" i="28" s="1"/>
  <c r="R85" i="28" s="1"/>
  <c r="AG83" i="28"/>
  <c r="AI83" i="28" s="1"/>
  <c r="AH83" i="28" s="1"/>
  <c r="Q69" i="28"/>
  <c r="S69" i="28" s="1"/>
  <c r="R69" i="28" s="1"/>
  <c r="AG67" i="28"/>
  <c r="AI67" i="28" s="1"/>
  <c r="AH67" i="28" s="1"/>
  <c r="Q59" i="28"/>
  <c r="S59" i="28" s="1"/>
  <c r="R59" i="28" s="1"/>
  <c r="AG57" i="28"/>
  <c r="AI57" i="28" s="1"/>
  <c r="AH57" i="28" s="1"/>
  <c r="Q54" i="28"/>
  <c r="S54" i="28" s="1"/>
  <c r="R54" i="28" s="1"/>
  <c r="Q49" i="28"/>
  <c r="S49" i="28" s="1"/>
  <c r="R49" i="28" s="1"/>
  <c r="AG47" i="28"/>
  <c r="AI47" i="28" s="1"/>
  <c r="AH47" i="28" s="1"/>
  <c r="Q58" i="28"/>
  <c r="S58" i="28" s="1"/>
  <c r="R58" i="28" s="1"/>
  <c r="AG56" i="28"/>
  <c r="AI56" i="28" s="1"/>
  <c r="AH56" i="28" s="1"/>
  <c r="Q42" i="28"/>
  <c r="S42" i="28" s="1"/>
  <c r="R42" i="28" s="1"/>
  <c r="AG40" i="28"/>
  <c r="AI40" i="28" s="1"/>
  <c r="AH40" i="28" s="1"/>
  <c r="AG38" i="28"/>
  <c r="AI38" i="28" s="1"/>
  <c r="AH38" i="28" s="1"/>
  <c r="Q36" i="28"/>
  <c r="S36" i="28" s="1"/>
  <c r="R36" i="28" s="1"/>
  <c r="A10" i="28"/>
  <c r="K190" i="27"/>
  <c r="O190" i="27"/>
  <c r="W185" i="27"/>
  <c r="AA185" i="27"/>
  <c r="W209" i="27"/>
  <c r="AA209" i="27"/>
  <c r="K198" i="27"/>
  <c r="O198" i="27"/>
  <c r="K206" i="27"/>
  <c r="O206" i="27"/>
  <c r="W201" i="27"/>
  <c r="AA201" i="27"/>
  <c r="W193" i="27"/>
  <c r="AA193" i="27"/>
  <c r="K182" i="27"/>
  <c r="O182" i="27"/>
  <c r="O298" i="27"/>
  <c r="O297" i="27"/>
  <c r="O294" i="27"/>
  <c r="O292" i="27"/>
  <c r="O289" i="27"/>
  <c r="O286" i="27"/>
  <c r="O284" i="27"/>
  <c r="O281" i="27"/>
  <c r="O278" i="27"/>
  <c r="O276" i="27"/>
  <c r="O273" i="27"/>
  <c r="O270" i="27"/>
  <c r="O268" i="27"/>
  <c r="O265" i="27"/>
  <c r="O262" i="27"/>
  <c r="O260" i="27"/>
  <c r="O257" i="27"/>
  <c r="O254" i="27"/>
  <c r="O252" i="27"/>
  <c r="O249" i="27"/>
  <c r="O246" i="27"/>
  <c r="O244" i="27"/>
  <c r="O241" i="27"/>
  <c r="O238" i="27"/>
  <c r="O236" i="27"/>
  <c r="O233" i="27"/>
  <c r="O230" i="27"/>
  <c r="O228" i="27"/>
  <c r="O225" i="27"/>
  <c r="O222" i="27"/>
  <c r="O220" i="27"/>
  <c r="O217" i="27"/>
  <c r="O214" i="27"/>
  <c r="O212" i="27"/>
  <c r="AA205" i="27"/>
  <c r="W205" i="27"/>
  <c r="O202" i="27"/>
  <c r="O201" i="27"/>
  <c r="K201" i="27"/>
  <c r="AA199" i="27"/>
  <c r="O196" i="27"/>
  <c r="AA189" i="27"/>
  <c r="W189" i="27"/>
  <c r="O186" i="27"/>
  <c r="O185" i="27"/>
  <c r="K185" i="27"/>
  <c r="AA183" i="27"/>
  <c r="O180" i="27"/>
  <c r="K174" i="27"/>
  <c r="O174" i="27"/>
  <c r="K168" i="27"/>
  <c r="O168" i="27"/>
  <c r="AA166" i="27"/>
  <c r="W166" i="27"/>
  <c r="K158" i="27"/>
  <c r="O158" i="27"/>
  <c r="K152" i="27"/>
  <c r="O152" i="27"/>
  <c r="AA150" i="27"/>
  <c r="W150" i="27"/>
  <c r="K142" i="27"/>
  <c r="O142" i="27"/>
  <c r="K136" i="27"/>
  <c r="O136" i="27"/>
  <c r="AA134" i="27"/>
  <c r="W134" i="27"/>
  <c r="K126" i="27"/>
  <c r="O126" i="27"/>
  <c r="K120" i="27"/>
  <c r="O120" i="27"/>
  <c r="AA118" i="27"/>
  <c r="W118" i="27"/>
  <c r="K110" i="27"/>
  <c r="O110" i="27"/>
  <c r="AA102" i="27"/>
  <c r="W102" i="27"/>
  <c r="W98" i="27"/>
  <c r="AA98" i="27"/>
  <c r="O94" i="27"/>
  <c r="W87" i="27"/>
  <c r="AA87" i="27"/>
  <c r="O86" i="27"/>
  <c r="K59" i="27"/>
  <c r="O59" i="27"/>
  <c r="AA298" i="27"/>
  <c r="AA296" i="27"/>
  <c r="AA294" i="27"/>
  <c r="AA293" i="27"/>
  <c r="K293" i="27"/>
  <c r="AA291" i="27"/>
  <c r="O291" i="27"/>
  <c r="AA288" i="27"/>
  <c r="AA286" i="27"/>
  <c r="AA285" i="27"/>
  <c r="K285" i="27"/>
  <c r="AA283" i="27"/>
  <c r="O283" i="27"/>
  <c r="AA280" i="27"/>
  <c r="AA278" i="27"/>
  <c r="AA277" i="27"/>
  <c r="K277" i="27"/>
  <c r="AA275" i="27"/>
  <c r="O275" i="27"/>
  <c r="AA272" i="27"/>
  <c r="AA270" i="27"/>
  <c r="AA269" i="27"/>
  <c r="K269" i="27"/>
  <c r="AA267" i="27"/>
  <c r="O267" i="27"/>
  <c r="AA264" i="27"/>
  <c r="AA262" i="27"/>
  <c r="AA261" i="27"/>
  <c r="K261" i="27"/>
  <c r="AA259" i="27"/>
  <c r="O259" i="27"/>
  <c r="AA256" i="27"/>
  <c r="AA254" i="27"/>
  <c r="AA253" i="27"/>
  <c r="K253" i="27"/>
  <c r="AA251" i="27"/>
  <c r="O251" i="27"/>
  <c r="AA246" i="27"/>
  <c r="AA245" i="27"/>
  <c r="K245" i="27"/>
  <c r="AA243" i="27"/>
  <c r="O243" i="27"/>
  <c r="AA240" i="27"/>
  <c r="AA238" i="27"/>
  <c r="AA237" i="27"/>
  <c r="K237" i="27"/>
  <c r="AA235" i="27"/>
  <c r="O235" i="27"/>
  <c r="AA230" i="27"/>
  <c r="AA229" i="27"/>
  <c r="K229" i="27"/>
  <c r="AA227" i="27"/>
  <c r="O227" i="27"/>
  <c r="AA222" i="27"/>
  <c r="AA221" i="27"/>
  <c r="K221" i="27"/>
  <c r="AA219" i="27"/>
  <c r="O219" i="27"/>
  <c r="AA214" i="27"/>
  <c r="AA213" i="27"/>
  <c r="K213" i="27"/>
  <c r="AA211" i="27"/>
  <c r="O211" i="27"/>
  <c r="O197" i="27"/>
  <c r="K197" i="27"/>
  <c r="O181" i="27"/>
  <c r="K181" i="27"/>
  <c r="AA179" i="27"/>
  <c r="K178" i="27"/>
  <c r="O178" i="27"/>
  <c r="AA173" i="27"/>
  <c r="K172" i="27"/>
  <c r="O172" i="27"/>
  <c r="AA170" i="27"/>
  <c r="W170" i="27"/>
  <c r="AA167" i="27"/>
  <c r="K162" i="27"/>
  <c r="O162" i="27"/>
  <c r="AA157" i="27"/>
  <c r="K156" i="27"/>
  <c r="O156" i="27"/>
  <c r="AA154" i="27"/>
  <c r="W154" i="27"/>
  <c r="AA151" i="27"/>
  <c r="K146" i="27"/>
  <c r="O146" i="27"/>
  <c r="AA141" i="27"/>
  <c r="K140" i="27"/>
  <c r="O140" i="27"/>
  <c r="AA138" i="27"/>
  <c r="W138" i="27"/>
  <c r="AA135" i="27"/>
  <c r="K130" i="27"/>
  <c r="O130" i="27"/>
  <c r="AA125" i="27"/>
  <c r="K124" i="27"/>
  <c r="O124" i="27"/>
  <c r="AA122" i="27"/>
  <c r="W122" i="27"/>
  <c r="AA119" i="27"/>
  <c r="K114" i="27"/>
  <c r="O114" i="27"/>
  <c r="AA109" i="27"/>
  <c r="K104" i="27"/>
  <c r="O104" i="27"/>
  <c r="K100" i="27"/>
  <c r="O100" i="27"/>
  <c r="AA97" i="27"/>
  <c r="O75" i="27"/>
  <c r="K75" i="27"/>
  <c r="K71" i="27"/>
  <c r="O71" i="27"/>
  <c r="O66" i="27"/>
  <c r="K66" i="27"/>
  <c r="W64" i="27"/>
  <c r="AA64" i="27"/>
  <c r="O209" i="27"/>
  <c r="K209" i="27"/>
  <c r="AA197" i="27"/>
  <c r="W197" i="27"/>
  <c r="O193" i="27"/>
  <c r="K193" i="27"/>
  <c r="AA181" i="27"/>
  <c r="W181" i="27"/>
  <c r="K176" i="27"/>
  <c r="O176" i="27"/>
  <c r="AA174" i="27"/>
  <c r="W174" i="27"/>
  <c r="K166" i="27"/>
  <c r="O166" i="27"/>
  <c r="K160" i="27"/>
  <c r="O160" i="27"/>
  <c r="AA158" i="27"/>
  <c r="W158" i="27"/>
  <c r="K150" i="27"/>
  <c r="O150" i="27"/>
  <c r="K144" i="27"/>
  <c r="O144" i="27"/>
  <c r="AA142" i="27"/>
  <c r="W142" i="27"/>
  <c r="K134" i="27"/>
  <c r="O134" i="27"/>
  <c r="K128" i="27"/>
  <c r="O128" i="27"/>
  <c r="AA126" i="27"/>
  <c r="W126" i="27"/>
  <c r="K118" i="27"/>
  <c r="O118" i="27"/>
  <c r="K112" i="27"/>
  <c r="O112" i="27"/>
  <c r="AA110" i="27"/>
  <c r="W110" i="27"/>
  <c r="W106" i="27"/>
  <c r="AA106" i="27"/>
  <c r="W89" i="27"/>
  <c r="AA89" i="27"/>
  <c r="W79" i="27"/>
  <c r="AA79" i="27"/>
  <c r="K51" i="27"/>
  <c r="O51" i="27"/>
  <c r="K297" i="27"/>
  <c r="AA295" i="27"/>
  <c r="O295" i="27"/>
  <c r="AA290" i="27"/>
  <c r="AA289" i="27"/>
  <c r="K289" i="27"/>
  <c r="AA287" i="27"/>
  <c r="O287" i="27"/>
  <c r="AA282" i="27"/>
  <c r="AA281" i="27"/>
  <c r="K281" i="27"/>
  <c r="AA279" i="27"/>
  <c r="O279" i="27"/>
  <c r="AA274" i="27"/>
  <c r="AA273" i="27"/>
  <c r="K273" i="27"/>
  <c r="AA271" i="27"/>
  <c r="O271" i="27"/>
  <c r="AA266" i="27"/>
  <c r="AA265" i="27"/>
  <c r="K265" i="27"/>
  <c r="AA263" i="27"/>
  <c r="O263" i="27"/>
  <c r="AA258" i="27"/>
  <c r="AA257" i="27"/>
  <c r="K257" i="27"/>
  <c r="AA255" i="27"/>
  <c r="O255" i="27"/>
  <c r="AA250" i="27"/>
  <c r="AA249" i="27"/>
  <c r="K249" i="27"/>
  <c r="AA247" i="27"/>
  <c r="O247" i="27"/>
  <c r="AA242" i="27"/>
  <c r="AA241" i="27"/>
  <c r="K241" i="27"/>
  <c r="AA239" i="27"/>
  <c r="O239" i="27"/>
  <c r="AA234" i="27"/>
  <c r="AA233" i="27"/>
  <c r="K233" i="27"/>
  <c r="AA231" i="27"/>
  <c r="O231" i="27"/>
  <c r="AA228" i="27"/>
  <c r="AA226" i="27"/>
  <c r="AA225" i="27"/>
  <c r="K225" i="27"/>
  <c r="AA223" i="27"/>
  <c r="O223" i="27"/>
  <c r="AA220" i="27"/>
  <c r="AA218" i="27"/>
  <c r="AA217" i="27"/>
  <c r="K217" i="27"/>
  <c r="AA215" i="27"/>
  <c r="O215" i="27"/>
  <c r="AA212" i="27"/>
  <c r="AA210" i="27"/>
  <c r="O205" i="27"/>
  <c r="K205" i="27"/>
  <c r="AA203" i="27"/>
  <c r="O200" i="27"/>
  <c r="O189" i="27"/>
  <c r="K189" i="27"/>
  <c r="AA187" i="27"/>
  <c r="O184" i="27"/>
  <c r="AA178" i="27"/>
  <c r="W178" i="27"/>
  <c r="AA175" i="27"/>
  <c r="K170" i="27"/>
  <c r="O170" i="27"/>
  <c r="AA165" i="27"/>
  <c r="K164" i="27"/>
  <c r="O164" i="27"/>
  <c r="AA162" i="27"/>
  <c r="W162" i="27"/>
  <c r="AA159" i="27"/>
  <c r="K154" i="27"/>
  <c r="O154" i="27"/>
  <c r="AA149" i="27"/>
  <c r="K148" i="27"/>
  <c r="O148" i="27"/>
  <c r="AA146" i="27"/>
  <c r="W146" i="27"/>
  <c r="AA143" i="27"/>
  <c r="K138" i="27"/>
  <c r="O138" i="27"/>
  <c r="AA133" i="27"/>
  <c r="K132" i="27"/>
  <c r="O132" i="27"/>
  <c r="AA130" i="27"/>
  <c r="W130" i="27"/>
  <c r="AA127" i="27"/>
  <c r="K122" i="27"/>
  <c r="O122" i="27"/>
  <c r="AA117" i="27"/>
  <c r="K116" i="27"/>
  <c r="O116" i="27"/>
  <c r="AA114" i="27"/>
  <c r="W114" i="27"/>
  <c r="AA111" i="27"/>
  <c r="K108" i="27"/>
  <c r="O108" i="27"/>
  <c r="AA105" i="27"/>
  <c r="K96" i="27"/>
  <c r="O96" i="27"/>
  <c r="O91" i="27"/>
  <c r="K91" i="27"/>
  <c r="O83" i="27"/>
  <c r="K83" i="27"/>
  <c r="W81" i="27"/>
  <c r="AA81" i="27"/>
  <c r="O37" i="27"/>
  <c r="K37" i="27"/>
  <c r="O58" i="27"/>
  <c r="K58" i="27"/>
  <c r="O50" i="27"/>
  <c r="K50" i="27"/>
  <c r="W48" i="27"/>
  <c r="AA48" i="27"/>
  <c r="A10" i="27"/>
  <c r="AA208" i="27"/>
  <c r="AA200" i="27"/>
  <c r="AA192" i="27"/>
  <c r="AA184" i="27"/>
  <c r="O175" i="27"/>
  <c r="O167" i="27"/>
  <c r="O159" i="27"/>
  <c r="O151" i="27"/>
  <c r="O143" i="27"/>
  <c r="O135" i="27"/>
  <c r="O127" i="27"/>
  <c r="O119" i="27"/>
  <c r="O111" i="27"/>
  <c r="AA108" i="27"/>
  <c r="W108" i="27"/>
  <c r="O107" i="27"/>
  <c r="K107" i="27"/>
  <c r="W103" i="27"/>
  <c r="AA103" i="27"/>
  <c r="AA100" i="27"/>
  <c r="W100" i="27"/>
  <c r="O99" i="27"/>
  <c r="K99" i="27"/>
  <c r="W95" i="27"/>
  <c r="AA95" i="27"/>
  <c r="W93" i="27"/>
  <c r="AA93" i="27"/>
  <c r="W91" i="27"/>
  <c r="AA91" i="27"/>
  <c r="O90" i="27"/>
  <c r="O88" i="27"/>
  <c r="O87" i="27"/>
  <c r="K87" i="27"/>
  <c r="W77" i="27"/>
  <c r="AA77" i="27"/>
  <c r="W75" i="27"/>
  <c r="AA75" i="27"/>
  <c r="O74" i="27"/>
  <c r="W62" i="27"/>
  <c r="AA62" i="27"/>
  <c r="O61" i="27"/>
  <c r="W54" i="27"/>
  <c r="AA54" i="27"/>
  <c r="O53" i="27"/>
  <c r="W35" i="27"/>
  <c r="AA35" i="27"/>
  <c r="AA204" i="27"/>
  <c r="AA196" i="27"/>
  <c r="AA188" i="27"/>
  <c r="AA180" i="27"/>
  <c r="W107" i="27"/>
  <c r="AA107" i="27"/>
  <c r="AA104" i="27"/>
  <c r="W104" i="27"/>
  <c r="K103" i="27"/>
  <c r="O103" i="27"/>
  <c r="W99" i="27"/>
  <c r="AA99" i="27"/>
  <c r="AA96" i="27"/>
  <c r="W96" i="27"/>
  <c r="K95" i="27"/>
  <c r="O95" i="27"/>
  <c r="W85" i="27"/>
  <c r="AA85" i="27"/>
  <c r="W83" i="27"/>
  <c r="AA83" i="27"/>
  <c r="O79" i="27"/>
  <c r="K79" i="27"/>
  <c r="AA73" i="27"/>
  <c r="W73" i="27"/>
  <c r="W69" i="27"/>
  <c r="AA69" i="27"/>
  <c r="W56" i="27"/>
  <c r="AA56" i="27"/>
  <c r="W41" i="27"/>
  <c r="AA41" i="27"/>
  <c r="W33" i="27"/>
  <c r="AA33" i="27"/>
  <c r="B33" i="27"/>
  <c r="A32" i="27"/>
  <c r="O105" i="27"/>
  <c r="O97" i="27"/>
  <c r="AA94" i="27"/>
  <c r="AA92" i="27"/>
  <c r="O89" i="27"/>
  <c r="AA86" i="27"/>
  <c r="AA84" i="27"/>
  <c r="O81" i="27"/>
  <c r="AA78" i="27"/>
  <c r="AA76" i="27"/>
  <c r="AA71" i="27"/>
  <c r="W71" i="27"/>
  <c r="O70" i="27"/>
  <c r="K70" i="27"/>
  <c r="W60" i="27"/>
  <c r="AA60" i="27"/>
  <c r="W58" i="27"/>
  <c r="AA58" i="27"/>
  <c r="O57" i="27"/>
  <c r="O55" i="27"/>
  <c r="O54" i="27"/>
  <c r="K54" i="27"/>
  <c r="W39" i="27"/>
  <c r="AA39" i="27"/>
  <c r="AA37" i="27"/>
  <c r="O36" i="27"/>
  <c r="O34" i="27"/>
  <c r="O33" i="27"/>
  <c r="K33" i="27"/>
  <c r="L30" i="27"/>
  <c r="O101" i="27"/>
  <c r="O93" i="27"/>
  <c r="AA88" i="27"/>
  <c r="O85" i="27"/>
  <c r="AA80" i="27"/>
  <c r="O77" i="27"/>
  <c r="W70" i="27"/>
  <c r="AA70" i="27"/>
  <c r="W66" i="27"/>
  <c r="AA66" i="27"/>
  <c r="O62" i="27"/>
  <c r="K62" i="27"/>
  <c r="W52" i="27"/>
  <c r="AA52" i="27"/>
  <c r="W50" i="27"/>
  <c r="AA50" i="27"/>
  <c r="O41" i="27"/>
  <c r="K41" i="27"/>
  <c r="W31" i="27"/>
  <c r="AA31" i="27"/>
  <c r="O68" i="27"/>
  <c r="AA65" i="27"/>
  <c r="AA63" i="27"/>
  <c r="O60" i="27"/>
  <c r="AA57" i="27"/>
  <c r="AA55" i="27"/>
  <c r="O52" i="27"/>
  <c r="AA47" i="27"/>
  <c r="O39" i="27"/>
  <c r="AA36" i="27"/>
  <c r="AA34" i="27"/>
  <c r="O31" i="27"/>
  <c r="O72" i="27"/>
  <c r="AA67" i="27"/>
  <c r="O64" i="27"/>
  <c r="AA59" i="27"/>
  <c r="O56" i="27"/>
  <c r="AA51" i="27"/>
  <c r="O48" i="27"/>
  <c r="AA38" i="27"/>
  <c r="O35" i="27"/>
  <c r="D40" i="26"/>
  <c r="D44" i="26" s="1"/>
  <c r="A32" i="28" l="1"/>
  <c r="C32" i="28" s="1"/>
  <c r="A33" i="28"/>
  <c r="J38" i="36"/>
  <c r="S37" i="28"/>
  <c r="R37" i="28" s="1"/>
  <c r="S38" i="28"/>
  <c r="R38" i="28" s="1"/>
  <c r="K38" i="36"/>
  <c r="S30" i="28"/>
  <c r="B36" i="28"/>
  <c r="AI30" i="28"/>
  <c r="A11" i="28"/>
  <c r="K30" i="27"/>
  <c r="O30" i="27"/>
  <c r="C32" i="27"/>
  <c r="A11" i="27"/>
  <c r="B34" i="27"/>
  <c r="A33" i="27"/>
  <c r="K41" i="30" l="1"/>
  <c r="L41" i="30"/>
  <c r="A34" i="28"/>
  <c r="C34" i="28" s="1"/>
  <c r="C33" i="28"/>
  <c r="AH30" i="28"/>
  <c r="B37" i="28"/>
  <c r="A12" i="28"/>
  <c r="R30" i="28"/>
  <c r="A34" i="27"/>
  <c r="B35" i="27"/>
  <c r="A12" i="27"/>
  <c r="C33" i="27"/>
  <c r="A35" i="28" l="1"/>
  <c r="C35" i="28" s="1"/>
  <c r="A13" i="28"/>
  <c r="B38" i="28"/>
  <c r="A13" i="27"/>
  <c r="A35" i="27"/>
  <c r="B36" i="27"/>
  <c r="C34" i="27"/>
  <c r="A36" i="28" l="1"/>
  <c r="A14" i="28"/>
  <c r="B39" i="28"/>
  <c r="A14" i="27"/>
  <c r="B37" i="27"/>
  <c r="A36" i="27"/>
  <c r="C35" i="27"/>
  <c r="A37" i="28" l="1"/>
  <c r="C36" i="28"/>
  <c r="A15" i="28"/>
  <c r="B40" i="28"/>
  <c r="C36" i="27"/>
  <c r="A15" i="27"/>
  <c r="A37" i="27"/>
  <c r="B38" i="27"/>
  <c r="A38" i="28" l="1"/>
  <c r="C37" i="28"/>
  <c r="A16" i="28"/>
  <c r="B41" i="28"/>
  <c r="A38" i="27"/>
  <c r="B39" i="27"/>
  <c r="A16" i="27"/>
  <c r="C37" i="27"/>
  <c r="A39" i="28" l="1"/>
  <c r="C38" i="28"/>
  <c r="A17" i="28"/>
  <c r="B42" i="28"/>
  <c r="A39" i="27"/>
  <c r="B40" i="27"/>
  <c r="A17" i="27"/>
  <c r="C38" i="27"/>
  <c r="A40" i="28" l="1"/>
  <c r="C39" i="28"/>
  <c r="A18" i="28"/>
  <c r="B43" i="28"/>
  <c r="A18" i="27"/>
  <c r="C39" i="27"/>
  <c r="B41" i="27"/>
  <c r="A40" i="27"/>
  <c r="A41" i="28" l="1"/>
  <c r="C40" i="28"/>
  <c r="A19" i="28"/>
  <c r="B44" i="28"/>
  <c r="C40" i="27"/>
  <c r="A19" i="27"/>
  <c r="B47" i="27"/>
  <c r="A41" i="27"/>
  <c r="C41" i="27" s="1"/>
  <c r="C41" i="28" l="1"/>
  <c r="A42" i="28"/>
  <c r="B45" i="28"/>
  <c r="A20" i="28"/>
  <c r="A47" i="27"/>
  <c r="B48" i="27"/>
  <c r="A20" i="27"/>
  <c r="A43" i="28" l="1"/>
  <c r="C42" i="28"/>
  <c r="A21" i="28"/>
  <c r="B46" i="28"/>
  <c r="A21" i="27"/>
  <c r="A48" i="27"/>
  <c r="B49" i="27"/>
  <c r="C47" i="27"/>
  <c r="A44" i="28" l="1"/>
  <c r="C43" i="28"/>
  <c r="A22" i="28"/>
  <c r="B47" i="28"/>
  <c r="C48" i="27"/>
  <c r="B50" i="27"/>
  <c r="A49" i="27"/>
  <c r="A22" i="27"/>
  <c r="C44" i="28" l="1"/>
  <c r="A45" i="28"/>
  <c r="B48" i="28"/>
  <c r="A23" i="28"/>
  <c r="C49" i="27"/>
  <c r="A50" i="27"/>
  <c r="B51" i="27"/>
  <c r="A23" i="27"/>
  <c r="A46" i="28" l="1"/>
  <c r="C45" i="28"/>
  <c r="B49" i="28"/>
  <c r="A24" i="28"/>
  <c r="A51" i="27"/>
  <c r="B52" i="27"/>
  <c r="A24" i="27"/>
  <c r="C50" i="27"/>
  <c r="C46" i="28" l="1"/>
  <c r="A47" i="28"/>
  <c r="A25" i="28"/>
  <c r="B50" i="28"/>
  <c r="C51" i="27"/>
  <c r="A25" i="27"/>
  <c r="A52" i="27"/>
  <c r="B53" i="27"/>
  <c r="C47" i="28" l="1"/>
  <c r="A48" i="28"/>
  <c r="A26" i="28"/>
  <c r="B51" i="28"/>
  <c r="C52" i="27"/>
  <c r="A26" i="27"/>
  <c r="B54" i="27"/>
  <c r="A53" i="27"/>
  <c r="A49" i="28" l="1"/>
  <c r="C48" i="28"/>
  <c r="B52" i="28"/>
  <c r="A27" i="28"/>
  <c r="C53" i="27"/>
  <c r="A27" i="27"/>
  <c r="B55" i="27"/>
  <c r="A54" i="27"/>
  <c r="A50" i="28" l="1"/>
  <c r="C49" i="28"/>
  <c r="A28" i="28"/>
  <c r="B53" i="28"/>
  <c r="A55" i="27"/>
  <c r="B56" i="27"/>
  <c r="A28" i="27"/>
  <c r="C54" i="27"/>
  <c r="C50" i="28" l="1"/>
  <c r="A51" i="28"/>
  <c r="B54" i="28"/>
  <c r="A56" i="27"/>
  <c r="B57" i="27"/>
  <c r="C55" i="27"/>
  <c r="C51" i="28" l="1"/>
  <c r="A52" i="28"/>
  <c r="B55" i="28"/>
  <c r="C56" i="27"/>
  <c r="B58" i="27"/>
  <c r="A57" i="27"/>
  <c r="C52" i="28" l="1"/>
  <c r="A53" i="28"/>
  <c r="B56" i="28"/>
  <c r="A58" i="27"/>
  <c r="B59" i="27"/>
  <c r="C57" i="27"/>
  <c r="A54" i="28" l="1"/>
  <c r="C53" i="28"/>
  <c r="B57" i="28"/>
  <c r="A59" i="27"/>
  <c r="B60" i="27"/>
  <c r="C58" i="27"/>
  <c r="C54" i="28" l="1"/>
  <c r="A55" i="28"/>
  <c r="B58" i="28"/>
  <c r="A60" i="27"/>
  <c r="B61" i="27"/>
  <c r="C59" i="27"/>
  <c r="C55" i="28" l="1"/>
  <c r="A56" i="28"/>
  <c r="B59" i="28"/>
  <c r="B62" i="27"/>
  <c r="A61" i="27"/>
  <c r="C60" i="27"/>
  <c r="C56" i="28" l="1"/>
  <c r="A57" i="28"/>
  <c r="B60" i="28"/>
  <c r="C61" i="27"/>
  <c r="B63" i="27"/>
  <c r="A62" i="27"/>
  <c r="A58" i="28" l="1"/>
  <c r="C57" i="28"/>
  <c r="B61" i="28"/>
  <c r="A63" i="27"/>
  <c r="C63" i="27" s="1"/>
  <c r="B64" i="27"/>
  <c r="C62" i="27"/>
  <c r="C58" i="28" l="1"/>
  <c r="A59" i="28"/>
  <c r="B62" i="28"/>
  <c r="A64" i="27"/>
  <c r="C64" i="27" s="1"/>
  <c r="B65" i="27"/>
  <c r="C59" i="28" l="1"/>
  <c r="A60" i="28"/>
  <c r="B63" i="28"/>
  <c r="B66" i="27"/>
  <c r="A65" i="27"/>
  <c r="C65" i="27" s="1"/>
  <c r="C60" i="28" l="1"/>
  <c r="A61" i="28"/>
  <c r="B64" i="28"/>
  <c r="A66" i="27"/>
  <c r="C66" i="27" s="1"/>
  <c r="B67" i="27"/>
  <c r="C61" i="28" l="1"/>
  <c r="A62" i="28"/>
  <c r="B65" i="28"/>
  <c r="A67" i="27"/>
  <c r="C67" i="27" s="1"/>
  <c r="B68" i="27"/>
  <c r="C62" i="28" l="1"/>
  <c r="A63" i="28"/>
  <c r="B66" i="28"/>
  <c r="A68" i="27"/>
  <c r="C68" i="27" s="1"/>
  <c r="B69" i="27"/>
  <c r="C63" i="28" l="1"/>
  <c r="A64" i="28"/>
  <c r="B67" i="28"/>
  <c r="B70" i="27"/>
  <c r="A69" i="27"/>
  <c r="C69" i="27" s="1"/>
  <c r="C64" i="28" l="1"/>
  <c r="A65" i="28"/>
  <c r="B68" i="28"/>
  <c r="B71" i="27"/>
  <c r="A70" i="27"/>
  <c r="C70" i="27" s="1"/>
  <c r="C65" i="28" l="1"/>
  <c r="A66" i="28"/>
  <c r="B69" i="28"/>
  <c r="A71" i="27"/>
  <c r="C71" i="27" s="1"/>
  <c r="B72" i="27"/>
  <c r="C66" i="28" l="1"/>
  <c r="A67" i="28"/>
  <c r="B70" i="28"/>
  <c r="B73" i="27"/>
  <c r="A72" i="27"/>
  <c r="C72" i="27" s="1"/>
  <c r="C67" i="28" l="1"/>
  <c r="A68" i="28"/>
  <c r="B71" i="28"/>
  <c r="B74" i="27"/>
  <c r="A73" i="27"/>
  <c r="C73" i="27" s="1"/>
  <c r="C68" i="28" l="1"/>
  <c r="A69" i="28"/>
  <c r="B72" i="28"/>
  <c r="B75" i="27"/>
  <c r="A74" i="27"/>
  <c r="C74" i="27" s="1"/>
  <c r="C69" i="28" l="1"/>
  <c r="A70" i="28"/>
  <c r="B73" i="28"/>
  <c r="A75" i="27"/>
  <c r="C75" i="27" s="1"/>
  <c r="B76" i="27"/>
  <c r="C70" i="28" l="1"/>
  <c r="A71" i="28"/>
  <c r="B74" i="28"/>
  <c r="B77" i="27"/>
  <c r="A76" i="27"/>
  <c r="C76" i="27" s="1"/>
  <c r="C71" i="28" l="1"/>
  <c r="A72" i="28"/>
  <c r="B75" i="28"/>
  <c r="A77" i="27"/>
  <c r="C77" i="27" s="1"/>
  <c r="B78" i="27"/>
  <c r="C72" i="28" l="1"/>
  <c r="A73" i="28"/>
  <c r="B76" i="28"/>
  <c r="A78" i="27"/>
  <c r="C78" i="27" s="1"/>
  <c r="B79" i="27"/>
  <c r="C73" i="28" l="1"/>
  <c r="A74" i="28"/>
  <c r="B77" i="28"/>
  <c r="B80" i="27"/>
  <c r="A79" i="27"/>
  <c r="C79" i="27" s="1"/>
  <c r="C74" i="28" l="1"/>
  <c r="A75" i="28"/>
  <c r="B78" i="28"/>
  <c r="B81" i="27"/>
  <c r="A80" i="27"/>
  <c r="C80" i="27" s="1"/>
  <c r="C75" i="28" l="1"/>
  <c r="A76" i="28"/>
  <c r="B79" i="28"/>
  <c r="A81" i="27"/>
  <c r="C81" i="27" s="1"/>
  <c r="B82" i="27"/>
  <c r="C76" i="28" l="1"/>
  <c r="A77" i="28"/>
  <c r="B80" i="28"/>
  <c r="A82" i="27"/>
  <c r="C82" i="27" s="1"/>
  <c r="B83" i="27"/>
  <c r="C77" i="28" l="1"/>
  <c r="A78" i="28"/>
  <c r="B81" i="28"/>
  <c r="A83" i="27"/>
  <c r="C83" i="27" s="1"/>
  <c r="B84" i="27"/>
  <c r="C78" i="28" l="1"/>
  <c r="A79" i="28"/>
  <c r="B82" i="28"/>
  <c r="B85" i="27"/>
  <c r="A84" i="27"/>
  <c r="C84" i="27" s="1"/>
  <c r="C79" i="28" l="1"/>
  <c r="A80" i="28"/>
  <c r="B83" i="28"/>
  <c r="A85" i="27"/>
  <c r="C85" i="27" s="1"/>
  <c r="B86" i="27"/>
  <c r="C80" i="28" l="1"/>
  <c r="A81" i="28"/>
  <c r="B84" i="28"/>
  <c r="A86" i="27"/>
  <c r="C86" i="27" s="1"/>
  <c r="B87" i="27"/>
  <c r="C81" i="28" l="1"/>
  <c r="A82" i="28"/>
  <c r="B85" i="28"/>
  <c r="B88" i="27"/>
  <c r="A87" i="27"/>
  <c r="C87" i="27" s="1"/>
  <c r="C82" i="28" l="1"/>
  <c r="A83" i="28"/>
  <c r="B86" i="28"/>
  <c r="B89" i="27"/>
  <c r="A88" i="27"/>
  <c r="C88" i="27" s="1"/>
  <c r="C83" i="28" l="1"/>
  <c r="A84" i="28"/>
  <c r="B87" i="28"/>
  <c r="A89" i="27"/>
  <c r="C89" i="27" s="1"/>
  <c r="B90" i="27"/>
  <c r="C84" i="28" l="1"/>
  <c r="A85" i="28"/>
  <c r="B88" i="28"/>
  <c r="A90" i="27"/>
  <c r="C90" i="27" s="1"/>
  <c r="B91" i="27"/>
  <c r="C85" i="28" l="1"/>
  <c r="A86" i="28"/>
  <c r="B89" i="28"/>
  <c r="A91" i="27"/>
  <c r="C91" i="27" s="1"/>
  <c r="B92" i="27"/>
  <c r="C86" i="28" l="1"/>
  <c r="A87" i="28"/>
  <c r="B90" i="28"/>
  <c r="B93" i="27"/>
  <c r="A92" i="27"/>
  <c r="C92" i="27" s="1"/>
  <c r="C87" i="28" l="1"/>
  <c r="A88" i="28"/>
  <c r="B91" i="28"/>
  <c r="A93" i="27"/>
  <c r="C93" i="27" s="1"/>
  <c r="B94" i="27"/>
  <c r="C88" i="28" l="1"/>
  <c r="A89" i="28"/>
  <c r="B92" i="28"/>
  <c r="A94" i="27"/>
  <c r="C94" i="27" s="1"/>
  <c r="B95" i="27"/>
  <c r="C89" i="28" l="1"/>
  <c r="A90" i="28"/>
  <c r="B93" i="28"/>
  <c r="B96" i="27"/>
  <c r="A95" i="27"/>
  <c r="C95" i="27" s="1"/>
  <c r="C90" i="28" l="1"/>
  <c r="A91" i="28"/>
  <c r="B94" i="28"/>
  <c r="A96" i="27"/>
  <c r="C96" i="27" s="1"/>
  <c r="B97" i="27"/>
  <c r="C91" i="28" l="1"/>
  <c r="A92" i="28"/>
  <c r="B95" i="28"/>
  <c r="B98" i="27"/>
  <c r="A97" i="27"/>
  <c r="C97" i="27" s="1"/>
  <c r="C92" i="28" l="1"/>
  <c r="A93" i="28"/>
  <c r="B96" i="28"/>
  <c r="B99" i="27"/>
  <c r="A98" i="27"/>
  <c r="C98" i="27" s="1"/>
  <c r="C93" i="28" l="1"/>
  <c r="A94" i="28"/>
  <c r="B97" i="28"/>
  <c r="B100" i="27"/>
  <c r="A99" i="27"/>
  <c r="C99" i="27" s="1"/>
  <c r="C94" i="28" l="1"/>
  <c r="A95" i="28"/>
  <c r="B98" i="28"/>
  <c r="A100" i="27"/>
  <c r="C100" i="27" s="1"/>
  <c r="B101" i="27"/>
  <c r="C95" i="28" l="1"/>
  <c r="A96" i="28"/>
  <c r="B99" i="28"/>
  <c r="A101" i="27"/>
  <c r="C101" i="27" s="1"/>
  <c r="B102" i="27"/>
  <c r="B15" i="25"/>
  <c r="E15" i="25"/>
  <c r="B16" i="24"/>
  <c r="E16" i="24"/>
  <c r="F22" i="37" s="1"/>
  <c r="F24" i="37" s="1"/>
  <c r="C96" i="28" l="1"/>
  <c r="A97" i="28"/>
  <c r="F5" i="13"/>
  <c r="E17" i="25"/>
  <c r="E19" i="25" s="1"/>
  <c r="E20" i="25" s="1"/>
  <c r="E21" i="25" s="1"/>
  <c r="G22" i="37"/>
  <c r="G24" i="37" s="1"/>
  <c r="E18" i="24"/>
  <c r="E20" i="24" s="1"/>
  <c r="E21" i="24" s="1"/>
  <c r="E22" i="24" s="1"/>
  <c r="B100" i="28"/>
  <c r="B103" i="27"/>
  <c r="A102" i="27"/>
  <c r="C102" i="27" s="1"/>
  <c r="C97" i="28" l="1"/>
  <c r="A98" i="28"/>
  <c r="G5" i="13"/>
  <c r="B101" i="28"/>
  <c r="B104" i="27"/>
  <c r="A103" i="27"/>
  <c r="C103" i="27" s="1"/>
  <c r="C98" i="28" l="1"/>
  <c r="A99" i="28"/>
  <c r="B102" i="28"/>
  <c r="A104" i="27"/>
  <c r="C104" i="27" s="1"/>
  <c r="B105" i="27"/>
  <c r="C99" i="28" l="1"/>
  <c r="A100" i="28"/>
  <c r="B103" i="28"/>
  <c r="B106" i="27"/>
  <c r="A105" i="27"/>
  <c r="C105" i="27" s="1"/>
  <c r="C100" i="28" l="1"/>
  <c r="A101" i="28"/>
  <c r="B104" i="28"/>
  <c r="B107" i="27"/>
  <c r="A106" i="27"/>
  <c r="C106" i="27" s="1"/>
  <c r="C101" i="28" l="1"/>
  <c r="A102" i="28"/>
  <c r="H21" i="32"/>
  <c r="H40" i="36" s="1"/>
  <c r="B105" i="28"/>
  <c r="B108" i="27"/>
  <c r="A107" i="27"/>
  <c r="C107" i="27" s="1"/>
  <c r="C102" i="28" l="1"/>
  <c r="A103" i="28"/>
  <c r="B106" i="28"/>
  <c r="A108" i="27"/>
  <c r="C108" i="27" s="1"/>
  <c r="B109" i="27"/>
  <c r="C103" i="28" l="1"/>
  <c r="A104" i="28"/>
  <c r="B107" i="28"/>
  <c r="B110" i="27"/>
  <c r="A109" i="27"/>
  <c r="C109" i="27" s="1"/>
  <c r="C104" i="28" l="1"/>
  <c r="A105" i="28"/>
  <c r="B108" i="28"/>
  <c r="A110" i="27"/>
  <c r="C110" i="27" s="1"/>
  <c r="B111" i="27"/>
  <c r="C105" i="28" l="1"/>
  <c r="A106" i="28"/>
  <c r="B109" i="28"/>
  <c r="A111" i="27"/>
  <c r="C111" i="27" s="1"/>
  <c r="B112" i="27"/>
  <c r="C106" i="28" l="1"/>
  <c r="A107" i="28"/>
  <c r="B110" i="28"/>
  <c r="B113" i="27"/>
  <c r="A112" i="27"/>
  <c r="C112" i="27" s="1"/>
  <c r="C107" i="28" l="1"/>
  <c r="A108" i="28"/>
  <c r="B111" i="28"/>
  <c r="B114" i="27"/>
  <c r="A113" i="27"/>
  <c r="C113" i="27" s="1"/>
  <c r="C108" i="28" l="1"/>
  <c r="A109" i="28"/>
  <c r="B112" i="28"/>
  <c r="A114" i="27"/>
  <c r="C114" i="27" s="1"/>
  <c r="B115" i="27"/>
  <c r="C109" i="28" l="1"/>
  <c r="A110" i="28"/>
  <c r="B113" i="28"/>
  <c r="A115" i="27"/>
  <c r="C115" i="27" s="1"/>
  <c r="B116" i="27"/>
  <c r="C110" i="28" l="1"/>
  <c r="A111" i="28"/>
  <c r="B114" i="28"/>
  <c r="B117" i="27"/>
  <c r="A116" i="27"/>
  <c r="C116" i="27" s="1"/>
  <c r="C111" i="28" l="1"/>
  <c r="A112" i="28"/>
  <c r="B115" i="28"/>
  <c r="B118" i="27"/>
  <c r="A117" i="27"/>
  <c r="C117" i="27" s="1"/>
  <c r="C112" i="28" l="1"/>
  <c r="A113" i="28"/>
  <c r="B116" i="28"/>
  <c r="A118" i="27"/>
  <c r="C118" i="27" s="1"/>
  <c r="B119" i="27"/>
  <c r="C113" i="28" l="1"/>
  <c r="A114" i="28"/>
  <c r="B117" i="28"/>
  <c r="A119" i="27"/>
  <c r="C119" i="27" s="1"/>
  <c r="B120" i="27"/>
  <c r="C114" i="28" l="1"/>
  <c r="A115" i="28"/>
  <c r="B118" i="28"/>
  <c r="B121" i="27"/>
  <c r="A120" i="27"/>
  <c r="C120" i="27" s="1"/>
  <c r="C115" i="28" l="1"/>
  <c r="A116" i="28"/>
  <c r="B119" i="28"/>
  <c r="B122" i="27"/>
  <c r="A121" i="27"/>
  <c r="C121" i="27" s="1"/>
  <c r="C116" i="28" l="1"/>
  <c r="A117" i="28"/>
  <c r="B120" i="28"/>
  <c r="A122" i="27"/>
  <c r="C122" i="27" s="1"/>
  <c r="B123" i="27"/>
  <c r="C117" i="28" l="1"/>
  <c r="A118" i="28"/>
  <c r="B121" i="28"/>
  <c r="A123" i="27"/>
  <c r="C123" i="27" s="1"/>
  <c r="B124" i="27"/>
  <c r="C118" i="28" l="1"/>
  <c r="A119" i="28"/>
  <c r="B122" i="28"/>
  <c r="B125" i="27"/>
  <c r="A124" i="27"/>
  <c r="C124" i="27" s="1"/>
  <c r="C119" i="28" l="1"/>
  <c r="A120" i="28"/>
  <c r="B123" i="28"/>
  <c r="B126" i="27"/>
  <c r="A125" i="27"/>
  <c r="C125" i="27" s="1"/>
  <c r="C120" i="28" l="1"/>
  <c r="A121" i="28"/>
  <c r="B124" i="28"/>
  <c r="A126" i="27"/>
  <c r="C126" i="27" s="1"/>
  <c r="B127" i="27"/>
  <c r="C121" i="28" l="1"/>
  <c r="A122" i="28"/>
  <c r="B125" i="28"/>
  <c r="A127" i="27"/>
  <c r="C127" i="27" s="1"/>
  <c r="B128" i="27"/>
  <c r="C122" i="28" l="1"/>
  <c r="A123" i="28"/>
  <c r="B126" i="28"/>
  <c r="B129" i="27"/>
  <c r="A128" i="27"/>
  <c r="C128" i="27" s="1"/>
  <c r="C123" i="28" l="1"/>
  <c r="A124" i="28"/>
  <c r="B127" i="28"/>
  <c r="B130" i="27"/>
  <c r="A129" i="27"/>
  <c r="C129" i="27" s="1"/>
  <c r="C124" i="28" l="1"/>
  <c r="A125" i="28"/>
  <c r="B128" i="28"/>
  <c r="A130" i="27"/>
  <c r="C130" i="27" s="1"/>
  <c r="B131" i="27"/>
  <c r="C125" i="28" l="1"/>
  <c r="A126" i="28"/>
  <c r="B129" i="28"/>
  <c r="A131" i="27"/>
  <c r="C131" i="27" s="1"/>
  <c r="B132" i="27"/>
  <c r="C126" i="28" l="1"/>
  <c r="A127" i="28"/>
  <c r="B130" i="28"/>
  <c r="B133" i="27"/>
  <c r="A132" i="27"/>
  <c r="C132" i="27" s="1"/>
  <c r="C127" i="28" l="1"/>
  <c r="A128" i="28"/>
  <c r="B131" i="28"/>
  <c r="B134" i="27"/>
  <c r="A133" i="27"/>
  <c r="C133" i="27" s="1"/>
  <c r="C128" i="28" l="1"/>
  <c r="A129" i="28"/>
  <c r="B132" i="28"/>
  <c r="A134" i="27"/>
  <c r="C134" i="27" s="1"/>
  <c r="B135" i="27"/>
  <c r="C129" i="28" l="1"/>
  <c r="A130" i="28"/>
  <c r="B133" i="28"/>
  <c r="A135" i="27"/>
  <c r="C135" i="27" s="1"/>
  <c r="B136" i="27"/>
  <c r="C130" i="28" l="1"/>
  <c r="A131" i="28"/>
  <c r="B134" i="28"/>
  <c r="B137" i="27"/>
  <c r="A136" i="27"/>
  <c r="C136" i="27" s="1"/>
  <c r="C131" i="28" l="1"/>
  <c r="A132" i="28"/>
  <c r="B135" i="28"/>
  <c r="B138" i="27"/>
  <c r="A137" i="27"/>
  <c r="C137" i="27" s="1"/>
  <c r="C132" i="28" l="1"/>
  <c r="A133" i="28"/>
  <c r="B136" i="28"/>
  <c r="A138" i="27"/>
  <c r="C138" i="27" s="1"/>
  <c r="B139" i="27"/>
  <c r="C133" i="28" l="1"/>
  <c r="A134" i="28"/>
  <c r="B137" i="28"/>
  <c r="A139" i="27"/>
  <c r="C139" i="27" s="1"/>
  <c r="B140" i="27"/>
  <c r="C134" i="28" l="1"/>
  <c r="A135" i="28"/>
  <c r="B138" i="28"/>
  <c r="B141" i="27"/>
  <c r="A140" i="27"/>
  <c r="C140" i="27" s="1"/>
  <c r="C135" i="28" l="1"/>
  <c r="A136" i="28"/>
  <c r="B139" i="28"/>
  <c r="B142" i="27"/>
  <c r="A141" i="27"/>
  <c r="C141" i="27" s="1"/>
  <c r="C136" i="28" l="1"/>
  <c r="A137" i="28"/>
  <c r="B140" i="28"/>
  <c r="A142" i="27"/>
  <c r="C142" i="27" s="1"/>
  <c r="B143" i="27"/>
  <c r="C137" i="28" l="1"/>
  <c r="A138" i="28"/>
  <c r="B141" i="28"/>
  <c r="A143" i="27"/>
  <c r="C143" i="27" s="1"/>
  <c r="B144" i="27"/>
  <c r="C138" i="28" l="1"/>
  <c r="A139" i="28"/>
  <c r="B142" i="28"/>
  <c r="B145" i="27"/>
  <c r="A144" i="27"/>
  <c r="C144" i="27" s="1"/>
  <c r="C139" i="28" l="1"/>
  <c r="A140" i="28"/>
  <c r="B143" i="28"/>
  <c r="B146" i="27"/>
  <c r="A145" i="27"/>
  <c r="C145" i="27" s="1"/>
  <c r="C140" i="28" l="1"/>
  <c r="A141" i="28"/>
  <c r="B144" i="28"/>
  <c r="A146" i="27"/>
  <c r="C146" i="27" s="1"/>
  <c r="B147" i="27"/>
  <c r="C141" i="28" l="1"/>
  <c r="A142" i="28"/>
  <c r="B145" i="28"/>
  <c r="A147" i="27"/>
  <c r="C147" i="27" s="1"/>
  <c r="B148" i="27"/>
  <c r="C142" i="28" l="1"/>
  <c r="A143" i="28"/>
  <c r="B146" i="28"/>
  <c r="B149" i="27"/>
  <c r="A148" i="27"/>
  <c r="C148" i="27" s="1"/>
  <c r="C143" i="28" l="1"/>
  <c r="A144" i="28"/>
  <c r="B147" i="28"/>
  <c r="B150" i="27"/>
  <c r="A149" i="27"/>
  <c r="C149" i="27" s="1"/>
  <c r="C144" i="28" l="1"/>
  <c r="A145" i="28"/>
  <c r="B148" i="28"/>
  <c r="A150" i="27"/>
  <c r="C150" i="27" s="1"/>
  <c r="B151" i="27"/>
  <c r="C145" i="28" l="1"/>
  <c r="A146" i="28"/>
  <c r="B149" i="28"/>
  <c r="A151" i="27"/>
  <c r="C151" i="27" s="1"/>
  <c r="B152" i="27"/>
  <c r="C146" i="28" l="1"/>
  <c r="A147" i="28"/>
  <c r="B150" i="28"/>
  <c r="B153" i="27"/>
  <c r="A152" i="27"/>
  <c r="C152" i="27" s="1"/>
  <c r="C147" i="28" l="1"/>
  <c r="A148" i="28"/>
  <c r="B151" i="28"/>
  <c r="B154" i="27"/>
  <c r="A153" i="27"/>
  <c r="C153" i="27" s="1"/>
  <c r="C148" i="28" l="1"/>
  <c r="A149" i="28"/>
  <c r="B152" i="28"/>
  <c r="A154" i="27"/>
  <c r="C154" i="27" s="1"/>
  <c r="B155" i="27"/>
  <c r="C149" i="28" l="1"/>
  <c r="A150" i="28"/>
  <c r="B153" i="28"/>
  <c r="A155" i="27"/>
  <c r="C155" i="27" s="1"/>
  <c r="B156" i="27"/>
  <c r="C150" i="28" l="1"/>
  <c r="A151" i="28"/>
  <c r="B154" i="28"/>
  <c r="B157" i="27"/>
  <c r="A156" i="27"/>
  <c r="C156" i="27" s="1"/>
  <c r="C151" i="28" l="1"/>
  <c r="A152" i="28"/>
  <c r="B155" i="28"/>
  <c r="B158" i="27"/>
  <c r="A157" i="27"/>
  <c r="C157" i="27" s="1"/>
  <c r="C152" i="28" l="1"/>
  <c r="A153" i="28"/>
  <c r="B156" i="28"/>
  <c r="A158" i="27"/>
  <c r="C158" i="27" s="1"/>
  <c r="B159" i="27"/>
  <c r="C153" i="28" l="1"/>
  <c r="A154" i="28"/>
  <c r="B157" i="28"/>
  <c r="A159" i="27"/>
  <c r="C159" i="27" s="1"/>
  <c r="B160" i="27"/>
  <c r="C154" i="28" l="1"/>
  <c r="A155" i="28"/>
  <c r="B158" i="28"/>
  <c r="B161" i="27"/>
  <c r="A160" i="27"/>
  <c r="C160" i="27" s="1"/>
  <c r="C155" i="28" l="1"/>
  <c r="A156" i="28"/>
  <c r="B159" i="28"/>
  <c r="B162" i="27"/>
  <c r="A161" i="27"/>
  <c r="C161" i="27" s="1"/>
  <c r="C156" i="28" l="1"/>
  <c r="A157" i="28"/>
  <c r="B160" i="28"/>
  <c r="A162" i="27"/>
  <c r="C162" i="27" s="1"/>
  <c r="B163" i="27"/>
  <c r="C157" i="28" l="1"/>
  <c r="A158" i="28"/>
  <c r="B161" i="28"/>
  <c r="A163" i="27"/>
  <c r="C163" i="27" s="1"/>
  <c r="B164" i="27"/>
  <c r="C158" i="28" l="1"/>
  <c r="A159" i="28"/>
  <c r="B162" i="28"/>
  <c r="B165" i="27"/>
  <c r="A164" i="27"/>
  <c r="C164" i="27" s="1"/>
  <c r="C159" i="28" l="1"/>
  <c r="A160" i="28"/>
  <c r="B163" i="28"/>
  <c r="B166" i="27"/>
  <c r="A165" i="27"/>
  <c r="C165" i="27" s="1"/>
  <c r="C160" i="28" l="1"/>
  <c r="A161" i="28"/>
  <c r="B164" i="28"/>
  <c r="A166" i="27"/>
  <c r="C166" i="27" s="1"/>
  <c r="B167" i="27"/>
  <c r="C161" i="28" l="1"/>
  <c r="A162" i="28"/>
  <c r="B165" i="28"/>
  <c r="A167" i="27"/>
  <c r="C167" i="27" s="1"/>
  <c r="B168" i="27"/>
  <c r="C162" i="28" l="1"/>
  <c r="A163" i="28"/>
  <c r="B166" i="28"/>
  <c r="B169" i="27"/>
  <c r="A168" i="27"/>
  <c r="C168" i="27" s="1"/>
  <c r="C163" i="28" l="1"/>
  <c r="A164" i="28"/>
  <c r="B167" i="28"/>
  <c r="B170" i="27"/>
  <c r="A169" i="27"/>
  <c r="C169" i="27" s="1"/>
  <c r="C164" i="28" l="1"/>
  <c r="A165" i="28"/>
  <c r="B168" i="28"/>
  <c r="A170" i="27"/>
  <c r="C170" i="27" s="1"/>
  <c r="B171" i="27"/>
  <c r="C165" i="28" l="1"/>
  <c r="A166" i="28"/>
  <c r="B169" i="28"/>
  <c r="A171" i="27"/>
  <c r="C171" i="27" s="1"/>
  <c r="B172" i="27"/>
  <c r="C166" i="28" l="1"/>
  <c r="A167" i="28"/>
  <c r="B170" i="28"/>
  <c r="B173" i="27"/>
  <c r="A172" i="27"/>
  <c r="C172" i="27" s="1"/>
  <c r="C167" i="28" l="1"/>
  <c r="A168" i="28"/>
  <c r="B171" i="28"/>
  <c r="B174" i="27"/>
  <c r="A173" i="27"/>
  <c r="C173" i="27" s="1"/>
  <c r="C168" i="28" l="1"/>
  <c r="A169" i="28"/>
  <c r="B172" i="28"/>
  <c r="A174" i="27"/>
  <c r="C174" i="27" s="1"/>
  <c r="B175" i="27"/>
  <c r="C169" i="28" l="1"/>
  <c r="A170" i="28"/>
  <c r="B173" i="28"/>
  <c r="A175" i="27"/>
  <c r="C175" i="27" s="1"/>
  <c r="B176" i="27"/>
  <c r="C170" i="28" l="1"/>
  <c r="A171" i="28"/>
  <c r="B174" i="28"/>
  <c r="B177" i="27"/>
  <c r="A176" i="27"/>
  <c r="C176" i="27" s="1"/>
  <c r="C171" i="28" l="1"/>
  <c r="A172" i="28"/>
  <c r="B175" i="28"/>
  <c r="B178" i="27"/>
  <c r="A177" i="27"/>
  <c r="C177" i="27" s="1"/>
  <c r="C172" i="28" l="1"/>
  <c r="A173" i="28"/>
  <c r="B176" i="28"/>
  <c r="A178" i="27"/>
  <c r="C178" i="27" s="1"/>
  <c r="B179" i="27"/>
  <c r="C173" i="28" l="1"/>
  <c r="A174" i="28"/>
  <c r="B177" i="28"/>
  <c r="B180" i="27"/>
  <c r="A179" i="27"/>
  <c r="C179" i="27" s="1"/>
  <c r="C174" i="28" l="1"/>
  <c r="A175" i="28"/>
  <c r="B178" i="28"/>
  <c r="A180" i="27"/>
  <c r="C180" i="27" s="1"/>
  <c r="B181" i="27"/>
  <c r="C175" i="28" l="1"/>
  <c r="A176" i="28"/>
  <c r="B179" i="28"/>
  <c r="A181" i="27"/>
  <c r="C181" i="27" s="1"/>
  <c r="B182" i="27"/>
  <c r="C176" i="28" l="1"/>
  <c r="A177" i="28"/>
  <c r="B180" i="28"/>
  <c r="B183" i="27"/>
  <c r="A182" i="27"/>
  <c r="C182" i="27" s="1"/>
  <c r="C177" i="28" l="1"/>
  <c r="A178" i="28"/>
  <c r="B181" i="28"/>
  <c r="A183" i="27"/>
  <c r="C183" i="27" s="1"/>
  <c r="B184" i="27"/>
  <c r="C178" i="28" l="1"/>
  <c r="A179" i="28"/>
  <c r="B182" i="28"/>
  <c r="A184" i="27"/>
  <c r="C184" i="27" s="1"/>
  <c r="B185" i="27"/>
  <c r="C179" i="28" l="1"/>
  <c r="A180" i="28"/>
  <c r="B183" i="28"/>
  <c r="A185" i="27"/>
  <c r="C185" i="27" s="1"/>
  <c r="B186" i="27"/>
  <c r="C180" i="28" l="1"/>
  <c r="A181" i="28"/>
  <c r="B184" i="28"/>
  <c r="B187" i="27"/>
  <c r="A186" i="27"/>
  <c r="C186" i="27" s="1"/>
  <c r="C181" i="28" l="1"/>
  <c r="A182" i="28"/>
  <c r="B185" i="28"/>
  <c r="B188" i="27"/>
  <c r="A187" i="27"/>
  <c r="C187" i="27" s="1"/>
  <c r="C182" i="28" l="1"/>
  <c r="A183" i="28"/>
  <c r="B186" i="28"/>
  <c r="A188" i="27"/>
  <c r="C188" i="27" s="1"/>
  <c r="B189" i="27"/>
  <c r="C183" i="28" l="1"/>
  <c r="A184" i="28"/>
  <c r="B187" i="28"/>
  <c r="A189" i="27"/>
  <c r="C189" i="27" s="1"/>
  <c r="B190" i="27"/>
  <c r="C184" i="28" l="1"/>
  <c r="A185" i="28"/>
  <c r="B188" i="28"/>
  <c r="B191" i="27"/>
  <c r="A190" i="27"/>
  <c r="C190" i="27" s="1"/>
  <c r="C185" i="28" l="1"/>
  <c r="A186" i="28"/>
  <c r="B189" i="28"/>
  <c r="A191" i="27"/>
  <c r="C191" i="27" s="1"/>
  <c r="B192" i="27"/>
  <c r="C186" i="28" l="1"/>
  <c r="A187" i="28"/>
  <c r="B190" i="28"/>
  <c r="A192" i="27"/>
  <c r="C192" i="27" s="1"/>
  <c r="B193" i="27"/>
  <c r="C187" i="28" l="1"/>
  <c r="A188" i="28"/>
  <c r="B191" i="28"/>
  <c r="A193" i="27"/>
  <c r="C193" i="27" s="1"/>
  <c r="B194" i="27"/>
  <c r="C188" i="28" l="1"/>
  <c r="A189" i="28"/>
  <c r="B192" i="28"/>
  <c r="B195" i="27"/>
  <c r="A194" i="27"/>
  <c r="C194" i="27" s="1"/>
  <c r="C189" i="28" l="1"/>
  <c r="A190" i="28"/>
  <c r="B193" i="28"/>
  <c r="B196" i="27"/>
  <c r="A195" i="27"/>
  <c r="C195" i="27" s="1"/>
  <c r="C190" i="28" l="1"/>
  <c r="A191" i="28"/>
  <c r="B194" i="28"/>
  <c r="A196" i="27"/>
  <c r="C196" i="27" s="1"/>
  <c r="B197" i="27"/>
  <c r="C191" i="28" l="1"/>
  <c r="A192" i="28"/>
  <c r="B195" i="28"/>
  <c r="A197" i="27"/>
  <c r="C197" i="27" s="1"/>
  <c r="B198" i="27"/>
  <c r="C192" i="28" l="1"/>
  <c r="A193" i="28"/>
  <c r="B196" i="28"/>
  <c r="B199" i="27"/>
  <c r="A198" i="27"/>
  <c r="C198" i="27" s="1"/>
  <c r="C193" i="28" l="1"/>
  <c r="A194" i="28"/>
  <c r="B197" i="28"/>
  <c r="A199" i="27"/>
  <c r="C199" i="27" s="1"/>
  <c r="B200" i="27"/>
  <c r="C194" i="28" l="1"/>
  <c r="A195" i="28"/>
  <c r="B198" i="28"/>
  <c r="A200" i="27"/>
  <c r="C200" i="27" s="1"/>
  <c r="B201" i="27"/>
  <c r="C195" i="28" l="1"/>
  <c r="A196" i="28"/>
  <c r="B199" i="28"/>
  <c r="A201" i="27"/>
  <c r="C201" i="27" s="1"/>
  <c r="B202" i="27"/>
  <c r="C196" i="28" l="1"/>
  <c r="A197" i="28"/>
  <c r="B200" i="28"/>
  <c r="B203" i="27"/>
  <c r="A202" i="27"/>
  <c r="C202" i="27" s="1"/>
  <c r="C197" i="28" l="1"/>
  <c r="A198" i="28"/>
  <c r="B201" i="28"/>
  <c r="B204" i="27"/>
  <c r="A203" i="27"/>
  <c r="C203" i="27" s="1"/>
  <c r="C198" i="28" l="1"/>
  <c r="A199" i="28"/>
  <c r="B202" i="28"/>
  <c r="A204" i="27"/>
  <c r="C204" i="27" s="1"/>
  <c r="B205" i="27"/>
  <c r="C199" i="28" l="1"/>
  <c r="A200" i="28"/>
  <c r="B203" i="28"/>
  <c r="A205" i="27"/>
  <c r="C205" i="27" s="1"/>
  <c r="B206" i="27"/>
  <c r="C200" i="28" l="1"/>
  <c r="A201" i="28"/>
  <c r="B204" i="28"/>
  <c r="B207" i="27"/>
  <c r="A206" i="27"/>
  <c r="C206" i="27" s="1"/>
  <c r="C201" i="28" l="1"/>
  <c r="A202" i="28"/>
  <c r="B205" i="28"/>
  <c r="A207" i="27"/>
  <c r="C207" i="27" s="1"/>
  <c r="B208" i="27"/>
  <c r="C202" i="28" l="1"/>
  <c r="A203" i="28"/>
  <c r="B206" i="28"/>
  <c r="A208" i="27"/>
  <c r="C208" i="27" s="1"/>
  <c r="B209" i="27"/>
  <c r="C203" i="28" l="1"/>
  <c r="A204" i="28"/>
  <c r="B207" i="28"/>
  <c r="A209" i="27"/>
  <c r="C209" i="27" s="1"/>
  <c r="B210" i="27"/>
  <c r="C204" i="28" l="1"/>
  <c r="A205" i="28"/>
  <c r="B208" i="28"/>
  <c r="B211" i="27"/>
  <c r="A210" i="27"/>
  <c r="C210" i="27" s="1"/>
  <c r="C205" i="28" l="1"/>
  <c r="A206" i="28"/>
  <c r="B209" i="28"/>
  <c r="A211" i="27"/>
  <c r="C211" i="27" s="1"/>
  <c r="B212" i="27"/>
  <c r="C206" i="28" l="1"/>
  <c r="A207" i="28"/>
  <c r="B210" i="28"/>
  <c r="A212" i="27"/>
  <c r="C212" i="27" s="1"/>
  <c r="B213" i="27"/>
  <c r="C207" i="28" l="1"/>
  <c r="A208" i="28"/>
  <c r="B211" i="28"/>
  <c r="A213" i="27"/>
  <c r="C213" i="27" s="1"/>
  <c r="B214" i="27"/>
  <c r="C208" i="28" l="1"/>
  <c r="A209" i="28"/>
  <c r="B212" i="28"/>
  <c r="B215" i="27"/>
  <c r="A214" i="27"/>
  <c r="C214" i="27" s="1"/>
  <c r="C209" i="28" l="1"/>
  <c r="A210" i="28"/>
  <c r="B213" i="28"/>
  <c r="A215" i="27"/>
  <c r="C215" i="27" s="1"/>
  <c r="B216" i="27"/>
  <c r="C210" i="28" l="1"/>
  <c r="A211" i="28"/>
  <c r="B214" i="28"/>
  <c r="A216" i="27"/>
  <c r="C216" i="27" s="1"/>
  <c r="B217" i="27"/>
  <c r="C211" i="28" l="1"/>
  <c r="A212" i="28"/>
  <c r="B215" i="28"/>
  <c r="A217" i="27"/>
  <c r="C217" i="27" s="1"/>
  <c r="B218" i="27"/>
  <c r="C212" i="28" l="1"/>
  <c r="A213" i="28"/>
  <c r="B216" i="28"/>
  <c r="B219" i="27"/>
  <c r="A218" i="27"/>
  <c r="C218" i="27" s="1"/>
  <c r="C213" i="28" l="1"/>
  <c r="A214" i="28"/>
  <c r="B217" i="28"/>
  <c r="A219" i="27"/>
  <c r="C219" i="27" s="1"/>
  <c r="B220" i="27"/>
  <c r="C214" i="28" l="1"/>
  <c r="A215" i="28"/>
  <c r="B218" i="28"/>
  <c r="A220" i="27"/>
  <c r="C220" i="27" s="1"/>
  <c r="B221" i="27"/>
  <c r="C215" i="28" l="1"/>
  <c r="A216" i="28"/>
  <c r="B219" i="28"/>
  <c r="A221" i="27"/>
  <c r="C221" i="27" s="1"/>
  <c r="B222" i="27"/>
  <c r="C216" i="28" l="1"/>
  <c r="A217" i="28"/>
  <c r="B220" i="28"/>
  <c r="B223" i="27"/>
  <c r="A222" i="27"/>
  <c r="C222" i="27" s="1"/>
  <c r="C217" i="28" l="1"/>
  <c r="A218" i="28"/>
  <c r="B221" i="28"/>
  <c r="A223" i="27"/>
  <c r="C223" i="27" s="1"/>
  <c r="B224" i="27"/>
  <c r="C218" i="28" l="1"/>
  <c r="A219" i="28"/>
  <c r="K43" i="30"/>
  <c r="K44" i="30" s="1"/>
  <c r="L43" i="30"/>
  <c r="L44" i="30" s="1"/>
  <c r="B222" i="28"/>
  <c r="A224" i="27"/>
  <c r="C224" i="27" s="1"/>
  <c r="B225" i="27"/>
  <c r="M45" i="30" l="1"/>
  <c r="I41" i="30" s="1"/>
  <c r="I43" i="30" s="1"/>
  <c r="F27" i="1" s="1"/>
  <c r="C219" i="28"/>
  <c r="A220" i="28"/>
  <c r="K40" i="36"/>
  <c r="K41" i="36" s="1"/>
  <c r="K42" i="36" s="1"/>
  <c r="J41" i="36"/>
  <c r="J42" i="36" s="1"/>
  <c r="C11" i="13"/>
  <c r="D11" i="13" s="1"/>
  <c r="B223" i="28"/>
  <c r="A225" i="27"/>
  <c r="C225" i="27" s="1"/>
  <c r="B226" i="27"/>
  <c r="F29" i="1" l="1"/>
  <c r="C220" i="28"/>
  <c r="A221" i="28"/>
  <c r="L43" i="36"/>
  <c r="H39" i="36" s="1"/>
  <c r="H41" i="36" s="1"/>
  <c r="G27" i="1" s="1"/>
  <c r="G29" i="1" s="1"/>
  <c r="B224" i="28"/>
  <c r="B227" i="27"/>
  <c r="A226" i="27"/>
  <c r="C226" i="27" s="1"/>
  <c r="H27" i="1" l="1"/>
  <c r="H29" i="1" s="1"/>
  <c r="C221" i="28"/>
  <c r="A222" i="28"/>
  <c r="B225" i="28"/>
  <c r="A227" i="27"/>
  <c r="C227" i="27" s="1"/>
  <c r="B228" i="27"/>
  <c r="C222" i="28" l="1"/>
  <c r="A223" i="28"/>
  <c r="B226" i="28"/>
  <c r="A228" i="27"/>
  <c r="C228" i="27" s="1"/>
  <c r="B229" i="27"/>
  <c r="C223" i="28" l="1"/>
  <c r="A224" i="28"/>
  <c r="B227" i="28"/>
  <c r="A229" i="27"/>
  <c r="C229" i="27" s="1"/>
  <c r="B230" i="27"/>
  <c r="C224" i="28" l="1"/>
  <c r="A225" i="28"/>
  <c r="F14" i="37"/>
  <c r="B228" i="28"/>
  <c r="B231" i="27"/>
  <c r="A230" i="27"/>
  <c r="C230" i="27" s="1"/>
  <c r="B10" i="13" l="1"/>
  <c r="C225" i="28"/>
  <c r="A226" i="28"/>
  <c r="B229" i="28"/>
  <c r="A231" i="27"/>
  <c r="C231" i="27" s="1"/>
  <c r="B232" i="27"/>
  <c r="C226" i="28" l="1"/>
  <c r="A227" i="28"/>
  <c r="B230" i="28"/>
  <c r="A232" i="27"/>
  <c r="C232" i="27" s="1"/>
  <c r="B233" i="27"/>
  <c r="C227" i="28" l="1"/>
  <c r="A228" i="28"/>
  <c r="B231" i="28"/>
  <c r="A233" i="27"/>
  <c r="C233" i="27" s="1"/>
  <c r="B234" i="27"/>
  <c r="C228" i="28" l="1"/>
  <c r="A229" i="28"/>
  <c r="B232" i="28"/>
  <c r="B235" i="27"/>
  <c r="A234" i="27"/>
  <c r="C234" i="27" s="1"/>
  <c r="C229" i="28" l="1"/>
  <c r="A230" i="28"/>
  <c r="B233" i="28"/>
  <c r="A235" i="27"/>
  <c r="C235" i="27" s="1"/>
  <c r="B236" i="27"/>
  <c r="C230" i="28" l="1"/>
  <c r="A231" i="28"/>
  <c r="B234" i="28"/>
  <c r="A236" i="27"/>
  <c r="C236" i="27" s="1"/>
  <c r="B237" i="27"/>
  <c r="C231" i="28" l="1"/>
  <c r="A232" i="28"/>
  <c r="B235" i="28"/>
  <c r="A237" i="27"/>
  <c r="C237" i="27" s="1"/>
  <c r="B238" i="27"/>
  <c r="C232" i="28" l="1"/>
  <c r="A233" i="28"/>
  <c r="B236" i="28"/>
  <c r="B239" i="27"/>
  <c r="A238" i="27"/>
  <c r="C238" i="27" s="1"/>
  <c r="C233" i="28" l="1"/>
  <c r="A234" i="28"/>
  <c r="B237" i="28"/>
  <c r="A239" i="27"/>
  <c r="C239" i="27" s="1"/>
  <c r="B240" i="27"/>
  <c r="C234" i="28" l="1"/>
  <c r="A235" i="28"/>
  <c r="B238" i="28"/>
  <c r="A240" i="27"/>
  <c r="C240" i="27" s="1"/>
  <c r="B241" i="27"/>
  <c r="C235" i="28" l="1"/>
  <c r="A236" i="28"/>
  <c r="B239" i="28"/>
  <c r="A241" i="27"/>
  <c r="C241" i="27" s="1"/>
  <c r="B242" i="27"/>
  <c r="C236" i="28" l="1"/>
  <c r="A237" i="28"/>
  <c r="B240" i="28"/>
  <c r="B243" i="27"/>
  <c r="A242" i="27"/>
  <c r="C242" i="27" s="1"/>
  <c r="C237" i="28" l="1"/>
  <c r="A238" i="28"/>
  <c r="B241" i="28"/>
  <c r="A243" i="27"/>
  <c r="C243" i="27" s="1"/>
  <c r="B244" i="27"/>
  <c r="C238" i="28" l="1"/>
  <c r="A239" i="28"/>
  <c r="B242" i="28"/>
  <c r="A244" i="27"/>
  <c r="C244" i="27" s="1"/>
  <c r="B245" i="27"/>
  <c r="C239" i="28" l="1"/>
  <c r="A240" i="28"/>
  <c r="B243" i="28"/>
  <c r="A245" i="27"/>
  <c r="C245" i="27" s="1"/>
  <c r="B246" i="27"/>
  <c r="C240" i="28" l="1"/>
  <c r="A241" i="28"/>
  <c r="B244" i="28"/>
  <c r="B247" i="27"/>
  <c r="A246" i="27"/>
  <c r="C246" i="27" s="1"/>
  <c r="C241" i="28" l="1"/>
  <c r="A242" i="28"/>
  <c r="B245" i="28"/>
  <c r="A247" i="27"/>
  <c r="C247" i="27" s="1"/>
  <c r="B248" i="27"/>
  <c r="C242" i="28" l="1"/>
  <c r="A243" i="28"/>
  <c r="B246" i="28"/>
  <c r="A248" i="27"/>
  <c r="C248" i="27" s="1"/>
  <c r="B249" i="27"/>
  <c r="C243" i="28" l="1"/>
  <c r="A244" i="28"/>
  <c r="B247" i="28"/>
  <c r="A249" i="27"/>
  <c r="C249" i="27" s="1"/>
  <c r="B250" i="27"/>
  <c r="C244" i="28" l="1"/>
  <c r="A245" i="28"/>
  <c r="B248" i="28"/>
  <c r="B251" i="27"/>
  <c r="A250" i="27"/>
  <c r="C250" i="27" s="1"/>
  <c r="C245" i="28" l="1"/>
  <c r="A246" i="28"/>
  <c r="B249" i="28"/>
  <c r="A251" i="27"/>
  <c r="C251" i="27" s="1"/>
  <c r="B252" i="27"/>
  <c r="C246" i="28" l="1"/>
  <c r="A247" i="28"/>
  <c r="B250" i="28"/>
  <c r="A252" i="27"/>
  <c r="C252" i="27" s="1"/>
  <c r="B253" i="27"/>
  <c r="C247" i="28" l="1"/>
  <c r="A248" i="28"/>
  <c r="B251" i="28"/>
  <c r="A253" i="27"/>
  <c r="C253" i="27" s="1"/>
  <c r="B254" i="27"/>
  <c r="C248" i="28" l="1"/>
  <c r="A249" i="28"/>
  <c r="B252" i="28"/>
  <c r="B255" i="27"/>
  <c r="A254" i="27"/>
  <c r="C254" i="27" s="1"/>
  <c r="C249" i="28" l="1"/>
  <c r="A250" i="28"/>
  <c r="B253" i="28"/>
  <c r="A255" i="27"/>
  <c r="C255" i="27" s="1"/>
  <c r="B256" i="27"/>
  <c r="C250" i="28" l="1"/>
  <c r="A251" i="28"/>
  <c r="B254" i="28"/>
  <c r="A256" i="27"/>
  <c r="C256" i="27" s="1"/>
  <c r="B257" i="27"/>
  <c r="C251" i="28" l="1"/>
  <c r="A252" i="28"/>
  <c r="B255" i="28"/>
  <c r="A257" i="27"/>
  <c r="C257" i="27" s="1"/>
  <c r="B258" i="27"/>
  <c r="C252" i="28" l="1"/>
  <c r="A253" i="28"/>
  <c r="B256" i="28"/>
  <c r="B259" i="27"/>
  <c r="A258" i="27"/>
  <c r="C258" i="27" s="1"/>
  <c r="C253" i="28" l="1"/>
  <c r="A254" i="28"/>
  <c r="B257" i="28"/>
  <c r="A259" i="27"/>
  <c r="C259" i="27" s="1"/>
  <c r="B260" i="27"/>
  <c r="C254" i="28" l="1"/>
  <c r="A255" i="28"/>
  <c r="B258" i="28"/>
  <c r="A260" i="27"/>
  <c r="C260" i="27" s="1"/>
  <c r="B261" i="27"/>
  <c r="C255" i="28" l="1"/>
  <c r="A256" i="28"/>
  <c r="B259" i="28"/>
  <c r="A261" i="27"/>
  <c r="C261" i="27" s="1"/>
  <c r="B262" i="27"/>
  <c r="C256" i="28" l="1"/>
  <c r="A257" i="28"/>
  <c r="B260" i="28"/>
  <c r="B263" i="27"/>
  <c r="A262" i="27"/>
  <c r="C262" i="27" s="1"/>
  <c r="C257" i="28" l="1"/>
  <c r="A258" i="28"/>
  <c r="B261" i="28"/>
  <c r="A263" i="27"/>
  <c r="C263" i="27" s="1"/>
  <c r="B264" i="27"/>
  <c r="C258" i="28" l="1"/>
  <c r="A259" i="28"/>
  <c r="B262" i="28"/>
  <c r="A264" i="27"/>
  <c r="C264" i="27" s="1"/>
  <c r="B265" i="27"/>
  <c r="C259" i="28" l="1"/>
  <c r="A260" i="28"/>
  <c r="B263" i="28"/>
  <c r="A265" i="27"/>
  <c r="C265" i="27" s="1"/>
  <c r="B266" i="27"/>
  <c r="C260" i="28" l="1"/>
  <c r="A261" i="28"/>
  <c r="B264" i="28"/>
  <c r="B267" i="27"/>
  <c r="A266" i="27"/>
  <c r="C266" i="27" s="1"/>
  <c r="C261" i="28" l="1"/>
  <c r="A262" i="28"/>
  <c r="B265" i="28"/>
  <c r="A267" i="27"/>
  <c r="C267" i="27" s="1"/>
  <c r="B268" i="27"/>
  <c r="C262" i="28" l="1"/>
  <c r="A263" i="28"/>
  <c r="B266" i="28"/>
  <c r="A268" i="27"/>
  <c r="C268" i="27" s="1"/>
  <c r="B269" i="27"/>
  <c r="C263" i="28" l="1"/>
  <c r="A264" i="28"/>
  <c r="B267" i="28"/>
  <c r="A269" i="27"/>
  <c r="C269" i="27" s="1"/>
  <c r="B270" i="27"/>
  <c r="C264" i="28" l="1"/>
  <c r="A265" i="28"/>
  <c r="B268" i="28"/>
  <c r="B271" i="27"/>
  <c r="A270" i="27"/>
  <c r="C270" i="27" s="1"/>
  <c r="C265" i="28" l="1"/>
  <c r="A266" i="28"/>
  <c r="B269" i="28"/>
  <c r="A271" i="27"/>
  <c r="C271" i="27" s="1"/>
  <c r="B272" i="27"/>
  <c r="C266" i="28" l="1"/>
  <c r="A267" i="28"/>
  <c r="B270" i="28"/>
  <c r="A272" i="27"/>
  <c r="C272" i="27" s="1"/>
  <c r="B273" i="27"/>
  <c r="C267" i="28" l="1"/>
  <c r="A268" i="28"/>
  <c r="B271" i="28"/>
  <c r="A273" i="27"/>
  <c r="C273" i="27" s="1"/>
  <c r="B274" i="27"/>
  <c r="C268" i="28" l="1"/>
  <c r="A269" i="28"/>
  <c r="B272" i="28"/>
  <c r="B275" i="27"/>
  <c r="A274" i="27"/>
  <c r="C274" i="27" s="1"/>
  <c r="C269" i="28" l="1"/>
  <c r="A270" i="28"/>
  <c r="B273" i="28"/>
  <c r="A275" i="27"/>
  <c r="C275" i="27" s="1"/>
  <c r="B276" i="27"/>
  <c r="C270" i="28" l="1"/>
  <c r="A271" i="28"/>
  <c r="B274" i="28"/>
  <c r="A276" i="27"/>
  <c r="C276" i="27" s="1"/>
  <c r="B277" i="27"/>
  <c r="C271" i="28" l="1"/>
  <c r="A272" i="28"/>
  <c r="B275" i="28"/>
  <c r="A277" i="27"/>
  <c r="C277" i="27" s="1"/>
  <c r="B278" i="27"/>
  <c r="C272" i="28" l="1"/>
  <c r="A273" i="28"/>
  <c r="B276" i="28"/>
  <c r="B279" i="27"/>
  <c r="A278" i="27"/>
  <c r="C278" i="27" s="1"/>
  <c r="C273" i="28" l="1"/>
  <c r="A274" i="28"/>
  <c r="B277" i="28"/>
  <c r="A279" i="27"/>
  <c r="C279" i="27" s="1"/>
  <c r="B280" i="27"/>
  <c r="C274" i="28" l="1"/>
  <c r="A275" i="28"/>
  <c r="B278" i="28"/>
  <c r="A280" i="27"/>
  <c r="C280" i="27" s="1"/>
  <c r="B281" i="27"/>
  <c r="C275" i="28" l="1"/>
  <c r="A276" i="28"/>
  <c r="B279" i="28"/>
  <c r="A281" i="27"/>
  <c r="C281" i="27" s="1"/>
  <c r="B282" i="27"/>
  <c r="C276" i="28" l="1"/>
  <c r="A277" i="28"/>
  <c r="B280" i="28"/>
  <c r="B283" i="27"/>
  <c r="A282" i="27"/>
  <c r="C282" i="27" s="1"/>
  <c r="C277" i="28" l="1"/>
  <c r="A278" i="28"/>
  <c r="B281" i="28"/>
  <c r="A283" i="27"/>
  <c r="C283" i="27" s="1"/>
  <c r="B284" i="27"/>
  <c r="C278" i="28" l="1"/>
  <c r="A279" i="28"/>
  <c r="B282" i="28"/>
  <c r="A284" i="27"/>
  <c r="C284" i="27" s="1"/>
  <c r="B285" i="27"/>
  <c r="C279" i="28" l="1"/>
  <c r="A280" i="28"/>
  <c r="B283" i="28"/>
  <c r="A285" i="27"/>
  <c r="C285" i="27" s="1"/>
  <c r="B286" i="27"/>
  <c r="C280" i="28" l="1"/>
  <c r="A281" i="28"/>
  <c r="B284" i="28"/>
  <c r="B287" i="27"/>
  <c r="A286" i="27"/>
  <c r="C286" i="27" s="1"/>
  <c r="C281" i="28" l="1"/>
  <c r="A282" i="28"/>
  <c r="B285" i="28"/>
  <c r="A287" i="27"/>
  <c r="C287" i="27" s="1"/>
  <c r="B288" i="27"/>
  <c r="C282" i="28" l="1"/>
  <c r="A283" i="28"/>
  <c r="B286" i="28"/>
  <c r="A288" i="27"/>
  <c r="C288" i="27" s="1"/>
  <c r="B289" i="27"/>
  <c r="C283" i="28" l="1"/>
  <c r="A284" i="28"/>
  <c r="B287" i="28"/>
  <c r="A289" i="27"/>
  <c r="C289" i="27" s="1"/>
  <c r="B290" i="27"/>
  <c r="C284" i="28" l="1"/>
  <c r="A285" i="28"/>
  <c r="B288" i="28"/>
  <c r="B291" i="27"/>
  <c r="A290" i="27"/>
  <c r="C290" i="27" s="1"/>
  <c r="C285" i="28" l="1"/>
  <c r="A286" i="28"/>
  <c r="B289" i="28"/>
  <c r="A291" i="27"/>
  <c r="C291" i="27" s="1"/>
  <c r="B292" i="27"/>
  <c r="C286" i="28" l="1"/>
  <c r="A287" i="28"/>
  <c r="B290" i="28"/>
  <c r="A292" i="27"/>
  <c r="C292" i="27" s="1"/>
  <c r="B293" i="27"/>
  <c r="C287" i="28" l="1"/>
  <c r="A288" i="28"/>
  <c r="B291" i="28"/>
  <c r="A293" i="27"/>
  <c r="C293" i="27" s="1"/>
  <c r="B294" i="27"/>
  <c r="C288" i="28" l="1"/>
  <c r="A289" i="28"/>
  <c r="B292" i="28"/>
  <c r="B295" i="27"/>
  <c r="A294" i="27"/>
  <c r="C294" i="27" s="1"/>
  <c r="C289" i="28" l="1"/>
  <c r="A290" i="28"/>
  <c r="B293" i="28"/>
  <c r="A295" i="27"/>
  <c r="C295" i="27" s="1"/>
  <c r="B296" i="27"/>
  <c r="C290" i="28" l="1"/>
  <c r="A291" i="28"/>
  <c r="A296" i="27"/>
  <c r="C296" i="27" s="1"/>
  <c r="B297" i="27"/>
  <c r="C291" i="28" l="1"/>
  <c r="A292" i="28"/>
  <c r="A297" i="27"/>
  <c r="C297" i="27" s="1"/>
  <c r="B298" i="27"/>
  <c r="C292" i="28" l="1"/>
  <c r="Q19" i="28"/>
  <c r="Q18" i="28"/>
  <c r="AB17" i="28"/>
  <c r="A293" i="28"/>
  <c r="H9" i="28" s="1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A298" i="27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C298" i="27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F5" i="40" l="1"/>
  <c r="F6" i="40" s="1"/>
  <c r="D6" i="40"/>
  <c r="D7" i="40" l="1"/>
  <c r="B12" i="13" s="1"/>
  <c r="F9" i="37"/>
  <c r="H9" i="37" s="1"/>
  <c r="F7" i="40"/>
  <c r="F10" i="37"/>
  <c r="H10" i="37" s="1"/>
  <c r="F11" i="37" l="1"/>
  <c r="H11" i="37" s="1"/>
  <c r="H12" i="37" s="1"/>
  <c r="B9" i="13"/>
  <c r="D9" i="13" s="1"/>
  <c r="D9" i="40"/>
  <c r="F12" i="37" s="1"/>
  <c r="F17" i="37" s="1"/>
  <c r="F26" i="37" s="1"/>
  <c r="D12" i="13"/>
  <c r="F30" i="37" l="1"/>
  <c r="B14" i="13"/>
  <c r="B15" i="13" s="1"/>
  <c r="F10" i="13" l="1"/>
  <c r="F12" i="13"/>
  <c r="F9" i="13"/>
  <c r="F11" i="13"/>
  <c r="F37" i="37" l="1"/>
  <c r="F14" i="13"/>
  <c r="F15" i="13" s="1"/>
  <c r="F39" i="37"/>
  <c r="F38" i="37"/>
  <c r="F41" i="37" l="1"/>
  <c r="G14" i="37" l="1"/>
  <c r="C10" i="13" l="1"/>
  <c r="H14" i="37"/>
  <c r="H28" i="37"/>
  <c r="C14" i="13" l="1"/>
  <c r="D10" i="13"/>
  <c r="D14" i="13" s="1"/>
  <c r="E9" i="40" l="1"/>
  <c r="G12" i="37" s="1"/>
  <c r="H17" i="37" s="1"/>
  <c r="D15" i="13" s="1"/>
  <c r="F8" i="40"/>
  <c r="F9" i="40" l="1"/>
  <c r="G17" i="37"/>
  <c r="C15" i="13" s="1"/>
  <c r="G26" i="37" l="1"/>
  <c r="H26" i="37" l="1"/>
  <c r="G30" i="37"/>
  <c r="G9" i="13" l="1"/>
  <c r="G12" i="13"/>
  <c r="H12" i="13" s="1"/>
  <c r="G10" i="13"/>
  <c r="G11" i="13"/>
  <c r="H30" i="37"/>
  <c r="H11" i="13" l="1"/>
  <c r="G39" i="37"/>
  <c r="H39" i="37" s="1"/>
  <c r="H10" i="13"/>
  <c r="G38" i="37"/>
  <c r="H38" i="37" s="1"/>
  <c r="A38" i="37" s="1"/>
  <c r="H9" i="13"/>
  <c r="G14" i="13"/>
  <c r="G15" i="13" s="1"/>
  <c r="G37" i="37"/>
  <c r="H14" i="13" l="1"/>
  <c r="H15" i="13" s="1"/>
  <c r="H37" i="37"/>
  <c r="H41" i="37" s="1"/>
  <c r="G41" i="37"/>
  <c r="E11" i="37" l="1"/>
</calcChain>
</file>

<file path=xl/sharedStrings.xml><?xml version="1.0" encoding="utf-8"?>
<sst xmlns="http://schemas.openxmlformats.org/spreadsheetml/2006/main" count="1680" uniqueCount="464">
  <si>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</si>
  <si>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</si>
  <si>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</si>
  <si>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</si>
  <si>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</si>
  <si>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</si>
  <si>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</si>
  <si>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</si>
  <si>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</si>
  <si>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</si>
  <si>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</si>
  <si>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</si>
  <si>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</si>
  <si>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</si>
  <si>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</si>
  <si>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</si>
  <si>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</si>
  <si>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</si>
  <si>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</si>
  <si>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</si>
  <si>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</si>
  <si>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</si>
  <si>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</si>
  <si>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</si>
  <si>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</si>
  <si>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</si>
  <si>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</si>
  <si>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</si>
  <si>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</si>
  <si>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</si>
  <si>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</si>
  <si>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</si>
  <si>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</si>
  <si>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</si>
  <si>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</si>
  <si>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</si>
  <si>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</si>
  <si>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</si>
  <si>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</si>
  <si>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</si>
  <si>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</si>
  <si>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</si>
  <si>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</si>
  <si>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</si>
  <si>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</si>
  <si>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</si>
  <si>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</si>
  <si>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</si>
  <si>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</si>
  <si>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</si>
  <si>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</si>
  <si>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</si>
  <si>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</si>
  <si>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</si>
  <si>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</si>
  <si>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</si>
  <si>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</si>
  <si>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</si>
  <si>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</si>
  <si>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</si>
  <si>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</si>
  <si>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</si>
  <si>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</si>
  <si>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</si>
  <si>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</si>
  <si>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</si>
  <si>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</si>
  <si>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</si>
  <si>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</si>
  <si>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</si>
  <si>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</si>
  <si>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</si>
  <si>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</si>
  <si>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</si>
  <si>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</si>
  <si>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</si>
  <si>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FEDERAL INCOME TAX ( LINE 7 * 35%)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</si>
  <si>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</si>
  <si>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</si>
  <si>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</si>
  <si>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</si>
  <si>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</si>
  <si>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</si>
  <si>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</si>
  <si>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</si>
  <si>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</si>
  <si>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</si>
  <si>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</si>
  <si>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</si>
  <si>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</si>
  <si>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</si>
  <si>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</si>
  <si>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</si>
  <si>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</si>
  <si>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</si>
  <si>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</si>
  <si>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</si>
  <si>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</si>
  <si>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</si>
  <si>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</si>
  <si>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</si>
  <si>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</si>
  <si>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</si>
  <si>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</si>
  <si>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</si>
  <si>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</si>
  <si>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</si>
  <si>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</si>
  <si>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</si>
  <si>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</si>
  <si>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</si>
  <si>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</si>
  <si>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</si>
  <si>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</si>
  <si>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</si>
  <si>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</si>
  <si>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</si>
  <si>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</si>
  <si>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</si>
  <si>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</si>
  <si>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</si>
  <si>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</si>
  <si>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</si>
  <si>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</si>
  <si>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</si>
  <si>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</si>
  <si>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</si>
  <si>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</si>
  <si>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</si>
  <si>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</si>
  <si>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</si>
  <si>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</si>
  <si>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</si>
  <si>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</si>
  <si>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</si>
  <si>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</si>
  <si>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</si>
  <si>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</si>
  <si>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</si>
  <si>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</si>
  <si>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</si>
  <si>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</si>
  <si>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</si>
  <si>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</si>
  <si>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</si>
  <si>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</si>
  <si>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</si>
  <si>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</si>
  <si>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</si>
  <si>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</si>
  <si>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</si>
  <si>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</si>
  <si>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</si>
  <si>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</si>
  <si>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</si>
  <si>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</si>
  <si>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</si>
  <si>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</si>
  <si>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</si>
  <si>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</si>
  <si>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Calculation of Low Income Gas Rates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</si>
  <si>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</si>
  <si>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</si>
  <si>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</si>
  <si>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</si>
  <si>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</si>
  <si>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</si>
  <si>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</si>
  <si>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</si>
  <si>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r>
      <t>Rate</t>
    </r>
    <r>
      <rPr>
        <vertAlign val="superscript"/>
        <sz val="10"/>
        <rFont val="Arial"/>
        <family val="2"/>
      </rPr>
      <t xml:space="preserve"> (3)</t>
    </r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</si>
  <si>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</si>
  <si>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</si>
  <si>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</si>
  <si>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</si>
  <si>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</si>
  <si>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</si>
  <si>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</si>
  <si>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</si>
  <si>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</si>
  <si>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</si>
  <si>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</si>
  <si>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</si>
  <si>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</si>
  <si>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</si>
  <si>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FOR THE TWELVE MONTHS ENDED SEPTEMBER 30, 2016</t>
  </si>
  <si>
    <t>Page 3.04</t>
  </si>
  <si>
    <t>Page 3.05</t>
  </si>
  <si>
    <t>Note 1 -  Includes all Rider Revenue and Revenue Credits from Schedules 95, 95a, 120, 132, 137, 140, 141, 142 and 194
               - Excludes Sch 129 Low Income</t>
  </si>
  <si>
    <t>Line No.</t>
  </si>
  <si>
    <t>Losses were assumed at 7.1%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</si>
  <si>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</si>
  <si>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</si>
  <si>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</si>
  <si>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</si>
  <si>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</si>
  <si>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</si>
  <si>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</si>
  <si>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</si>
  <si>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</si>
  <si>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</si>
  <si>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</si>
  <si>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Total Revenue Collected 10 ME July 31, 2018</t>
  </si>
  <si>
    <t>Estimated Revenue Collected Aug-Sep 2018</t>
  </si>
  <si>
    <t>Aug 2018</t>
  </si>
  <si>
    <t>Sep 2018</t>
  </si>
  <si>
    <t>Low Income Progm-Gas</t>
  </si>
  <si>
    <t>Low Income Program (Unbilled)-09/17</t>
  </si>
  <si>
    <t>OCTOBER 2018 THROUGH SEPTEMBER 2019</t>
  </si>
  <si>
    <t>Low Income Program (Billed)-10/17</t>
  </si>
  <si>
    <t>Low Income Program (Unbilled)-10/17</t>
  </si>
  <si>
    <t>Low Income Program (Billed)-11/17</t>
  </si>
  <si>
    <t>Low Income Program (Unbilled)-11/17</t>
  </si>
  <si>
    <t>Low Income Program (Billed)-12/17</t>
  </si>
  <si>
    <t>Low Income Program (Unbilled)-12/17</t>
  </si>
  <si>
    <t>Low Income Program (Billed)-01/18</t>
  </si>
  <si>
    <t>Low Income Program (Unbilled)-01/18</t>
  </si>
  <si>
    <t>Low Income Program (Unbilled)-02/18</t>
  </si>
  <si>
    <t>Low Income Program (Billed)-02/18</t>
  </si>
  <si>
    <t>Low Income Program (Unbilled)-03/18</t>
  </si>
  <si>
    <t>Low Income Program (Billed)-03/18</t>
  </si>
  <si>
    <t>Low Income Program (Billed)-04/18</t>
  </si>
  <si>
    <t>Low Income Program (Unbilled)-04/18</t>
  </si>
  <si>
    <t>Low Income Program (Unbilled)-05/18</t>
  </si>
  <si>
    <t>Low Income Program (Billed)-05/18</t>
  </si>
  <si>
    <t>Low Income Program (Unbilled)-06/18</t>
  </si>
  <si>
    <t>Low Income Program (Billed)-06/18</t>
  </si>
  <si>
    <t>Low Income Program (Unbilled)-07/18</t>
  </si>
  <si>
    <t>Low Income Program (Billed)-07/18</t>
  </si>
  <si>
    <t>Under / (Over) collection through September 2018 (Excludes Revenue Sensitive Items)</t>
  </si>
  <si>
    <t xml:space="preserve">as revenue because it is equivalent </t>
  </si>
  <si>
    <t>Layout                    </t>
  </si>
  <si>
    <t>65000010</t>
  </si>
  <si>
    <t>Layout                 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</si>
  <si>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</si>
  <si>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</si>
  <si>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</si>
  <si>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</si>
  <si>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May 2018 Schedule 142 Decoupling Residential bill impact UE-180282 and UG-180283. (10.)</t>
  </si>
  <si>
    <t>March 2019 ERF Residential bill impact UE-180899 and UG-180900 Order 5 Paragraph 17</t>
  </si>
  <si>
    <t>May 2019 Schedule 142 Decoupling Residential bill impact UE-190231 and UG-190232 (10.)</t>
  </si>
  <si>
    <r>
      <t xml:space="preserve">Subtotal </t>
    </r>
    <r>
      <rPr>
        <b/>
        <sz val="12"/>
        <color rgb="FFFF0000"/>
        <rFont val="Arial"/>
        <family val="2"/>
      </rPr>
      <t>2018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UE-180739/UG-180740</t>
    </r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</si>
  <si>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UE-19____/UG-19____</t>
    </r>
  </si>
  <si>
    <t>Low Income Program (Unbilled)-08/18</t>
  </si>
  <si>
    <t>Low Income Program (Billed)-08/18</t>
  </si>
  <si>
    <t>Low Income Program (Billed)-09/18</t>
  </si>
  <si>
    <t>Low Income Program (Unbilled)-09/18</t>
  </si>
  <si>
    <t>Actual Gas Rev Collected, net of revenue sensitive items, collected Aug-Sep 2018</t>
  </si>
  <si>
    <t>Actual Elec Rev Collected net of revenue sensitive items collected Aug-Sep 2018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</si>
  <si>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</si>
  <si>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</si>
  <si>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</si>
  <si>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</si>
  <si>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</si>
  <si>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</si>
  <si>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</si>
  <si>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</si>
  <si>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</si>
  <si>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</si>
  <si>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</si>
  <si>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</si>
  <si>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</si>
  <si>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</si>
  <si>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</si>
  <si>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</si>
  <si>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</si>
  <si>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</si>
  <si>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</si>
  <si>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</si>
  <si>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</si>
  <si>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</si>
  <si>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</si>
  <si>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</si>
  <si>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</si>
  <si>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</si>
  <si>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</si>
  <si>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</si>
  <si>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</si>
  <si>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</si>
  <si>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</si>
  <si>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</si>
  <si>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</si>
  <si>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</si>
  <si>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</si>
  <si>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</si>
  <si>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F2019 Final Gas Load Forecast</t>
  </si>
  <si>
    <t>F2019 Final Electric Load Forecast</t>
  </si>
  <si>
    <t>True-up for Aug-Sep 2018 Revenue Collected</t>
  </si>
  <si>
    <t>True-up for Aug-Sep 2017 Revenue Collected</t>
  </si>
  <si>
    <t>Total Revenue Collected 10 ME July 31, 2019</t>
  </si>
  <si>
    <t>Estimated Revenue Collected Aug-Sep 2019</t>
  </si>
  <si>
    <t>Aug 2019 Elec Load KWh</t>
  </si>
  <si>
    <t>Sep 2019 Elec Load KWh</t>
  </si>
  <si>
    <t>Aug 2019</t>
  </si>
  <si>
    <t>Sep 2019</t>
  </si>
  <si>
    <t>True-up for Aug-Sep 2019 Revenue Collected</t>
  </si>
  <si>
    <t>Less:  Amount forecasted for Gas Revenue, net of revenue sensitive items, Aug-Sep 2018</t>
  </si>
  <si>
    <t>Less:  Amount forecasted for Elec Revenue, net of revenue sensitive items, Aug-Sep 2018</t>
  </si>
  <si>
    <t>Low Income Collected from October 2018 through July 2019 plus forecasted Aug &amp; Sep 2019 net of RSIs</t>
  </si>
  <si>
    <t>Under / (Over) collection through September 2018 (Excludes Revenue Sensitive Items) Line 8 - Line 19</t>
  </si>
  <si>
    <t>March 2019 ERF Residential bill impact UE-180899 and UG-180900</t>
  </si>
  <si>
    <t>Decoupling Residential Bill Impact</t>
  </si>
  <si>
    <t>Prior Low Income Cap</t>
  </si>
  <si>
    <t>Under / (Over) collection through September 2019 (Excludes Revenue Sensitive Items)</t>
  </si>
  <si>
    <t>Bad Debts Conversion Factor used in 2017 GRC UE-170033, et al</t>
  </si>
  <si>
    <t>Determination of Low Income Caps</t>
  </si>
  <si>
    <t>Combined</t>
  </si>
  <si>
    <t>Electric Conversion Factor used in compliance filing in UE-170033</t>
  </si>
  <si>
    <t>Gas Conversion Factor used in compliance filing in UE-170034</t>
  </si>
  <si>
    <t>Amount to be recovered October 2019 through September 2020 = Line 4 + Line 6 + Line 9</t>
  </si>
  <si>
    <t>Conversion Factor = 1 - Line 12 - Line 13 - Line 14</t>
  </si>
  <si>
    <t>Low income revenue requirement to be recovered in rates = Line 9 ÷ Line 16</t>
  </si>
  <si>
    <t>Low Income revenue requirement set in rates in October 2018 (Note 1)</t>
  </si>
  <si>
    <t>Amounts if correct caps had been used</t>
  </si>
  <si>
    <t>As Set in Rates in UG-180740</t>
  </si>
  <si>
    <t>Amount to be recovered October 2018 through September 2019 = Line 1 + Line 1 + Line 4</t>
  </si>
  <si>
    <t>Bad Debts Conversion Factor used in 2017GRC UE-170033, et al</t>
  </si>
  <si>
    <t>(Note 1) - The amounts on line 1 and line 20 do not agree because there was a revised filing in UG-180740 that adjusted the caps for the Decoupling residential rate increase, but the change was not incorporated in the revenue requirement with the understanding that the true-up would be taken care of in this year's filing.  The true-up on line 7 includes the 2018 correction.</t>
  </si>
  <si>
    <t>Increase in Cap from Decoupling Filing</t>
  </si>
  <si>
    <t>W/P from last year's filing</t>
  </si>
  <si>
    <t>Modified W/P from last year's filing</t>
  </si>
  <si>
    <t>2018 Gas Expedited Rate Filing (ERF)</t>
  </si>
  <si>
    <t>Rate Change Impacts by Rate Schedule of Proposed Schedule 141 &amp; Schedule X Rate Changes</t>
  </si>
  <si>
    <t>Normalized</t>
  </si>
  <si>
    <t>Sched 142</t>
  </si>
  <si>
    <t>12ME Jun 2018</t>
  </si>
  <si>
    <t>Sched 141</t>
  </si>
  <si>
    <t>Sched X</t>
  </si>
  <si>
    <t>Volume (Therms)</t>
  </si>
  <si>
    <t>Sched 101</t>
  </si>
  <si>
    <t>Sched 106</t>
  </si>
  <si>
    <t>Sched 120</t>
  </si>
  <si>
    <t>Sched 129</t>
  </si>
  <si>
    <t>Sched 132</t>
  </si>
  <si>
    <t>Sched 140</t>
  </si>
  <si>
    <t>Rate Plan</t>
  </si>
  <si>
    <t>Decoupling</t>
  </si>
  <si>
    <t>Sched 149</t>
  </si>
  <si>
    <t>Total Normalized</t>
  </si>
  <si>
    <t>Percent</t>
  </si>
  <si>
    <t>Rate Class</t>
  </si>
  <si>
    <t>Jul 17 - Jun 18</t>
  </si>
  <si>
    <t>Margin Revenue (1)</t>
  </si>
  <si>
    <t>Change</t>
  </si>
  <si>
    <t>E</t>
  </si>
  <si>
    <t>F</t>
  </si>
  <si>
    <t>G</t>
  </si>
  <si>
    <t>H</t>
  </si>
  <si>
    <t xml:space="preserve">I 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</si>
  <si>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</si>
  <si>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</si>
  <si>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</si>
  <si>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</si>
  <si>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</si>
  <si>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</si>
  <si>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</si>
  <si>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</si>
  <si>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</si>
  <si>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S= R/O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</si>
  <si>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</si>
  <si>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</si>
  <si>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</si>
  <si>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</si>
  <si>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</si>
  <si>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</si>
  <si>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</si>
  <si>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</si>
  <si>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</si>
  <si>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</si>
  <si>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</si>
  <si>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</si>
  <si>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</si>
  <si>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</si>
  <si>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</si>
  <si>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Rentals (2)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</si>
  <si>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</si>
  <si>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</si>
  <si>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</si>
  <si>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</si>
  <si>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</si>
  <si>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</si>
  <si>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</si>
  <si>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</si>
  <si>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</si>
  <si>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</rPr>
      <t>Proforma margin revenue for the 12 months ending June 30, 2018 from exhibit JAP-3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</si>
  <si>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</rPr>
      <t>Annual rental counts for the 12 months ending June 30, 2018.</t>
    </r>
  </si>
  <si>
    <t>2019 Electric Decoupling Filing</t>
  </si>
  <si>
    <t>Schedule 142 Rate Change Impacts by Rate Schedule</t>
  </si>
  <si>
    <t>Proposed Effective May 1, 2019</t>
  </si>
  <si>
    <t>Remove:</t>
  </si>
  <si>
    <t>Add:</t>
  </si>
  <si>
    <t>Tariff</t>
  </si>
  <si>
    <t>Annual kWh Delivered Sales (Normalized)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</si>
  <si>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</si>
  <si>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</si>
  <si>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</si>
  <si>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</si>
  <si>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</si>
  <si>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</si>
  <si>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</si>
  <si>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</si>
  <si>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</si>
  <si>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</si>
  <si>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</si>
  <si>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</si>
  <si>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t>Annual Estimated Revenue @ Rates Effective 4/30/2019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</si>
  <si>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</si>
  <si>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</si>
  <si>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</si>
  <si>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</si>
  <si>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</si>
  <si>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</si>
  <si>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</si>
  <si>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</si>
  <si>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</si>
  <si>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</si>
  <si>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</si>
  <si>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0"/>
        <rFont val="Arial"/>
        <family val="2"/>
      </rPr>
      <t>Forecasted revenues at current rates effective March 1, 2019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</si>
  <si>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  <family val="2"/>
      </rPr>
      <t>Forecasted rental counts calculated using actual December 2018 count.</t>
    </r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</si>
  <si>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  <family val="2"/>
      </rPr>
      <t>Weather normalized volume and margin for 12 months ending September 2016, at approved rates from UG-180283 Tax Reform compliance filing. The rates do not include schedules 140, 141 and 142.</t>
    </r>
  </si>
  <si>
    <r>
      <t>Rentals</t>
    </r>
    <r>
      <rPr>
        <vertAlign val="superscript"/>
        <sz val="11"/>
        <rFont val="Calibri"/>
        <family val="2"/>
      </rPr>
      <t>(2)</t>
    </r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</si>
  <si>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</si>
  <si>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</si>
  <si>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</si>
  <si>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</si>
  <si>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</si>
  <si>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</si>
  <si>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</si>
  <si>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</si>
  <si>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May 19 - Apr 20</t>
  </si>
  <si>
    <t>$/Therm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</si>
  <si>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</si>
  <si>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r>
      <t>(Therms)</t>
    </r>
    <r>
      <rPr>
        <vertAlign val="superscript"/>
        <sz val="11"/>
        <color theme="1"/>
        <rFont val="Calibri"/>
        <family val="2"/>
      </rPr>
      <t xml:space="preserve"> (1)</t>
    </r>
  </si>
  <si>
    <t>Total Forecasted</t>
  </si>
  <si>
    <t>Sched 141Y</t>
  </si>
  <si>
    <t>Sched 141X</t>
  </si>
  <si>
    <t>Forecasted</t>
  </si>
  <si>
    <t>Margin Rate</t>
  </si>
  <si>
    <t>12ME Apr 2020</t>
  </si>
  <si>
    <t>UG-180283</t>
  </si>
  <si>
    <t>Proposed Rates Effective May 1, 2019</t>
  </si>
  <si>
    <t>Rate Change Impacts by Rate Schedule</t>
  </si>
  <si>
    <t>2019 Gas Schedule 142 Decoupling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</si>
  <si>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  <family val="2"/>
      </rPr>
      <t>Forecasted rental counts calculated using actual December 2017 count.</t>
    </r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</si>
  <si>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  <family val="2"/>
      </rPr>
      <t>Weather normalized volume and margin for 12 months ending September 2016, at approved rates from UG-170034 General Rate Case compliance filing. The rates do not include schedules 140, 141 and 142.</t>
    </r>
  </si>
  <si>
    <t>Changes</t>
  </si>
  <si>
    <t>May 18 - Apr 19</t>
  </si>
  <si>
    <t>Sched 141 ERF</t>
  </si>
  <si>
    <t>12ME Apr 2019</t>
  </si>
  <si>
    <t>UG-170034</t>
  </si>
  <si>
    <t>W/P from May 2018 Sch 142 Filing in UG-180281.</t>
  </si>
  <si>
    <t>Proposed Rates Effective May 1, 2018</t>
  </si>
  <si>
    <t>2018 Gas Decoupling Filing</t>
  </si>
  <si>
    <t>Effects of 2019 ERF and Decoupling for including full residential class increase and allocation change</t>
  </si>
  <si>
    <t>Forecast Delivered kWh
Oct 2018 Through
Sept 2019</t>
  </si>
  <si>
    <t>Forecast Delivered Revenue
Oct 2018 Through
Sept 2019
(Note 1)</t>
  </si>
  <si>
    <t>2017
Low Income
Rider Effective
10-1-17</t>
  </si>
  <si>
    <t xml:space="preserve">Proposed
2018
Low Income
Rider </t>
  </si>
  <si>
    <t>$ Including 2017 Low Income Effective
10-1-17</t>
  </si>
  <si>
    <t>$ Including Proposed 2018 Low Income</t>
  </si>
  <si>
    <t>2018 Low Income Customer Charge</t>
  </si>
  <si>
    <t>For the Twelve Months ended September 2019</t>
  </si>
  <si>
    <t>2018 Low Income Program</t>
  </si>
  <si>
    <t>Weather normalized therms for year ending December 31, 2017, based on 2017 Commission Basis Report.</t>
  </si>
  <si>
    <t>Weather normalized margin for 12 months ending December 31, 2017 assuming current rates effective May 1,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</si>
</sst>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0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</numFmts>
  <fonts count="2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8080"/>
      <name val="Calibri"/>
      <family val="2"/>
    </font>
    <font>
      <b/>
      <sz val="11"/>
      <name val="Calibri"/>
      <family val="2"/>
    </font>
    <font>
      <vertAlign val="superscript"/>
      <sz val="11"/>
      <color theme="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vertAlign val="superscript"/>
      <sz val="11"/>
      <name val="Calibri"/>
      <family val="2"/>
    </font>
  </fonts>
  <fills count="15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</borders>
  <cellStyleXfs count="43152">
    <xf numFmtId="0" fontId="0" fillId="0" borderId="0"/>
    <xf numFmtId="0" fontId="38" fillId="0" borderId="0"/>
    <xf numFmtId="43" fontId="38" fillId="0" borderId="0" applyFont="0" applyFill="0" applyBorder="0" applyAlignment="0" applyProtection="0"/>
    <xf numFmtId="178" fontId="9" fillId="0" borderId="0" applyFont="0" applyFill="0" applyBorder="0" applyAlignment="0" applyProtection="0"/>
    <xf numFmtId="38" fontId="11" fillId="2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0" fontId="11" fillId="35" borderId="20" applyNumberFormat="0" applyBorder="0" applyAlignment="0" applyProtection="0"/>
    <xf numFmtId="179" fontId="43" fillId="0" borderId="0"/>
    <xf numFmtId="10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4" fillId="0" borderId="0"/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0" fontId="44" fillId="0" borderId="0"/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4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168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2" fontId="47" fillId="0" borderId="0">
      <alignment horizontal="left"/>
    </xf>
    <xf numFmtId="183" fontId="48" fillId="0" borderId="0">
      <alignment horizontal="left"/>
    </xf>
    <xf numFmtId="0" fontId="49" fillId="0" borderId="41"/>
    <xf numFmtId="0" fontId="50" fillId="0" borderId="0"/>
    <xf numFmtId="0" fontId="6" fillId="12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9" fillId="0" borderId="0"/>
    <xf numFmtId="0" fontId="51" fillId="12" borderId="0" applyNumberFormat="0" applyBorder="0" applyAlignment="0" applyProtection="0"/>
    <xf numFmtId="0" fontId="6" fillId="12" borderId="0" applyNumberFormat="0" applyBorder="0" applyAlignment="0" applyProtection="0"/>
    <xf numFmtId="0" fontId="51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45" fillId="0" borderId="0"/>
    <xf numFmtId="0" fontId="45" fillId="3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45" fillId="36" borderId="0" applyNumberFormat="0" applyBorder="0" applyAlignment="0" applyProtection="0"/>
    <xf numFmtId="0" fontId="45" fillId="0" borderId="0"/>
    <xf numFmtId="0" fontId="6" fillId="37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6" borderId="0" applyNumberFormat="0" applyBorder="0" applyAlignment="0" applyProtection="0"/>
    <xf numFmtId="0" fontId="45" fillId="0" borderId="0"/>
    <xf numFmtId="0" fontId="6" fillId="37" borderId="0" applyNumberFormat="0" applyBorder="0" applyAlignment="0" applyProtection="0"/>
    <xf numFmtId="0" fontId="9" fillId="0" borderId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37" borderId="0" applyNumberFormat="0" applyBorder="0" applyAlignment="0" applyProtection="0"/>
    <xf numFmtId="0" fontId="45" fillId="0" borderId="0"/>
    <xf numFmtId="0" fontId="6" fillId="12" borderId="0" applyNumberFormat="0" applyBorder="0" applyAlignment="0" applyProtection="0"/>
    <xf numFmtId="0" fontId="15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3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2" borderId="0" applyNumberFormat="0" applyBorder="0" applyAlignment="0" applyProtection="0"/>
    <xf numFmtId="0" fontId="45" fillId="0" borderId="0"/>
    <xf numFmtId="0" fontId="9" fillId="0" borderId="0"/>
    <xf numFmtId="0" fontId="6" fillId="1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2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45" fillId="0" borderId="0"/>
    <xf numFmtId="0" fontId="9" fillId="0" borderId="0"/>
    <xf numFmtId="0" fontId="51" fillId="12" borderId="0" applyNumberFormat="0" applyBorder="0" applyAlignment="0" applyProtection="0"/>
    <xf numFmtId="0" fontId="6" fillId="16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9" fillId="0" borderId="0"/>
    <xf numFmtId="0" fontId="51" fillId="16" borderId="0" applyNumberFormat="0" applyBorder="0" applyAlignment="0" applyProtection="0"/>
    <xf numFmtId="0" fontId="6" fillId="16" borderId="0" applyNumberFormat="0" applyBorder="0" applyAlignment="0" applyProtection="0"/>
    <xf numFmtId="0" fontId="51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6" fillId="40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9" borderId="0" applyNumberFormat="0" applyBorder="0" applyAlignment="0" applyProtection="0"/>
    <xf numFmtId="0" fontId="45" fillId="0" borderId="0"/>
    <xf numFmtId="0" fontId="6" fillId="40" borderId="0" applyNumberFormat="0" applyBorder="0" applyAlignment="0" applyProtection="0"/>
    <xf numFmtId="0" fontId="9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0" borderId="0" applyNumberFormat="0" applyBorder="0" applyAlignment="0" applyProtection="0"/>
    <xf numFmtId="0" fontId="45" fillId="0" borderId="0"/>
    <xf numFmtId="0" fontId="6" fillId="16" borderId="0" applyNumberFormat="0" applyBorder="0" applyAlignment="0" applyProtection="0"/>
    <xf numFmtId="0" fontId="15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3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6" borderId="0" applyNumberFormat="0" applyBorder="0" applyAlignment="0" applyProtection="0"/>
    <xf numFmtId="0" fontId="45" fillId="0" borderId="0"/>
    <xf numFmtId="0" fontId="9" fillId="0" borderId="0"/>
    <xf numFmtId="0" fontId="6" fillId="1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6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6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45" fillId="0" borderId="0"/>
    <xf numFmtId="0" fontId="9" fillId="0" borderId="0"/>
    <xf numFmtId="0" fontId="51" fillId="16" borderId="0" applyNumberFormat="0" applyBorder="0" applyAlignment="0" applyProtection="0"/>
    <xf numFmtId="0" fontId="6" fillId="20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9" fillId="0" borderId="0"/>
    <xf numFmtId="0" fontId="51" fillId="20" borderId="0" applyNumberFormat="0" applyBorder="0" applyAlignment="0" applyProtection="0"/>
    <xf numFmtId="0" fontId="6" fillId="20" borderId="0" applyNumberFormat="0" applyBorder="0" applyAlignment="0" applyProtection="0"/>
    <xf numFmtId="0" fontId="51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45" fillId="0" borderId="0"/>
    <xf numFmtId="0" fontId="45" fillId="4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45" fillId="42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2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20" borderId="0" applyNumberFormat="0" applyBorder="0" applyAlignment="0" applyProtection="0"/>
    <xf numFmtId="0" fontId="15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0" borderId="0" applyNumberFormat="0" applyBorder="0" applyAlignment="0" applyProtection="0"/>
    <xf numFmtId="0" fontId="45" fillId="0" borderId="0"/>
    <xf numFmtId="0" fontId="9" fillId="0" borderId="0"/>
    <xf numFmtId="0" fontId="6" fillId="2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0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0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45" fillId="0" borderId="0"/>
    <xf numFmtId="0" fontId="9" fillId="0" borderId="0"/>
    <xf numFmtId="0" fontId="51" fillId="20" borderId="0" applyNumberFormat="0" applyBorder="0" applyAlignment="0" applyProtection="0"/>
    <xf numFmtId="0" fontId="6" fillId="24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9" fillId="0" borderId="0"/>
    <xf numFmtId="0" fontId="51" fillId="24" borderId="0" applyNumberFormat="0" applyBorder="0" applyAlignment="0" applyProtection="0"/>
    <xf numFmtId="0" fontId="6" fillId="24" borderId="0" applyNumberFormat="0" applyBorder="0" applyAlignment="0" applyProtection="0"/>
    <xf numFmtId="0" fontId="51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6" fillId="45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4" borderId="0" applyNumberFormat="0" applyBorder="0" applyAlignment="0" applyProtection="0"/>
    <xf numFmtId="0" fontId="45" fillId="0" borderId="0"/>
    <xf numFmtId="0" fontId="6" fillId="45" borderId="0" applyNumberFormat="0" applyBorder="0" applyAlignment="0" applyProtection="0"/>
    <xf numFmtId="0" fontId="9" fillId="0" borderId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5" borderId="0" applyNumberFormat="0" applyBorder="0" applyAlignment="0" applyProtection="0"/>
    <xf numFmtId="0" fontId="45" fillId="0" borderId="0"/>
    <xf numFmtId="0" fontId="6" fillId="24" borderId="0" applyNumberFormat="0" applyBorder="0" applyAlignment="0" applyProtection="0"/>
    <xf numFmtId="0" fontId="15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4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4" borderId="0" applyNumberFormat="0" applyBorder="0" applyAlignment="0" applyProtection="0"/>
    <xf numFmtId="0" fontId="45" fillId="0" borderId="0"/>
    <xf numFmtId="0" fontId="9" fillId="0" borderId="0"/>
    <xf numFmtId="0" fontId="6" fillId="2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4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45" fillId="0" borderId="0"/>
    <xf numFmtId="0" fontId="9" fillId="0" borderId="0"/>
    <xf numFmtId="0" fontId="51" fillId="24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9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28" borderId="0" applyNumberFormat="0" applyBorder="0" applyAlignment="0" applyProtection="0"/>
    <xf numFmtId="0" fontId="45" fillId="0" borderId="0"/>
    <xf numFmtId="0" fontId="15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45" fillId="0" borderId="0"/>
    <xf numFmtId="0" fontId="6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15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8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45" fillId="0" borderId="0"/>
    <xf numFmtId="0" fontId="9" fillId="0" borderId="0"/>
    <xf numFmtId="0" fontId="51" fillId="28" borderId="0" applyNumberFormat="0" applyBorder="0" applyAlignment="0" applyProtection="0"/>
    <xf numFmtId="0" fontId="6" fillId="32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9" fillId="0" borderId="0"/>
    <xf numFmtId="0" fontId="51" fillId="32" borderId="0" applyNumberFormat="0" applyBorder="0" applyAlignment="0" applyProtection="0"/>
    <xf numFmtId="0" fontId="6" fillId="32" borderId="0" applyNumberFormat="0" applyBorder="0" applyAlignment="0" applyProtection="0"/>
    <xf numFmtId="0" fontId="51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3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5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32" borderId="0" applyNumberFormat="0" applyBorder="0" applyAlignment="0" applyProtection="0"/>
    <xf numFmtId="0" fontId="15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5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2" borderId="0" applyNumberFormat="0" applyBorder="0" applyAlignment="0" applyProtection="0"/>
    <xf numFmtId="0" fontId="45" fillId="0" borderId="0"/>
    <xf numFmtId="0" fontId="9" fillId="0" borderId="0"/>
    <xf numFmtId="0" fontId="6" fillId="3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2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3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45" fillId="0" borderId="0"/>
    <xf numFmtId="0" fontId="9" fillId="0" borderId="0"/>
    <xf numFmtId="0" fontId="51" fillId="32" borderId="0" applyNumberFormat="0" applyBorder="0" applyAlignment="0" applyProtection="0"/>
    <xf numFmtId="0" fontId="6" fillId="13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9" fillId="0" borderId="0"/>
    <xf numFmtId="0" fontId="51" fillId="13" borderId="0" applyNumberFormat="0" applyBorder="0" applyAlignment="0" applyProtection="0"/>
    <xf numFmtId="0" fontId="6" fillId="13" borderId="0" applyNumberFormat="0" applyBorder="0" applyAlignment="0" applyProtection="0"/>
    <xf numFmtId="0" fontId="51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6" borderId="0" applyNumberFormat="0" applyBorder="0" applyAlignment="0" applyProtection="0"/>
    <xf numFmtId="0" fontId="45" fillId="0" borderId="0"/>
    <xf numFmtId="0" fontId="6" fillId="13" borderId="0" applyNumberFormat="0" applyBorder="0" applyAlignment="0" applyProtection="0"/>
    <xf numFmtId="0" fontId="15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3" borderId="0" applyNumberFormat="0" applyBorder="0" applyAlignment="0" applyProtection="0"/>
    <xf numFmtId="0" fontId="45" fillId="0" borderId="0"/>
    <xf numFmtId="0" fontId="9" fillId="0" borderId="0"/>
    <xf numFmtId="0" fontId="6" fillId="1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3" borderId="0" applyNumberFormat="0" applyBorder="0" applyAlignment="0" applyProtection="0"/>
    <xf numFmtId="0" fontId="52" fillId="4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3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45" fillId="0" borderId="0"/>
    <xf numFmtId="0" fontId="9" fillId="0" borderId="0"/>
    <xf numFmtId="0" fontId="51" fillId="13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9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17" borderId="0" applyNumberFormat="0" applyBorder="0" applyAlignment="0" applyProtection="0"/>
    <xf numFmtId="0" fontId="45" fillId="0" borderId="0"/>
    <xf numFmtId="0" fontId="1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45" fillId="0" borderId="0"/>
    <xf numFmtId="0" fontId="6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1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7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45" fillId="0" borderId="0"/>
    <xf numFmtId="0" fontId="9" fillId="0" borderId="0"/>
    <xf numFmtId="0" fontId="51" fillId="17" borderId="0" applyNumberFormat="0" applyBorder="0" applyAlignment="0" applyProtection="0"/>
    <xf numFmtId="0" fontId="6" fillId="21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9" fillId="0" borderId="0"/>
    <xf numFmtId="0" fontId="51" fillId="21" borderId="0" applyNumberFormat="0" applyBorder="0" applyAlignment="0" applyProtection="0"/>
    <xf numFmtId="0" fontId="6" fillId="21" borderId="0" applyNumberFormat="0" applyBorder="0" applyAlignment="0" applyProtection="0"/>
    <xf numFmtId="0" fontId="51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6" fillId="49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8" borderId="0" applyNumberFormat="0" applyBorder="0" applyAlignment="0" applyProtection="0"/>
    <xf numFmtId="0" fontId="45" fillId="0" borderId="0"/>
    <xf numFmtId="0" fontId="6" fillId="49" borderId="0" applyNumberFormat="0" applyBorder="0" applyAlignment="0" applyProtection="0"/>
    <xf numFmtId="0" fontId="9" fillId="0" borderId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9" borderId="0" applyNumberFormat="0" applyBorder="0" applyAlignment="0" applyProtection="0"/>
    <xf numFmtId="0" fontId="45" fillId="0" borderId="0"/>
    <xf numFmtId="0" fontId="6" fillId="21" borderId="0" applyNumberFormat="0" applyBorder="0" applyAlignment="0" applyProtection="0"/>
    <xf numFmtId="0" fontId="15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4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1" borderId="0" applyNumberFormat="0" applyBorder="0" applyAlignment="0" applyProtection="0"/>
    <xf numFmtId="0" fontId="45" fillId="0" borderId="0"/>
    <xf numFmtId="0" fontId="9" fillId="0" borderId="0"/>
    <xf numFmtId="0" fontId="6" fillId="2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1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1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45" fillId="0" borderId="0"/>
    <xf numFmtId="0" fontId="9" fillId="0" borderId="0"/>
    <xf numFmtId="0" fontId="51" fillId="21" borderId="0" applyNumberFormat="0" applyBorder="0" applyAlignment="0" applyProtection="0"/>
    <xf numFmtId="0" fontId="6" fillId="25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9" fillId="0" borderId="0"/>
    <xf numFmtId="0" fontId="51" fillId="25" borderId="0" applyNumberFormat="0" applyBorder="0" applyAlignment="0" applyProtection="0"/>
    <xf numFmtId="0" fontId="6" fillId="25" borderId="0" applyNumberFormat="0" applyBorder="0" applyAlignment="0" applyProtection="0"/>
    <xf numFmtId="0" fontId="51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6" fillId="39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4" borderId="0" applyNumberFormat="0" applyBorder="0" applyAlignment="0" applyProtection="0"/>
    <xf numFmtId="0" fontId="45" fillId="0" borderId="0"/>
    <xf numFmtId="0" fontId="6" fillId="39" borderId="0" applyNumberFormat="0" applyBorder="0" applyAlignment="0" applyProtection="0"/>
    <xf numFmtId="0" fontId="9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39" borderId="0" applyNumberFormat="0" applyBorder="0" applyAlignment="0" applyProtection="0"/>
    <xf numFmtId="0" fontId="45" fillId="0" borderId="0"/>
    <xf numFmtId="0" fontId="6" fillId="25" borderId="0" applyNumberFormat="0" applyBorder="0" applyAlignment="0" applyProtection="0"/>
    <xf numFmtId="0" fontId="15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4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5" borderId="0" applyNumberFormat="0" applyBorder="0" applyAlignment="0" applyProtection="0"/>
    <xf numFmtId="0" fontId="45" fillId="0" borderId="0"/>
    <xf numFmtId="0" fontId="9" fillId="0" borderId="0"/>
    <xf numFmtId="0" fontId="6" fillId="25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5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5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45" fillId="0" borderId="0"/>
    <xf numFmtId="0" fontId="9" fillId="0" borderId="0"/>
    <xf numFmtId="0" fontId="51" fillId="25" borderId="0" applyNumberFormat="0" applyBorder="0" applyAlignment="0" applyProtection="0"/>
    <xf numFmtId="0" fontId="6" fillId="29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9" fillId="0" borderId="0"/>
    <xf numFmtId="0" fontId="51" fillId="29" borderId="0" applyNumberFormat="0" applyBorder="0" applyAlignment="0" applyProtection="0"/>
    <xf numFmtId="0" fontId="6" fillId="29" borderId="0" applyNumberFormat="0" applyBorder="0" applyAlignment="0" applyProtection="0"/>
    <xf numFmtId="0" fontId="51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2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6" borderId="0" applyNumberFormat="0" applyBorder="0" applyAlignment="0" applyProtection="0"/>
    <xf numFmtId="0" fontId="45" fillId="0" borderId="0"/>
    <xf numFmtId="0" fontId="6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9" borderId="0" applyNumberFormat="0" applyBorder="0" applyAlignment="0" applyProtection="0"/>
    <xf numFmtId="0" fontId="45" fillId="0" borderId="0"/>
    <xf numFmtId="0" fontId="9" fillId="0" borderId="0"/>
    <xf numFmtId="0" fontId="6" fillId="2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9" borderId="0" applyNumberFormat="0" applyBorder="0" applyAlignment="0" applyProtection="0"/>
    <xf numFmtId="0" fontId="52" fillId="4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9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45" fillId="0" borderId="0"/>
    <xf numFmtId="0" fontId="9" fillId="0" borderId="0"/>
    <xf numFmtId="0" fontId="51" fillId="29" borderId="0" applyNumberFormat="0" applyBorder="0" applyAlignment="0" applyProtection="0"/>
    <xf numFmtId="0" fontId="6" fillId="3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9" fillId="0" borderId="0"/>
    <xf numFmtId="0" fontId="51" fillId="33" borderId="0" applyNumberFormat="0" applyBorder="0" applyAlignment="0" applyProtection="0"/>
    <xf numFmtId="0" fontId="6" fillId="33" borderId="0" applyNumberFormat="0" applyBorder="0" applyAlignment="0" applyProtection="0"/>
    <xf numFmtId="0" fontId="51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50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33" borderId="0" applyNumberFormat="0" applyBorder="0" applyAlignment="0" applyProtection="0"/>
    <xf numFmtId="0" fontId="15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5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3" borderId="0" applyNumberFormat="0" applyBorder="0" applyAlignment="0" applyProtection="0"/>
    <xf numFmtId="0" fontId="45" fillId="0" borderId="0"/>
    <xf numFmtId="0" fontId="9" fillId="0" borderId="0"/>
    <xf numFmtId="0" fontId="6" fillId="3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3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33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45" fillId="0" borderId="0"/>
    <xf numFmtId="0" fontId="9" fillId="0" borderId="0"/>
    <xf numFmtId="0" fontId="51" fillId="3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37" fillId="46" borderId="0" applyNumberFormat="0" applyBorder="0" applyAlignment="0" applyProtection="0"/>
    <xf numFmtId="0" fontId="45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5" fillId="0" borderId="0"/>
    <xf numFmtId="0" fontId="4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5" fillId="51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46" borderId="0" applyNumberFormat="0" applyBorder="0" applyAlignment="0" applyProtection="0"/>
    <xf numFmtId="0" fontId="45" fillId="4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51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9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52" borderId="0" applyNumberFormat="0" applyBorder="0" applyAlignment="0" applyProtection="0"/>
    <xf numFmtId="0" fontId="45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5" fillId="40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52" borderId="0" applyNumberFormat="0" applyBorder="0" applyAlignment="0" applyProtection="0"/>
    <xf numFmtId="0" fontId="45" fillId="5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40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9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45" fillId="0" borderId="0"/>
    <xf numFmtId="0" fontId="37" fillId="50" borderId="0" applyNumberFormat="0" applyBorder="0" applyAlignment="0" applyProtection="0"/>
    <xf numFmtId="0" fontId="45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55" fillId="4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50" borderId="0" applyNumberFormat="0" applyBorder="0" applyAlignment="0" applyProtection="0"/>
    <xf numFmtId="0" fontId="45" fillId="5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48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9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3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5" fillId="0" borderId="0"/>
    <xf numFmtId="0" fontId="37" fillId="39" borderId="0" applyNumberFormat="0" applyBorder="0" applyAlignment="0" applyProtection="0"/>
    <xf numFmtId="0" fontId="45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45" fillId="0" borderId="0"/>
    <xf numFmtId="0" fontId="45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55" fillId="5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39" borderId="0" applyNumberFormat="0" applyBorder="0" applyAlignment="0" applyProtection="0"/>
    <xf numFmtId="0" fontId="45" fillId="5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55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9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37" fillId="46" borderId="0" applyNumberFormat="0" applyBorder="0" applyAlignment="0" applyProtection="0"/>
    <xf numFmtId="0" fontId="45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5" fillId="0" borderId="0"/>
    <xf numFmtId="0" fontId="4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5" fillId="5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46" borderId="0" applyNumberFormat="0" applyBorder="0" applyAlignment="0" applyProtection="0"/>
    <xf numFmtId="0" fontId="45" fillId="4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57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9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5" fillId="0" borderId="0"/>
    <xf numFmtId="0" fontId="37" fillId="40" borderId="0" applyNumberFormat="0" applyBorder="0" applyAlignment="0" applyProtection="0"/>
    <xf numFmtId="0" fontId="45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45" fillId="0" borderId="0"/>
    <xf numFmtId="0" fontId="45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5" fillId="58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40" borderId="0" applyNumberFormat="0" applyBorder="0" applyAlignment="0" applyProtection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58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9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45" fillId="0" borderId="0"/>
    <xf numFmtId="0" fontId="55" fillId="62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6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2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45" fillId="0" borderId="0"/>
    <xf numFmtId="0" fontId="37" fillId="63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45" fillId="0" borderId="0"/>
    <xf numFmtId="0" fontId="55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9" fillId="0" borderId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45" fillId="0" borderId="0"/>
    <xf numFmtId="0" fontId="55" fillId="68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8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52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55" fillId="6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9" fillId="0" borderId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45" fillId="0" borderId="0"/>
    <xf numFmtId="0" fontId="55" fillId="66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6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45" fillId="0" borderId="0"/>
    <xf numFmtId="0" fontId="37" fillId="50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55" fillId="6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9" fillId="0" borderId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45" fillId="0" borderId="0"/>
    <xf numFmtId="0" fontId="55" fillId="7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7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55" fillId="7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45" fillId="0" borderId="0"/>
    <xf numFmtId="0" fontId="37" fillId="74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45" fillId="0" borderId="0"/>
    <xf numFmtId="0" fontId="55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9" fillId="0" borderId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75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2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55" fillId="75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7" fillId="27" borderId="0" applyNumberFormat="0" applyBorder="0" applyAlignment="0" applyProtection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55" fillId="75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55" fillId="75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76" borderId="0" applyNumberFormat="0" applyBorder="0" applyAlignment="0" applyProtection="0"/>
    <xf numFmtId="0" fontId="45" fillId="76" borderId="0" applyNumberFormat="0" applyBorder="0" applyAlignment="0" applyProtection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55" fillId="77" borderId="0" applyNumberFormat="0" applyBorder="0" applyAlignment="0" applyProtection="0"/>
    <xf numFmtId="0" fontId="55" fillId="77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45" fillId="0" borderId="0"/>
    <xf numFmtId="0" fontId="55" fillId="78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6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78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67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45" fillId="0" borderId="0"/>
    <xf numFmtId="0" fontId="55" fillId="78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8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7" fillId="4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9" fillId="65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5" fillId="0" borderId="0"/>
    <xf numFmtId="0" fontId="27" fillId="44" borderId="0" applyNumberFormat="0" applyBorder="0" applyAlignment="0" applyProtection="0"/>
    <xf numFmtId="0" fontId="45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45" fillId="0" borderId="0"/>
    <xf numFmtId="0" fontId="45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8" fillId="3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44" borderId="0" applyNumberFormat="0" applyBorder="0" applyAlignment="0" applyProtection="0"/>
    <xf numFmtId="0" fontId="60" fillId="7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1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62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39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9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1" fontId="63" fillId="79" borderId="42" applyNumberFormat="0" applyBorder="0" applyAlignment="0">
      <alignment horizontal="center" vertical="top" wrapText="1"/>
      <protection hidden="1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50" fillId="0" borderId="41"/>
    <xf numFmtId="0" fontId="11" fillId="0" borderId="0">
      <alignment vertical="center"/>
    </xf>
    <xf numFmtId="0" fontId="64" fillId="0" borderId="1">
      <alignment horizontal="left" vertical="center"/>
    </xf>
    <xf numFmtId="184" fontId="65" fillId="0" borderId="0">
      <alignment horizontal="right" vertical="center"/>
    </xf>
    <xf numFmtId="185" fontId="11" fillId="0" borderId="0">
      <alignment horizontal="right" vertical="center"/>
    </xf>
    <xf numFmtId="185" fontId="64" fillId="0" borderId="0">
      <alignment horizontal="right" vertical="center"/>
    </xf>
    <xf numFmtId="186" fontId="11" fillId="0" borderId="0" applyFont="0" applyFill="0" applyBorder="0" applyAlignment="0" applyProtection="0">
      <alignment horizontal="right"/>
    </xf>
    <xf numFmtId="0" fontId="66" fillId="0" borderId="0">
      <alignment vertical="center"/>
    </xf>
    <xf numFmtId="187" fontId="67" fillId="0" borderId="0" applyFill="0" applyBorder="0" applyAlignment="0"/>
    <xf numFmtId="187" fontId="67" fillId="0" borderId="0" applyFill="0" applyBorder="0" applyAlignment="0"/>
    <xf numFmtId="167" fontId="46" fillId="0" borderId="0">
      <alignment horizontal="left" wrapText="1"/>
    </xf>
    <xf numFmtId="187" fontId="67" fillId="0" borderId="0" applyFill="0" applyBorder="0" applyAlignment="0"/>
    <xf numFmtId="0" fontId="45" fillId="0" borderId="0"/>
    <xf numFmtId="0" fontId="45" fillId="0" borderId="0"/>
    <xf numFmtId="0" fontId="9" fillId="0" borderId="0"/>
    <xf numFmtId="187" fontId="67" fillId="0" borderId="0" applyFill="0" applyBorder="0" applyAlignment="0"/>
    <xf numFmtId="0" fontId="45" fillId="0" borderId="0"/>
    <xf numFmtId="0" fontId="9" fillId="0" borderId="0"/>
    <xf numFmtId="187" fontId="67" fillId="0" borderId="0" applyFill="0" applyBorder="0" applyAlignment="0"/>
    <xf numFmtId="0" fontId="45" fillId="0" borderId="0"/>
    <xf numFmtId="167" fontId="46" fillId="0" borderId="0">
      <alignment horizontal="left" wrapText="1"/>
    </xf>
    <xf numFmtId="187" fontId="67" fillId="0" borderId="0" applyFill="0" applyBorder="0" applyAlignment="0"/>
    <xf numFmtId="0" fontId="45" fillId="0" borderId="0"/>
    <xf numFmtId="0" fontId="45" fillId="0" borderId="0"/>
    <xf numFmtId="187" fontId="67" fillId="0" borderId="0" applyFill="0" applyBorder="0" applyAlignment="0"/>
    <xf numFmtId="0" fontId="45" fillId="0" borderId="0"/>
    <xf numFmtId="187" fontId="67" fillId="0" borderId="0" applyFill="0" applyBorder="0" applyAlignment="0"/>
    <xf numFmtId="0" fontId="45" fillId="0" borderId="0"/>
    <xf numFmtId="0" fontId="31" fillId="8" borderId="28" applyNumberFormat="0" applyAlignment="0" applyProtection="0"/>
    <xf numFmtId="41" fontId="9" fillId="35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0" fontId="68" fillId="80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9" fillId="0" borderId="0"/>
    <xf numFmtId="41" fontId="9" fillId="35" borderId="0"/>
    <xf numFmtId="0" fontId="45" fillId="0" borderId="0"/>
    <xf numFmtId="0" fontId="68" fillId="80" borderId="43" applyNumberFormat="0" applyAlignment="0" applyProtection="0"/>
    <xf numFmtId="0" fontId="31" fillId="8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53" fillId="0" borderId="0"/>
    <xf numFmtId="0" fontId="9" fillId="0" borderId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41" fontId="9" fillId="35" borderId="0"/>
    <xf numFmtId="0" fontId="70" fillId="82" borderId="43" applyNumberFormat="0" applyAlignment="0" applyProtection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0" fontId="45" fillId="0" borderId="0"/>
    <xf numFmtId="0" fontId="45" fillId="0" borderId="0"/>
    <xf numFmtId="0" fontId="31" fillId="8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69" fillId="81" borderId="28" applyNumberFormat="0" applyAlignment="0" applyProtection="0"/>
    <xf numFmtId="41" fontId="9" fillId="35" borderId="0"/>
    <xf numFmtId="0" fontId="45" fillId="0" borderId="0"/>
    <xf numFmtId="0" fontId="69" fillId="81" borderId="28" applyNumberFormat="0" applyAlignment="0" applyProtection="0"/>
    <xf numFmtId="0" fontId="68" fillId="80" borderId="43" applyNumberFormat="0" applyAlignment="0" applyProtection="0"/>
    <xf numFmtId="0" fontId="9" fillId="0" borderId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45" fillId="0" borderId="0"/>
    <xf numFmtId="0" fontId="71" fillId="81" borderId="43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53" fillId="0" borderId="0"/>
    <xf numFmtId="0" fontId="31" fillId="8" borderId="28" applyNumberFormat="0" applyAlignment="0" applyProtection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0" fontId="45" fillId="0" borderId="0"/>
    <xf numFmtId="0" fontId="72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41" fontId="9" fillId="35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35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0" fontId="9" fillId="0" borderId="0"/>
    <xf numFmtId="0" fontId="45" fillId="0" borderId="0"/>
    <xf numFmtId="0" fontId="45" fillId="0" borderId="0"/>
    <xf numFmtId="0" fontId="9" fillId="0" borderId="0"/>
    <xf numFmtId="41" fontId="9" fillId="35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0" fontId="68" fillId="80" borderId="43" applyNumberFormat="0" applyAlignment="0" applyProtection="0"/>
    <xf numFmtId="41" fontId="9" fillId="35" borderId="0"/>
    <xf numFmtId="0" fontId="45" fillId="0" borderId="0"/>
    <xf numFmtId="0" fontId="45" fillId="0" borderId="0"/>
    <xf numFmtId="0" fontId="9" fillId="0" borderId="0"/>
    <xf numFmtId="0" fontId="45" fillId="0" borderId="0"/>
    <xf numFmtId="41" fontId="9" fillId="35" borderId="0"/>
    <xf numFmtId="0" fontId="45" fillId="0" borderId="0"/>
    <xf numFmtId="0" fontId="45" fillId="0" borderId="0"/>
    <xf numFmtId="0" fontId="45" fillId="0" borderId="0"/>
    <xf numFmtId="0" fontId="69" fillId="81" borderId="28" applyNumberFormat="0" applyAlignment="0" applyProtection="0"/>
    <xf numFmtId="0" fontId="31" fillId="8" borderId="28" applyNumberFormat="0" applyAlignment="0" applyProtection="0"/>
    <xf numFmtId="0" fontId="45" fillId="0" borderId="0"/>
    <xf numFmtId="0" fontId="9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73" fillId="83" borderId="44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0" fontId="73" fillId="83" borderId="44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3" fillId="9" borderId="31" applyNumberFormat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73" fillId="66" borderId="44" applyNumberFormat="0" applyAlignment="0" applyProtection="0"/>
    <xf numFmtId="0" fontId="45" fillId="0" borderId="0"/>
    <xf numFmtId="0" fontId="73" fillId="83" borderId="44" applyNumberFormat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3" fillId="9" borderId="31" applyNumberFormat="0" applyAlignment="0" applyProtection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74" fillId="56" borderId="45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75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76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33" fillId="9" borderId="31" applyNumberFormat="0" applyAlignment="0" applyProtection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41" fontId="9" fillId="2" borderId="0"/>
    <xf numFmtId="41" fontId="9" fillId="2" borderId="0"/>
    <xf numFmtId="41" fontId="9" fillId="2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" fontId="77" fillId="0" borderId="46">
      <alignment vertical="top"/>
    </xf>
    <xf numFmtId="188" fontId="66" fillId="0" borderId="0" applyBorder="0">
      <alignment horizontal="right"/>
    </xf>
    <xf numFmtId="188" fontId="66" fillId="0" borderId="17" applyAlignment="0">
      <alignment horizontal="right"/>
    </xf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80" fillId="0" borderId="0" applyFont="0" applyFill="0" applyBorder="0" applyAlignment="0" applyProtection="0"/>
    <xf numFmtId="0" fontId="9" fillId="0" borderId="0"/>
    <xf numFmtId="0" fontId="45" fillId="0" borderId="0"/>
    <xf numFmtId="4" fontId="79" fillId="0" borderId="0" applyFont="0" applyFill="0" applyBorder="0" applyAlignment="0" applyProtection="0"/>
    <xf numFmtId="167" fontId="46" fillId="0" borderId="0">
      <alignment horizontal="left" wrapText="1"/>
    </xf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8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45" fillId="0" borderId="0"/>
    <xf numFmtId="0" fontId="9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45" fillId="0" borderId="0"/>
    <xf numFmtId="0" fontId="45" fillId="0" borderId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1" fillId="0" borderId="0" applyFont="0" applyFill="0" applyBorder="0" applyAlignment="0" applyProtection="0"/>
    <xf numFmtId="190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0" fontId="45" fillId="0" borderId="0"/>
    <xf numFmtId="43" fontId="6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8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7" fillId="0" borderId="0"/>
    <xf numFmtId="0" fontId="88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0" fillId="0" borderId="0"/>
    <xf numFmtId="0" fontId="90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46" fillId="0" borderId="0">
      <alignment horizontal="left" wrapText="1"/>
    </xf>
    <xf numFmtId="3" fontId="86" fillId="0" borderId="0" applyFont="0" applyFill="0" applyBorder="0" applyAlignment="0" applyProtection="0"/>
    <xf numFmtId="0" fontId="9" fillId="0" borderId="0"/>
    <xf numFmtId="3" fontId="91" fillId="0" borderId="0" applyFill="0" applyBorder="0" applyAlignment="0" applyProtection="0"/>
    <xf numFmtId="0" fontId="9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193" fontId="93" fillId="0" borderId="0">
      <protection locked="0"/>
    </xf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0" fillId="0" borderId="0"/>
    <xf numFmtId="0" fontId="90" fillId="0" borderId="0"/>
    <xf numFmtId="0" fontId="94" fillId="0" borderId="0"/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167" fontId="46" fillId="0" borderId="0">
      <alignment horizontal="left" wrapText="1"/>
    </xf>
    <xf numFmtId="0" fontId="95" fillId="0" borderId="0" applyNumberFormat="0" applyAlignment="0">
      <alignment horizontal="left"/>
    </xf>
    <xf numFmtId="0" fontId="9" fillId="0" borderId="0"/>
    <xf numFmtId="0" fontId="95" fillId="0" borderId="0" applyNumberFormat="0" applyAlignment="0">
      <alignment horizontal="left"/>
    </xf>
    <xf numFmtId="0" fontId="9" fillId="0" borderId="0"/>
    <xf numFmtId="167" fontId="46" fillId="0" borderId="0">
      <alignment horizontal="left" wrapText="1"/>
    </xf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45" fillId="0" borderId="0"/>
    <xf numFmtId="0" fontId="95" fillId="0" borderId="0" applyNumberFormat="0" applyAlignment="0">
      <alignment horizontal="left"/>
    </xf>
    <xf numFmtId="0" fontId="96" fillId="0" borderId="0" applyNumberFormat="0" applyAlignment="0"/>
    <xf numFmtId="0" fontId="96" fillId="0" borderId="0" applyNumberFormat="0" applyAlignment="0"/>
    <xf numFmtId="167" fontId="46" fillId="0" borderId="0">
      <alignment horizontal="left" wrapText="1"/>
    </xf>
    <xf numFmtId="0" fontId="96" fillId="0" borderId="0" applyNumberFormat="0" applyAlignment="0"/>
    <xf numFmtId="0" fontId="9" fillId="0" borderId="0"/>
    <xf numFmtId="0" fontId="96" fillId="0" borderId="0" applyNumberFormat="0" applyAlignment="0"/>
    <xf numFmtId="0" fontId="9" fillId="0" borderId="0"/>
    <xf numFmtId="167" fontId="46" fillId="0" borderId="0">
      <alignment horizontal="left" wrapText="1"/>
    </xf>
    <xf numFmtId="0" fontId="96" fillId="0" borderId="0" applyNumberFormat="0" applyAlignment="0"/>
    <xf numFmtId="0" fontId="96" fillId="0" borderId="0" applyNumberFormat="0" applyAlignment="0"/>
    <xf numFmtId="0" fontId="45" fillId="0" borderId="0"/>
    <xf numFmtId="0" fontId="96" fillId="0" borderId="0" applyNumberFormat="0" applyAlignment="0"/>
    <xf numFmtId="194" fontId="97" fillId="0" borderId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0" fillId="0" borderId="0"/>
    <xf numFmtId="0" fontId="90" fillId="0" borderId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0" fillId="0" borderId="0"/>
    <xf numFmtId="0" fontId="90" fillId="0" borderId="0"/>
    <xf numFmtId="42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8" fontId="7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45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44" fontId="45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8" fillId="0" borderId="0" applyFont="0" applyFill="0" applyBorder="0" applyAlignment="0" applyProtection="0"/>
    <xf numFmtId="167" fontId="46" fillId="0" borderId="0">
      <alignment horizontal="left" wrapText="1"/>
    </xf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" fillId="0" borderId="0"/>
    <xf numFmtId="44" fontId="98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4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195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45" fillId="0" borderId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4" fontId="45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8" fontId="87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6" fillId="0" borderId="0">
      <alignment horizontal="left" wrapText="1"/>
    </xf>
    <xf numFmtId="8" fontId="8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8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8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84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8" fontId="7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8" fontId="83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8" fontId="7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8" fontId="100" fillId="0" borderId="0" applyFont="0" applyFill="0" applyBorder="0" applyAlignment="0" applyProtection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67" fontId="46" fillId="0" borderId="0">
      <alignment horizontal="left" wrapText="1"/>
    </xf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5" fontId="91" fillId="0" borderId="0" applyFill="0" applyBorder="0" applyAlignment="0" applyProtection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8" fontId="9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9" fontId="9" fillId="0" borderId="0" applyFont="0" applyFill="0" applyBorder="0" applyAlignment="0" applyProtection="0"/>
    <xf numFmtId="5" fontId="91" fillId="0" borderId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197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6" fillId="0" borderId="0" applyFont="0" applyFill="0" applyBorder="0" applyAlignment="0" applyProtection="0"/>
    <xf numFmtId="167" fontId="46" fillId="0" borderId="0">
      <alignment horizontal="left" wrapText="1"/>
    </xf>
    <xf numFmtId="0" fontId="86" fillId="0" borderId="0" applyFont="0" applyFill="0" applyBorder="0" applyAlignment="0" applyProtection="0"/>
    <xf numFmtId="0" fontId="9" fillId="0" borderId="0"/>
    <xf numFmtId="200" fontId="91" fillId="0" borderId="0" applyFill="0" applyBorder="0" applyAlignment="0" applyProtection="0"/>
    <xf numFmtId="0" fontId="9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 applyFont="0" applyFill="0" applyBorder="0" applyAlignment="0" applyProtection="0"/>
    <xf numFmtId="0" fontId="45" fillId="0" borderId="0"/>
    <xf numFmtId="200" fontId="91" fillId="0" borderId="0" applyFill="0" applyBorder="0" applyAlignment="0" applyProtection="0"/>
    <xf numFmtId="0" fontId="45" fillId="0" borderId="0"/>
    <xf numFmtId="0" fontId="100" fillId="0" borderId="0" applyFont="0" applyFill="0" applyBorder="0" applyAlignment="0" applyProtection="0"/>
    <xf numFmtId="201" fontId="9" fillId="0" borderId="0" applyFont="0" applyFill="0" applyBorder="0" applyAlignment="0" applyProtection="0">
      <alignment wrapText="1"/>
    </xf>
    <xf numFmtId="201" fontId="9" fillId="0" borderId="0" applyFont="0" applyFill="0" applyBorder="0" applyAlignment="0" applyProtection="0">
      <alignment wrapText="1"/>
    </xf>
    <xf numFmtId="0" fontId="50" fillId="0" borderId="0"/>
    <xf numFmtId="0" fontId="74" fillId="84" borderId="0" applyNumberFormat="0" applyBorder="0" applyAlignment="0" applyProtection="0"/>
    <xf numFmtId="0" fontId="74" fillId="84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6" borderId="0" applyNumberFormat="0" applyBorder="0" applyAlignment="0" applyProtection="0"/>
    <xf numFmtId="0" fontId="74" fillId="86" borderId="0" applyNumberFormat="0" applyBorder="0" applyAlignment="0" applyProtection="0"/>
    <xf numFmtId="167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167" fontId="9" fillId="0" borderId="0"/>
    <xf numFmtId="202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167" fontId="9" fillId="0" borderId="0"/>
    <xf numFmtId="0" fontId="45" fillId="0" borderId="0"/>
    <xf numFmtId="0" fontId="9" fillId="0" borderId="0"/>
    <xf numFmtId="167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3" fontId="101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45" fillId="0" borderId="0"/>
    <xf numFmtId="203" fontId="101" fillId="0" borderId="0"/>
    <xf numFmtId="203" fontId="101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167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9" fillId="0" borderId="0"/>
    <xf numFmtId="0" fontId="45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102" fillId="0" borderId="0" applyNumberFormat="0" applyFill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5" fillId="0" borderId="0" applyNumberForma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5" fillId="0" borderId="0" applyNumberFormat="0" applyFill="0" applyBorder="0" applyAlignment="0" applyProtection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0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0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" fontId="106" fillId="87" borderId="47" applyNumberFormat="0" applyBorder="0" applyAlignment="0">
      <alignment horizontal="centerContinuous" vertical="center"/>
      <protection locked="0"/>
    </xf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167" fontId="46" fillId="0" borderId="0">
      <alignment horizontal="left" wrapText="1"/>
    </xf>
    <xf numFmtId="2" fontId="86" fillId="0" borderId="0" applyFont="0" applyFill="0" applyBorder="0" applyAlignment="0" applyProtection="0"/>
    <xf numFmtId="0" fontId="9" fillId="0" borderId="0"/>
    <xf numFmtId="2" fontId="86" fillId="0" borderId="0" applyFont="0" applyFill="0" applyBorder="0" applyAlignment="0" applyProtection="0"/>
    <xf numFmtId="0" fontId="9" fillId="0" borderId="0"/>
    <xf numFmtId="167" fontId="46" fillId="0" borderId="0">
      <alignment horizontal="left" wrapText="1"/>
    </xf>
    <xf numFmtId="2" fontId="86" fillId="0" borderId="0" applyFont="0" applyFill="0" applyBorder="0" applyAlignment="0" applyProtection="0"/>
    <xf numFmtId="167" fontId="46" fillId="0" borderId="0">
      <alignment horizontal="left" wrapText="1"/>
    </xf>
    <xf numFmtId="2" fontId="91" fillId="0" borderId="0" applyFill="0" applyBorder="0" applyAlignment="0" applyProtection="0"/>
    <xf numFmtId="2" fontId="91" fillId="0" borderId="0" applyFont="0" applyFill="0" applyBorder="0" applyAlignment="0" applyProtection="0"/>
    <xf numFmtId="0" fontId="45" fillId="0" borderId="0"/>
    <xf numFmtId="2" fontId="91" fillId="0" borderId="0" applyFont="0" applyFill="0" applyBorder="0" applyAlignment="0" applyProtection="0"/>
    <xf numFmtId="2" fontId="91" fillId="0" borderId="0" applyFill="0" applyBorder="0" applyAlignment="0" applyProtection="0"/>
    <xf numFmtId="2" fontId="86" fillId="0" borderId="0" applyFont="0" applyFill="0" applyBorder="0" applyAlignment="0" applyProtection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07" fillId="0" borderId="0" applyNumberFormat="0" applyFill="0" applyBorder="0" applyAlignment="0" applyProtection="0">
      <alignment vertical="top"/>
      <protection locked="0"/>
    </xf>
    <xf numFmtId="194" fontId="11" fillId="0" borderId="0"/>
    <xf numFmtId="186" fontId="108" fillId="0" borderId="0">
      <alignment horizontal="right"/>
    </xf>
    <xf numFmtId="0" fontId="109" fillId="0" borderId="0">
      <alignment vertical="center"/>
    </xf>
    <xf numFmtId="0" fontId="110" fillId="0" borderId="0">
      <alignment horizontal="right"/>
    </xf>
    <xf numFmtId="185" fontId="111" fillId="0" borderId="0">
      <alignment horizontal="right" vertical="center"/>
    </xf>
    <xf numFmtId="185" fontId="108" fillId="0" borderId="0" applyFill="0" applyBorder="0">
      <alignment horizontal="right" vertical="center"/>
    </xf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6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12" fillId="88" borderId="0" applyNumberFormat="0" applyBorder="0" applyAlignment="0" applyProtection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45" fillId="0" borderId="0"/>
    <xf numFmtId="0" fontId="26" fillId="46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5" fillId="0" borderId="0"/>
    <xf numFmtId="0" fontId="4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12" fillId="42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6" borderId="0" applyNumberFormat="0" applyBorder="0" applyAlignment="0" applyProtection="0"/>
    <xf numFmtId="0" fontId="113" fillId="41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4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15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2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38" fontId="11" fillId="2" borderId="0" applyNumberFormat="0" applyBorder="0" applyAlignment="0" applyProtection="0"/>
    <xf numFmtId="167" fontId="46" fillId="0" borderId="0">
      <alignment horizontal="left" wrapText="1"/>
    </xf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45" fillId="0" borderId="0"/>
    <xf numFmtId="38" fontId="9" fillId="2" borderId="0" applyNumberFormat="0" applyBorder="0" applyAlignment="0" applyProtection="0"/>
    <xf numFmtId="0" fontId="9" fillId="0" borderId="0"/>
    <xf numFmtId="38" fontId="11" fillId="2" borderId="0" applyNumberFormat="0" applyBorder="0" applyAlignment="0" applyProtection="0"/>
    <xf numFmtId="0" fontId="45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0" fontId="116" fillId="0" borderId="41"/>
    <xf numFmtId="204" fontId="117" fillId="0" borderId="0" applyNumberFormat="0" applyFill="0" applyBorder="0" applyProtection="0">
      <alignment horizontal="right"/>
    </xf>
    <xf numFmtId="0" fontId="118" fillId="0" borderId="48" applyNumberFormat="0" applyAlignment="0" applyProtection="0">
      <alignment horizontal="left"/>
    </xf>
    <xf numFmtId="0" fontId="118" fillId="0" borderId="48" applyNumberFormat="0" applyAlignment="0" applyProtection="0">
      <alignment horizontal="left"/>
    </xf>
    <xf numFmtId="0" fontId="118" fillId="0" borderId="48" applyNumberFormat="0" applyAlignment="0" applyProtection="0">
      <alignment horizontal="left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118" fillId="0" borderId="48" applyNumberFormat="0" applyAlignment="0" applyProtection="0">
      <alignment horizontal="left"/>
    </xf>
    <xf numFmtId="0" fontId="9" fillId="0" borderId="0"/>
    <xf numFmtId="0" fontId="118" fillId="0" borderId="48" applyNumberFormat="0" applyAlignment="0" applyProtection="0">
      <alignment horizontal="left"/>
    </xf>
    <xf numFmtId="0" fontId="9" fillId="0" borderId="0"/>
    <xf numFmtId="0" fontId="118" fillId="0" borderId="48" applyNumberFormat="0" applyAlignment="0" applyProtection="0">
      <alignment horizontal="left"/>
    </xf>
    <xf numFmtId="0" fontId="45" fillId="0" borderId="0"/>
    <xf numFmtId="0" fontId="118" fillId="0" borderId="48" applyNumberFormat="0" applyAlignment="0" applyProtection="0">
      <alignment horizontal="left"/>
    </xf>
    <xf numFmtId="0" fontId="45" fillId="0" borderId="0"/>
    <xf numFmtId="167" fontId="46" fillId="0" borderId="0">
      <alignment horizontal="left" wrapText="1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8" fillId="0" borderId="19">
      <alignment horizontal="left"/>
    </xf>
    <xf numFmtId="0" fontId="118" fillId="0" borderId="19">
      <alignment horizontal="left"/>
    </xf>
    <xf numFmtId="167" fontId="46" fillId="0" borderId="0">
      <alignment horizontal="left" wrapText="1"/>
    </xf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9" fillId="0" borderId="0"/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167" fontId="46" fillId="0" borderId="0">
      <alignment horizontal="left" wrapText="1"/>
    </xf>
    <xf numFmtId="14" fontId="8" fillId="89" borderId="17">
      <alignment horizontal="center" vertical="center" wrapText="1"/>
    </xf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119" fillId="0" borderId="49" applyNumberFormat="0" applyFill="0" applyAlignment="0" applyProtection="0"/>
    <xf numFmtId="0" fontId="119" fillId="0" borderId="49" applyNumberFormat="0" applyFill="0" applyAlignment="0" applyProtection="0"/>
    <xf numFmtId="0" fontId="119" fillId="0" borderId="49" applyNumberFormat="0" applyFill="0" applyAlignment="0" applyProtection="0"/>
    <xf numFmtId="0" fontId="45" fillId="0" borderId="0"/>
    <xf numFmtId="0" fontId="45" fillId="0" borderId="0"/>
    <xf numFmtId="0" fontId="119" fillId="0" borderId="49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9" fillId="0" borderId="0"/>
    <xf numFmtId="0" fontId="121" fillId="0" borderId="50" applyNumberFormat="0" applyFill="0" applyAlignment="0" applyProtection="0"/>
    <xf numFmtId="0" fontId="121" fillId="0" borderId="50" applyNumberFormat="0" applyFill="0" applyAlignment="0" applyProtection="0"/>
    <xf numFmtId="0" fontId="120" fillId="0" borderId="50" applyNumberFormat="0" applyFill="0" applyAlignment="0" applyProtection="0"/>
    <xf numFmtId="0" fontId="120" fillId="0" borderId="51" applyNumberFormat="0" applyFill="0" applyAlignment="0" applyProtection="0"/>
    <xf numFmtId="0" fontId="120" fillId="0" borderId="50" applyNumberFormat="0" applyFill="0" applyAlignment="0" applyProtection="0"/>
    <xf numFmtId="0" fontId="86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1" fillId="0" borderId="50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3" fillId="0" borderId="25" applyNumberFormat="0" applyFill="0" applyAlignment="0" applyProtection="0"/>
    <xf numFmtId="0" fontId="45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53" fillId="0" borderId="0"/>
    <xf numFmtId="0" fontId="121" fillId="0" borderId="50" applyNumberFormat="0" applyFill="0" applyAlignment="0" applyProtection="0"/>
    <xf numFmtId="0" fontId="121" fillId="0" borderId="50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2" fillId="0" borderId="0" applyNumberFormat="0" applyFill="0" applyBorder="0" applyAlignment="0" applyProtection="0"/>
    <xf numFmtId="167" fontId="46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23" fillId="0" borderId="25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2" fillId="0" borderId="0" applyNumberFormat="0" applyFill="0" applyBorder="0" applyAlignment="0" applyProtection="0"/>
    <xf numFmtId="0" fontId="45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49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86" fillId="0" borderId="0" applyNumberFormat="0" applyFill="0" applyBorder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45" fillId="0" borderId="0"/>
    <xf numFmtId="0" fontId="45" fillId="0" borderId="0"/>
    <xf numFmtId="0" fontId="125" fillId="0" borderId="52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53" fillId="0" borderId="0"/>
    <xf numFmtId="0" fontId="9" fillId="0" borderId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9" fillId="0" borderId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6" fillId="0" borderId="53" applyNumberFormat="0" applyFill="0" applyAlignment="0" applyProtection="0"/>
    <xf numFmtId="0" fontId="126" fillId="0" borderId="52" applyNumberFormat="0" applyFill="0" applyAlignment="0" applyProtection="0"/>
    <xf numFmtId="0" fontId="126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26" fillId="0" borderId="53" applyNumberFormat="0" applyFill="0" applyAlignment="0" applyProtection="0"/>
    <xf numFmtId="0" fontId="127" fillId="0" borderId="53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4" fillId="0" borderId="26" applyNumberFormat="0" applyFill="0" applyAlignment="0" applyProtection="0"/>
    <xf numFmtId="0" fontId="45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53" fillId="0" borderId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" fillId="0" borderId="0" applyNumberFormat="0" applyFill="0" applyBorder="0" applyAlignment="0" applyProtection="0"/>
    <xf numFmtId="167" fontId="46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8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24" fillId="0" borderId="26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" fillId="0" borderId="0" applyNumberFormat="0" applyFill="0" applyBorder="0" applyAlignment="0" applyProtection="0"/>
    <xf numFmtId="0" fontId="45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8" fillId="0" borderId="0" applyNumberFormat="0" applyFill="0" applyBorder="0" applyAlignment="0" applyProtection="0"/>
    <xf numFmtId="0" fontId="125" fillId="0" borderId="5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30" fillId="0" borderId="55" applyNumberFormat="0" applyFill="0" applyAlignment="0" applyProtection="0"/>
    <xf numFmtId="0" fontId="45" fillId="0" borderId="0"/>
    <xf numFmtId="0" fontId="9" fillId="0" borderId="0"/>
    <xf numFmtId="0" fontId="130" fillId="0" borderId="56" applyNumberFormat="0" applyFill="0" applyAlignment="0" applyProtection="0"/>
    <xf numFmtId="0" fontId="45" fillId="0" borderId="0"/>
    <xf numFmtId="0" fontId="9" fillId="0" borderId="0"/>
    <xf numFmtId="0" fontId="9" fillId="0" borderId="0"/>
    <xf numFmtId="0" fontId="130" fillId="0" borderId="57" applyNumberFormat="0" applyFill="0" applyAlignment="0" applyProtection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30" fillId="0" borderId="55" applyNumberFormat="0" applyFill="0" applyAlignment="0" applyProtection="0"/>
    <xf numFmtId="0" fontId="131" fillId="0" borderId="55" applyNumberFormat="0" applyFill="0" applyAlignment="0" applyProtection="0"/>
    <xf numFmtId="0" fontId="45" fillId="0" borderId="0"/>
    <xf numFmtId="0" fontId="9" fillId="0" borderId="0"/>
    <xf numFmtId="0" fontId="131" fillId="0" borderId="55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130" fillId="0" borderId="55" applyNumberFormat="0" applyFill="0" applyAlignment="0" applyProtection="0"/>
    <xf numFmtId="0" fontId="45" fillId="0" borderId="0"/>
    <xf numFmtId="0" fontId="45" fillId="0" borderId="0"/>
    <xf numFmtId="0" fontId="130" fillId="0" borderId="55" applyNumberFormat="0" applyFill="0" applyAlignment="0" applyProtection="0"/>
    <xf numFmtId="0" fontId="130" fillId="0" borderId="55" applyNumberFormat="0" applyFill="0" applyAlignment="0" applyProtection="0"/>
    <xf numFmtId="0" fontId="131" fillId="0" borderId="55" applyNumberFormat="0" applyFill="0" applyAlignment="0" applyProtection="0"/>
    <xf numFmtId="0" fontId="131" fillId="0" borderId="55" applyNumberFormat="0" applyFill="0" applyAlignment="0" applyProtection="0"/>
    <xf numFmtId="0" fontId="129" fillId="0" borderId="54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132" fillId="0" borderId="58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3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34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29" fillId="0" borderId="54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30" fillId="0" borderId="0" applyNumberForma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45" fillId="0" borderId="0"/>
    <xf numFmtId="0" fontId="9" fillId="0" borderId="0"/>
    <xf numFmtId="0" fontId="131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5" fillId="0" borderId="0"/>
    <xf numFmtId="0" fontId="45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5" fillId="79" borderId="0" applyNumberFormat="0" applyBorder="0" applyAlignment="0">
      <protection hidden="1"/>
    </xf>
    <xf numFmtId="38" fontId="66" fillId="0" borderId="0"/>
    <xf numFmtId="38" fontId="66" fillId="0" borderId="0"/>
    <xf numFmtId="38" fontId="66" fillId="0" borderId="0"/>
    <xf numFmtId="0" fontId="45" fillId="0" borderId="0"/>
    <xf numFmtId="0" fontId="45" fillId="0" borderId="0"/>
    <xf numFmtId="0" fontId="45" fillId="0" borderId="0"/>
    <xf numFmtId="38" fontId="66" fillId="0" borderId="0"/>
    <xf numFmtId="167" fontId="46" fillId="0" borderId="0">
      <alignment horizontal="left" wrapText="1"/>
    </xf>
    <xf numFmtId="38" fontId="66" fillId="0" borderId="0"/>
    <xf numFmtId="0" fontId="9" fillId="0" borderId="0"/>
    <xf numFmtId="38" fontId="66" fillId="0" borderId="0"/>
    <xf numFmtId="0" fontId="9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38" fontId="66" fillId="0" borderId="0"/>
    <xf numFmtId="38" fontId="66" fillId="0" borderId="0"/>
    <xf numFmtId="38" fontId="66" fillId="0" borderId="0"/>
    <xf numFmtId="40" fontId="66" fillId="0" borderId="0"/>
    <xf numFmtId="40" fontId="66" fillId="0" borderId="0"/>
    <xf numFmtId="40" fontId="66" fillId="0" borderId="0"/>
    <xf numFmtId="0" fontId="45" fillId="0" borderId="0"/>
    <xf numFmtId="0" fontId="45" fillId="0" borderId="0"/>
    <xf numFmtId="0" fontId="45" fillId="0" borderId="0"/>
    <xf numFmtId="40" fontId="66" fillId="0" borderId="0"/>
    <xf numFmtId="167" fontId="46" fillId="0" borderId="0">
      <alignment horizontal="left" wrapText="1"/>
    </xf>
    <xf numFmtId="40" fontId="66" fillId="0" borderId="0"/>
    <xf numFmtId="0" fontId="9" fillId="0" borderId="0"/>
    <xf numFmtId="40" fontId="66" fillId="0" borderId="0"/>
    <xf numFmtId="0" fontId="9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40" fontId="66" fillId="0" borderId="0"/>
    <xf numFmtId="40" fontId="66" fillId="0" borderId="0"/>
    <xf numFmtId="40" fontId="66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6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10" fontId="9" fillId="35" borderId="20" applyNumberFormat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10" fontId="9" fillId="35" borderId="20" applyNumberFormat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0" fontId="9" fillId="0" borderId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29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39" fillId="77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9" fillId="49" borderId="28" applyNumberFormat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9" fillId="77" borderId="43" applyNumberFormat="0" applyAlignment="0" applyProtection="0"/>
    <xf numFmtId="0" fontId="9" fillId="0" borderId="0"/>
    <xf numFmtId="0" fontId="138" fillId="45" borderId="43" applyNumberFormat="0" applyAlignment="0" applyProtection="0"/>
    <xf numFmtId="0" fontId="45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138" fillId="49" borderId="43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29" fillId="7" borderId="28" applyNumberFormat="0" applyAlignment="0" applyProtection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138" fillId="49" borderId="43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9" fillId="49" borderId="28" applyNumberFormat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9" fillId="77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45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0" fontId="138" fillId="49" borderId="43" applyNumberFormat="0" applyAlignment="0" applyProtection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139" fillId="77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8" fillId="45" borderId="43" applyNumberFormat="0" applyAlignment="0" applyProtection="0"/>
    <xf numFmtId="0" fontId="29" fillId="7" borderId="28" applyNumberFormat="0" applyAlignment="0" applyProtection="0"/>
    <xf numFmtId="0" fontId="45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141" fillId="7" borderId="28" applyNumberFormat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41" fontId="142" fillId="90" borderId="6">
      <alignment horizontal="left"/>
      <protection locked="0"/>
    </xf>
    <xf numFmtId="167" fontId="46" fillId="0" borderId="0">
      <alignment horizontal="left" wrapText="1"/>
    </xf>
    <xf numFmtId="41" fontId="142" fillId="90" borderId="6">
      <alignment horizontal="lef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142" fillId="90" borderId="6">
      <alignment horizontal="lef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42" fillId="90" borderId="6">
      <alignment horizontal="right"/>
      <protection locked="0"/>
    </xf>
    <xf numFmtId="167" fontId="46" fillId="0" borderId="0">
      <alignment horizontal="left" wrapText="1"/>
    </xf>
    <xf numFmtId="10" fontId="142" fillId="90" borderId="6">
      <alignment horizontal="righ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42" fillId="90" borderId="6">
      <alignment horizontal="righ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41" fontId="142" fillId="90" borderId="6">
      <alignment horizontal="left"/>
      <protection locked="0"/>
    </xf>
    <xf numFmtId="0" fontId="116" fillId="0" borderId="59"/>
    <xf numFmtId="0" fontId="11" fillId="2" borderId="0"/>
    <xf numFmtId="0" fontId="11" fillId="2" borderId="0"/>
    <xf numFmtId="0" fontId="11" fillId="2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" fillId="2" borderId="0"/>
    <xf numFmtId="0" fontId="11" fillId="2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3" fontId="143" fillId="0" borderId="0" applyFill="0" applyBorder="0" applyAlignment="0" applyProtection="0"/>
    <xf numFmtId="167" fontId="46" fillId="0" borderId="0">
      <alignment horizontal="left" wrapText="1"/>
    </xf>
    <xf numFmtId="167" fontId="46" fillId="0" borderId="0">
      <alignment horizontal="left" wrapText="1"/>
    </xf>
    <xf numFmtId="3" fontId="143" fillId="0" borderId="0" applyFill="0" applyBorder="0" applyAlignment="0" applyProtection="0"/>
    <xf numFmtId="0" fontId="9" fillId="0" borderId="0"/>
    <xf numFmtId="3" fontId="143" fillId="0" borderId="0" applyFill="0" applyBorder="0" applyAlignment="0" applyProtection="0"/>
    <xf numFmtId="0" fontId="9" fillId="0" borderId="0"/>
    <xf numFmtId="3" fontId="143" fillId="0" borderId="0" applyFill="0" applyBorder="0" applyAlignment="0" applyProtection="0"/>
    <xf numFmtId="0" fontId="45" fillId="0" borderId="0"/>
    <xf numFmtId="3" fontId="143" fillId="0" borderId="0" applyFill="0" applyBorder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145" fillId="0" borderId="61" applyNumberFormat="0" applyFill="0" applyAlignment="0" applyProtection="0"/>
    <xf numFmtId="0" fontId="45" fillId="0" borderId="0"/>
    <xf numFmtId="0" fontId="9" fillId="0" borderId="0"/>
    <xf numFmtId="0" fontId="32" fillId="0" borderId="30" applyNumberFormat="0" applyFill="0" applyAlignment="0" applyProtection="0"/>
    <xf numFmtId="0" fontId="45" fillId="0" borderId="0"/>
    <xf numFmtId="0" fontId="9" fillId="0" borderId="0"/>
    <xf numFmtId="0" fontId="45" fillId="0" borderId="0"/>
    <xf numFmtId="0" fontId="146" fillId="0" borderId="62" applyNumberFormat="0" applyFill="0" applyAlignment="0" applyProtection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45" fillId="0" borderId="61" applyNumberFormat="0" applyFill="0" applyAlignment="0" applyProtection="0"/>
    <xf numFmtId="0" fontId="147" fillId="0" borderId="61" applyNumberFormat="0" applyFill="0" applyAlignment="0" applyProtection="0"/>
    <xf numFmtId="0" fontId="45" fillId="0" borderId="0"/>
    <xf numFmtId="0" fontId="9" fillId="0" borderId="0"/>
    <xf numFmtId="0" fontId="147" fillId="0" borderId="61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145" fillId="0" borderId="61" applyNumberFormat="0" applyFill="0" applyAlignment="0" applyProtection="0"/>
    <xf numFmtId="0" fontId="45" fillId="0" borderId="0"/>
    <xf numFmtId="0" fontId="45" fillId="0" borderId="0"/>
    <xf numFmtId="0" fontId="145" fillId="0" borderId="61" applyNumberFormat="0" applyFill="0" applyAlignment="0" applyProtection="0"/>
    <xf numFmtId="0" fontId="145" fillId="0" borderId="61" applyNumberFormat="0" applyFill="0" applyAlignment="0" applyProtection="0"/>
    <xf numFmtId="0" fontId="147" fillId="0" borderId="61" applyNumberFormat="0" applyFill="0" applyAlignment="0" applyProtection="0"/>
    <xf numFmtId="0" fontId="147" fillId="0" borderId="61" applyNumberFormat="0" applyFill="0" applyAlignment="0" applyProtection="0"/>
    <xf numFmtId="0" fontId="144" fillId="0" borderId="6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148" fillId="0" borderId="63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9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50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4" fillId="0" borderId="60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20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167" fontId="46" fillId="0" borderId="0">
      <alignment horizontal="left" wrapText="1"/>
    </xf>
    <xf numFmtId="44" fontId="8" fillId="0" borderId="64" applyNumberFormat="0" applyFont="0" applyAlignment="0">
      <alignment horizontal="center"/>
    </xf>
    <xf numFmtId="0" fontId="9" fillId="0" borderId="0"/>
    <xf numFmtId="44" fontId="8" fillId="0" borderId="64" applyNumberFormat="0" applyFont="0" applyAlignment="0">
      <alignment horizontal="center"/>
    </xf>
    <xf numFmtId="0" fontId="9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167" fontId="46" fillId="0" borderId="0">
      <alignment horizontal="left" wrapText="1"/>
    </xf>
    <xf numFmtId="44" fontId="8" fillId="0" borderId="10" applyNumberFormat="0" applyFont="0" applyAlignment="0">
      <alignment horizontal="center"/>
    </xf>
    <xf numFmtId="0" fontId="9" fillId="0" borderId="0"/>
    <xf numFmtId="44" fontId="8" fillId="0" borderId="10" applyNumberFormat="0" applyFont="0" applyAlignment="0">
      <alignment horizontal="center"/>
    </xf>
    <xf numFmtId="0" fontId="9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06" fontId="11" fillId="91" borderId="0">
      <alignment horizontal="center"/>
    </xf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151" fillId="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2" fillId="77" borderId="0" applyNumberFormat="0" applyBorder="0" applyAlignment="0" applyProtection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52" fillId="49" borderId="0" applyNumberFormat="0" applyBorder="0" applyAlignment="0" applyProtection="0"/>
    <xf numFmtId="0" fontId="152" fillId="49" borderId="0" applyNumberFormat="0" applyBorder="0" applyAlignment="0" applyProtection="0"/>
    <xf numFmtId="0" fontId="45" fillId="0" borderId="0"/>
    <xf numFmtId="0" fontId="151" fillId="6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45" fillId="0" borderId="0"/>
    <xf numFmtId="0" fontId="45" fillId="0" borderId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52" fillId="49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2" fillId="49" borderId="0" applyNumberFormat="0" applyBorder="0" applyAlignment="0" applyProtection="0"/>
    <xf numFmtId="0" fontId="1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53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54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2" fillId="49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37" fontId="155" fillId="0" borderId="0"/>
    <xf numFmtId="37" fontId="155" fillId="0" borderId="0"/>
    <xf numFmtId="167" fontId="46" fillId="0" borderId="0">
      <alignment horizontal="left" wrapText="1"/>
    </xf>
    <xf numFmtId="37" fontId="155" fillId="0" borderId="0"/>
    <xf numFmtId="0" fontId="9" fillId="0" borderId="0"/>
    <xf numFmtId="37" fontId="155" fillId="0" borderId="0"/>
    <xf numFmtId="0" fontId="9" fillId="0" borderId="0"/>
    <xf numFmtId="167" fontId="46" fillId="0" borderId="0">
      <alignment horizontal="left" wrapText="1"/>
    </xf>
    <xf numFmtId="37" fontId="155" fillId="0" borderId="0"/>
    <xf numFmtId="37" fontId="155" fillId="0" borderId="0"/>
    <xf numFmtId="0" fontId="45" fillId="0" borderId="0"/>
    <xf numFmtId="37" fontId="155" fillId="0" borderId="0"/>
    <xf numFmtId="207" fontId="46" fillId="0" borderId="0"/>
    <xf numFmtId="0" fontId="6" fillId="0" borderId="0"/>
    <xf numFmtId="208" fontId="9" fillId="0" borderId="0"/>
    <xf numFmtId="207" fontId="46" fillId="0" borderId="0"/>
    <xf numFmtId="209" fontId="9" fillId="0" borderId="0"/>
    <xf numFmtId="209" fontId="9" fillId="0" borderId="0"/>
    <xf numFmtId="209" fontId="9" fillId="0" borderId="0"/>
    <xf numFmtId="209" fontId="9" fillId="0" borderId="0"/>
    <xf numFmtId="209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79" fontId="9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179" fontId="9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179" fontId="9" fillId="0" borderId="0"/>
    <xf numFmtId="21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207" fontId="46" fillId="0" borderId="0"/>
    <xf numFmtId="207" fontId="46" fillId="0" borderId="0"/>
    <xf numFmtId="0" fontId="5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209" fontId="9" fillId="0" borderId="0"/>
    <xf numFmtId="179" fontId="43" fillId="0" borderId="0"/>
    <xf numFmtId="179" fontId="43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6" fillId="0" borderId="0"/>
    <xf numFmtId="209" fontId="9" fillId="0" borderId="0"/>
    <xf numFmtId="211" fontId="9" fillId="0" borderId="0"/>
    <xf numFmtId="211" fontId="9" fillId="0" borderId="0"/>
    <xf numFmtId="211" fontId="9" fillId="0" borderId="0"/>
    <xf numFmtId="211" fontId="9" fillId="0" borderId="0"/>
    <xf numFmtId="0" fontId="6" fillId="0" borderId="0"/>
    <xf numFmtId="211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179" fontId="43" fillId="0" borderId="0"/>
    <xf numFmtId="179" fontId="43" fillId="0" borderId="0"/>
    <xf numFmtId="0" fontId="6" fillId="0" borderId="0"/>
    <xf numFmtId="211" fontId="9" fillId="0" borderId="0"/>
    <xf numFmtId="211" fontId="9" fillId="0" borderId="0"/>
    <xf numFmtId="0" fontId="6" fillId="0" borderId="0"/>
    <xf numFmtId="0" fontId="6" fillId="0" borderId="0"/>
    <xf numFmtId="0" fontId="9" fillId="0" borderId="0"/>
    <xf numFmtId="212" fontId="9" fillId="0" borderId="0"/>
    <xf numFmtId="0" fontId="6" fillId="0" borderId="0"/>
    <xf numFmtId="0" fontId="9" fillId="0" borderId="0"/>
    <xf numFmtId="179" fontId="9" fillId="0" borderId="0"/>
    <xf numFmtId="0" fontId="6" fillId="0" borderId="0"/>
    <xf numFmtId="209" fontId="9" fillId="0" borderId="0"/>
    <xf numFmtId="207" fontId="46" fillId="0" borderId="0"/>
    <xf numFmtId="0" fontId="6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212" fontId="9" fillId="0" borderId="0"/>
    <xf numFmtId="179" fontId="43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6" fillId="0" borderId="0"/>
    <xf numFmtId="213" fontId="83" fillId="0" borderId="0"/>
    <xf numFmtId="213" fontId="83" fillId="0" borderId="0"/>
    <xf numFmtId="214" fontId="11" fillId="0" borderId="0"/>
    <xf numFmtId="215" fontId="11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51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9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11" fillId="92" borderId="0"/>
    <xf numFmtId="0" fontId="6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6" fillId="0" borderId="0"/>
    <xf numFmtId="0" fontId="9" fillId="0" borderId="0"/>
    <xf numFmtId="167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46" fillId="0" borderId="0">
      <alignment horizontal="left" wrapText="1"/>
    </xf>
    <xf numFmtId="0" fontId="9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210" fontId="46" fillId="0" borderId="0">
      <alignment horizontal="left" wrapText="1"/>
    </xf>
    <xf numFmtId="0" fontId="51" fillId="0" borderId="0"/>
    <xf numFmtId="210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210" fontId="46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210" fontId="46" fillId="0" borderId="0">
      <alignment horizontal="left" wrapText="1"/>
    </xf>
    <xf numFmtId="210" fontId="46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210" fontId="46" fillId="0" borderId="0">
      <alignment horizontal="left" wrapText="1"/>
    </xf>
    <xf numFmtId="0" fontId="6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9" fillId="0" borderId="0">
      <alignment wrapText="1"/>
    </xf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156" fillId="0" borderId="0"/>
    <xf numFmtId="0" fontId="6" fillId="0" borderId="0"/>
    <xf numFmtId="216" fontId="9" fillId="0" borderId="0">
      <alignment horizontal="left" wrapText="1"/>
    </xf>
    <xf numFmtId="0" fontId="45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51" fillId="0" borderId="0"/>
    <xf numFmtId="0" fontId="45" fillId="0" borderId="0"/>
    <xf numFmtId="0" fontId="9" fillId="0" borderId="0"/>
    <xf numFmtId="0" fontId="51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51" fillId="0" borderId="0"/>
    <xf numFmtId="0" fontId="45" fillId="0" borderId="0"/>
    <xf numFmtId="0" fontId="9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0" fontId="45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164" fontId="9" fillId="0" borderId="0">
      <alignment horizontal="left" wrapText="1"/>
    </xf>
    <xf numFmtId="0" fontId="6" fillId="0" borderId="0"/>
    <xf numFmtId="0" fontId="9" fillId="0" borderId="0"/>
    <xf numFmtId="164" fontId="9" fillId="0" borderId="0">
      <alignment horizontal="left" wrapText="1"/>
    </xf>
    <xf numFmtId="0" fontId="6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18" fontId="46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157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>
      <alignment horizontal="left" wrapText="1"/>
    </xf>
    <xf numFmtId="0" fontId="6" fillId="0" borderId="0"/>
    <xf numFmtId="0" fontId="51" fillId="0" borderId="0"/>
    <xf numFmtId="0" fontId="9" fillId="0" borderId="0"/>
    <xf numFmtId="0" fontId="6" fillId="0" borderId="0"/>
    <xf numFmtId="0" fontId="51" fillId="0" borderId="0"/>
    <xf numFmtId="206" fontId="46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6" fillId="0" borderId="0"/>
    <xf numFmtId="0" fontId="6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8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6" fontId="46" fillId="0" borderId="0">
      <alignment horizontal="left" wrapText="1"/>
    </xf>
    <xf numFmtId="0" fontId="9" fillId="0" borderId="0"/>
    <xf numFmtId="165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9" fontId="9" fillId="0" borderId="0">
      <alignment horizontal="left" wrapText="1"/>
    </xf>
    <xf numFmtId="219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5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45" fillId="0" borderId="0"/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15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6" fillId="0" borderId="0"/>
    <xf numFmtId="0" fontId="46" fillId="0" borderId="0"/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>
      <alignment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159" fillId="0" borderId="0"/>
    <xf numFmtId="0" fontId="159" fillId="0" borderId="0"/>
    <xf numFmtId="0" fontId="15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>
      <alignment wrapText="1"/>
    </xf>
    <xf numFmtId="0" fontId="81" fillId="0" borderId="0"/>
    <xf numFmtId="0" fontId="81" fillId="0" borderId="0"/>
    <xf numFmtId="0" fontId="81" fillId="0" borderId="0"/>
    <xf numFmtId="0" fontId="8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68" fontId="46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>
      <alignment wrapText="1"/>
    </xf>
    <xf numFmtId="0" fontId="9" fillId="0" borderId="0">
      <alignment wrapText="1"/>
    </xf>
    <xf numFmtId="0" fontId="158" fillId="0" borderId="0"/>
    <xf numFmtId="22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1" fillId="0" borderId="0"/>
    <xf numFmtId="0" fontId="81" fillId="0" borderId="0"/>
    <xf numFmtId="167" fontId="9" fillId="0" borderId="0">
      <alignment horizontal="left" wrapText="1"/>
    </xf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1" fillId="0" borderId="0"/>
    <xf numFmtId="0" fontId="81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8" fontId="46" fillId="0" borderId="0">
      <alignment horizontal="left" wrapText="1"/>
    </xf>
    <xf numFmtId="0" fontId="6" fillId="0" borderId="0"/>
    <xf numFmtId="0" fontId="9" fillId="0" borderId="0"/>
    <xf numFmtId="168" fontId="46" fillId="0" borderId="0">
      <alignment horizontal="left" wrapText="1"/>
    </xf>
    <xf numFmtId="0" fontId="9" fillId="0" borderId="0"/>
    <xf numFmtId="221" fontId="46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158" fillId="0" borderId="0"/>
    <xf numFmtId="0" fontId="9" fillId="0" borderId="0"/>
    <xf numFmtId="0" fontId="9" fillId="0" borderId="0"/>
    <xf numFmtId="0" fontId="6" fillId="0" borderId="0"/>
    <xf numFmtId="221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>
      <alignment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45" fillId="0" borderId="0"/>
    <xf numFmtId="0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>
      <alignment wrapText="1"/>
    </xf>
    <xf numFmtId="0" fontId="9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56" fillId="0" borderId="0"/>
    <xf numFmtId="0" fontId="6" fillId="0" borderId="0"/>
    <xf numFmtId="222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51" fillId="0" borderId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9" fillId="0" borderId="0"/>
    <xf numFmtId="0" fontId="46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46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9" fillId="41" borderId="66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9" fillId="43" borderId="65" applyNumberFormat="0" applyFont="0" applyAlignment="0" applyProtection="0"/>
    <xf numFmtId="0" fontId="51" fillId="0" borderId="0"/>
    <xf numFmtId="0" fontId="46" fillId="43" borderId="65" applyNumberFormat="0" applyFont="0" applyAlignment="0" applyProtection="0"/>
    <xf numFmtId="0" fontId="46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0" borderId="0"/>
    <xf numFmtId="0" fontId="6" fillId="10" borderId="32" applyNumberFormat="0" applyFont="0" applyAlignment="0" applyProtection="0"/>
    <xf numFmtId="0" fontId="9" fillId="0" borderId="0"/>
    <xf numFmtId="0" fontId="6" fillId="10" borderId="32" applyNumberFormat="0" applyFont="0" applyAlignment="0" applyProtection="0"/>
    <xf numFmtId="0" fontId="9" fillId="0" borderId="0"/>
    <xf numFmtId="0" fontId="6" fillId="0" borderId="0"/>
    <xf numFmtId="0" fontId="9" fillId="43" borderId="65" applyNumberFormat="0" applyFont="0" applyAlignment="0" applyProtection="0"/>
    <xf numFmtId="0" fontId="6" fillId="0" borderId="0"/>
    <xf numFmtId="0" fontId="9" fillId="0" borderId="0"/>
    <xf numFmtId="0" fontId="9" fillId="43" borderId="65" applyNumberFormat="0" applyFont="0" applyAlignment="0" applyProtection="0"/>
    <xf numFmtId="0" fontId="6" fillId="10" borderId="32" applyNumberFormat="0" applyFont="0" applyAlignment="0" applyProtection="0"/>
    <xf numFmtId="0" fontId="6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6" fillId="10" borderId="32" applyNumberFormat="0" applyFont="0" applyAlignment="0" applyProtection="0"/>
    <xf numFmtId="0" fontId="51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167" fontId="46" fillId="0" borderId="0">
      <alignment horizontal="left" wrapText="1"/>
    </xf>
    <xf numFmtId="0" fontId="9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9" fillId="0" borderId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51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167" fontId="46" fillId="0" borderId="0">
      <alignment horizontal="left" wrapText="1"/>
    </xf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9" fillId="76" borderId="65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46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1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6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15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15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167" fontId="46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9" fillId="0" borderId="0"/>
    <xf numFmtId="0" fontId="162" fillId="80" borderId="67" applyNumberFormat="0" applyAlignment="0" applyProtection="0"/>
    <xf numFmtId="0" fontId="6" fillId="0" borderId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30" fillId="81" borderId="29" applyNumberFormat="0" applyAlignment="0" applyProtection="0"/>
    <xf numFmtId="0" fontId="6" fillId="0" borderId="0"/>
    <xf numFmtId="0" fontId="9" fillId="0" borderId="0"/>
    <xf numFmtId="0" fontId="6" fillId="0" borderId="0"/>
    <xf numFmtId="0" fontId="162" fillId="82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6" fillId="0" borderId="0"/>
    <xf numFmtId="0" fontId="162" fillId="81" borderId="67" applyNumberFormat="0" applyAlignment="0" applyProtection="0"/>
    <xf numFmtId="0" fontId="162" fillId="80" borderId="67" applyNumberForma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162" fillId="81" borderId="67" applyNumberFormat="0" applyAlignment="0" applyProtection="0"/>
    <xf numFmtId="0" fontId="162" fillId="81" borderId="67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6" fillId="0" borderId="0"/>
    <xf numFmtId="0" fontId="6" fillId="0" borderId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51" fillId="0" borderId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1" borderId="67" applyNumberFormat="0" applyAlignment="0" applyProtection="0"/>
    <xf numFmtId="0" fontId="162" fillId="81" borderId="67" applyNumberForma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163" fillId="93" borderId="68" applyNumberForma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164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1" borderId="29" applyNumberFormat="0" applyAlignment="0" applyProtection="0"/>
    <xf numFmtId="0" fontId="30" fillId="8" borderId="29" applyNumberFormat="0" applyAlignment="0" applyProtection="0"/>
    <xf numFmtId="0" fontId="6" fillId="0" borderId="0"/>
    <xf numFmtId="0" fontId="9" fillId="0" borderId="0"/>
    <xf numFmtId="0" fontId="162" fillId="80" borderId="67" applyNumberFormat="0" applyAlignment="0" applyProtection="0"/>
    <xf numFmtId="0" fontId="9" fillId="0" borderId="0"/>
    <xf numFmtId="0" fontId="9" fillId="0" borderId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1" borderId="29" applyNumberFormat="0" applyAlignment="0" applyProtection="0"/>
    <xf numFmtId="0" fontId="51" fillId="0" borderId="0"/>
    <xf numFmtId="0" fontId="162" fillId="80" borderId="67" applyNumberFormat="0" applyAlignment="0" applyProtection="0"/>
    <xf numFmtId="0" fontId="6" fillId="0" borderId="0"/>
    <xf numFmtId="0" fontId="165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6" fillId="0" borderId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87" fillId="0" borderId="0"/>
    <xf numFmtId="0" fontId="87" fillId="0" borderId="0"/>
    <xf numFmtId="0" fontId="51" fillId="0" borderId="0"/>
    <xf numFmtId="0" fontId="87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87" fillId="0" borderId="0"/>
    <xf numFmtId="0" fontId="6" fillId="0" borderId="0"/>
    <xf numFmtId="0" fontId="87" fillId="0" borderId="0"/>
    <xf numFmtId="0" fontId="88" fillId="0" borderId="0"/>
    <xf numFmtId="0" fontId="51" fillId="0" borderId="0"/>
    <xf numFmtId="0" fontId="87" fillId="0" borderId="0"/>
    <xf numFmtId="0" fontId="6" fillId="0" borderId="0"/>
    <xf numFmtId="0" fontId="88" fillId="0" borderId="0"/>
    <xf numFmtId="0" fontId="6" fillId="0" borderId="0"/>
    <xf numFmtId="0" fontId="9" fillId="0" borderId="0"/>
    <xf numFmtId="0" fontId="87" fillId="0" borderId="0"/>
    <xf numFmtId="0" fontId="6" fillId="0" borderId="0"/>
    <xf numFmtId="0" fontId="89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8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88" fillId="0" borderId="0"/>
    <xf numFmtId="0" fontId="6" fillId="0" borderId="0"/>
    <xf numFmtId="0" fontId="90" fillId="0" borderId="0"/>
    <xf numFmtId="0" fontId="90" fillId="0" borderId="0"/>
    <xf numFmtId="223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51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9" fillId="0" borderId="0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9" fillId="0" borderId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6" fillId="0" borderId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9" fontId="4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51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51" fillId="0" borderId="0"/>
    <xf numFmtId="9" fontId="7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10" fontId="9" fillId="0" borderId="6"/>
    <xf numFmtId="10" fontId="9" fillId="0" borderId="6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9" fontId="80" fillId="0" borderId="0" applyFont="0" applyFill="0" applyBorder="0" applyAlignment="0" applyProtection="0"/>
    <xf numFmtId="0" fontId="6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0" fontId="9" fillId="0" borderId="0"/>
    <xf numFmtId="10" fontId="9" fillId="0" borderId="6"/>
    <xf numFmtId="0" fontId="6" fillId="0" borderId="0"/>
    <xf numFmtId="9" fontId="5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9" fontId="46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" fillId="0" borderId="0"/>
    <xf numFmtId="0" fontId="51" fillId="0" borderId="0"/>
    <xf numFmtId="9" fontId="7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10" fontId="9" fillId="0" borderId="6"/>
    <xf numFmtId="10" fontId="9" fillId="0" borderId="6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9" fontId="45" fillId="0" borderId="0" applyFont="0" applyFill="0" applyBorder="0" applyAlignment="0" applyProtection="0"/>
    <xf numFmtId="10" fontId="9" fillId="0" borderId="6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9" fillId="0" borderId="0" applyFont="0" applyFill="0" applyBorder="0" applyAlignment="0" applyProtection="0"/>
    <xf numFmtId="167" fontId="46" fillId="0" borderId="0">
      <alignment horizontal="left" wrapText="1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82" fillId="0" borderId="0" applyFont="0" applyFill="0" applyBorder="0" applyAlignment="0" applyProtection="0"/>
    <xf numFmtId="167" fontId="46" fillId="0" borderId="0">
      <alignment horizontal="left" wrapText="1"/>
    </xf>
    <xf numFmtId="0" fontId="51" fillId="0" borderId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10" fontId="9" fillId="0" borderId="6"/>
    <xf numFmtId="10" fontId="9" fillId="0" borderId="6"/>
    <xf numFmtId="0" fontId="6" fillId="0" borderId="0"/>
    <xf numFmtId="9" fontId="51" fillId="0" borderId="0" applyFont="0" applyFill="0" applyBorder="0" applyAlignment="0" applyProtection="0"/>
    <xf numFmtId="167" fontId="46" fillId="0" borderId="0">
      <alignment horizontal="left" wrapText="1"/>
    </xf>
    <xf numFmtId="0" fontId="6" fillId="0" borderId="0"/>
    <xf numFmtId="0" fontId="6" fillId="0" borderId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9" fontId="46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10" fontId="9" fillId="0" borderId="6"/>
    <xf numFmtId="41" fontId="9" fillId="94" borderId="6"/>
    <xf numFmtId="41" fontId="9" fillId="94" borderId="6"/>
    <xf numFmtId="41" fontId="9" fillId="94" borderId="6"/>
    <xf numFmtId="0" fontId="6" fillId="0" borderId="0"/>
    <xf numFmtId="0" fontId="9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41" fontId="9" fillId="94" borderId="6"/>
    <xf numFmtId="0" fontId="6" fillId="0" borderId="0"/>
    <xf numFmtId="0" fontId="6" fillId="0" borderId="0"/>
    <xf numFmtId="0" fontId="9" fillId="0" borderId="0"/>
    <xf numFmtId="41" fontId="9" fillId="94" borderId="6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1" fontId="9" fillId="94" borderId="6"/>
    <xf numFmtId="0" fontId="6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41" fontId="9" fillId="94" borderId="6"/>
    <xf numFmtId="0" fontId="51" fillId="0" borderId="0"/>
    <xf numFmtId="41" fontId="9" fillId="94" borderId="6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224" fontId="166" fillId="2" borderId="0" applyBorder="0" applyAlignment="0">
      <protection hidden="1"/>
    </xf>
    <xf numFmtId="1" fontId="166" fillId="2" borderId="0">
      <alignment horizontal="center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67" fontId="46" fillId="0" borderId="0">
      <alignment horizontal="left" wrapText="1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67" fontId="46" fillId="0" borderId="0">
      <alignment horizontal="left" wrapText="1"/>
    </xf>
    <xf numFmtId="0" fontId="81" fillId="0" borderId="0" applyNumberFormat="0" applyFont="0" applyFill="0" applyBorder="0" applyAlignment="0" applyProtection="0">
      <alignment horizontal="left"/>
    </xf>
    <xf numFmtId="0" fontId="9" fillId="0" borderId="0"/>
    <xf numFmtId="0" fontId="81" fillId="0" borderId="0" applyNumberFormat="0" applyFont="0" applyFill="0" applyBorder="0" applyAlignment="0" applyProtection="0">
      <alignment horizontal="left"/>
    </xf>
    <xf numFmtId="0" fontId="6" fillId="0" borderId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67" fontId="46" fillId="0" borderId="0">
      <alignment horizontal="left" wrapText="1"/>
    </xf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67" fontId="46" fillId="0" borderId="0">
      <alignment horizontal="left" wrapText="1"/>
    </xf>
    <xf numFmtId="15" fontId="81" fillId="0" borderId="0" applyFont="0" applyFill="0" applyBorder="0" applyAlignment="0" applyProtection="0"/>
    <xf numFmtId="0" fontId="9" fillId="0" borderId="0"/>
    <xf numFmtId="15" fontId="81" fillId="0" borderId="0" applyFont="0" applyFill="0" applyBorder="0" applyAlignment="0" applyProtection="0"/>
    <xf numFmtId="0" fontId="6" fillId="0" borderId="0"/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167" fontId="46" fillId="0" borderId="0">
      <alignment horizontal="left" wrapText="1"/>
    </xf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167" fontId="46" fillId="0" borderId="0">
      <alignment horizontal="left" wrapText="1"/>
    </xf>
    <xf numFmtId="4" fontId="81" fillId="0" borderId="0" applyFont="0" applyFill="0" applyBorder="0" applyAlignment="0" applyProtection="0"/>
    <xf numFmtId="0" fontId="9" fillId="0" borderId="0"/>
    <xf numFmtId="4" fontId="81" fillId="0" borderId="0" applyFont="0" applyFill="0" applyBorder="0" applyAlignment="0" applyProtection="0"/>
    <xf numFmtId="0" fontId="6" fillId="0" borderId="0"/>
    <xf numFmtId="4" fontId="81" fillId="0" borderId="0" applyFont="0" applyFill="0" applyBorder="0" applyAlignment="0" applyProtection="0"/>
    <xf numFmtId="0" fontId="167" fillId="0" borderId="17">
      <alignment horizontal="center"/>
    </xf>
    <xf numFmtId="0" fontId="167" fillId="0" borderId="17">
      <alignment horizontal="center"/>
    </xf>
    <xf numFmtId="167" fontId="46" fillId="0" borderId="0">
      <alignment horizontal="left" wrapText="1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167" fontId="46" fillId="0" borderId="0">
      <alignment horizontal="left" wrapText="1"/>
    </xf>
    <xf numFmtId="0" fontId="167" fillId="0" borderId="17">
      <alignment horizontal="center"/>
    </xf>
    <xf numFmtId="0" fontId="9" fillId="0" borderId="0"/>
    <xf numFmtId="0" fontId="167" fillId="0" borderId="17">
      <alignment horizontal="center"/>
    </xf>
    <xf numFmtId="0" fontId="6" fillId="0" borderId="0"/>
    <xf numFmtId="0" fontId="167" fillId="0" borderId="17">
      <alignment horizontal="center"/>
    </xf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167" fontId="46" fillId="0" borderId="0">
      <alignment horizontal="left" wrapText="1"/>
    </xf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167" fontId="46" fillId="0" borderId="0">
      <alignment horizontal="left" wrapText="1"/>
    </xf>
    <xf numFmtId="3" fontId="81" fillId="0" borderId="0" applyFont="0" applyFill="0" applyBorder="0" applyAlignment="0" applyProtection="0"/>
    <xf numFmtId="0" fontId="9" fillId="0" borderId="0"/>
    <xf numFmtId="3" fontId="81" fillId="0" borderId="0" applyFont="0" applyFill="0" applyBorder="0" applyAlignment="0" applyProtection="0"/>
    <xf numFmtId="0" fontId="6" fillId="0" borderId="0"/>
    <xf numFmtId="3" fontId="81" fillId="0" borderId="0" applyFont="0" applyFill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167" fontId="46" fillId="0" borderId="0">
      <alignment horizontal="left" wrapText="1"/>
    </xf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167" fontId="46" fillId="0" borderId="0">
      <alignment horizontal="left" wrapText="1"/>
    </xf>
    <xf numFmtId="0" fontId="81" fillId="95" borderId="0" applyNumberFormat="0" applyFont="0" applyBorder="0" applyAlignment="0" applyProtection="0"/>
    <xf numFmtId="0" fontId="9" fillId="0" borderId="0"/>
    <xf numFmtId="0" fontId="81" fillId="95" borderId="0" applyNumberFormat="0" applyFont="0" applyBorder="0" applyAlignment="0" applyProtection="0"/>
    <xf numFmtId="0" fontId="6" fillId="0" borderId="0"/>
    <xf numFmtId="0" fontId="81" fillId="95" borderId="0" applyNumberFormat="0" applyFont="0" applyBorder="0" applyAlignment="0" applyProtection="0"/>
    <xf numFmtId="0" fontId="89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8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3" fontId="168" fillId="0" borderId="0" applyFill="0" applyBorder="0" applyAlignment="0" applyProtection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6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70" fillId="0" borderId="0"/>
    <xf numFmtId="0" fontId="6" fillId="0" borderId="0"/>
    <xf numFmtId="0" fontId="170" fillId="0" borderId="0"/>
    <xf numFmtId="0" fontId="170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3" fontId="168" fillId="0" borderId="0" applyFill="0" applyBorder="0" applyAlignment="0" applyProtection="0"/>
    <xf numFmtId="0" fontId="6" fillId="0" borderId="0"/>
    <xf numFmtId="0" fontId="9" fillId="0" borderId="0"/>
    <xf numFmtId="3" fontId="168" fillId="0" borderId="0" applyFill="0" applyBorder="0" applyAlignment="0" applyProtection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" fontId="168" fillId="0" borderId="0" applyFill="0" applyBorder="0" applyAlignment="0" applyProtection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42" fontId="9" fillId="35" borderId="0"/>
    <xf numFmtId="0" fontId="88" fillId="93" borderId="0"/>
    <xf numFmtId="0" fontId="88" fillId="93" borderId="0"/>
    <xf numFmtId="0" fontId="171" fillId="93" borderId="59"/>
    <xf numFmtId="0" fontId="171" fillId="93" borderId="59"/>
    <xf numFmtId="0" fontId="172" fillId="96" borderId="69"/>
    <xf numFmtId="0" fontId="9" fillId="0" borderId="0"/>
    <xf numFmtId="0" fontId="9" fillId="0" borderId="0"/>
    <xf numFmtId="0" fontId="9" fillId="0" borderId="0"/>
    <xf numFmtId="0" fontId="9" fillId="0" borderId="0"/>
    <xf numFmtId="0" fontId="172" fillId="96" borderId="69"/>
    <xf numFmtId="0" fontId="172" fillId="96" borderId="69"/>
    <xf numFmtId="0" fontId="173" fillId="93" borderId="70"/>
    <xf numFmtId="0" fontId="9" fillId="0" borderId="0"/>
    <xf numFmtId="0" fontId="9" fillId="0" borderId="0"/>
    <xf numFmtId="0" fontId="9" fillId="0" borderId="0"/>
    <xf numFmtId="0" fontId="9" fillId="0" borderId="0"/>
    <xf numFmtId="0" fontId="173" fillId="93" borderId="70"/>
    <xf numFmtId="0" fontId="173" fillId="93" borderId="70"/>
    <xf numFmtId="42" fontId="9" fillId="35" borderId="0"/>
    <xf numFmtId="4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42" fontId="9" fillId="35" borderId="0"/>
    <xf numFmtId="0" fontId="6" fillId="0" borderId="0"/>
    <xf numFmtId="0" fontId="6" fillId="0" borderId="0"/>
    <xf numFmtId="0" fontId="9" fillId="0" borderId="0"/>
    <xf numFmtId="4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2" fontId="9" fillId="35" borderId="0"/>
    <xf numFmtId="0" fontId="6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42" fontId="9" fillId="35" borderId="0"/>
    <xf numFmtId="42" fontId="9" fillId="35" borderId="0"/>
    <xf numFmtId="42" fontId="9" fillId="35" borderId="0"/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42" fontId="9" fillId="35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167" fontId="46" fillId="0" borderId="0">
      <alignment horizontal="left" wrapText="1"/>
    </xf>
    <xf numFmtId="0" fontId="9" fillId="0" borderId="0"/>
    <xf numFmtId="42" fontId="9" fillId="35" borderId="18">
      <alignment vertical="center"/>
    </xf>
    <xf numFmtId="0" fontId="9" fillId="0" borderId="0"/>
    <xf numFmtId="0" fontId="9" fillId="0" borderId="0"/>
    <xf numFmtId="0" fontId="9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18">
      <alignment vertical="center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6" fillId="0" borderId="0"/>
    <xf numFmtId="0" fontId="6" fillId="0" borderId="0"/>
    <xf numFmtId="0" fontId="8" fillId="35" borderId="21" applyNumberFormat="0">
      <alignment horizontal="center" vertical="center" wrapText="1"/>
    </xf>
    <xf numFmtId="0" fontId="6" fillId="0" borderId="0"/>
    <xf numFmtId="0" fontId="8" fillId="35" borderId="21" applyNumberFormat="0">
      <alignment horizontal="center" vertical="center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8" fillId="35" borderId="21" applyNumberFormat="0">
      <alignment horizontal="center" vertical="center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10" fontId="9" fillId="35" borderId="0"/>
    <xf numFmtId="0" fontId="9" fillId="0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0" fontId="6" fillId="0" borderId="0"/>
    <xf numFmtId="0" fontId="9" fillId="0" borderId="0"/>
    <xf numFmtId="10" fontId="9" fillId="35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0" fontId="6" fillId="0" borderId="0"/>
    <xf numFmtId="0" fontId="6" fillId="0" borderId="0"/>
    <xf numFmtId="0" fontId="9" fillId="0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0" fontId="6" fillId="0" borderId="0"/>
    <xf numFmtId="10" fontId="9" fillId="35" borderId="0"/>
    <xf numFmtId="10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10" fontId="9" fillId="35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9" fillId="0" borderId="0"/>
    <xf numFmtId="0" fontId="6" fillId="0" borderId="0"/>
    <xf numFmtId="0" fontId="9" fillId="0" borderId="0"/>
    <xf numFmtId="10" fontId="9" fillId="35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10" fontId="9" fillId="35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51" fillId="0" borderId="0"/>
    <xf numFmtId="10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51" fillId="0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0" fontId="9" fillId="35" borderId="0"/>
    <xf numFmtId="222" fontId="9" fillId="35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0" fontId="6" fillId="0" borderId="0"/>
    <xf numFmtId="0" fontId="9" fillId="0" borderId="0"/>
    <xf numFmtId="222" fontId="9" fillId="35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0" fontId="6" fillId="0" borderId="0"/>
    <xf numFmtId="0" fontId="6" fillId="0" borderId="0"/>
    <xf numFmtId="0" fontId="9" fillId="0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0" fontId="6" fillId="0" borderId="0"/>
    <xf numFmtId="222" fontId="9" fillId="35" borderId="0"/>
    <xf numFmtId="22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222" fontId="9" fillId="35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6" fillId="0" borderId="0"/>
    <xf numFmtId="0" fontId="9" fillId="0" borderId="0"/>
    <xf numFmtId="222" fontId="9" fillId="35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222" fontId="9" fillId="35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222" fontId="9" fillId="35" borderId="0"/>
    <xf numFmtId="0" fontId="51" fillId="0" borderId="0"/>
    <xf numFmtId="22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22" fontId="9" fillId="35" borderId="0"/>
    <xf numFmtId="42" fontId="9" fillId="35" borderId="0"/>
    <xf numFmtId="166" fontId="66" fillId="0" borderId="0" applyBorder="0" applyAlignment="0"/>
    <xf numFmtId="166" fontId="66" fillId="0" borderId="0" applyBorder="0" applyAlignment="0"/>
    <xf numFmtId="0" fontId="51" fillId="0" borderId="0"/>
    <xf numFmtId="166" fontId="66" fillId="0" borderId="0" applyBorder="0" applyAlignment="0"/>
    <xf numFmtId="166" fontId="66" fillId="0" borderId="0" applyBorder="0" applyAlignment="0"/>
    <xf numFmtId="166" fontId="66" fillId="0" borderId="0" applyBorder="0" applyAlignment="0"/>
    <xf numFmtId="0" fontId="6" fillId="0" borderId="0"/>
    <xf numFmtId="0" fontId="9" fillId="0" borderId="0"/>
    <xf numFmtId="166" fontId="66" fillId="0" borderId="0" applyBorder="0" applyAlignment="0"/>
    <xf numFmtId="0" fontId="6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167" fontId="46" fillId="0" borderId="0">
      <alignment horizontal="left" wrapText="1"/>
    </xf>
    <xf numFmtId="0" fontId="9" fillId="0" borderId="0"/>
    <xf numFmtId="42" fontId="9" fillId="35" borderId="71">
      <alignment horizontal="left"/>
    </xf>
    <xf numFmtId="0" fontId="9" fillId="0" borderId="0"/>
    <xf numFmtId="0" fontId="9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71">
      <alignment horizontal="left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222" fontId="174" fillId="35" borderId="71">
      <alignment horizontal="left"/>
    </xf>
    <xf numFmtId="167" fontId="46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222" fontId="174" fillId="35" borderId="71">
      <alignment horizontal="left"/>
    </xf>
    <xf numFmtId="222" fontId="174" fillId="35" borderId="71">
      <alignment horizontal="left"/>
    </xf>
    <xf numFmtId="222" fontId="174" fillId="35" borderId="71">
      <alignment horizontal="left"/>
    </xf>
    <xf numFmtId="0" fontId="51" fillId="0" borderId="0"/>
    <xf numFmtId="222" fontId="174" fillId="35" borderId="71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222" fontId="174" fillId="35" borderId="71">
      <alignment horizontal="left"/>
    </xf>
    <xf numFmtId="0" fontId="6" fillId="0" borderId="0"/>
    <xf numFmtId="166" fontId="66" fillId="0" borderId="0" applyBorder="0" applyAlignment="0"/>
    <xf numFmtId="14" fontId="46" fillId="0" borderId="0" applyNumberFormat="0" applyFill="0" applyBorder="0" applyAlignment="0" applyProtection="0">
      <alignment horizontal="left"/>
    </xf>
    <xf numFmtId="14" fontId="46" fillId="0" borderId="0" applyNumberFormat="0" applyFill="0" applyBorder="0" applyAlignment="0" applyProtection="0">
      <alignment horizontal="left"/>
    </xf>
    <xf numFmtId="0" fontId="51" fillId="0" borderId="0"/>
    <xf numFmtId="14" fontId="46" fillId="0" borderId="0" applyNumberFormat="0" applyFill="0" applyBorder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14" fontId="46" fillId="0" borderId="0" applyNumberFormat="0" applyFill="0" applyBorder="0" applyAlignment="0" applyProtection="0">
      <alignment horizontal="left"/>
    </xf>
    <xf numFmtId="0" fontId="6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51" fillId="0" borderId="0"/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51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226" fontId="175" fillId="0" borderId="0"/>
    <xf numFmtId="4" fontId="176" fillId="90" borderId="67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vertical="center"/>
    </xf>
    <xf numFmtId="4" fontId="176" fillId="90" borderId="67" applyNumberFormat="0" applyProtection="0">
      <alignment vertical="center"/>
    </xf>
    <xf numFmtId="4" fontId="176" fillId="90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7" fillId="49" borderId="72" applyNumberFormat="0" applyProtection="0">
      <alignment vertical="center"/>
    </xf>
    <xf numFmtId="4" fontId="178" fillId="49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9" fillId="90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8" fillId="49" borderId="72" applyNumberFormat="0" applyProtection="0">
      <alignment vertical="center"/>
    </xf>
    <xf numFmtId="4" fontId="176" fillId="90" borderId="67" applyNumberFormat="0" applyProtection="0">
      <alignment horizontal="left" vertical="center" indent="1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7" fillId="49" borderId="72" applyNumberFormat="0" applyProtection="0">
      <alignment horizontal="left" vertical="center" indent="1"/>
    </xf>
    <xf numFmtId="0" fontId="177" fillId="49" borderId="72" applyNumberFormat="0" applyProtection="0">
      <alignment horizontal="left" vertical="top" indent="1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177" fillId="49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4" fontId="177" fillId="98" borderId="0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9" borderId="0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4" fontId="176" fillId="39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0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0" borderId="67" applyNumberFormat="0" applyProtection="0">
      <alignment horizontal="right" vertical="center"/>
    </xf>
    <xf numFmtId="4" fontId="176" fillId="100" borderId="67" applyNumberFormat="0" applyProtection="0">
      <alignment horizontal="right" vertical="center"/>
    </xf>
    <xf numFmtId="4" fontId="176" fillId="100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39" borderId="72" applyNumberFormat="0" applyProtection="0">
      <alignment horizontal="right" vertical="center"/>
    </xf>
    <xf numFmtId="4" fontId="176" fillId="40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1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1" borderId="67" applyNumberFormat="0" applyProtection="0">
      <alignment horizontal="right" vertical="center"/>
    </xf>
    <xf numFmtId="4" fontId="176" fillId="101" borderId="67" applyNumberFormat="0" applyProtection="0">
      <alignment horizontal="right" vertical="center"/>
    </xf>
    <xf numFmtId="4" fontId="176" fillId="101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40" borderId="72" applyNumberFormat="0" applyProtection="0">
      <alignment horizontal="right" vertical="center"/>
    </xf>
    <xf numFmtId="4" fontId="176" fillId="67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2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2" borderId="67" applyNumberFormat="0" applyProtection="0">
      <alignment horizontal="right" vertical="center"/>
    </xf>
    <xf numFmtId="4" fontId="176" fillId="102" borderId="67" applyNumberFormat="0" applyProtection="0">
      <alignment horizontal="right" vertical="center"/>
    </xf>
    <xf numFmtId="4" fontId="176" fillId="102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67" borderId="72" applyNumberFormat="0" applyProtection="0">
      <alignment horizontal="right" vertical="center"/>
    </xf>
    <xf numFmtId="4" fontId="176" fillId="50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3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3" borderId="67" applyNumberFormat="0" applyProtection="0">
      <alignment horizontal="right" vertical="center"/>
    </xf>
    <xf numFmtId="4" fontId="176" fillId="103" borderId="67" applyNumberFormat="0" applyProtection="0">
      <alignment horizontal="right" vertical="center"/>
    </xf>
    <xf numFmtId="4" fontId="176" fillId="103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0" borderId="72" applyNumberFormat="0" applyProtection="0">
      <alignment horizontal="right" vertical="center"/>
    </xf>
    <xf numFmtId="4" fontId="176" fillId="58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4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4" borderId="67" applyNumberFormat="0" applyProtection="0">
      <alignment horizontal="right" vertical="center"/>
    </xf>
    <xf numFmtId="4" fontId="176" fillId="104" borderId="67" applyNumberFormat="0" applyProtection="0">
      <alignment horizontal="right" vertical="center"/>
    </xf>
    <xf numFmtId="4" fontId="176" fillId="104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8" borderId="72" applyNumberFormat="0" applyProtection="0">
      <alignment horizontal="right" vertical="center"/>
    </xf>
    <xf numFmtId="4" fontId="176" fillId="52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5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5" borderId="67" applyNumberFormat="0" applyProtection="0">
      <alignment horizontal="right" vertical="center"/>
    </xf>
    <xf numFmtId="4" fontId="176" fillId="105" borderId="67" applyNumberFormat="0" applyProtection="0">
      <alignment horizontal="right" vertical="center"/>
    </xf>
    <xf numFmtId="4" fontId="176" fillId="105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2" borderId="72" applyNumberFormat="0" applyProtection="0">
      <alignment horizontal="right" vertical="center"/>
    </xf>
    <xf numFmtId="4" fontId="176" fillId="72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6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6" borderId="67" applyNumberFormat="0" applyProtection="0">
      <alignment horizontal="right" vertical="center"/>
    </xf>
    <xf numFmtId="4" fontId="176" fillId="106" borderId="67" applyNumberFormat="0" applyProtection="0">
      <alignment horizontal="right" vertical="center"/>
    </xf>
    <xf numFmtId="4" fontId="176" fillId="106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72" borderId="72" applyNumberFormat="0" applyProtection="0">
      <alignment horizontal="right" vertical="center"/>
    </xf>
    <xf numFmtId="4" fontId="176" fillId="107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8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8" borderId="67" applyNumberFormat="0" applyProtection="0">
      <alignment horizontal="right" vertical="center"/>
    </xf>
    <xf numFmtId="4" fontId="176" fillId="108" borderId="67" applyNumberFormat="0" applyProtection="0">
      <alignment horizontal="right" vertical="center"/>
    </xf>
    <xf numFmtId="4" fontId="176" fillId="108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107" borderId="72" applyNumberFormat="0" applyProtection="0">
      <alignment horizontal="right" vertical="center"/>
    </xf>
    <xf numFmtId="4" fontId="176" fillId="48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9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9" borderId="67" applyNumberFormat="0" applyProtection="0">
      <alignment horizontal="right" vertical="center"/>
    </xf>
    <xf numFmtId="4" fontId="176" fillId="109" borderId="67" applyNumberFormat="0" applyProtection="0">
      <alignment horizontal="right" vertical="center"/>
    </xf>
    <xf numFmtId="4" fontId="176" fillId="109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48" borderId="72" applyNumberFormat="0" applyProtection="0">
      <alignment horizontal="right" vertical="center"/>
    </xf>
    <xf numFmtId="4" fontId="177" fillId="110" borderId="67" applyNumberFormat="0" applyProtection="0">
      <alignment horizontal="left" vertical="center" indent="1"/>
    </xf>
    <xf numFmtId="4" fontId="177" fillId="111" borderId="0" applyNumberFormat="0" applyProtection="0">
      <alignment horizontal="left" vertical="center" indent="1"/>
    </xf>
    <xf numFmtId="0" fontId="9" fillId="0" borderId="0"/>
    <xf numFmtId="4" fontId="177" fillId="11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7" fillId="110" borderId="67" applyNumberFormat="0" applyProtection="0">
      <alignment horizontal="left" vertical="center" indent="1"/>
    </xf>
    <xf numFmtId="4" fontId="177" fillId="110" borderId="67" applyNumberFormat="0" applyProtection="0">
      <alignment horizontal="left" vertical="center" indent="1"/>
    </xf>
    <xf numFmtId="4" fontId="177" fillId="111" borderId="0" applyNumberFormat="0" applyProtection="0">
      <alignment horizontal="left" vertical="center" indent="1"/>
    </xf>
    <xf numFmtId="0" fontId="6" fillId="0" borderId="0"/>
    <xf numFmtId="4" fontId="177" fillId="110" borderId="67" applyNumberFormat="0" applyProtection="0">
      <alignment horizontal="left" vertical="center" indent="1"/>
    </xf>
    <xf numFmtId="0" fontId="6" fillId="0" borderId="0"/>
    <xf numFmtId="4" fontId="177" fillId="112" borderId="73" applyNumberFormat="0" applyProtection="0">
      <alignment horizontal="left" vertical="center" indent="1"/>
    </xf>
    <xf numFmtId="4" fontId="176" fillId="87" borderId="74" applyNumberFormat="0" applyProtection="0">
      <alignment horizontal="left" vertical="center" indent="1"/>
    </xf>
    <xf numFmtId="4" fontId="176" fillId="87" borderId="0" applyNumberFormat="0" applyProtection="0">
      <alignment horizontal="left" vertical="center" indent="1"/>
    </xf>
    <xf numFmtId="0" fontId="9" fillId="0" borderId="0"/>
    <xf numFmtId="4" fontId="176" fillId="87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87" borderId="74" applyNumberFormat="0" applyProtection="0">
      <alignment horizontal="left" vertical="center" indent="1"/>
    </xf>
    <xf numFmtId="4" fontId="176" fillId="87" borderId="74" applyNumberFormat="0" applyProtection="0">
      <alignment horizontal="left" vertical="center" indent="1"/>
    </xf>
    <xf numFmtId="4" fontId="176" fillId="87" borderId="0" applyNumberFormat="0" applyProtection="0">
      <alignment horizontal="left" vertical="center" indent="1"/>
    </xf>
    <xf numFmtId="0" fontId="6" fillId="0" borderId="0"/>
    <xf numFmtId="4" fontId="176" fillId="87" borderId="74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80" fillId="74" borderId="0" applyNumberFormat="0" applyProtection="0">
      <alignment horizontal="left" vertical="center" indent="1"/>
    </xf>
    <xf numFmtId="4" fontId="180" fillId="114" borderId="0" applyNumberFormat="0" applyProtection="0">
      <alignment horizontal="left" vertical="center" indent="1"/>
    </xf>
    <xf numFmtId="0" fontId="51" fillId="0" borderId="0"/>
    <xf numFmtId="4" fontId="180" fillId="114" borderId="0" applyNumberFormat="0" applyProtection="0">
      <alignment horizontal="left" vertical="center" indent="1"/>
    </xf>
    <xf numFmtId="0" fontId="6" fillId="0" borderId="0"/>
    <xf numFmtId="4" fontId="180" fillId="114" borderId="0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80" fillId="74" borderId="0" applyNumberFormat="0" applyProtection="0">
      <alignment horizontal="left" vertical="center" indent="1"/>
    </xf>
    <xf numFmtId="4" fontId="176" fillId="98" borderId="72" applyNumberFormat="0" applyProtection="0">
      <alignment horizontal="right" vertical="center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6" fillId="98" borderId="72" applyNumberFormat="0" applyProtection="0">
      <alignment horizontal="right" vertical="center"/>
    </xf>
    <xf numFmtId="4" fontId="176" fillId="87" borderId="67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0" fontId="9" fillId="0" borderId="0"/>
    <xf numFmtId="4" fontId="181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87" borderId="67" applyNumberFormat="0" applyProtection="0">
      <alignment horizontal="left" vertical="center" indent="1"/>
    </xf>
    <xf numFmtId="4" fontId="176" fillId="87" borderId="67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76" fillId="87" borderId="67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0" fontId="9" fillId="0" borderId="0"/>
    <xf numFmtId="4" fontId="181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115" borderId="67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0" fontId="6" fillId="0" borderId="0"/>
    <xf numFmtId="4" fontId="176" fillId="98" borderId="0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0" fontId="6" fillId="0" borderId="0"/>
    <xf numFmtId="4" fontId="176" fillId="98" borderId="0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6" fillId="0" borderId="0"/>
    <xf numFmtId="0" fontId="9" fillId="74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6" fillId="0" borderId="0"/>
    <xf numFmtId="0" fontId="9" fillId="98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98" borderId="72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6" fillId="0" borderId="0"/>
    <xf numFmtId="0" fontId="9" fillId="98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98" borderId="72" applyNumberFormat="0" applyProtection="0">
      <alignment horizontal="left" vertical="top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6" fillId="0" borderId="0"/>
    <xf numFmtId="0" fontId="9" fillId="37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37" borderId="72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6" fillId="0" borderId="0"/>
    <xf numFmtId="0" fontId="9" fillId="37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37" borderId="72" applyNumberFormat="0" applyProtection="0">
      <alignment horizontal="left" vertical="top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6" fillId="0" borderId="0"/>
    <xf numFmtId="0" fontId="9" fillId="113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113" borderId="72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6" fillId="0" borderId="0"/>
    <xf numFmtId="0" fontId="9" fillId="113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113" borderId="72" applyNumberFormat="0" applyProtection="0">
      <alignment horizontal="left" vertical="top" indent="1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66" fillId="74" borderId="75" applyBorder="0"/>
    <xf numFmtId="0" fontId="6" fillId="0" borderId="0"/>
    <xf numFmtId="4" fontId="176" fillId="43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vertical="center"/>
    </xf>
    <xf numFmtId="4" fontId="176" fillId="91" borderId="67" applyNumberFormat="0" applyProtection="0">
      <alignment vertical="center"/>
    </xf>
    <xf numFmtId="4" fontId="176" fillId="91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6" fillId="43" borderId="72" applyNumberFormat="0" applyProtection="0">
      <alignment vertical="center"/>
    </xf>
    <xf numFmtId="4" fontId="179" fillId="43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9" fillId="91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9" fillId="43" borderId="72" applyNumberFormat="0" applyProtection="0">
      <alignment vertical="center"/>
    </xf>
    <xf numFmtId="4" fontId="176" fillId="43" borderId="72" applyNumberFormat="0" applyProtection="0">
      <alignment horizontal="left" vertical="center" indent="1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6" fillId="43" borderId="72" applyNumberFormat="0" applyProtection="0">
      <alignment horizontal="left" vertical="center" indent="1"/>
    </xf>
    <xf numFmtId="0" fontId="176" fillId="43" borderId="72" applyNumberFormat="0" applyProtection="0">
      <alignment horizontal="left" vertical="top" indent="1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176" fillId="43" borderId="72" applyNumberFormat="0" applyProtection="0">
      <alignment horizontal="left" vertical="top" indent="1"/>
    </xf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0" fontId="6" fillId="0" borderId="0"/>
    <xf numFmtId="0" fontId="9" fillId="0" borderId="0"/>
    <xf numFmtId="4" fontId="176" fillId="87" borderId="67" applyNumberFormat="0" applyProtection="0">
      <alignment horizontal="right" vertical="center"/>
    </xf>
    <xf numFmtId="0" fontId="6" fillId="0" borderId="0"/>
    <xf numFmtId="4" fontId="176" fillId="113" borderId="72" applyNumberFormat="0" applyProtection="0">
      <alignment horizontal="right" vertical="center"/>
    </xf>
    <xf numFmtId="4" fontId="179" fillId="113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9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9" fillId="113" borderId="72" applyNumberFormat="0" applyProtection="0">
      <alignment horizontal="right" vertical="center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4" fontId="176" fillId="98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176" fillId="98" borderId="72" applyNumberFormat="0" applyProtection="0">
      <alignment horizontal="left" vertical="top" indent="1"/>
    </xf>
    <xf numFmtId="0" fontId="182" fillId="0" borderId="0"/>
    <xf numFmtId="0" fontId="182" fillId="0" borderId="0"/>
    <xf numFmtId="0" fontId="51" fillId="0" borderId="0"/>
    <xf numFmtId="0" fontId="183" fillId="0" borderId="0" applyNumberFormat="0" applyProtection="0">
      <alignment horizontal="left" indent="5"/>
    </xf>
    <xf numFmtId="0" fontId="6" fillId="0" borderId="0"/>
    <xf numFmtId="0" fontId="183" fillId="0" borderId="0" applyNumberFormat="0" applyProtection="0">
      <alignment horizontal="left" indent="5"/>
    </xf>
    <xf numFmtId="0" fontId="6" fillId="0" borderId="0"/>
    <xf numFmtId="0" fontId="9" fillId="0" borderId="0"/>
    <xf numFmtId="0" fontId="6" fillId="0" borderId="0"/>
    <xf numFmtId="4" fontId="184" fillId="117" borderId="0" applyNumberFormat="0" applyProtection="0">
      <alignment horizontal="left" vertical="center" indent="1"/>
    </xf>
    <xf numFmtId="0" fontId="11" fillId="41" borderId="20"/>
    <xf numFmtId="0" fontId="6" fillId="0" borderId="0"/>
    <xf numFmtId="4" fontId="185" fillId="113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85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85" fillId="87" borderId="67" applyNumberFormat="0" applyProtection="0">
      <alignment horizontal="right" vertical="center"/>
    </xf>
    <xf numFmtId="4" fontId="185" fillId="87" borderId="67" applyNumberFormat="0" applyProtection="0">
      <alignment horizontal="right" vertical="center"/>
    </xf>
    <xf numFmtId="4" fontId="185" fillId="87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85" fillId="113" borderId="72" applyNumberFormat="0" applyProtection="0">
      <alignment horizontal="right" vertical="center"/>
    </xf>
    <xf numFmtId="39" fontId="9" fillId="118" borderId="0"/>
    <xf numFmtId="0" fontId="9" fillId="0" borderId="0"/>
    <xf numFmtId="0" fontId="6" fillId="0" borderId="0"/>
    <xf numFmtId="39" fontId="9" fillId="118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0" fontId="6" fillId="0" borderId="0"/>
    <xf numFmtId="0" fontId="9" fillId="0" borderId="0"/>
    <xf numFmtId="39" fontId="9" fillId="118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0" fontId="6" fillId="0" borderId="0"/>
    <xf numFmtId="0" fontId="6" fillId="0" borderId="0"/>
    <xf numFmtId="0" fontId="9" fillId="0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0" fontId="6" fillId="0" borderId="0"/>
    <xf numFmtId="39" fontId="9" fillId="118" borderId="0"/>
    <xf numFmtId="39" fontId="9" fillId="118" borderId="0"/>
    <xf numFmtId="0" fontId="6" fillId="0" borderId="0"/>
    <xf numFmtId="0" fontId="9" fillId="0" borderId="0"/>
    <xf numFmtId="0" fontId="6" fillId="0" borderId="0"/>
    <xf numFmtId="0" fontId="9" fillId="0" borderId="0"/>
    <xf numFmtId="39" fontId="9" fillId="118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9" fillId="0" borderId="0"/>
    <xf numFmtId="0" fontId="6" fillId="0" borderId="0"/>
    <xf numFmtId="0" fontId="9" fillId="0" borderId="0"/>
    <xf numFmtId="39" fontId="9" fillId="118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39" fontId="9" fillId="118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51" fillId="0" borderId="0"/>
    <xf numFmtId="39" fontId="9" fillId="118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51" fillId="0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39" fontId="9" fillId="118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38" fontId="11" fillId="0" borderId="76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167" fontId="46" fillId="0" borderId="0">
      <alignment horizontal="left" wrapText="1"/>
    </xf>
    <xf numFmtId="38" fontId="11" fillId="0" borderId="76"/>
    <xf numFmtId="0" fontId="6" fillId="0" borderId="0"/>
    <xf numFmtId="0" fontId="9" fillId="0" borderId="0"/>
    <xf numFmtId="38" fontId="11" fillId="0" borderId="76"/>
    <xf numFmtId="38" fontId="11" fillId="0" borderId="76"/>
    <xf numFmtId="0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0" fontId="6" fillId="0" borderId="0"/>
    <xf numFmtId="38" fontId="11" fillId="0" borderId="76"/>
    <xf numFmtId="38" fontId="66" fillId="0" borderId="71"/>
    <xf numFmtId="38" fontId="66" fillId="0" borderId="71"/>
    <xf numFmtId="38" fontId="66" fillId="0" borderId="71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38" fontId="66" fillId="0" borderId="71"/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0" fontId="6" fillId="0" borderId="0"/>
    <xf numFmtId="0" fontId="9" fillId="0" borderId="0"/>
    <xf numFmtId="38" fontId="66" fillId="0" borderId="71"/>
    <xf numFmtId="0" fontId="66" fillId="0" borderId="71"/>
    <xf numFmtId="0" fontId="9" fillId="0" borderId="0"/>
    <xf numFmtId="0" fontId="9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0" fontId="66" fillId="0" borderId="71"/>
    <xf numFmtId="0" fontId="6" fillId="0" borderId="0"/>
    <xf numFmtId="0" fontId="66" fillId="0" borderId="71"/>
    <xf numFmtId="0" fontId="6" fillId="0" borderId="0"/>
    <xf numFmtId="38" fontId="66" fillId="0" borderId="71"/>
    <xf numFmtId="38" fontId="66" fillId="0" borderId="71"/>
    <xf numFmtId="38" fontId="66" fillId="0" borderId="71"/>
    <xf numFmtId="38" fontId="66" fillId="0" borderId="71"/>
    <xf numFmtId="39" fontId="46" fillId="119" borderId="0"/>
    <xf numFmtId="39" fontId="46" fillId="119" borderId="0"/>
    <xf numFmtId="0" fontId="51" fillId="0" borderId="0"/>
    <xf numFmtId="39" fontId="46" fillId="119" borderId="0"/>
    <xf numFmtId="0" fontId="6" fillId="0" borderId="0"/>
    <xf numFmtId="39" fontId="9" fillId="119" borderId="0"/>
    <xf numFmtId="0" fontId="6" fillId="0" borderId="0"/>
    <xf numFmtId="0" fontId="6" fillId="0" borderId="0"/>
    <xf numFmtId="0" fontId="9" fillId="0" borderId="0"/>
    <xf numFmtId="39" fontId="46" fillId="119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71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4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168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6" fillId="0" borderId="0"/>
    <xf numFmtId="0" fontId="51" fillId="0" borderId="0"/>
    <xf numFmtId="171" fontId="9" fillId="0" borderId="0">
      <alignment horizontal="left" wrapText="1"/>
    </xf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71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72" fontId="9" fillId="0" borderId="0">
      <alignment horizontal="left" wrapText="1"/>
    </xf>
    <xf numFmtId="172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9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168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0" fontId="51" fillId="0" borderId="0"/>
    <xf numFmtId="181" fontId="9" fillId="0" borderId="0">
      <alignment horizontal="left" wrapText="1"/>
    </xf>
    <xf numFmtId="168" fontId="9" fillId="0" borderId="0">
      <alignment horizontal="left" wrapText="1"/>
    </xf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0" fontId="51" fillId="0" borderId="0"/>
    <xf numFmtId="0" fontId="6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222" fontId="9" fillId="0" borderId="0">
      <alignment horizontal="left" wrapText="1"/>
    </xf>
    <xf numFmtId="0" fontId="6" fillId="0" borderId="0"/>
    <xf numFmtId="0" fontId="9" fillId="0" borderId="0"/>
    <xf numFmtId="167" fontId="9" fillId="0" borderId="0">
      <alignment horizontal="left" wrapText="1"/>
    </xf>
    <xf numFmtId="222" fontId="9" fillId="0" borderId="0">
      <alignment horizontal="left" wrapText="1"/>
    </xf>
    <xf numFmtId="218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223" fontId="9" fillId="0" borderId="0">
      <alignment horizontal="left" wrapText="1"/>
    </xf>
    <xf numFmtId="0" fontId="51" fillId="0" borderId="0"/>
    <xf numFmtId="223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223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222" fontId="9" fillId="0" borderId="0">
      <alignment horizontal="left" wrapText="1"/>
    </xf>
    <xf numFmtId="0" fontId="6" fillId="0" borderId="0"/>
    <xf numFmtId="0" fontId="9" fillId="0" borderId="0"/>
    <xf numFmtId="222" fontId="9" fillId="0" borderId="0">
      <alignment horizontal="left" wrapText="1"/>
    </xf>
    <xf numFmtId="222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219" fontId="9" fillId="0" borderId="0">
      <alignment horizontal="left" wrapText="1"/>
    </xf>
    <xf numFmtId="219" fontId="9" fillId="0" borderId="0">
      <alignment horizontal="left" wrapText="1"/>
    </xf>
    <xf numFmtId="219" fontId="9" fillId="0" borderId="0">
      <alignment horizontal="left" wrapText="1"/>
    </xf>
    <xf numFmtId="219" fontId="9" fillId="0" borderId="0">
      <alignment horizontal="left" wrapText="1"/>
    </xf>
    <xf numFmtId="0" fontId="6" fillId="0" borderId="0"/>
    <xf numFmtId="0" fontId="9" fillId="0" borderId="0"/>
    <xf numFmtId="219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219" fontId="9" fillId="0" borderId="0">
      <alignment horizontal="left" wrapText="1"/>
    </xf>
    <xf numFmtId="0" fontId="51" fillId="0" borderId="0"/>
    <xf numFmtId="181" fontId="9" fillId="0" borderId="0">
      <alignment horizontal="left" wrapText="1"/>
    </xf>
    <xf numFmtId="219" fontId="9" fillId="0" borderId="0">
      <alignment horizontal="left" wrapText="1"/>
    </xf>
    <xf numFmtId="0" fontId="9" fillId="0" borderId="0"/>
    <xf numFmtId="0" fontId="9" fillId="0" borderId="0"/>
    <xf numFmtId="219" fontId="9" fillId="0" borderId="0">
      <alignment horizontal="left" wrapText="1"/>
    </xf>
    <xf numFmtId="0" fontId="51" fillId="0" borderId="0"/>
    <xf numFmtId="219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171" fontId="9" fillId="0" borderId="0">
      <alignment horizontal="left" wrapText="1"/>
    </xf>
    <xf numFmtId="168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171" fontId="9" fillId="0" borderId="0">
      <alignment horizontal="left" wrapText="1"/>
    </xf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71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71" fontId="9" fillId="0" borderId="0">
      <alignment horizontal="left" wrapText="1"/>
    </xf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218" fontId="9" fillId="0" borderId="0">
      <alignment horizontal="left" wrapText="1"/>
    </xf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223" fontId="9" fillId="0" borderId="0">
      <alignment horizontal="left" wrapText="1"/>
    </xf>
    <xf numFmtId="223" fontId="9" fillId="0" borderId="0">
      <alignment horizontal="left" wrapText="1"/>
    </xf>
    <xf numFmtId="0" fontId="51" fillId="0" borderId="0"/>
    <xf numFmtId="223" fontId="9" fillId="0" borderId="0">
      <alignment horizontal="left" wrapText="1"/>
    </xf>
    <xf numFmtId="0" fontId="9" fillId="0" borderId="0"/>
    <xf numFmtId="223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17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9" fillId="0" borderId="0"/>
    <xf numFmtId="17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223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6" fillId="0" borderId="0"/>
    <xf numFmtId="0" fontId="187" fillId="120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121" borderId="77" applyNumberFormat="0" applyProtection="0">
      <alignment horizontal="center" wrapText="1"/>
    </xf>
    <xf numFmtId="0" fontId="6" fillId="0" borderId="0"/>
    <xf numFmtId="0" fontId="7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121" borderId="78" applyNumberFormat="0" applyAlignment="0" applyProtection="0">
      <alignment wrapText="1"/>
    </xf>
    <xf numFmtId="0" fontId="6" fillId="0" borderId="0"/>
    <xf numFmtId="0" fontId="188" fillId="120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2" borderId="0" applyNumberFormat="0" applyBorder="0">
      <alignment horizontal="center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2" borderId="0" applyNumberFormat="0" applyBorder="0">
      <alignment horizontal="center" wrapText="1"/>
    </xf>
    <xf numFmtId="0" fontId="6" fillId="0" borderId="0"/>
    <xf numFmtId="0" fontId="118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3" borderId="79" applyNumberFormat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3" borderId="79" applyNumberFormat="0">
      <alignment wrapText="1"/>
    </xf>
    <xf numFmtId="0" fontId="6" fillId="0" borderId="0"/>
    <xf numFmtId="0" fontId="8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3" borderId="0" applyNumberFormat="0" applyBorder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3" borderId="0" applyNumberFormat="0" applyBorder="0">
      <alignment wrapText="1"/>
    </xf>
    <xf numFmtId="0" fontId="6" fillId="0" borderId="0"/>
    <xf numFmtId="0" fontId="189" fillId="12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6" fillId="0" borderId="0"/>
    <xf numFmtId="0" fontId="189" fillId="124" borderId="0" applyNumberFormat="0" applyBorder="0" applyProtection="0">
      <alignment horizontal="center"/>
    </xf>
    <xf numFmtId="0" fontId="9" fillId="0" borderId="0"/>
    <xf numFmtId="0" fontId="6" fillId="0" borderId="0"/>
    <xf numFmtId="0" fontId="6" fillId="0" borderId="0"/>
    <xf numFmtId="0" fontId="9" fillId="0" borderId="0"/>
    <xf numFmtId="227" fontId="9" fillId="0" borderId="0" applyFill="0" applyBorder="0" applyAlignment="0" applyProtection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227" fontId="9" fillId="0" borderId="0" applyFill="0" applyBorder="0" applyAlignment="0" applyProtection="0">
      <alignment wrapText="1"/>
    </xf>
    <xf numFmtId="0" fontId="6" fillId="0" borderId="0"/>
    <xf numFmtId="0" fontId="190" fillId="12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228" fontId="9" fillId="0" borderId="0" applyFill="0" applyBorder="0" applyAlignment="0" applyProtection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9" fillId="0" borderId="0" applyNumberFormat="0" applyFont="0" applyFill="0" applyBorder="0" applyProtection="0">
      <alignment horizontal="right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ont="0" applyFill="0" applyBorder="0" applyProtection="0">
      <alignment horizontal="left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6" fillId="0" borderId="0"/>
    <xf numFmtId="0" fontId="11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 applyNumberFormat="0" applyFill="0" applyBorder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>
      <alignment horizontal="right" wrapText="1"/>
    </xf>
    <xf numFmtId="0" fontId="6" fillId="0" borderId="0"/>
    <xf numFmtId="0" fontId="66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17" fontId="9" fillId="0" borderId="0" applyFill="0" applyBorder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17" fontId="9" fillId="0" borderId="0" applyFill="0" applyBorder="0">
      <alignment horizontal="right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8" fontId="9" fillId="0" borderId="0" applyFill="0" applyBorder="0" applyAlignment="0" applyProtection="0">
      <alignment wrapText="1"/>
    </xf>
    <xf numFmtId="0" fontId="9" fillId="125" borderId="0" applyNumberFormat="0" applyFont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8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17" applyNumberFormat="0" applyFon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76" fillId="0" borderId="0" applyNumberFormat="0" applyBorder="0" applyAlignment="0"/>
    <xf numFmtId="0" fontId="176" fillId="0" borderId="0" applyNumberFormat="0" applyBorder="0" applyAlignment="0"/>
    <xf numFmtId="0" fontId="191" fillId="0" borderId="0" applyNumberFormat="0" applyBorder="0" applyAlignment="0"/>
    <xf numFmtId="0" fontId="191" fillId="0" borderId="0" applyNumberFormat="0" applyBorder="0" applyAlignment="0"/>
    <xf numFmtId="0" fontId="177" fillId="0" borderId="0" applyNumberFormat="0" applyBorder="0" applyAlignment="0"/>
    <xf numFmtId="0" fontId="177" fillId="0" borderId="0" applyNumberFormat="0" applyBorder="0" applyAlignment="0"/>
    <xf numFmtId="226" fontId="192" fillId="0" borderId="0"/>
    <xf numFmtId="194" fontId="118" fillId="0" borderId="0"/>
    <xf numFmtId="0" fontId="193" fillId="0" borderId="0"/>
    <xf numFmtId="0" fontId="116" fillId="0" borderId="7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6" fontId="196" fillId="126" borderId="0" applyFont="0" applyBorder="0" applyAlignment="0">
      <alignment vertical="top" wrapText="1"/>
    </xf>
    <xf numFmtId="226" fontId="197" fillId="126" borderId="80" applyBorder="0">
      <alignment horizontal="right" vertical="top" wrapText="1"/>
    </xf>
    <xf numFmtId="0" fontId="13" fillId="0" borderId="0"/>
    <xf numFmtId="0" fontId="13" fillId="0" borderId="0"/>
    <xf numFmtId="0" fontId="13" fillId="0" borderId="0"/>
    <xf numFmtId="0" fontId="9" fillId="0" borderId="0" applyNumberFormat="0" applyBorder="0" applyAlignment="0"/>
    <xf numFmtId="0" fontId="9" fillId="0" borderId="0" applyNumberFormat="0" applyBorder="0" applyAlignment="0"/>
    <xf numFmtId="0" fontId="198" fillId="0" borderId="0" applyFill="0" applyBorder="0" applyProtection="0">
      <alignment horizontal="left"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9" fillId="0" borderId="0" applyNumberFormat="0" applyFill="0" applyBorder="0" applyAlignment="0" applyProtection="0"/>
    <xf numFmtId="0" fontId="6" fillId="0" borderId="0"/>
    <xf numFmtId="0" fontId="51" fillId="0" borderId="0"/>
    <xf numFmtId="0" fontId="199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186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199" fillId="0" borderId="0" applyNumberFormat="0" applyFill="0" applyBorder="0" applyAlignment="0" applyProtection="0"/>
    <xf numFmtId="0" fontId="6" fillId="0" borderId="0"/>
    <xf numFmtId="0" fontId="186" fillId="0" borderId="0" applyNumberForma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200" fillId="0" borderId="0" applyNumberFormat="0" applyFill="0" applyBorder="0" applyAlignment="0" applyProtection="0"/>
    <xf numFmtId="0" fontId="6" fillId="0" borderId="0"/>
    <xf numFmtId="0" fontId="9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186" fillId="0" borderId="0" applyNumberFormat="0" applyFill="0" applyBorder="0" applyAlignment="0" applyProtection="0"/>
    <xf numFmtId="0" fontId="51" fillId="0" borderId="0"/>
    <xf numFmtId="0" fontId="19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1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9" fillId="0" borderId="0"/>
    <xf numFmtId="0" fontId="199" fillId="0" borderId="0" applyNumberFormat="0" applyFill="0" applyBorder="0" applyAlignment="0" applyProtection="0"/>
    <xf numFmtId="0" fontId="9" fillId="0" borderId="0"/>
    <xf numFmtId="0" fontId="9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51" fillId="0" borderId="0"/>
    <xf numFmtId="0" fontId="199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/>
    <xf numFmtId="0" fontId="88" fillId="0" borderId="0"/>
    <xf numFmtId="0" fontId="171" fillId="93" borderId="0"/>
    <xf numFmtId="0" fontId="171" fillId="93" borderId="0"/>
    <xf numFmtId="230" fontId="202" fillId="35" borderId="0">
      <alignment horizontal="left" vertical="center"/>
    </xf>
    <xf numFmtId="230" fontId="203" fillId="0" borderId="0">
      <alignment horizontal="left" vertical="center"/>
    </xf>
    <xf numFmtId="0" fontId="202" fillId="35" borderId="0">
      <alignment horizontal="left" vertical="center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230" fontId="203" fillId="0" borderId="0">
      <alignment horizontal="left" vertical="center"/>
    </xf>
    <xf numFmtId="0" fontId="51" fillId="0" borderId="0"/>
    <xf numFmtId="230" fontId="202" fillId="35" borderId="0">
      <alignment horizontal="left"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230" fontId="202" fillId="35" borderId="0">
      <alignment horizontal="left" vertical="center"/>
    </xf>
    <xf numFmtId="0" fontId="6" fillId="0" borderId="0"/>
    <xf numFmtId="0" fontId="8" fillId="35" borderId="0">
      <alignment horizontal="left" wrapText="1"/>
    </xf>
    <xf numFmtId="0" fontId="8" fillId="35" borderId="0">
      <alignment horizontal="left" wrapText="1"/>
    </xf>
    <xf numFmtId="0" fontId="51" fillId="0" borderId="0"/>
    <xf numFmtId="0" fontId="8" fillId="35" borderId="0">
      <alignment horizontal="left" wrapText="1"/>
    </xf>
    <xf numFmtId="0" fontId="6" fillId="0" borderId="0"/>
    <xf numFmtId="0" fontId="6" fillId="0" borderId="0"/>
    <xf numFmtId="0" fontId="9" fillId="0" borderId="0"/>
    <xf numFmtId="0" fontId="8" fillId="35" borderId="0">
      <alignment horizontal="left" wrapText="1"/>
    </xf>
    <xf numFmtId="0" fontId="6" fillId="0" borderId="0"/>
    <xf numFmtId="0" fontId="8" fillId="35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8" fillId="35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204" fillId="0" borderId="0">
      <alignment horizontal="left" vertical="center"/>
    </xf>
    <xf numFmtId="0" fontId="204" fillId="0" borderId="0">
      <alignment horizontal="left" vertical="center"/>
    </xf>
    <xf numFmtId="0" fontId="51" fillId="0" borderId="0"/>
    <xf numFmtId="0" fontId="204" fillId="0" borderId="0">
      <alignment horizontal="left"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4" fillId="0" borderId="0">
      <alignment horizontal="left" vertical="center"/>
    </xf>
    <xf numFmtId="0" fontId="6" fillId="0" borderId="0"/>
    <xf numFmtId="188" fontId="14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86" fillId="0" borderId="81" applyNumberFormat="0" applyFont="0" applyFill="0" applyAlignment="0" applyProtection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51" fillId="0" borderId="0"/>
    <xf numFmtId="0" fontId="74" fillId="0" borderId="82" applyNumberFormat="0" applyFill="0" applyAlignment="0" applyProtection="0"/>
    <xf numFmtId="0" fontId="9" fillId="0" borderId="0"/>
    <xf numFmtId="0" fontId="6" fillId="0" borderId="0"/>
    <xf numFmtId="0" fontId="6" fillId="0" borderId="0"/>
    <xf numFmtId="0" fontId="74" fillId="0" borderId="82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74" fillId="0" borderId="84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51" fillId="0" borderId="0"/>
    <xf numFmtId="0" fontId="86" fillId="0" borderId="81" applyNumberFormat="0" applyFont="0" applyFill="0" applyAlignment="0" applyProtection="0"/>
    <xf numFmtId="0" fontId="9" fillId="0" borderId="0"/>
    <xf numFmtId="0" fontId="6" fillId="0" borderId="0"/>
    <xf numFmtId="0" fontId="74" fillId="0" borderId="8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6" fillId="0" borderId="33" applyNumberFormat="0" applyFill="0" applyAlignment="0" applyProtection="0"/>
    <xf numFmtId="0" fontId="6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86" fillId="0" borderId="81" applyNumberFormat="0" applyFon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41" fontId="8" fillId="35" borderId="0">
      <alignment horizontal="left"/>
    </xf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81" applyNumberFormat="0" applyFont="0" applyFill="0" applyAlignment="0" applyProtection="0"/>
    <xf numFmtId="0" fontId="86" fillId="0" borderId="81" applyNumberFormat="0" applyFont="0" applyFill="0" applyAlignment="0" applyProtection="0"/>
    <xf numFmtId="0" fontId="6" fillId="0" borderId="0"/>
    <xf numFmtId="0" fontId="9" fillId="0" borderId="0"/>
    <xf numFmtId="0" fontId="86" fillId="0" borderId="81" applyNumberFormat="0" applyFont="0" applyFill="0" applyAlignment="0" applyProtection="0"/>
    <xf numFmtId="0" fontId="17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167" fontId="46" fillId="0" borderId="0">
      <alignment horizontal="left" wrapText="1"/>
    </xf>
    <xf numFmtId="0" fontId="9" fillId="0" borderId="0"/>
    <xf numFmtId="0" fontId="86" fillId="0" borderId="81" applyNumberFormat="0" applyFont="0" applyFill="0" applyAlignment="0" applyProtection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81" applyNumberFormat="0" applyFont="0" applyFill="0" applyAlignment="0" applyProtection="0"/>
    <xf numFmtId="0" fontId="86" fillId="0" borderId="81" applyNumberFormat="0" applyFon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41" fontId="8" fillId="35" borderId="0">
      <alignment horizontal="left"/>
    </xf>
    <xf numFmtId="0" fontId="6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9" fillId="0" borderId="81" applyNumberFormat="0" applyFont="0" applyFill="0" applyAlignment="0" applyProtection="0"/>
    <xf numFmtId="0" fontId="9" fillId="0" borderId="81" applyNumberFormat="0" applyFont="0" applyFill="0" applyAlignment="0" applyProtection="0"/>
    <xf numFmtId="0" fontId="74" fillId="0" borderId="82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36" fillId="0" borderId="33" applyNumberFormat="0" applyFill="0" applyAlignment="0" applyProtection="0"/>
    <xf numFmtId="0" fontId="89" fillId="0" borderId="85"/>
    <xf numFmtId="0" fontId="90" fillId="0" borderId="85"/>
    <xf numFmtId="0" fontId="90" fillId="0" borderId="85"/>
    <xf numFmtId="0" fontId="89" fillId="0" borderId="8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0" fillId="0" borderId="85"/>
    <xf numFmtId="0" fontId="90" fillId="0" borderId="85"/>
    <xf numFmtId="0" fontId="89" fillId="0" borderId="85"/>
    <xf numFmtId="0" fontId="6" fillId="0" borderId="0"/>
    <xf numFmtId="0" fontId="6" fillId="0" borderId="0"/>
    <xf numFmtId="0" fontId="6" fillId="0" borderId="0"/>
    <xf numFmtId="0" fontId="9" fillId="0" borderId="0"/>
    <xf numFmtId="0" fontId="90" fillId="0" borderId="85"/>
    <xf numFmtId="0" fontId="6" fillId="0" borderId="0"/>
    <xf numFmtId="0" fontId="90" fillId="0" borderId="85"/>
    <xf numFmtId="0" fontId="90" fillId="0" borderId="85"/>
    <xf numFmtId="188" fontId="66" fillId="0" borderId="86"/>
    <xf numFmtId="214" fontId="77" fillId="0" borderId="86" applyAlignment="0"/>
    <xf numFmtId="215" fontId="77" fillId="0" borderId="86" applyAlignment="0"/>
    <xf numFmtId="226" fontId="77" fillId="0" borderId="86" applyAlignment="0">
      <alignment horizontal="right"/>
    </xf>
    <xf numFmtId="231" fontId="166" fillId="2" borderId="42" applyBorder="0">
      <alignment horizontal="right" vertical="center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45" fillId="0" borderId="0" applyNumberFormat="0" applyFill="0" applyBorder="0" applyAlignment="0" applyProtection="0"/>
    <xf numFmtId="167" fontId="46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34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145" fillId="0" borderId="0" applyNumberFormat="0" applyFill="0" applyBorder="0" applyAlignment="0" applyProtection="0"/>
    <xf numFmtId="0" fontId="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4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5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20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1" fillId="0" borderId="0"/>
    <xf numFmtId="0" fontId="145" fillId="0" borderId="0" applyNumberFormat="0" applyFill="0" applyBorder="0" applyAlignment="0" applyProtection="0"/>
    <xf numFmtId="0" fontId="6" fillId="0" borderId="0"/>
    <xf numFmtId="0" fontId="20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" fontId="9" fillId="0" borderId="0">
      <alignment horizontal="center"/>
    </xf>
    <xf numFmtId="1" fontId="9" fillId="0" borderId="0">
      <alignment horizontal="center"/>
    </xf>
    <xf numFmtId="0" fontId="45" fillId="127" borderId="0" applyNumberFormat="0" applyBorder="0" applyAlignment="0" applyProtection="0"/>
    <xf numFmtId="0" fontId="45" fillId="127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55" fillId="128" borderId="0" applyNumberFormat="0" applyBorder="0" applyAlignment="0" applyProtection="0"/>
    <xf numFmtId="0" fontId="55" fillId="128" borderId="0" applyNumberFormat="0" applyBorder="0" applyAlignment="0" applyProtection="0"/>
    <xf numFmtId="0" fontId="45" fillId="99" borderId="0" applyNumberFormat="0" applyBorder="0" applyAlignment="0" applyProtection="0"/>
    <xf numFmtId="0" fontId="45" fillId="9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55" fillId="65" borderId="0" applyNumberFormat="0" applyBorder="0" applyAlignment="0" applyProtection="0"/>
    <xf numFmtId="0" fontId="55" fillId="65" borderId="0" applyNumberFormat="0" applyBorder="0" applyAlignment="0" applyProtection="0"/>
    <xf numFmtId="0" fontId="45" fillId="129" borderId="0" applyNumberFormat="0" applyBorder="0" applyAlignment="0" applyProtection="0"/>
    <xf numFmtId="0" fontId="45" fillId="129" borderId="0" applyNumberFormat="0" applyBorder="0" applyAlignment="0" applyProtection="0"/>
    <xf numFmtId="0" fontId="45" fillId="130" borderId="0" applyNumberFormat="0" applyBorder="0" applyAlignment="0" applyProtection="0"/>
    <xf numFmtId="0" fontId="45" fillId="130" borderId="0" applyNumberFormat="0" applyBorder="0" applyAlignment="0" applyProtection="0"/>
    <xf numFmtId="0" fontId="55" fillId="131" borderId="0" applyNumberFormat="0" applyBorder="0" applyAlignment="0" applyProtection="0"/>
    <xf numFmtId="0" fontId="55" fillId="131" borderId="0" applyNumberFormat="0" applyBorder="0" applyAlignment="0" applyProtection="0"/>
    <xf numFmtId="0" fontId="45" fillId="99" borderId="0" applyNumberFormat="0" applyBorder="0" applyAlignment="0" applyProtection="0"/>
    <xf numFmtId="0" fontId="45" fillId="99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55" fillId="128" borderId="0" applyNumberFormat="0" applyBorder="0" applyAlignment="0" applyProtection="0"/>
    <xf numFmtId="0" fontId="55" fillId="128" borderId="0" applyNumberFormat="0" applyBorder="0" applyAlignment="0" applyProtection="0"/>
    <xf numFmtId="0" fontId="45" fillId="77" borderId="0" applyNumberFormat="0" applyBorder="0" applyAlignment="0" applyProtection="0"/>
    <xf numFmtId="0" fontId="45" fillId="77" borderId="0" applyNumberFormat="0" applyBorder="0" applyAlignment="0" applyProtection="0"/>
    <xf numFmtId="0" fontId="55" fillId="132" borderId="0" applyNumberFormat="0" applyBorder="0" applyAlignment="0" applyProtection="0"/>
    <xf numFmtId="0" fontId="55" fillId="132" borderId="0" applyNumberFormat="0" applyBorder="0" applyAlignment="0" applyProtection="0"/>
    <xf numFmtId="44" fontId="9" fillId="0" borderId="0" applyFont="0" applyFill="0" applyBorder="0" applyAlignment="0" applyProtection="0"/>
    <xf numFmtId="0" fontId="74" fillId="133" borderId="0" applyNumberFormat="0" applyBorder="0" applyAlignment="0" applyProtection="0"/>
    <xf numFmtId="0" fontId="74" fillId="133" borderId="0" applyNumberFormat="0" applyBorder="0" applyAlignment="0" applyProtection="0"/>
    <xf numFmtId="0" fontId="74" fillId="134" borderId="0" applyNumberFormat="0" applyBorder="0" applyAlignment="0" applyProtection="0"/>
    <xf numFmtId="0" fontId="74" fillId="13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4" fontId="11" fillId="113" borderId="89" applyNumberFormat="0" applyProtection="0">
      <alignment horizontal="left" vertical="center" indent="1"/>
    </xf>
    <xf numFmtId="4" fontId="11" fillId="98" borderId="89" applyNumberFormat="0" applyProtection="0">
      <alignment horizontal="left" vertical="center" indent="1"/>
    </xf>
    <xf numFmtId="0" fontId="11" fillId="81" borderId="90" applyNumberFormat="0">
      <protection locked="0"/>
    </xf>
    <xf numFmtId="0" fontId="11" fillId="81" borderId="90" applyNumberFormat="0">
      <protection locked="0"/>
    </xf>
    <xf numFmtId="0" fontId="5" fillId="0" borderId="0"/>
    <xf numFmtId="0" fontId="211" fillId="0" borderId="93" applyNumberFormat="0" applyFont="0" applyFill="0" applyAlignment="0" applyProtection="0"/>
    <xf numFmtId="232" fontId="212" fillId="0" borderId="94" applyNumberFormat="0" applyProtection="0">
      <alignment horizontal="right" vertical="center"/>
    </xf>
    <xf numFmtId="232" fontId="213" fillId="0" borderId="95" applyNumberFormat="0" applyProtection="0">
      <alignment horizontal="right" vertical="center"/>
    </xf>
    <xf numFmtId="0" fontId="213" fillId="136" borderId="93" applyNumberFormat="0" applyAlignment="0" applyProtection="0">
      <alignment horizontal="left" vertical="center" indent="1"/>
    </xf>
    <xf numFmtId="0" fontId="214" fillId="137" borderId="95" applyNumberFormat="0" applyAlignment="0" applyProtection="0">
      <alignment horizontal="left" vertical="center" indent="1"/>
    </xf>
    <xf numFmtId="0" fontId="214" fillId="137" borderId="95" applyNumberFormat="0" applyAlignment="0" applyProtection="0">
      <alignment horizontal="left" vertical="center" indent="1"/>
    </xf>
    <xf numFmtId="0" fontId="215" fillId="0" borderId="96" applyNumberFormat="0" applyFill="0" applyBorder="0" applyAlignment="0" applyProtection="0"/>
    <xf numFmtId="0" fontId="216" fillId="0" borderId="96" applyBorder="0" applyAlignment="0" applyProtection="0"/>
    <xf numFmtId="232" fontId="217" fillId="138" borderId="97" applyNumberFormat="0" applyBorder="0" applyAlignment="0" applyProtection="0">
      <alignment horizontal="right" vertical="center" indent="1"/>
    </xf>
    <xf numFmtId="232" fontId="218" fillId="139" borderId="97" applyNumberFormat="0" applyBorder="0" applyAlignment="0" applyProtection="0">
      <alignment horizontal="right" vertical="center" indent="1"/>
    </xf>
    <xf numFmtId="232" fontId="218" fillId="140" borderId="97" applyNumberFormat="0" applyBorder="0" applyAlignment="0" applyProtection="0">
      <alignment horizontal="right" vertical="center" indent="1"/>
    </xf>
    <xf numFmtId="232" fontId="219" fillId="141" borderId="97" applyNumberFormat="0" applyBorder="0" applyAlignment="0" applyProtection="0">
      <alignment horizontal="right" vertical="center" indent="1"/>
    </xf>
    <xf numFmtId="232" fontId="219" fillId="142" borderId="97" applyNumberFormat="0" applyBorder="0" applyAlignment="0" applyProtection="0">
      <alignment horizontal="right" vertical="center" indent="1"/>
    </xf>
    <xf numFmtId="232" fontId="219" fillId="143" borderId="97" applyNumberFormat="0" applyBorder="0" applyAlignment="0" applyProtection="0">
      <alignment horizontal="right" vertical="center" indent="1"/>
    </xf>
    <xf numFmtId="232" fontId="220" fillId="144" borderId="97" applyNumberFormat="0" applyBorder="0" applyAlignment="0" applyProtection="0">
      <alignment horizontal="right" vertical="center" indent="1"/>
    </xf>
    <xf numFmtId="232" fontId="220" fillId="145" borderId="97" applyNumberFormat="0" applyBorder="0" applyAlignment="0" applyProtection="0">
      <alignment horizontal="right" vertical="center" indent="1"/>
    </xf>
    <xf numFmtId="232" fontId="220" fillId="146" borderId="97" applyNumberFormat="0" applyBorder="0" applyAlignment="0" applyProtection="0">
      <alignment horizontal="right" vertical="center" indent="1"/>
    </xf>
    <xf numFmtId="0" fontId="214" fillId="147" borderId="93" applyNumberFormat="0" applyAlignment="0" applyProtection="0">
      <alignment horizontal="left" vertical="center" indent="1"/>
    </xf>
    <xf numFmtId="0" fontId="214" fillId="148" borderId="93" applyNumberFormat="0" applyAlignment="0" applyProtection="0">
      <alignment horizontal="left" vertical="center" indent="1"/>
    </xf>
    <xf numFmtId="0" fontId="214" fillId="149" borderId="93" applyNumberFormat="0" applyAlignment="0" applyProtection="0">
      <alignment horizontal="left" vertical="center" indent="1"/>
    </xf>
    <xf numFmtId="0" fontId="214" fillId="150" borderId="93" applyNumberFormat="0" applyAlignment="0" applyProtection="0">
      <alignment horizontal="left" vertical="center" indent="1"/>
    </xf>
    <xf numFmtId="0" fontId="214" fillId="151" borderId="95" applyNumberFormat="0" applyAlignment="0" applyProtection="0">
      <alignment horizontal="left" vertical="center" indent="1"/>
    </xf>
    <xf numFmtId="232" fontId="212" fillId="150" borderId="94" applyNumberFormat="0" applyBorder="0" applyProtection="0">
      <alignment horizontal="right" vertical="center"/>
    </xf>
    <xf numFmtId="232" fontId="213" fillId="150" borderId="95" applyNumberFormat="0" applyBorder="0" applyProtection="0">
      <alignment horizontal="right" vertical="center"/>
    </xf>
    <xf numFmtId="232" fontId="212" fillId="152" borderId="93" applyNumberFormat="0" applyAlignment="0" applyProtection="0">
      <alignment horizontal="left" vertical="center" indent="1"/>
    </xf>
    <xf numFmtId="0" fontId="213" fillId="136" borderId="95" applyNumberFormat="0" applyAlignment="0" applyProtection="0">
      <alignment horizontal="left" vertical="center" indent="1"/>
    </xf>
    <xf numFmtId="0" fontId="214" fillId="151" borderId="95" applyNumberFormat="0" applyAlignment="0" applyProtection="0">
      <alignment horizontal="left" vertical="center" indent="1"/>
    </xf>
    <xf numFmtId="232" fontId="213" fillId="151" borderId="95" applyNumberFormat="0" applyProtection="0">
      <alignment horizontal="right" vertical="center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22" fillId="0" borderId="98" applyNumberFormat="0" applyFont="0" applyProtection="0">
      <alignment wrapText="1"/>
    </xf>
    <xf numFmtId="43" fontId="3" fillId="0" borderId="0" applyFont="0" applyFill="0" applyBorder="0" applyAlignment="0" applyProtection="0"/>
    <xf numFmtId="167" fontId="46" fillId="0" borderId="0">
      <alignment horizontal="left" wrapText="1"/>
    </xf>
    <xf numFmtId="44" fontId="3" fillId="0" borderId="0" applyFont="0" applyFill="0" applyBorder="0" applyAlignment="0" applyProtection="0"/>
    <xf numFmtId="0" fontId="223" fillId="0" borderId="0" applyFont="0" applyFill="0" applyBorder="0" applyAlignment="0" applyProtection="0">
      <alignment horizontal="left"/>
    </xf>
    <xf numFmtId="233" fontId="9" fillId="0" borderId="0"/>
    <xf numFmtId="166" fontId="224" fillId="0" borderId="0" applyFont="0" applyAlignment="0" applyProtection="0"/>
    <xf numFmtId="0" fontId="3" fillId="0" borderId="0"/>
    <xf numFmtId="0" fontId="3" fillId="0" borderId="0"/>
    <xf numFmtId="0" fontId="3" fillId="0" borderId="0"/>
    <xf numFmtId="234" fontId="225" fillId="0" borderId="0">
      <alignment horizontal="left"/>
    </xf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0" fontId="1" fillId="0" borderId="0"/>
    <xf numFmtId="0" fontId="1" fillId="0" borderId="0"/>
  </cellStyleXfs>
  <cellXfs count="721">
    <xf numFmtId="0" fontId="0" fillId="0" borderId="0" xfId="0"/>
    <xf numFmtId="41" fontId="9" fillId="0" borderId="0" xfId="0" applyNumberFormat="1" applyFont="1" applyFill="1" applyBorder="1" applyAlignment="1">
      <alignment vertical="top"/>
    </xf>
    <xf numFmtId="0" fontId="0" fillId="0" borderId="0" xfId="0" applyBorder="1"/>
    <xf numFmtId="0" fontId="8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9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9" fillId="0" borderId="8" xfId="0" applyNumberFormat="1" applyFont="1" applyFill="1" applyBorder="1" applyAlignment="1">
      <alignment horizontal="right"/>
    </xf>
    <xf numFmtId="42" fontId="9" fillId="0" borderId="8" xfId="0" applyNumberFormat="1" applyFont="1" applyFill="1" applyBorder="1"/>
    <xf numFmtId="165" fontId="9" fillId="0" borderId="8" xfId="0" applyNumberFormat="1" applyFont="1" applyFill="1" applyBorder="1"/>
    <xf numFmtId="168" fontId="9" fillId="0" borderId="8" xfId="0" applyNumberFormat="1" applyFont="1" applyFill="1" applyBorder="1"/>
    <xf numFmtId="170" fontId="9" fillId="0" borderId="13" xfId="0" applyNumberFormat="1" applyFont="1" applyFill="1" applyBorder="1"/>
    <xf numFmtId="9" fontId="9" fillId="0" borderId="8" xfId="0" applyNumberFormat="1" applyFont="1" applyFill="1" applyBorder="1" applyAlignment="1">
      <alignment horizontal="center"/>
    </xf>
    <xf numFmtId="37" fontId="9" fillId="0" borderId="13" xfId="0" applyNumberFormat="1" applyFont="1" applyFill="1" applyBorder="1"/>
    <xf numFmtId="42" fontId="9" fillId="0" borderId="13" xfId="0" applyNumberFormat="1" applyFont="1" applyFill="1" applyBorder="1"/>
    <xf numFmtId="0" fontId="8" fillId="0" borderId="0" xfId="0" applyFont="1" applyFill="1" applyBorder="1"/>
    <xf numFmtId="0" fontId="0" fillId="0" borderId="12" xfId="0" applyFill="1" applyBorder="1"/>
    <xf numFmtId="0" fontId="9" fillId="0" borderId="14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5" xfId="0" applyFont="1" applyFill="1" applyBorder="1"/>
    <xf numFmtId="42" fontId="8" fillId="0" borderId="16" xfId="0" applyNumberFormat="1" applyFont="1" applyFill="1" applyBorder="1"/>
    <xf numFmtId="0" fontId="0" fillId="0" borderId="14" xfId="0" applyFill="1" applyBorder="1"/>
    <xf numFmtId="0" fontId="9" fillId="0" borderId="0" xfId="0" applyFont="1" applyFill="1" applyBorder="1" applyAlignment="1">
      <alignment horizontal="left"/>
    </xf>
    <xf numFmtId="43" fontId="9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17" xfId="0" applyFont="1" applyFill="1" applyBorder="1" applyAlignment="1">
      <alignment horizontal="center"/>
    </xf>
    <xf numFmtId="0" fontId="9" fillId="0" borderId="0" xfId="0" applyFont="1" applyFill="1" applyBorder="1" applyAlignment="1"/>
    <xf numFmtId="41" fontId="0" fillId="0" borderId="0" xfId="0" applyNumberFormat="1"/>
    <xf numFmtId="41" fontId="9" fillId="0" borderId="0" xfId="0" applyNumberFormat="1" applyFont="1" applyFill="1"/>
    <xf numFmtId="0" fontId="8" fillId="0" borderId="0" xfId="0" applyFont="1" applyAlignment="1"/>
    <xf numFmtId="42" fontId="8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9" fillId="0" borderId="0" xfId="0" applyNumberFormat="1" applyFont="1" applyFill="1" applyBorder="1"/>
    <xf numFmtId="43" fontId="8" fillId="0" borderId="17" xfId="0" applyNumberFormat="1" applyFont="1" applyFill="1" applyBorder="1" applyAlignment="1">
      <alignment horizontal="center"/>
    </xf>
    <xf numFmtId="43" fontId="8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4" fillId="0" borderId="0" xfId="0" applyFont="1" applyFill="1" applyAlignment="1">
      <alignment horizontal="right" indent="1"/>
    </xf>
    <xf numFmtId="37" fontId="14" fillId="0" borderId="0" xfId="0" applyNumberFormat="1" applyFont="1" applyAlignment="1">
      <alignment horizontal="right" indent="1"/>
    </xf>
    <xf numFmtId="0" fontId="14" fillId="0" borderId="0" xfId="0" applyFont="1" applyAlignment="1">
      <alignment horizontal="right" indent="1"/>
    </xf>
    <xf numFmtId="169" fontId="9" fillId="0" borderId="0" xfId="0" applyNumberFormat="1" applyFont="1" applyFill="1" applyBorder="1"/>
    <xf numFmtId="41" fontId="9" fillId="0" borderId="0" xfId="0" applyNumberFormat="1" applyFont="1" applyFill="1" applyBorder="1"/>
    <xf numFmtId="0" fontId="0" fillId="0" borderId="0" xfId="0" quotePrefix="1" applyFill="1"/>
    <xf numFmtId="0" fontId="9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0" fillId="0" borderId="0" xfId="0" applyFont="1" applyAlignment="1">
      <alignment horizontal="right"/>
    </xf>
    <xf numFmtId="37" fontId="20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8" fillId="0" borderId="16" xfId="0" applyNumberFormat="1" applyFont="1" applyFill="1" applyBorder="1"/>
    <xf numFmtId="0" fontId="8" fillId="0" borderId="15" xfId="0" applyFont="1" applyFill="1" applyBorder="1"/>
    <xf numFmtId="0" fontId="8" fillId="0" borderId="1" xfId="0" applyFont="1" applyFill="1" applyBorder="1"/>
    <xf numFmtId="0" fontId="9" fillId="0" borderId="14" xfId="0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9" fillId="0" borderId="9" xfId="0" applyFont="1" applyFill="1" applyBorder="1"/>
    <xf numFmtId="0" fontId="10" fillId="0" borderId="9" xfId="0" applyFont="1" applyFill="1" applyBorder="1"/>
    <xf numFmtId="0" fontId="9" fillId="0" borderId="9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9" fontId="8" fillId="0" borderId="7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18" fillId="0" borderId="0" xfId="0" applyFont="1" applyAlignment="1">
      <alignment vertical="top"/>
    </xf>
    <xf numFmtId="0" fontId="0" fillId="2" borderId="20" xfId="0" applyFill="1" applyBorder="1" applyAlignment="1">
      <alignment horizontal="center" vertical="top" wrapText="1"/>
    </xf>
    <xf numFmtId="0" fontId="21" fillId="0" borderId="0" xfId="0" applyFont="1" applyBorder="1"/>
    <xf numFmtId="0" fontId="21" fillId="0" borderId="1" xfId="0" applyFont="1" applyFill="1" applyBorder="1" applyAlignment="1">
      <alignment horizontal="centerContinuous"/>
    </xf>
    <xf numFmtId="0" fontId="21" fillId="0" borderId="1" xfId="0" applyFont="1" applyFill="1" applyBorder="1"/>
    <xf numFmtId="0" fontId="21" fillId="0" borderId="0" xfId="0" applyFont="1" applyFill="1"/>
    <xf numFmtId="0" fontId="21" fillId="0" borderId="0" xfId="0" applyFont="1"/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6" fillId="0" borderId="0" xfId="33450" applyFont="1" applyAlignment="1">
      <alignment horizontal="centerContinuous"/>
    </xf>
    <xf numFmtId="0" fontId="9" fillId="0" borderId="0" xfId="33450" applyAlignment="1">
      <alignment horizontal="centerContinuous"/>
    </xf>
    <xf numFmtId="0" fontId="9" fillId="0" borderId="0" xfId="33450"/>
    <xf numFmtId="0" fontId="9" fillId="0" borderId="0" xfId="33450" applyAlignment="1">
      <alignment horizontal="center"/>
    </xf>
    <xf numFmtId="0" fontId="9" fillId="0" borderId="0" xfId="33450" applyFont="1" applyAlignment="1">
      <alignment horizontal="center"/>
    </xf>
    <xf numFmtId="0" fontId="9" fillId="0" borderId="21" xfId="33450" applyBorder="1"/>
    <xf numFmtId="165" fontId="209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9" fillId="0" borderId="0" xfId="33450" applyNumberFormat="1"/>
    <xf numFmtId="10" fontId="9" fillId="0" borderId="0" xfId="33450" applyNumberFormat="1"/>
    <xf numFmtId="165" fontId="9" fillId="0" borderId="0" xfId="33450" applyNumberFormat="1"/>
    <xf numFmtId="165" fontId="0" fillId="0" borderId="0" xfId="30305" applyNumberFormat="1" applyFont="1" applyBorder="1"/>
    <xf numFmtId="173" fontId="9" fillId="0" borderId="0" xfId="33450" applyNumberFormat="1"/>
    <xf numFmtId="3" fontId="9" fillId="0" borderId="0" xfId="33450" applyNumberFormat="1"/>
    <xf numFmtId="175" fontId="209" fillId="0" borderId="0" xfId="30305" applyNumberFormat="1" applyFont="1" applyBorder="1"/>
    <xf numFmtId="3" fontId="9" fillId="0" borderId="0" xfId="33450" applyNumberFormat="1" applyFont="1" applyFill="1"/>
    <xf numFmtId="165" fontId="209" fillId="0" borderId="0" xfId="30305" applyNumberFormat="1" applyFont="1"/>
    <xf numFmtId="165" fontId="142" fillId="0" borderId="0" xfId="30305" applyNumberFormat="1" applyFont="1"/>
    <xf numFmtId="3" fontId="209" fillId="0" borderId="0" xfId="33450" applyNumberFormat="1" applyFont="1" applyFill="1"/>
    <xf numFmtId="175" fontId="209" fillId="0" borderId="0" xfId="30305" applyNumberFormat="1" applyFont="1"/>
    <xf numFmtId="3" fontId="209" fillId="0" borderId="21" xfId="33450" applyNumberFormat="1" applyFont="1" applyFill="1" applyBorder="1"/>
    <xf numFmtId="3" fontId="9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9" fillId="0" borderId="0" xfId="33450" applyNumberFormat="1" applyBorder="1"/>
    <xf numFmtId="3" fontId="9" fillId="0" borderId="71" xfId="33450" applyNumberFormat="1" applyBorder="1"/>
    <xf numFmtId="42" fontId="9" fillId="0" borderId="71" xfId="33450" applyNumberFormat="1" applyBorder="1"/>
    <xf numFmtId="165" fontId="185" fillId="0" borderId="87" xfId="33450" applyNumberFormat="1" applyFont="1" applyBorder="1"/>
    <xf numFmtId="0" fontId="9" fillId="0" borderId="0" xfId="33450" applyBorder="1"/>
    <xf numFmtId="42" fontId="9" fillId="0" borderId="0" xfId="33450" applyNumberFormat="1" applyBorder="1"/>
    <xf numFmtId="10" fontId="185" fillId="0" borderId="88" xfId="36464" applyNumberFormat="1" applyFont="1" applyBorder="1"/>
    <xf numFmtId="8" fontId="9" fillId="0" borderId="0" xfId="33450" applyNumberFormat="1"/>
    <xf numFmtId="165" fontId="209" fillId="0" borderId="0" xfId="30305" applyNumberFormat="1" applyFont="1" applyFill="1"/>
    <xf numFmtId="165" fontId="9" fillId="0" borderId="0" xfId="33450" applyNumberFormat="1" applyBorder="1"/>
    <xf numFmtId="0" fontId="208" fillId="0" borderId="0" xfId="33450" quotePrefix="1" applyFont="1" applyFill="1" applyAlignment="1">
      <alignment vertical="top"/>
    </xf>
    <xf numFmtId="0" fontId="9" fillId="0" borderId="0" xfId="33450" applyFill="1" applyAlignment="1"/>
    <xf numFmtId="0" fontId="9" fillId="0" borderId="0" xfId="33450" applyFill="1"/>
    <xf numFmtId="0" fontId="208" fillId="0" borderId="0" xfId="33450" quotePrefix="1" applyFont="1" applyAlignment="1">
      <alignment vertical="top"/>
    </xf>
    <xf numFmtId="0" fontId="9" fillId="0" borderId="0" xfId="33450" quotePrefix="1" applyAlignment="1">
      <alignment vertical="top"/>
    </xf>
    <xf numFmtId="0" fontId="185" fillId="0" borderId="0" xfId="33450" applyFont="1"/>
    <xf numFmtId="0" fontId="9" fillId="0" borderId="0" xfId="33450" applyFont="1" applyFill="1" applyBorder="1"/>
    <xf numFmtId="41" fontId="9" fillId="0" borderId="0" xfId="33450" quotePrefix="1" applyNumberFormat="1" applyAlignment="1">
      <alignment horizontal="right"/>
    </xf>
    <xf numFmtId="0" fontId="9" fillId="0" borderId="0" xfId="33450" applyFont="1" applyFill="1" applyBorder="1" applyAlignment="1">
      <alignment horizontal="left"/>
    </xf>
    <xf numFmtId="3" fontId="9" fillId="0" borderId="0" xfId="33450" applyNumberFormat="1" applyFont="1" applyFill="1" applyBorder="1"/>
    <xf numFmtId="0" fontId="38" fillId="0" borderId="0" xfId="33835"/>
    <xf numFmtId="0" fontId="38" fillId="0" borderId="0" xfId="33835" applyFill="1"/>
    <xf numFmtId="14" fontId="38" fillId="0" borderId="0" xfId="33835" applyNumberFormat="1" applyFill="1"/>
    <xf numFmtId="0" fontId="38" fillId="0" borderId="0" xfId="33835" applyFill="1" applyAlignment="1">
      <alignment horizontal="center"/>
    </xf>
    <xf numFmtId="0" fontId="38" fillId="0" borderId="36" xfId="33835" applyFill="1" applyBorder="1"/>
    <xf numFmtId="0" fontId="38" fillId="0" borderId="0" xfId="33835" applyFill="1" applyBorder="1"/>
    <xf numFmtId="0" fontId="38" fillId="0" borderId="37" xfId="33835" applyFill="1" applyBorder="1"/>
    <xf numFmtId="0" fontId="38" fillId="0" borderId="36" xfId="33835" applyFill="1" applyBorder="1" applyAlignment="1">
      <alignment horizontal="center"/>
    </xf>
    <xf numFmtId="0" fontId="38" fillId="0" borderId="0" xfId="33835" applyFill="1" applyBorder="1" applyAlignment="1">
      <alignment horizontal="center"/>
    </xf>
    <xf numFmtId="0" fontId="38" fillId="0" borderId="37" xfId="33835" applyFill="1" applyBorder="1" applyAlignment="1">
      <alignment horizontal="center"/>
    </xf>
    <xf numFmtId="0" fontId="40" fillId="0" borderId="0" xfId="33835" applyFont="1" applyFill="1"/>
    <xf numFmtId="0" fontId="41" fillId="0" borderId="0" xfId="33835" applyFont="1"/>
    <xf numFmtId="166" fontId="0" fillId="3" borderId="0" xfId="2" applyNumberFormat="1" applyFont="1" applyFill="1" applyBorder="1"/>
    <xf numFmtId="166" fontId="8" fillId="0" borderId="0" xfId="2" quotePrefix="1" applyNumberFormat="1" applyFont="1" applyFill="1" applyBorder="1" applyAlignment="1">
      <alignment horizontal="right"/>
    </xf>
    <xf numFmtId="166" fontId="8" fillId="0" borderId="0" xfId="2" applyNumberFormat="1" applyFont="1" applyFill="1" applyBorder="1"/>
    <xf numFmtId="166" fontId="8" fillId="0" borderId="0" xfId="2" applyNumberFormat="1" applyFont="1" applyFill="1" applyBorder="1" applyAlignment="1">
      <alignment horizontal="center"/>
    </xf>
    <xf numFmtId="0" fontId="9" fillId="0" borderId="21" xfId="33450" applyBorder="1" applyAlignment="1">
      <alignment horizontal="center"/>
    </xf>
    <xf numFmtId="0" fontId="9" fillId="0" borderId="0" xfId="35591" applyNumberFormat="1" applyAlignment="1"/>
    <xf numFmtId="176" fontId="9" fillId="0" borderId="0" xfId="35591" applyNumberFormat="1" applyAlignment="1"/>
    <xf numFmtId="0" fontId="12" fillId="0" borderId="0" xfId="35591" applyNumberFormat="1" applyFont="1" applyFill="1" applyAlignment="1">
      <alignment horizontal="center"/>
    </xf>
    <xf numFmtId="0" fontId="12" fillId="0" borderId="0" xfId="35591" applyNumberFormat="1" applyFont="1" applyFill="1" applyAlignment="1"/>
    <xf numFmtId="167" fontId="12" fillId="0" borderId="20" xfId="35591" applyNumberFormat="1" applyFont="1" applyFill="1" applyBorder="1" applyAlignment="1" applyProtection="1">
      <protection locked="0"/>
    </xf>
    <xf numFmtId="0" fontId="12" fillId="0" borderId="0" xfId="35591" applyNumberFormat="1" applyFont="1" applyFill="1" applyAlignment="1">
      <alignment horizontal="left"/>
    </xf>
    <xf numFmtId="167" fontId="12" fillId="0" borderId="0" xfId="35591" applyNumberFormat="1" applyFont="1" applyFill="1" applyAlignment="1"/>
    <xf numFmtId="9" fontId="12" fillId="0" borderId="0" xfId="35591" applyNumberFormat="1" applyFont="1" applyFill="1" applyAlignment="1"/>
    <xf numFmtId="167" fontId="12" fillId="0" borderId="0" xfId="35591" applyNumberFormat="1" applyFont="1" applyFill="1" applyBorder="1" applyAlignment="1"/>
    <xf numFmtId="167" fontId="12" fillId="0" borderId="21" xfId="35591" applyNumberFormat="1" applyFont="1" applyFill="1" applyBorder="1" applyAlignment="1"/>
    <xf numFmtId="164" fontId="12" fillId="0" borderId="0" xfId="35591" applyNumberFormat="1" applyFont="1" applyFill="1" applyAlignment="1"/>
    <xf numFmtId="0" fontId="19" fillId="0" borderId="21" xfId="35591" applyNumberFormat="1" applyFont="1" applyFill="1" applyBorder="1" applyAlignment="1">
      <alignment horizontal="right"/>
    </xf>
    <xf numFmtId="0" fontId="19" fillId="0" borderId="21" xfId="35591" applyNumberFormat="1" applyFont="1" applyFill="1" applyBorder="1" applyAlignment="1"/>
    <xf numFmtId="0" fontId="19" fillId="0" borderId="21" xfId="35591" applyNumberFormat="1" applyFont="1" applyFill="1" applyBorder="1" applyAlignment="1" applyProtection="1">
      <protection locked="0"/>
    </xf>
    <xf numFmtId="0" fontId="19" fillId="0" borderId="21" xfId="35591" applyNumberFormat="1" applyFont="1" applyFill="1" applyBorder="1" applyAlignment="1">
      <alignment horizontal="center"/>
    </xf>
    <xf numFmtId="0" fontId="19" fillId="0" borderId="0" xfId="35591" applyNumberFormat="1" applyFont="1" applyFill="1" applyAlignment="1"/>
    <xf numFmtId="0" fontId="19" fillId="0" borderId="0" xfId="35591" applyNumberFormat="1" applyFont="1" applyFill="1" applyAlignment="1">
      <alignment horizontal="center"/>
    </xf>
    <xf numFmtId="0" fontId="19" fillId="0" borderId="0" xfId="35591" applyNumberFormat="1" applyFont="1" applyFill="1" applyAlignment="1" applyProtection="1">
      <alignment horizontal="centerContinuous"/>
      <protection locked="0"/>
    </xf>
    <xf numFmtId="0" fontId="19" fillId="0" borderId="0" xfId="35591" applyNumberFormat="1" applyFont="1" applyFill="1" applyAlignment="1">
      <alignment horizontal="centerContinuous"/>
    </xf>
    <xf numFmtId="0" fontId="19" fillId="0" borderId="24" xfId="43101" applyNumberFormat="1" applyFont="1" applyFill="1" applyBorder="1" applyAlignment="1">
      <alignment horizontal="right"/>
    </xf>
    <xf numFmtId="167" fontId="19" fillId="0" borderId="0" xfId="43101" applyNumberFormat="1" applyFont="1" applyFill="1" applyAlignment="1">
      <alignment horizontal="right"/>
    </xf>
    <xf numFmtId="171" fontId="12" fillId="0" borderId="0" xfId="35591" applyNumberFormat="1" applyFont="1" applyFill="1" applyAlignment="1"/>
    <xf numFmtId="166" fontId="9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9" fillId="0" borderId="0" xfId="30305" applyNumberFormat="1" applyBorder="1"/>
    <xf numFmtId="165" fontId="9" fillId="0" borderId="0" xfId="30305" applyNumberFormat="1" applyFont="1" applyBorder="1"/>
    <xf numFmtId="166" fontId="9" fillId="0" borderId="0" xfId="29221" applyNumberFormat="1" applyFont="1" applyBorder="1"/>
    <xf numFmtId="171" fontId="0" fillId="0" borderId="34" xfId="0" applyNumberFormat="1" applyBorder="1"/>
    <xf numFmtId="165" fontId="9" fillId="0" borderId="17" xfId="30305" applyNumberFormat="1" applyBorder="1"/>
    <xf numFmtId="166" fontId="9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9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9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38" fillId="0" borderId="36" xfId="33835" applyNumberFormat="1" applyFill="1" applyBorder="1"/>
    <xf numFmtId="166" fontId="38" fillId="0" borderId="38" xfId="33835" applyNumberFormat="1" applyFill="1" applyBorder="1"/>
    <xf numFmtId="0" fontId="40" fillId="0" borderId="0" xfId="33835" applyFont="1"/>
    <xf numFmtId="0" fontId="41" fillId="0" borderId="0" xfId="33835" applyFont="1" applyFill="1"/>
    <xf numFmtId="10" fontId="9" fillId="0" borderId="0" xfId="43130" applyNumberFormat="1" applyFont="1"/>
    <xf numFmtId="181" fontId="9" fillId="0" borderId="0" xfId="43131" applyNumberFormat="1" applyFont="1"/>
    <xf numFmtId="181" fontId="0" fillId="0" borderId="0" xfId="43131" applyNumberFormat="1" applyFont="1"/>
    <xf numFmtId="3" fontId="221" fillId="0" borderId="0" xfId="33450" applyNumberFormat="1" applyFont="1" applyFill="1"/>
    <xf numFmtId="174" fontId="0" fillId="3" borderId="0" xfId="30305" applyNumberFormat="1" applyFont="1" applyFill="1" applyBorder="1"/>
    <xf numFmtId="0" fontId="18" fillId="0" borderId="0" xfId="33450" applyFont="1" applyAlignment="1">
      <alignment vertical="top"/>
    </xf>
    <xf numFmtId="0" fontId="9" fillId="0" borderId="0" xfId="33450" applyAlignment="1">
      <alignment vertical="top"/>
    </xf>
    <xf numFmtId="0" fontId="8" fillId="0" borderId="0" xfId="33450" applyFont="1" applyAlignment="1">
      <alignment vertical="top"/>
    </xf>
    <xf numFmtId="0" fontId="9" fillId="2" borderId="20" xfId="33450" applyFill="1" applyBorder="1" applyAlignment="1">
      <alignment vertical="top"/>
    </xf>
    <xf numFmtId="0" fontId="9" fillId="2" borderId="20" xfId="33450" applyFill="1" applyBorder="1" applyAlignment="1">
      <alignment horizontal="center" vertical="top" wrapText="1"/>
    </xf>
    <xf numFmtId="0" fontId="9" fillId="2" borderId="20" xfId="33450" applyFill="1" applyBorder="1" applyAlignment="1">
      <alignment vertical="top" wrapText="1"/>
    </xf>
    <xf numFmtId="14" fontId="9" fillId="0" borderId="0" xfId="33450" applyNumberFormat="1" applyFont="1" applyFill="1" applyBorder="1" applyAlignment="1">
      <alignment horizontal="right" vertical="top"/>
    </xf>
    <xf numFmtId="0" fontId="9" fillId="0" borderId="0" xfId="33450" applyFont="1" applyAlignment="1">
      <alignment horizontal="right"/>
    </xf>
    <xf numFmtId="0" fontId="8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44" fontId="9" fillId="0" borderId="0" xfId="33450" applyNumberFormat="1"/>
    <xf numFmtId="0" fontId="9" fillId="0" borderId="0" xfId="33450" applyFont="1"/>
    <xf numFmtId="0" fontId="226" fillId="0" borderId="0" xfId="33450" applyFont="1" applyAlignment="1">
      <alignment vertical="top"/>
    </xf>
    <xf numFmtId="0" fontId="9" fillId="0" borderId="23" xfId="33450" applyFill="1" applyBorder="1" applyAlignment="1">
      <alignment vertical="top"/>
    </xf>
    <xf numFmtId="14" fontId="9" fillId="0" borderId="23" xfId="33450" applyNumberFormat="1" applyFill="1" applyBorder="1" applyAlignment="1">
      <alignment horizontal="right" vertical="top"/>
    </xf>
    <xf numFmtId="43" fontId="9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9" fillId="0" borderId="0" xfId="33450" applyFont="1" applyAlignment="1">
      <alignment vertical="top"/>
    </xf>
    <xf numFmtId="43" fontId="9" fillId="0" borderId="71" xfId="33450" applyNumberFormat="1" applyFill="1" applyBorder="1" applyAlignment="1">
      <alignment horizontal="right" vertical="top"/>
    </xf>
    <xf numFmtId="14" fontId="9" fillId="0" borderId="71" xfId="33450" applyNumberFormat="1" applyFill="1" applyBorder="1" applyAlignment="1">
      <alignment horizontal="right" vertical="top"/>
    </xf>
    <xf numFmtId="0" fontId="9" fillId="0" borderId="71" xfId="33450" applyFill="1" applyBorder="1" applyAlignment="1">
      <alignment vertical="top"/>
    </xf>
    <xf numFmtId="0" fontId="9" fillId="0" borderId="71" xfId="33450" applyFont="1" applyFill="1" applyBorder="1" applyAlignment="1">
      <alignment vertical="top"/>
    </xf>
    <xf numFmtId="0" fontId="9" fillId="0" borderId="71" xfId="33450" applyFont="1" applyFill="1" applyBorder="1"/>
    <xf numFmtId="44" fontId="8" fillId="0" borderId="0" xfId="33450" applyNumberFormat="1" applyFont="1" applyBorder="1" applyAlignment="1">
      <alignment vertical="top"/>
    </xf>
    <xf numFmtId="0" fontId="9" fillId="0" borderId="0" xfId="33450" applyFont="1" applyBorder="1" applyAlignment="1">
      <alignment vertical="top"/>
    </xf>
    <xf numFmtId="0" fontId="9" fillId="0" borderId="0" xfId="33450" applyBorder="1" applyAlignment="1">
      <alignment vertical="top"/>
    </xf>
    <xf numFmtId="44" fontId="9" fillId="0" borderId="0" xfId="33450" applyNumberFormat="1" applyFont="1" applyBorder="1" applyAlignment="1">
      <alignment vertical="top"/>
    </xf>
    <xf numFmtId="43" fontId="9" fillId="0" borderId="71" xfId="33450" applyNumberFormat="1" applyFont="1" applyFill="1" applyBorder="1" applyAlignment="1">
      <alignment horizontal="right" vertical="top"/>
    </xf>
    <xf numFmtId="14" fontId="9" fillId="0" borderId="71" xfId="33450" applyNumberFormat="1" applyFont="1" applyFill="1" applyBorder="1" applyAlignment="1">
      <alignment horizontal="right" vertical="top"/>
    </xf>
    <xf numFmtId="0" fontId="9" fillId="2" borderId="20" xfId="33450" applyFont="1" applyFill="1" applyBorder="1" applyAlignment="1">
      <alignment vertical="top"/>
    </xf>
    <xf numFmtId="0" fontId="9" fillId="2" borderId="20" xfId="33450" applyFont="1" applyFill="1" applyBorder="1" applyAlignment="1">
      <alignment vertical="top" wrapText="1"/>
    </xf>
    <xf numFmtId="0" fontId="9" fillId="2" borderId="20" xfId="33450" applyFont="1" applyFill="1" applyBorder="1" applyAlignment="1">
      <alignment horizontal="center" vertical="top" wrapText="1"/>
    </xf>
    <xf numFmtId="0" fontId="9" fillId="0" borderId="100" xfId="0" applyFont="1" applyFill="1" applyBorder="1"/>
    <xf numFmtId="41" fontId="91" fillId="0" borderId="0" xfId="33450" applyNumberFormat="1" applyFont="1"/>
    <xf numFmtId="0" fontId="91" fillId="0" borderId="0" xfId="33450" applyFont="1"/>
    <xf numFmtId="42" fontId="118" fillId="0" borderId="0" xfId="33450" applyNumberFormat="1" applyFont="1"/>
    <xf numFmtId="0" fontId="118" fillId="0" borderId="0" xfId="33450" applyFont="1"/>
    <xf numFmtId="0" fontId="91" fillId="0" borderId="101" xfId="33450" applyFont="1" applyFill="1" applyBorder="1" applyAlignment="1">
      <alignment horizontal="center"/>
    </xf>
    <xf numFmtId="0" fontId="118" fillId="0" borderId="0" xfId="33450" applyFont="1" applyFill="1" applyBorder="1" applyAlignment="1">
      <alignment horizontal="center"/>
    </xf>
    <xf numFmtId="0" fontId="91" fillId="0" borderId="0" xfId="33450" applyFont="1" applyBorder="1"/>
    <xf numFmtId="9" fontId="0" fillId="0" borderId="0" xfId="0" applyNumberFormat="1" applyFill="1" applyBorder="1"/>
    <xf numFmtId="9" fontId="0" fillId="0" borderId="10" xfId="0" applyNumberFormat="1" applyFill="1" applyBorder="1"/>
    <xf numFmtId="0" fontId="91" fillId="0" borderId="0" xfId="0" applyFont="1" applyAlignment="1">
      <alignment horizontal="left"/>
    </xf>
    <xf numFmtId="0" fontId="118" fillId="0" borderId="0" xfId="0" applyFont="1"/>
    <xf numFmtId="218" fontId="91" fillId="0" borderId="0" xfId="43149" applyNumberFormat="1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37" fontId="91" fillId="0" borderId="0" xfId="33450" applyNumberFormat="1" applyFont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27" fillId="0" borderId="0" xfId="0" applyFont="1" applyAlignment="1">
      <alignment horizontal="left"/>
    </xf>
    <xf numFmtId="0" fontId="229" fillId="0" borderId="0" xfId="0" applyFont="1" applyFill="1" applyBorder="1" applyAlignment="1">
      <alignment horizontal="left"/>
    </xf>
    <xf numFmtId="0" fontId="0" fillId="0" borderId="9" xfId="0" applyBorder="1"/>
    <xf numFmtId="0" fontId="206" fillId="0" borderId="0" xfId="35591" applyNumberFormat="1" applyFont="1" applyAlignment="1">
      <alignment horizontal="right"/>
    </xf>
    <xf numFmtId="0" fontId="7" fillId="0" borderId="0" xfId="34100" applyFont="1" applyFill="1" applyBorder="1" applyAlignment="1">
      <alignment horizontal="centerContinuous"/>
    </xf>
    <xf numFmtId="0" fontId="8" fillId="0" borderId="0" xfId="34100" applyFont="1" applyFill="1" applyBorder="1" applyAlignment="1">
      <alignment horizontal="centerContinuous"/>
    </xf>
    <xf numFmtId="0" fontId="9" fillId="0" borderId="0" xfId="34100"/>
    <xf numFmtId="0" fontId="9" fillId="0" borderId="0" xfId="34100" applyFont="1" applyFill="1" applyBorder="1" applyAlignment="1">
      <alignment horizontal="centerContinuous"/>
    </xf>
    <xf numFmtId="0" fontId="21" fillId="0" borderId="0" xfId="34100" applyFont="1" applyBorder="1"/>
    <xf numFmtId="0" fontId="21" fillId="0" borderId="0" xfId="34100" applyFont="1"/>
    <xf numFmtId="0" fontId="7" fillId="0" borderId="0" xfId="34100" applyFont="1" applyFill="1" applyBorder="1" applyAlignment="1">
      <alignment horizontal="right" vertical="top"/>
    </xf>
    <xf numFmtId="0" fontId="7" fillId="0" borderId="0" xfId="34100" applyFont="1" applyFill="1" applyBorder="1" applyAlignment="1">
      <alignment horizontal="left" vertical="top"/>
    </xf>
    <xf numFmtId="0" fontId="21" fillId="0" borderId="1" xfId="34100" applyFont="1" applyFill="1" applyBorder="1" applyAlignment="1">
      <alignment horizontal="centerContinuous"/>
    </xf>
    <xf numFmtId="0" fontId="230" fillId="0" borderId="0" xfId="34100" applyFont="1" applyAlignment="1">
      <alignment horizontal="centerContinuous"/>
    </xf>
    <xf numFmtId="0" fontId="21" fillId="0" borderId="0" xfId="34100" applyFont="1" applyFill="1"/>
    <xf numFmtId="0" fontId="8" fillId="0" borderId="2" xfId="34100" applyFont="1" applyFill="1" applyBorder="1" applyAlignment="1">
      <alignment horizontal="center" wrapText="1"/>
    </xf>
    <xf numFmtId="0" fontId="8" fillId="0" borderId="3" xfId="34100" applyFont="1" applyFill="1" applyBorder="1" applyAlignment="1">
      <alignment horizontal="center"/>
    </xf>
    <xf numFmtId="0" fontId="9" fillId="0" borderId="4" xfId="34100" applyFill="1" applyBorder="1"/>
    <xf numFmtId="0" fontId="9" fillId="0" borderId="4" xfId="34100" applyFill="1" applyBorder="1" applyAlignment="1">
      <alignment horizontal="center"/>
    </xf>
    <xf numFmtId="0" fontId="9" fillId="0" borderId="5" xfId="34100" applyFill="1" applyBorder="1" applyAlignment="1">
      <alignment horizontal="center"/>
    </xf>
    <xf numFmtId="0" fontId="8" fillId="0" borderId="6" xfId="34100" applyFont="1" applyFill="1" applyBorder="1" applyAlignment="1">
      <alignment horizontal="center"/>
    </xf>
    <xf numFmtId="9" fontId="8" fillId="0" borderId="7" xfId="34100" applyNumberFormat="1" applyFont="1" applyFill="1" applyBorder="1" applyAlignment="1">
      <alignment horizontal="center"/>
    </xf>
    <xf numFmtId="0" fontId="9" fillId="0" borderId="0" xfId="34100" applyBorder="1"/>
    <xf numFmtId="0" fontId="9" fillId="0" borderId="8" xfId="34100" applyFont="1" applyFill="1" applyBorder="1" applyAlignment="1">
      <alignment horizontal="center"/>
    </xf>
    <xf numFmtId="0" fontId="9" fillId="0" borderId="9" xfId="34100" applyFont="1" applyFill="1" applyBorder="1" applyAlignment="1">
      <alignment horizontal="center"/>
    </xf>
    <xf numFmtId="0" fontId="9" fillId="0" borderId="0" xfId="34100" applyFill="1" applyBorder="1" applyAlignment="1">
      <alignment horizontal="center"/>
    </xf>
    <xf numFmtId="0" fontId="9" fillId="0" borderId="10" xfId="34100" applyFill="1" applyBorder="1" applyAlignment="1">
      <alignment horizontal="center"/>
    </xf>
    <xf numFmtId="0" fontId="9" fillId="0" borderId="11" xfId="34100" applyFill="1" applyBorder="1" applyAlignment="1">
      <alignment horizontal="center"/>
    </xf>
    <xf numFmtId="0" fontId="9" fillId="0" borderId="8" xfId="34100" applyFill="1" applyBorder="1" applyAlignment="1">
      <alignment horizontal="center"/>
    </xf>
    <xf numFmtId="0" fontId="9" fillId="0" borderId="9" xfId="34100" applyFont="1" applyFill="1" applyBorder="1" applyAlignment="1">
      <alignment horizontal="left"/>
    </xf>
    <xf numFmtId="0" fontId="9" fillId="0" borderId="0" xfId="34100" applyFill="1" applyBorder="1"/>
    <xf numFmtId="164" fontId="9" fillId="0" borderId="0" xfId="34100" applyNumberFormat="1" applyFont="1" applyFill="1" applyBorder="1"/>
    <xf numFmtId="164" fontId="9" fillId="0" borderId="10" xfId="34100" applyNumberFormat="1" applyFont="1" applyFill="1" applyBorder="1"/>
    <xf numFmtId="42" fontId="9" fillId="0" borderId="8" xfId="34100" applyNumberFormat="1" applyFont="1" applyFill="1" applyBorder="1" applyAlignment="1"/>
    <xf numFmtId="42" fontId="9" fillId="0" borderId="8" xfId="34100" applyNumberFormat="1" applyFill="1" applyBorder="1" applyAlignment="1">
      <alignment horizontal="center"/>
    </xf>
    <xf numFmtId="0" fontId="9" fillId="0" borderId="8" xfId="34100" applyFill="1" applyBorder="1"/>
    <xf numFmtId="164" fontId="9" fillId="0" borderId="0" xfId="34100" applyNumberFormat="1" applyFill="1" applyBorder="1"/>
    <xf numFmtId="165" fontId="9" fillId="0" borderId="8" xfId="34100" applyNumberFormat="1" applyFont="1" applyFill="1" applyBorder="1" applyAlignment="1"/>
    <xf numFmtId="165" fontId="9" fillId="0" borderId="8" xfId="34100" applyNumberFormat="1" applyFill="1" applyBorder="1" applyAlignment="1">
      <alignment horizontal="center"/>
    </xf>
    <xf numFmtId="0" fontId="9" fillId="0" borderId="9" xfId="34100" applyFont="1" applyFill="1" applyBorder="1"/>
    <xf numFmtId="0" fontId="9" fillId="0" borderId="10" xfId="34100" applyFill="1" applyBorder="1" applyAlignment="1">
      <alignment horizontal="left"/>
    </xf>
    <xf numFmtId="41" fontId="9" fillId="0" borderId="8" xfId="34100" applyNumberFormat="1" applyFont="1" applyFill="1" applyBorder="1" applyAlignment="1"/>
    <xf numFmtId="0" fontId="9" fillId="0" borderId="9" xfId="34100" applyFill="1" applyBorder="1"/>
    <xf numFmtId="9" fontId="9" fillId="0" borderId="0" xfId="34100" applyNumberFormat="1" applyFill="1" applyBorder="1"/>
    <xf numFmtId="9" fontId="9" fillId="0" borderId="10" xfId="34100" applyNumberFormat="1" applyFill="1" applyBorder="1"/>
    <xf numFmtId="166" fontId="9" fillId="0" borderId="13" xfId="34100" applyNumberFormat="1" applyFont="1" applyFill="1" applyBorder="1" applyAlignment="1"/>
    <xf numFmtId="41" fontId="9" fillId="0" borderId="13" xfId="34100" applyNumberFormat="1" applyFont="1" applyFill="1" applyBorder="1"/>
    <xf numFmtId="0" fontId="9" fillId="0" borderId="10" xfId="34100" applyFill="1" applyBorder="1"/>
    <xf numFmtId="37" fontId="9" fillId="0" borderId="8" xfId="34100" applyNumberFormat="1" applyFont="1" applyFill="1" applyBorder="1" applyAlignment="1">
      <alignment horizontal="right"/>
    </xf>
    <xf numFmtId="42" fontId="9" fillId="0" borderId="8" xfId="34100" applyNumberFormat="1" applyFont="1" applyFill="1" applyBorder="1"/>
    <xf numFmtId="165" fontId="9" fillId="0" borderId="8" xfId="34100" applyNumberFormat="1" applyFont="1" applyFill="1" applyBorder="1"/>
    <xf numFmtId="0" fontId="10" fillId="0" borderId="9" xfId="34100" applyFont="1" applyFill="1" applyBorder="1"/>
    <xf numFmtId="169" fontId="9" fillId="0" borderId="8" xfId="34100" applyNumberFormat="1" applyFont="1" applyFill="1" applyBorder="1"/>
    <xf numFmtId="168" fontId="9" fillId="0" borderId="8" xfId="34100" applyNumberFormat="1" applyFont="1" applyFill="1" applyBorder="1"/>
    <xf numFmtId="169" fontId="9" fillId="0" borderId="13" xfId="34100" applyNumberFormat="1" applyFont="1" applyFill="1" applyBorder="1"/>
    <xf numFmtId="170" fontId="9" fillId="0" borderId="13" xfId="34100" applyNumberFormat="1" applyFont="1" applyFill="1" applyBorder="1"/>
    <xf numFmtId="0" fontId="9" fillId="0" borderId="14" xfId="34100" applyFont="1" applyFill="1" applyBorder="1" applyAlignment="1">
      <alignment horizontal="center"/>
    </xf>
    <xf numFmtId="0" fontId="9" fillId="0" borderId="100" xfId="34100" applyFont="1" applyFill="1" applyBorder="1"/>
    <xf numFmtId="0" fontId="9" fillId="0" borderId="1" xfId="34100" applyFill="1" applyBorder="1"/>
    <xf numFmtId="0" fontId="9" fillId="0" borderId="15" xfId="34100" applyFill="1" applyBorder="1"/>
    <xf numFmtId="42" fontId="9" fillId="0" borderId="16" xfId="34100" applyNumberFormat="1" applyFont="1" applyFill="1" applyBorder="1"/>
    <xf numFmtId="0" fontId="9" fillId="0" borderId="1" xfId="34100" applyBorder="1"/>
    <xf numFmtId="0" fontId="229" fillId="0" borderId="0" xfId="33450" applyFont="1" applyAlignment="1">
      <alignment vertical="top"/>
    </xf>
    <xf numFmtId="0" fontId="229" fillId="0" borderId="0" xfId="34100" applyFont="1"/>
    <xf numFmtId="0" fontId="1" fillId="0" borderId="0" xfId="43150"/>
    <xf numFmtId="0" fontId="1" fillId="0" borderId="0" xfId="43150" applyAlignment="1">
      <alignment horizontal="center"/>
    </xf>
    <xf numFmtId="0" fontId="1" fillId="0" borderId="0" xfId="43150" applyBorder="1" applyAlignment="1">
      <alignment horizontal="center"/>
    </xf>
    <xf numFmtId="0" fontId="232" fillId="0" borderId="0" xfId="43150" applyFont="1" applyBorder="1" applyAlignment="1">
      <alignment horizontal="center"/>
    </xf>
    <xf numFmtId="0" fontId="1" fillId="0" borderId="99" xfId="43150" applyBorder="1" applyAlignment="1">
      <alignment horizontal="center"/>
    </xf>
    <xf numFmtId="0" fontId="232" fillId="0" borderId="99" xfId="43150" applyFont="1" applyFill="1" applyBorder="1" applyAlignment="1">
      <alignment horizontal="center"/>
    </xf>
    <xf numFmtId="42" fontId="1" fillId="0" borderId="0" xfId="43150" applyNumberFormat="1" applyBorder="1" applyAlignment="1">
      <alignment horizontal="center"/>
    </xf>
    <xf numFmtId="0" fontId="1" fillId="0" borderId="0" xfId="43150" applyAlignment="1">
      <alignment horizontal="left"/>
    </xf>
    <xf numFmtId="3" fontId="233" fillId="0" borderId="0" xfId="43150" applyNumberFormat="1" applyFont="1"/>
    <xf numFmtId="42" fontId="233" fillId="0" borderId="0" xfId="43150" applyNumberFormat="1" applyFont="1"/>
    <xf numFmtId="42" fontId="234" fillId="0" borderId="0" xfId="43150" applyNumberFormat="1" applyFont="1"/>
    <xf numFmtId="42" fontId="1" fillId="0" borderId="0" xfId="43150" applyNumberFormat="1" applyFont="1"/>
    <xf numFmtId="10" fontId="1" fillId="0" borderId="0" xfId="43150" applyNumberFormat="1" applyFont="1"/>
    <xf numFmtId="3" fontId="1" fillId="0" borderId="23" xfId="43150" applyNumberFormat="1" applyBorder="1"/>
    <xf numFmtId="42" fontId="1" fillId="0" borderId="23" xfId="43150" applyNumberFormat="1" applyBorder="1"/>
    <xf numFmtId="42" fontId="234" fillId="0" borderId="23" xfId="43150" applyNumberFormat="1" applyFont="1" applyBorder="1"/>
    <xf numFmtId="10" fontId="1" fillId="0" borderId="23" xfId="43150" applyNumberFormat="1" applyFont="1" applyBorder="1"/>
    <xf numFmtId="42" fontId="1" fillId="0" borderId="0" xfId="43150" applyNumberFormat="1"/>
    <xf numFmtId="0" fontId="235" fillId="0" borderId="0" xfId="43150" applyFont="1" applyBorder="1" applyAlignment="1">
      <alignment horizontal="left"/>
    </xf>
    <xf numFmtId="3" fontId="235" fillId="0" borderId="0" xfId="43150" applyNumberFormat="1" applyFont="1" applyFill="1" applyBorder="1"/>
    <xf numFmtId="173" fontId="235" fillId="0" borderId="0" xfId="43150" applyNumberFormat="1" applyFont="1" applyFill="1"/>
    <xf numFmtId="173" fontId="236" fillId="0" borderId="0" xfId="43150" applyNumberFormat="1" applyFont="1"/>
    <xf numFmtId="173" fontId="235" fillId="0" borderId="0" xfId="43150" applyNumberFormat="1" applyFont="1" applyFill="1" applyBorder="1"/>
    <xf numFmtId="223" fontId="235" fillId="0" borderId="0" xfId="43150" applyNumberFormat="1" applyFont="1"/>
    <xf numFmtId="10" fontId="235" fillId="0" borderId="0" xfId="43150" applyNumberFormat="1" applyFont="1"/>
    <xf numFmtId="0" fontId="235" fillId="0" borderId="0" xfId="43150" applyFont="1"/>
    <xf numFmtId="3" fontId="237" fillId="0" borderId="0" xfId="43150" applyNumberFormat="1" applyFont="1" applyFill="1"/>
    <xf numFmtId="42" fontId="235" fillId="0" borderId="0" xfId="43150" applyNumberFormat="1" applyFont="1" applyFill="1" applyBorder="1"/>
    <xf numFmtId="236" fontId="237" fillId="0" borderId="0" xfId="43150" applyNumberFormat="1" applyFont="1" applyFill="1" applyBorder="1"/>
    <xf numFmtId="37" fontId="235" fillId="0" borderId="0" xfId="43150" applyNumberFormat="1" applyFont="1"/>
    <xf numFmtId="37" fontId="235" fillId="0" borderId="0" xfId="43150" applyNumberFormat="1" applyFont="1" applyFill="1"/>
    <xf numFmtId="0" fontId="235" fillId="0" borderId="0" xfId="43150" applyFont="1" applyAlignment="1">
      <alignment horizontal="left"/>
    </xf>
    <xf numFmtId="0" fontId="235" fillId="0" borderId="0" xfId="43150" applyFont="1" applyFill="1"/>
    <xf numFmtId="42" fontId="235" fillId="0" borderId="23" xfId="43150" applyNumberFormat="1" applyFont="1" applyFill="1" applyBorder="1"/>
    <xf numFmtId="10" fontId="1" fillId="0" borderId="0" xfId="43150" applyNumberFormat="1"/>
    <xf numFmtId="3" fontId="1" fillId="0" borderId="0" xfId="43150" applyNumberFormat="1"/>
    <xf numFmtId="0" fontId="238" fillId="0" borderId="0" xfId="43150" applyFont="1" applyAlignment="1">
      <alignment horizontal="left"/>
    </xf>
    <xf numFmtId="42" fontId="235" fillId="0" borderId="0" xfId="43150" applyNumberFormat="1" applyFont="1"/>
    <xf numFmtId="165" fontId="235" fillId="0" borderId="0" xfId="43150" applyNumberFormat="1" applyFont="1" applyFill="1"/>
    <xf numFmtId="0" fontId="235" fillId="0" borderId="0" xfId="43150" applyFont="1" applyFill="1" applyBorder="1" applyAlignment="1">
      <alignment horizontal="left" vertical="center" textRotation="180"/>
    </xf>
    <xf numFmtId="0" fontId="235" fillId="0" borderId="0" xfId="43150" applyFont="1" applyFill="1" applyBorder="1" applyAlignment="1">
      <alignment horizontal="left"/>
    </xf>
    <xf numFmtId="0" fontId="235" fillId="0" borderId="0" xfId="43150" applyFont="1" applyBorder="1"/>
    <xf numFmtId="165" fontId="235" fillId="0" borderId="0" xfId="43150" applyNumberFormat="1" applyFont="1" applyFill="1" applyBorder="1"/>
    <xf numFmtId="0" fontId="235" fillId="0" borderId="0" xfId="43150" applyFont="1" applyFill="1" applyBorder="1"/>
    <xf numFmtId="0" fontId="235" fillId="0" borderId="99" xfId="43150" applyFont="1" applyBorder="1" applyAlignment="1">
      <alignment horizontal="left"/>
    </xf>
    <xf numFmtId="0" fontId="235" fillId="0" borderId="23" xfId="43150" applyFont="1" applyBorder="1" applyAlignment="1">
      <alignment horizontal="left"/>
    </xf>
    <xf numFmtId="165" fontId="235" fillId="0" borderId="23" xfId="43150" applyNumberFormat="1" applyFont="1" applyFill="1" applyBorder="1"/>
    <xf numFmtId="44" fontId="235" fillId="0" borderId="0" xfId="43150" applyNumberFormat="1" applyFont="1"/>
    <xf numFmtId="165" fontId="1" fillId="0" borderId="0" xfId="43150" applyNumberFormat="1"/>
    <xf numFmtId="0" fontId="1" fillId="0" borderId="0" xfId="43150" quotePrefix="1"/>
    <xf numFmtId="0" fontId="11" fillId="0" borderId="0" xfId="0" applyFont="1"/>
    <xf numFmtId="0" fontId="11" fillId="0" borderId="0" xfId="0" quotePrefix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65" fontId="11" fillId="0" borderId="0" xfId="30305" applyNumberFormat="1" applyFont="1" applyFill="1" applyAlignment="1">
      <alignment horizontal="center"/>
    </xf>
    <xf numFmtId="0" fontId="11" fillId="0" borderId="0" xfId="0" applyFont="1" applyFill="1"/>
    <xf numFmtId="14" fontId="11" fillId="0" borderId="0" xfId="0" applyNumberFormat="1" applyFont="1" applyFill="1"/>
    <xf numFmtId="14" fontId="11" fillId="0" borderId="0" xfId="0" applyNumberFormat="1" applyFont="1" applyFill="1" applyBorder="1"/>
    <xf numFmtId="0" fontId="66" fillId="0" borderId="99" xfId="0" applyFont="1" applyFill="1" applyBorder="1" applyAlignment="1">
      <alignment horizontal="center" wrapText="1"/>
    </xf>
    <xf numFmtId="0" fontId="66" fillId="0" borderId="99" xfId="0" quotePrefix="1" applyFont="1" applyFill="1" applyBorder="1" applyAlignment="1">
      <alignment horizontal="center" wrapText="1"/>
    </xf>
    <xf numFmtId="165" fontId="66" fillId="0" borderId="99" xfId="30305" quotePrefix="1" applyNumberFormat="1" applyFont="1" applyFill="1" applyBorder="1" applyAlignment="1">
      <alignment horizontal="center" wrapText="1"/>
    </xf>
    <xf numFmtId="17" fontId="66" fillId="0" borderId="99" xfId="0" quotePrefix="1" applyNumberFormat="1" applyFont="1" applyFill="1" applyBorder="1" applyAlignment="1">
      <alignment horizontal="center" wrapText="1"/>
    </xf>
    <xf numFmtId="17" fontId="240" fillId="0" borderId="99" xfId="0" quotePrefix="1" applyNumberFormat="1" applyFont="1" applyFill="1" applyBorder="1" applyAlignment="1">
      <alignment horizontal="center" wrapText="1"/>
    </xf>
    <xf numFmtId="0" fontId="66" fillId="0" borderId="0" xfId="0" applyFont="1"/>
    <xf numFmtId="0" fontId="66" fillId="0" borderId="0" xfId="0" quotePrefix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166" fontId="242" fillId="0" borderId="0" xfId="0" applyNumberFormat="1" applyFont="1" applyFill="1"/>
    <xf numFmtId="165" fontId="242" fillId="0" borderId="0" xfId="30305" applyNumberFormat="1" applyFont="1" applyFill="1"/>
    <xf numFmtId="165" fontId="11" fillId="0" borderId="0" xfId="0" applyNumberFormat="1" applyFont="1" applyFill="1"/>
    <xf numFmtId="165" fontId="242" fillId="0" borderId="0" xfId="0" applyNumberFormat="1" applyFont="1" applyFill="1"/>
    <xf numFmtId="165" fontId="11" fillId="0" borderId="0" xfId="0" applyNumberFormat="1" applyFont="1" applyFill="1" applyBorder="1"/>
    <xf numFmtId="10" fontId="11" fillId="0" borderId="0" xfId="0" applyNumberFormat="1" applyFont="1" applyFill="1"/>
    <xf numFmtId="0" fontId="11" fillId="0" borderId="0" xfId="0" quotePrefix="1" applyFont="1" applyAlignment="1">
      <alignment horizontal="center"/>
    </xf>
    <xf numFmtId="166" fontId="11" fillId="0" borderId="19" xfId="0" applyNumberFormat="1" applyFont="1" applyFill="1" applyBorder="1"/>
    <xf numFmtId="165" fontId="11" fillId="0" borderId="19" xfId="30305" applyNumberFormat="1" applyFont="1" applyFill="1" applyBorder="1"/>
    <xf numFmtId="165" fontId="11" fillId="0" borderId="19" xfId="0" applyNumberFormat="1" applyFont="1" applyFill="1" applyBorder="1"/>
    <xf numFmtId="10" fontId="11" fillId="0" borderId="19" xfId="0" applyNumberFormat="1" applyFont="1" applyFill="1" applyBorder="1"/>
    <xf numFmtId="166" fontId="11" fillId="0" borderId="0" xfId="0" applyNumberFormat="1" applyFont="1" applyFill="1"/>
    <xf numFmtId="165" fontId="11" fillId="0" borderId="0" xfId="30305" applyNumberFormat="1" applyFont="1" applyFill="1"/>
    <xf numFmtId="166" fontId="242" fillId="0" borderId="19" xfId="0" applyNumberFormat="1" applyFont="1" applyFill="1" applyBorder="1"/>
    <xf numFmtId="165" fontId="242" fillId="0" borderId="19" xfId="30305" applyNumberFormat="1" applyFont="1" applyFill="1" applyBorder="1"/>
    <xf numFmtId="165" fontId="242" fillId="0" borderId="19" xfId="0" applyNumberFormat="1" applyFont="1" applyFill="1" applyBorder="1"/>
    <xf numFmtId="166" fontId="11" fillId="0" borderId="18" xfId="0" applyNumberFormat="1" applyFont="1" applyFill="1" applyBorder="1"/>
    <xf numFmtId="165" fontId="11" fillId="0" borderId="18" xfId="30305" applyNumberFormat="1" applyFont="1" applyFill="1" applyBorder="1"/>
    <xf numFmtId="165" fontId="11" fillId="0" borderId="18" xfId="0" applyNumberFormat="1" applyFont="1" applyFill="1" applyBorder="1"/>
    <xf numFmtId="10" fontId="11" fillId="0" borderId="18" xfId="0" applyNumberFormat="1" applyFont="1" applyFill="1" applyBorder="1"/>
    <xf numFmtId="165" fontId="11" fillId="0" borderId="0" xfId="30305" applyNumberFormat="1" applyFont="1"/>
    <xf numFmtId="0" fontId="1" fillId="0" borderId="0" xfId="43151"/>
    <xf numFmtId="3" fontId="1" fillId="0" borderId="0" xfId="43151" applyNumberFormat="1"/>
    <xf numFmtId="165" fontId="1" fillId="0" borderId="0" xfId="43151" applyNumberFormat="1"/>
    <xf numFmtId="0" fontId="235" fillId="0" borderId="0" xfId="43151" applyFont="1"/>
    <xf numFmtId="44" fontId="235" fillId="0" borderId="0" xfId="43151" applyNumberFormat="1" applyFont="1"/>
    <xf numFmtId="0" fontId="235" fillId="0" borderId="0" xfId="43151" applyFont="1" applyFill="1"/>
    <xf numFmtId="0" fontId="235" fillId="0" borderId="0" xfId="43151" applyFont="1" applyBorder="1"/>
    <xf numFmtId="10" fontId="1" fillId="0" borderId="23" xfId="43151" applyNumberFormat="1" applyFont="1" applyBorder="1"/>
    <xf numFmtId="165" fontId="235" fillId="0" borderId="23" xfId="43151" applyNumberFormat="1" applyFont="1" applyFill="1" applyBorder="1"/>
    <xf numFmtId="165" fontId="235" fillId="0" borderId="0" xfId="43151" applyNumberFormat="1" applyFont="1" applyFill="1" applyBorder="1"/>
    <xf numFmtId="166" fontId="235" fillId="0" borderId="23" xfId="43151" applyNumberFormat="1" applyFont="1" applyFill="1" applyBorder="1"/>
    <xf numFmtId="0" fontId="235" fillId="0" borderId="0" xfId="43151" applyFont="1" applyAlignment="1">
      <alignment horizontal="left"/>
    </xf>
    <xf numFmtId="10" fontId="1" fillId="0" borderId="0" xfId="43151" applyNumberFormat="1" applyFont="1"/>
    <xf numFmtId="42" fontId="1" fillId="0" borderId="0" xfId="43151" applyNumberFormat="1"/>
    <xf numFmtId="165" fontId="235" fillId="0" borderId="0" xfId="43151" applyNumberFormat="1" applyFont="1" applyFill="1"/>
    <xf numFmtId="0" fontId="235" fillId="0" borderId="0" xfId="43151" applyFont="1" applyFill="1" applyBorder="1"/>
    <xf numFmtId="166" fontId="235" fillId="0" borderId="0" xfId="43151" applyNumberFormat="1" applyFont="1" applyFill="1"/>
    <xf numFmtId="0" fontId="235" fillId="0" borderId="0" xfId="43151" applyFont="1" applyBorder="1" applyAlignment="1">
      <alignment horizontal="left"/>
    </xf>
    <xf numFmtId="0" fontId="235" fillId="0" borderId="23" xfId="43151" applyFont="1" applyBorder="1" applyAlignment="1">
      <alignment horizontal="left"/>
    </xf>
    <xf numFmtId="0" fontId="235" fillId="0" borderId="99" xfId="43151" applyFont="1" applyBorder="1" applyAlignment="1">
      <alignment horizontal="left"/>
    </xf>
    <xf numFmtId="0" fontId="235" fillId="0" borderId="0" xfId="43151" applyFont="1" applyFill="1" applyBorder="1" applyAlignment="1">
      <alignment horizontal="left"/>
    </xf>
    <xf numFmtId="0" fontId="235" fillId="0" borderId="0" xfId="43151" applyFont="1" applyFill="1" applyBorder="1" applyAlignment="1">
      <alignment horizontal="left" vertical="center" textRotation="180"/>
    </xf>
    <xf numFmtId="10" fontId="235" fillId="0" borderId="0" xfId="43151" applyNumberFormat="1" applyFont="1"/>
    <xf numFmtId="42" fontId="235" fillId="0" borderId="0" xfId="43151" applyNumberFormat="1" applyFont="1"/>
    <xf numFmtId="42" fontId="235" fillId="0" borderId="0" xfId="43151" applyNumberFormat="1" applyFont="1" applyBorder="1"/>
    <xf numFmtId="3" fontId="235" fillId="0" borderId="0" xfId="43151" applyNumberFormat="1" applyFont="1" applyBorder="1"/>
    <xf numFmtId="0" fontId="238" fillId="0" borderId="0" xfId="43151" applyFont="1" applyAlignment="1">
      <alignment horizontal="left"/>
    </xf>
    <xf numFmtId="10" fontId="1" fillId="0" borderId="0" xfId="43151" applyNumberFormat="1"/>
    <xf numFmtId="42" fontId="235" fillId="0" borderId="23" xfId="43151" applyNumberFormat="1" applyFont="1" applyFill="1" applyBorder="1"/>
    <xf numFmtId="37" fontId="235" fillId="0" borderId="0" xfId="43151" applyNumberFormat="1" applyFont="1" applyFill="1"/>
    <xf numFmtId="37" fontId="235" fillId="0" borderId="0" xfId="43151" applyNumberFormat="1" applyFont="1"/>
    <xf numFmtId="42" fontId="233" fillId="0" borderId="0" xfId="43151" applyNumberFormat="1" applyFont="1"/>
    <xf numFmtId="42" fontId="234" fillId="0" borderId="0" xfId="43151" applyNumberFormat="1" applyFont="1"/>
    <xf numFmtId="236" fontId="107" fillId="0" borderId="0" xfId="43151" applyNumberFormat="1" applyFont="1" applyFill="1" applyBorder="1"/>
    <xf numFmtId="42" fontId="232" fillId="0" borderId="0" xfId="43151" applyNumberFormat="1" applyFont="1"/>
    <xf numFmtId="173" fontId="107" fillId="0" borderId="0" xfId="43151" applyNumberFormat="1" applyFont="1" applyFill="1"/>
    <xf numFmtId="42" fontId="107" fillId="0" borderId="0" xfId="43151" applyNumberFormat="1" applyFont="1" applyFill="1" applyBorder="1"/>
    <xf numFmtId="3" fontId="107" fillId="0" borderId="0" xfId="43151" applyNumberFormat="1" applyFont="1" applyFill="1"/>
    <xf numFmtId="237" fontId="235" fillId="0" borderId="0" xfId="43151" applyNumberFormat="1" applyFont="1" applyFill="1" applyBorder="1"/>
    <xf numFmtId="3" fontId="232" fillId="0" borderId="0" xfId="43151" applyNumberFormat="1" applyFont="1"/>
    <xf numFmtId="223" fontId="235" fillId="0" borderId="0" xfId="43151" applyNumberFormat="1" applyFont="1"/>
    <xf numFmtId="173" fontId="235" fillId="0" borderId="0" xfId="43151" applyNumberFormat="1" applyFont="1" applyFill="1" applyBorder="1"/>
    <xf numFmtId="173" fontId="235" fillId="0" borderId="0" xfId="43151" applyNumberFormat="1" applyFont="1" applyFill="1"/>
    <xf numFmtId="42" fontId="235" fillId="0" borderId="0" xfId="43151" applyNumberFormat="1" applyFont="1" applyFill="1" applyBorder="1"/>
    <xf numFmtId="3" fontId="235" fillId="0" borderId="0" xfId="43151" applyNumberFormat="1" applyFont="1" applyFill="1" applyBorder="1"/>
    <xf numFmtId="42" fontId="1" fillId="0" borderId="23" xfId="43151" applyNumberFormat="1" applyBorder="1"/>
    <xf numFmtId="42" fontId="234" fillId="0" borderId="23" xfId="43151" applyNumberFormat="1" applyFont="1" applyBorder="1"/>
    <xf numFmtId="3" fontId="1" fillId="0" borderId="23" xfId="43151" applyNumberFormat="1" applyBorder="1"/>
    <xf numFmtId="0" fontId="1" fillId="0" borderId="0" xfId="43151" applyAlignment="1">
      <alignment horizontal="left"/>
    </xf>
    <xf numFmtId="0" fontId="1" fillId="0" borderId="0" xfId="43151" applyBorder="1" applyAlignment="1">
      <alignment horizontal="center"/>
    </xf>
    <xf numFmtId="42" fontId="1" fillId="0" borderId="0" xfId="43151" applyNumberFormat="1" applyBorder="1" applyAlignment="1">
      <alignment horizontal="center"/>
    </xf>
    <xf numFmtId="3" fontId="1" fillId="0" borderId="0" xfId="43151" applyNumberFormat="1" applyBorder="1" applyAlignment="1">
      <alignment horizontal="center"/>
    </xf>
    <xf numFmtId="0" fontId="1" fillId="0" borderId="99" xfId="43151" applyBorder="1" applyAlignment="1">
      <alignment horizontal="center"/>
    </xf>
    <xf numFmtId="0" fontId="232" fillId="0" borderId="99" xfId="43151" applyFont="1" applyFill="1" applyBorder="1" applyAlignment="1">
      <alignment horizontal="center"/>
    </xf>
    <xf numFmtId="0" fontId="1" fillId="0" borderId="0" xfId="43151" applyAlignment="1">
      <alignment horizontal="center"/>
    </xf>
    <xf numFmtId="0" fontId="232" fillId="0" borderId="0" xfId="43151" applyFont="1" applyBorder="1" applyAlignment="1">
      <alignment horizontal="center"/>
    </xf>
    <xf numFmtId="0" fontId="1" fillId="0" borderId="0" xfId="0" applyFont="1"/>
    <xf numFmtId="0" fontId="1" fillId="0" borderId="0" xfId="0" quotePrefix="1" applyFont="1"/>
    <xf numFmtId="3" fontId="1" fillId="0" borderId="0" xfId="0" applyNumberFormat="1" applyFont="1"/>
    <xf numFmtId="165" fontId="1" fillId="0" borderId="0" xfId="0" applyNumberFormat="1" applyFont="1"/>
    <xf numFmtId="0" fontId="235" fillId="0" borderId="0" xfId="0" applyFont="1"/>
    <xf numFmtId="44" fontId="235" fillId="0" borderId="0" xfId="0" applyNumberFormat="1" applyFont="1"/>
    <xf numFmtId="0" fontId="235" fillId="0" borderId="0" xfId="0" applyFont="1" applyFill="1"/>
    <xf numFmtId="0" fontId="235" fillId="0" borderId="0" xfId="0" applyFont="1" applyBorder="1"/>
    <xf numFmtId="10" fontId="1" fillId="0" borderId="23" xfId="0" applyNumberFormat="1" applyFont="1" applyBorder="1"/>
    <xf numFmtId="165" fontId="235" fillId="0" borderId="23" xfId="0" applyNumberFormat="1" applyFont="1" applyFill="1" applyBorder="1"/>
    <xf numFmtId="165" fontId="235" fillId="0" borderId="0" xfId="0" applyNumberFormat="1" applyFont="1" applyFill="1" applyBorder="1"/>
    <xf numFmtId="166" fontId="235" fillId="0" borderId="23" xfId="0" applyNumberFormat="1" applyFont="1" applyFill="1" applyBorder="1"/>
    <xf numFmtId="0" fontId="235" fillId="0" borderId="0" xfId="0" applyFont="1" applyAlignment="1">
      <alignment horizontal="left"/>
    </xf>
    <xf numFmtId="10" fontId="1" fillId="0" borderId="0" xfId="0" applyNumberFormat="1" applyFont="1"/>
    <xf numFmtId="42" fontId="1" fillId="0" borderId="0" xfId="0" applyNumberFormat="1" applyFont="1"/>
    <xf numFmtId="165" fontId="235" fillId="0" borderId="0" xfId="0" applyNumberFormat="1" applyFont="1" applyFill="1"/>
    <xf numFmtId="0" fontId="235" fillId="0" borderId="0" xfId="0" applyFont="1" applyFill="1" applyBorder="1"/>
    <xf numFmtId="166" fontId="235" fillId="0" borderId="0" xfId="0" applyNumberFormat="1" applyFont="1" applyFill="1"/>
    <xf numFmtId="0" fontId="235" fillId="0" borderId="0" xfId="0" applyFont="1" applyBorder="1" applyAlignment="1">
      <alignment horizontal="left"/>
    </xf>
    <xf numFmtId="0" fontId="235" fillId="0" borderId="23" xfId="0" applyFont="1" applyBorder="1" applyAlignment="1">
      <alignment horizontal="left"/>
    </xf>
    <xf numFmtId="0" fontId="235" fillId="0" borderId="99" xfId="0" applyFont="1" applyBorder="1" applyAlignment="1">
      <alignment horizontal="left"/>
    </xf>
    <xf numFmtId="0" fontId="235" fillId="0" borderId="0" xfId="0" applyFont="1" applyFill="1" applyBorder="1" applyAlignment="1">
      <alignment horizontal="left"/>
    </xf>
    <xf numFmtId="0" fontId="235" fillId="0" borderId="0" xfId="0" applyFont="1" applyFill="1" applyBorder="1" applyAlignment="1">
      <alignment horizontal="left" vertical="center" textRotation="180"/>
    </xf>
    <xf numFmtId="10" fontId="235" fillId="0" borderId="0" xfId="0" applyNumberFormat="1" applyFont="1"/>
    <xf numFmtId="42" fontId="235" fillId="0" borderId="0" xfId="0" applyNumberFormat="1" applyFont="1"/>
    <xf numFmtId="42" fontId="235" fillId="0" borderId="0" xfId="0" applyNumberFormat="1" applyFont="1" applyBorder="1"/>
    <xf numFmtId="3" fontId="235" fillId="0" borderId="0" xfId="0" applyNumberFormat="1" applyFont="1" applyBorder="1"/>
    <xf numFmtId="0" fontId="238" fillId="0" borderId="0" xfId="0" applyFont="1" applyAlignment="1">
      <alignment horizontal="left"/>
    </xf>
    <xf numFmtId="42" fontId="235" fillId="0" borderId="23" xfId="0" applyNumberFormat="1" applyFont="1" applyFill="1" applyBorder="1"/>
    <xf numFmtId="37" fontId="235" fillId="0" borderId="0" xfId="0" applyNumberFormat="1" applyFont="1" applyFill="1"/>
    <xf numFmtId="37" fontId="235" fillId="0" borderId="0" xfId="0" applyNumberFormat="1" applyFont="1"/>
    <xf numFmtId="42" fontId="233" fillId="0" borderId="0" xfId="0" applyNumberFormat="1" applyFont="1"/>
    <xf numFmtId="42" fontId="234" fillId="0" borderId="0" xfId="0" applyNumberFormat="1" applyFont="1"/>
    <xf numFmtId="236" fontId="107" fillId="0" borderId="0" xfId="0" applyNumberFormat="1" applyFont="1" applyFill="1" applyBorder="1"/>
    <xf numFmtId="42" fontId="232" fillId="0" borderId="0" xfId="0" applyNumberFormat="1" applyFont="1"/>
    <xf numFmtId="173" fontId="235" fillId="0" borderId="0" xfId="0" applyNumberFormat="1" applyFont="1" applyFill="1"/>
    <xf numFmtId="42" fontId="235" fillId="0" borderId="0" xfId="0" applyNumberFormat="1" applyFont="1" applyFill="1" applyBorder="1"/>
    <xf numFmtId="3" fontId="107" fillId="0" borderId="0" xfId="0" applyNumberFormat="1" applyFont="1" applyFill="1"/>
    <xf numFmtId="237" fontId="235" fillId="0" borderId="0" xfId="0" applyNumberFormat="1" applyFont="1" applyFill="1" applyBorder="1"/>
    <xf numFmtId="3" fontId="232" fillId="0" borderId="0" xfId="0" applyNumberFormat="1" applyFont="1"/>
    <xf numFmtId="223" fontId="235" fillId="0" borderId="0" xfId="0" applyNumberFormat="1" applyFont="1"/>
    <xf numFmtId="173" fontId="235" fillId="0" borderId="0" xfId="0" applyNumberFormat="1" applyFont="1" applyFill="1" applyBorder="1"/>
    <xf numFmtId="3" fontId="235" fillId="0" borderId="0" xfId="0" applyNumberFormat="1" applyFont="1" applyFill="1" applyBorder="1"/>
    <xf numFmtId="42" fontId="1" fillId="0" borderId="23" xfId="0" applyNumberFormat="1" applyFont="1" applyBorder="1"/>
    <xf numFmtId="42" fontId="234" fillId="0" borderId="23" xfId="0" applyNumberFormat="1" applyFont="1" applyBorder="1"/>
    <xf numFmtId="3" fontId="1" fillId="0" borderId="23" xfId="0" applyNumberFormat="1" applyFont="1" applyBorder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42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0" borderId="99" xfId="0" applyFont="1" applyBorder="1" applyAlignment="1">
      <alignment horizontal="center"/>
    </xf>
    <xf numFmtId="0" fontId="232" fillId="0" borderId="9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32" fillId="0" borderId="0" xfId="0" applyFont="1" applyBorder="1" applyAlignment="1">
      <alignment horizontal="center"/>
    </xf>
    <xf numFmtId="0" fontId="33" fillId="154" borderId="0" xfId="0" applyFont="1" applyFill="1"/>
    <xf numFmtId="166" fontId="9" fillId="0" borderId="0" xfId="0" applyNumberFormat="1" applyFont="1" applyBorder="1"/>
    <xf numFmtId="165" fontId="9" fillId="0" borderId="0" xfId="0" applyNumberFormat="1" applyFont="1" applyBorder="1"/>
    <xf numFmtId="166" fontId="9" fillId="0" borderId="0" xfId="29221" applyNumberFormat="1" applyFill="1" applyBorder="1"/>
    <xf numFmtId="165" fontId="9" fillId="0" borderId="0" xfId="30305" applyNumberFormat="1" applyFill="1" applyBorder="1"/>
    <xf numFmtId="166" fontId="9" fillId="0" borderId="39" xfId="0" applyNumberFormat="1" applyFont="1" applyBorder="1" applyAlignment="1">
      <alignment horizontal="centerContinuous"/>
    </xf>
    <xf numFmtId="166" fontId="9" fillId="0" borderId="0" xfId="0" applyNumberFormat="1" applyFont="1" applyBorder="1" applyAlignment="1">
      <alignment horizontal="centerContinuous"/>
    </xf>
    <xf numFmtId="166" fontId="9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99" xfId="0" applyFont="1" applyBorder="1" applyAlignment="1">
      <alignment horizontal="center"/>
    </xf>
    <xf numFmtId="0" fontId="9" fillId="0" borderId="99" xfId="0" applyFont="1" applyFill="1" applyBorder="1" applyAlignment="1">
      <alignment horizontal="center"/>
    </xf>
    <xf numFmtId="165" fontId="209" fillId="0" borderId="0" xfId="0" applyNumberFormat="1" applyFont="1"/>
    <xf numFmtId="0" fontId="15" fillId="0" borderId="0" xfId="0" quotePrefix="1" applyFont="1" applyFill="1" applyAlignment="1">
      <alignment horizontal="left" vertical="top"/>
    </xf>
    <xf numFmtId="0" fontId="9" fillId="0" borderId="0" xfId="0" applyFont="1" applyFill="1" applyAlignment="1">
      <alignment vertical="top" wrapText="1"/>
    </xf>
    <xf numFmtId="0" fontId="9" fillId="0" borderId="0" xfId="0" applyFont="1" applyAlignment="1">
      <alignment vertical="top" wrapText="1"/>
    </xf>
    <xf numFmtId="0" fontId="229" fillId="0" borderId="0" xfId="0" applyFont="1" applyFill="1" applyBorder="1"/>
    <xf numFmtId="42" fontId="229" fillId="0" borderId="0" xfId="0" applyNumberFormat="1" applyFont="1" applyFill="1" applyBorder="1"/>
    <xf numFmtId="41" fontId="229" fillId="0" borderId="0" xfId="0" applyNumberFormat="1" applyFont="1" applyFill="1" applyBorder="1"/>
    <xf numFmtId="0" fontId="229" fillId="0" borderId="0" xfId="0" applyFont="1" applyFill="1"/>
    <xf numFmtId="0" fontId="229" fillId="0" borderId="0" xfId="0" applyFont="1" applyFill="1" applyAlignment="1">
      <alignment horizontal="left" indent="1"/>
    </xf>
    <xf numFmtId="41" fontId="0" fillId="0" borderId="0" xfId="0" applyNumberFormat="1" applyFill="1"/>
    <xf numFmtId="174" fontId="229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9" fillId="0" borderId="8" xfId="0" applyNumberFormat="1" applyFont="1" applyFill="1" applyBorder="1" applyAlignment="1"/>
    <xf numFmtId="41" fontId="9" fillId="0" borderId="8" xfId="0" applyNumberFormat="1" applyFont="1" applyFill="1" applyBorder="1" applyAlignment="1"/>
    <xf numFmtId="166" fontId="9" fillId="0" borderId="13" xfId="0" applyNumberFormat="1" applyFont="1" applyFill="1" applyBorder="1" applyAlignment="1"/>
    <xf numFmtId="41" fontId="9" fillId="0" borderId="13" xfId="0" applyNumberFormat="1" applyFont="1" applyFill="1" applyBorder="1"/>
    <xf numFmtId="169" fontId="9" fillId="0" borderId="8" xfId="0" applyNumberFormat="1" applyFont="1" applyFill="1" applyBorder="1"/>
    <xf numFmtId="169" fontId="9" fillId="0" borderId="13" xfId="0" applyNumberFormat="1" applyFont="1" applyFill="1" applyBorder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99" xfId="0" applyFont="1" applyFill="1" applyBorder="1" applyAlignment="1">
      <alignment horizontal="center"/>
    </xf>
    <xf numFmtId="175" fontId="1" fillId="0" borderId="0" xfId="0" applyNumberFormat="1" applyFont="1" applyFill="1"/>
    <xf numFmtId="3" fontId="232" fillId="0" borderId="0" xfId="0" applyNumberFormat="1" applyFont="1" applyFill="1"/>
    <xf numFmtId="42" fontId="1" fillId="0" borderId="0" xfId="0" applyNumberFormat="1" applyFont="1" applyFill="1"/>
    <xf numFmtId="42" fontId="232" fillId="0" borderId="0" xfId="0" applyNumberFormat="1" applyFont="1" applyFill="1"/>
    <xf numFmtId="175" fontId="1" fillId="0" borderId="99" xfId="0" applyNumberFormat="1" applyFont="1" applyFill="1" applyBorder="1"/>
    <xf numFmtId="3" fontId="1" fillId="0" borderId="23" xfId="0" applyNumberFormat="1" applyFont="1" applyFill="1" applyBorder="1"/>
    <xf numFmtId="42" fontId="1" fillId="0" borderId="23" xfId="0" applyNumberFormat="1" applyFont="1" applyFill="1" applyBorder="1"/>
    <xf numFmtId="173" fontId="236" fillId="0" borderId="0" xfId="0" applyNumberFormat="1" applyFont="1" applyFill="1"/>
    <xf numFmtId="3" fontId="1" fillId="0" borderId="0" xfId="0" applyNumberFormat="1" applyFont="1" applyFill="1"/>
    <xf numFmtId="0" fontId="1" fillId="0" borderId="0" xfId="43151" applyFill="1" applyAlignment="1">
      <alignment horizontal="center"/>
    </xf>
    <xf numFmtId="0" fontId="1" fillId="0" borderId="0" xfId="43151" applyFill="1"/>
    <xf numFmtId="0" fontId="1" fillId="0" borderId="0" xfId="43151" applyFill="1" applyBorder="1" applyAlignment="1">
      <alignment horizontal="center"/>
    </xf>
    <xf numFmtId="0" fontId="1" fillId="0" borderId="99" xfId="43151" applyFill="1" applyBorder="1" applyAlignment="1">
      <alignment horizontal="center"/>
    </xf>
    <xf numFmtId="175" fontId="1" fillId="0" borderId="0" xfId="43151" applyNumberFormat="1" applyFill="1"/>
    <xf numFmtId="3" fontId="232" fillId="0" borderId="0" xfId="43151" applyNumberFormat="1" applyFont="1" applyFill="1"/>
    <xf numFmtId="42" fontId="1" fillId="0" borderId="0" xfId="43151" applyNumberFormat="1" applyFill="1"/>
    <xf numFmtId="42" fontId="232" fillId="0" borderId="0" xfId="43151" applyNumberFormat="1" applyFont="1" applyFill="1"/>
    <xf numFmtId="175" fontId="1" fillId="0" borderId="99" xfId="43151" applyNumberFormat="1" applyFill="1" applyBorder="1"/>
    <xf numFmtId="3" fontId="1" fillId="0" borderId="23" xfId="43151" applyNumberFormat="1" applyFill="1" applyBorder="1"/>
    <xf numFmtId="42" fontId="1" fillId="0" borderId="23" xfId="43151" applyNumberFormat="1" applyFill="1" applyBorder="1"/>
    <xf numFmtId="173" fontId="236" fillId="0" borderId="0" xfId="43151" applyNumberFormat="1" applyFont="1" applyFill="1"/>
    <xf numFmtId="3" fontId="1" fillId="0" borderId="0" xfId="43151" applyNumberFormat="1" applyFill="1"/>
    <xf numFmtId="0" fontId="1" fillId="0" borderId="0" xfId="43150" applyFill="1"/>
    <xf numFmtId="0" fontId="1" fillId="0" borderId="0" xfId="43150" applyFill="1" applyBorder="1" applyAlignment="1">
      <alignment horizontal="center"/>
    </xf>
    <xf numFmtId="0" fontId="1" fillId="0" borderId="99" xfId="43150" applyFill="1" applyBorder="1" applyAlignment="1">
      <alignment horizontal="center"/>
    </xf>
    <xf numFmtId="42" fontId="1" fillId="0" borderId="0" xfId="43150" applyNumberFormat="1" applyFill="1" applyBorder="1" applyAlignment="1">
      <alignment horizontal="center"/>
    </xf>
    <xf numFmtId="42" fontId="233" fillId="0" borderId="0" xfId="43150" applyNumberFormat="1" applyFont="1" applyFill="1"/>
    <xf numFmtId="42" fontId="232" fillId="0" borderId="0" xfId="43150" applyNumberFormat="1" applyFont="1" applyFill="1"/>
    <xf numFmtId="42" fontId="1" fillId="0" borderId="23" xfId="43150" applyNumberFormat="1" applyFill="1" applyBorder="1"/>
    <xf numFmtId="42" fontId="1" fillId="0" borderId="0" xfId="43150" applyNumberFormat="1" applyFill="1"/>
    <xf numFmtId="0" fontId="9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 applyAlignment="1">
      <alignment horizontal="right" vertical="top"/>
    </xf>
    <xf numFmtId="43" fontId="0" fillId="0" borderId="21" xfId="0" applyNumberFormat="1" applyFill="1" applyBorder="1"/>
    <xf numFmtId="44" fontId="8" fillId="0" borderId="18" xfId="0" applyNumberFormat="1" applyFont="1" applyFill="1" applyBorder="1"/>
    <xf numFmtId="0" fontId="16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5" fontId="209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0" fillId="0" borderId="0" xfId="33450" applyNumberFormat="1" applyFont="1" applyFill="1"/>
    <xf numFmtId="165" fontId="142" fillId="0" borderId="0" xfId="33450" applyNumberFormat="1" applyFont="1" applyFill="1"/>
    <xf numFmtId="165" fontId="9" fillId="0" borderId="0" xfId="33450" applyNumberFormat="1" applyFill="1"/>
    <xf numFmtId="165" fontId="0" fillId="0" borderId="0" xfId="30305" applyNumberFormat="1" applyFont="1" applyFill="1" applyBorder="1"/>
    <xf numFmtId="3" fontId="9" fillId="0" borderId="0" xfId="33450" applyNumberFormat="1" applyFill="1"/>
    <xf numFmtId="0" fontId="9" fillId="0" borderId="20" xfId="33450" applyFill="1" applyBorder="1" applyAlignment="1">
      <alignment vertical="top" wrapText="1"/>
    </xf>
    <xf numFmtId="0" fontId="9" fillId="0" borderId="20" xfId="33450" applyFill="1" applyBorder="1" applyAlignment="1">
      <alignment vertical="top"/>
    </xf>
    <xf numFmtId="0" fontId="9" fillId="0" borderId="0" xfId="33450" applyFont="1" applyFill="1" applyAlignment="1">
      <alignment vertical="top"/>
    </xf>
    <xf numFmtId="0" fontId="9" fillId="0" borderId="0" xfId="33450" applyFill="1" applyAlignment="1">
      <alignment vertical="top"/>
    </xf>
    <xf numFmtId="14" fontId="9" fillId="0" borderId="0" xfId="33450" applyNumberFormat="1" applyFill="1" applyAlignment="1">
      <alignment horizontal="right" vertical="top"/>
    </xf>
    <xf numFmtId="43" fontId="9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9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9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9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0" fillId="0" borderId="0" xfId="34100" applyFont="1" applyFill="1" applyAlignment="1">
      <alignment horizontal="centerContinuous"/>
    </xf>
    <xf numFmtId="41" fontId="91" fillId="0" borderId="0" xfId="33450" applyNumberFormat="1" applyFont="1" applyFill="1"/>
    <xf numFmtId="42" fontId="118" fillId="0" borderId="71" xfId="33450" applyNumberFormat="1" applyFont="1" applyFill="1" applyBorder="1"/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0" fillId="0" borderId="0" xfId="0" applyNumberFormat="1" applyFont="1" applyFill="1"/>
    <xf numFmtId="37" fontId="91" fillId="0" borderId="0" xfId="33450" applyNumberFormat="1" applyFont="1" applyFill="1"/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horizontal="center" vertical="top"/>
    </xf>
    <xf numFmtId="0" fontId="8" fillId="0" borderId="0" xfId="0" quotePrefix="1" applyFont="1" applyFill="1" applyAlignment="1">
      <alignment horizontal="center" vertical="top"/>
    </xf>
    <xf numFmtId="44" fontId="9" fillId="0" borderId="0" xfId="33450" applyNumberFormat="1" applyFill="1" applyAlignment="1">
      <alignment vertical="top"/>
    </xf>
    <xf numFmtId="41" fontId="9" fillId="0" borderId="0" xfId="33450" applyNumberFormat="1" applyFill="1" applyAlignment="1">
      <alignment vertical="top"/>
    </xf>
    <xf numFmtId="43" fontId="9" fillId="0" borderId="0" xfId="33450" applyNumberFormat="1" applyFill="1" applyAlignment="1">
      <alignment vertical="top"/>
    </xf>
    <xf numFmtId="207" fontId="9" fillId="0" borderId="0" xfId="0" applyNumberFormat="1" applyFont="1" applyFill="1" applyBorder="1" applyAlignment="1">
      <alignment vertical="top"/>
    </xf>
    <xf numFmtId="43" fontId="9" fillId="0" borderId="21" xfId="33450" applyNumberFormat="1" applyFill="1" applyBorder="1" applyAlignment="1">
      <alignment vertical="top"/>
    </xf>
    <xf numFmtId="0" fontId="8" fillId="0" borderId="0" xfId="0" applyFont="1" applyFill="1" applyAlignment="1">
      <alignment horizontal="center" vertical="top" wrapText="1"/>
    </xf>
    <xf numFmtId="44" fontId="8" fillId="0" borderId="0" xfId="33450" applyNumberFormat="1" applyFont="1" applyFill="1" applyAlignment="1">
      <alignment vertical="top"/>
    </xf>
    <xf numFmtId="207" fontId="9" fillId="0" borderId="21" xfId="0" applyNumberFormat="1" applyFont="1" applyFill="1" applyBorder="1" applyAlignment="1">
      <alignment vertical="top"/>
    </xf>
    <xf numFmtId="44" fontId="9" fillId="0" borderId="19" xfId="0" applyNumberFormat="1" applyFont="1" applyFill="1" applyBorder="1" applyAlignment="1">
      <alignment vertical="top"/>
    </xf>
    <xf numFmtId="0" fontId="9" fillId="0" borderId="21" xfId="33450" applyFill="1" applyBorder="1" applyAlignment="1">
      <alignment vertical="top"/>
    </xf>
    <xf numFmtId="44" fontId="9" fillId="0" borderId="18" xfId="33450" applyNumberFormat="1" applyFill="1" applyBorder="1" applyAlignment="1">
      <alignment vertical="top"/>
    </xf>
    <xf numFmtId="0" fontId="8" fillId="0" borderId="0" xfId="33450" applyFont="1" applyFill="1" applyAlignment="1">
      <alignment horizontal="center" vertical="top"/>
    </xf>
    <xf numFmtId="0" fontId="8" fillId="0" borderId="0" xfId="33450" quotePrefix="1" applyFont="1" applyFill="1" applyAlignment="1">
      <alignment horizontal="center" vertical="top"/>
    </xf>
    <xf numFmtId="43" fontId="9" fillId="0" borderId="0" xfId="33450" applyNumberFormat="1" applyFill="1"/>
    <xf numFmtId="41" fontId="9" fillId="0" borderId="0" xfId="33450" applyNumberFormat="1" applyFont="1" applyFill="1" applyAlignment="1">
      <alignment vertical="top"/>
    </xf>
    <xf numFmtId="0" fontId="9" fillId="0" borderId="0" xfId="33450" applyFont="1" applyFill="1" applyAlignment="1">
      <alignment horizontal="right"/>
    </xf>
    <xf numFmtId="207" fontId="9" fillId="0" borderId="0" xfId="33450" applyNumberFormat="1" applyFont="1" applyFill="1" applyBorder="1" applyAlignment="1">
      <alignment vertical="top"/>
    </xf>
    <xf numFmtId="0" fontId="8" fillId="0" borderId="0" xfId="33450" applyFont="1" applyFill="1" applyAlignment="1">
      <alignment horizontal="center" vertical="top" wrapText="1"/>
    </xf>
    <xf numFmtId="0" fontId="9" fillId="0" borderId="0" xfId="33450" applyFont="1" applyFill="1" applyBorder="1" applyAlignment="1">
      <alignment vertical="top"/>
    </xf>
    <xf numFmtId="44" fontId="8" fillId="0" borderId="18" xfId="33450" applyNumberFormat="1" applyFont="1" applyFill="1" applyBorder="1" applyAlignment="1">
      <alignment vertical="top"/>
    </xf>
    <xf numFmtId="207" fontId="9" fillId="0" borderId="99" xfId="0" applyNumberFormat="1" applyFont="1" applyFill="1" applyBorder="1" applyAlignment="1">
      <alignment vertical="top"/>
    </xf>
    <xf numFmtId="44" fontId="8" fillId="0" borderId="0" xfId="33450" applyNumberFormat="1" applyFont="1" applyFill="1" applyBorder="1" applyAlignment="1">
      <alignment vertical="top"/>
    </xf>
    <xf numFmtId="44" fontId="9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9" fillId="0" borderId="0" xfId="0" applyNumberFormat="1" applyFont="1" applyFill="1" applyAlignment="1">
      <alignment vertical="top"/>
    </xf>
    <xf numFmtId="173" fontId="9" fillId="0" borderId="0" xfId="0" applyNumberFormat="1" applyFont="1" applyFill="1" applyBorder="1" applyAlignment="1">
      <alignment vertical="top"/>
    </xf>
    <xf numFmtId="44" fontId="8" fillId="0" borderId="18" xfId="0" applyNumberFormat="1" applyFont="1" applyFill="1" applyBorder="1" applyAlignment="1">
      <alignment vertical="top"/>
    </xf>
    <xf numFmtId="235" fontId="9" fillId="0" borderId="0" xfId="0" applyNumberFormat="1" applyFont="1" applyFill="1" applyBorder="1" applyAlignment="1">
      <alignment vertical="top"/>
    </xf>
    <xf numFmtId="173" fontId="9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0" fontId="9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quotePrefix="1" applyBorder="1" applyAlignment="1">
      <alignment horizontal="left" vertical="top" wrapText="1"/>
    </xf>
    <xf numFmtId="0" fontId="39" fillId="0" borderId="40" xfId="33835" applyFont="1" applyFill="1" applyBorder="1" applyAlignment="1">
      <alignment horizontal="center"/>
    </xf>
    <xf numFmtId="0" fontId="39" fillId="0" borderId="39" xfId="33835" applyFont="1" applyFill="1" applyBorder="1" applyAlignment="1">
      <alignment horizontal="center"/>
    </xf>
    <xf numFmtId="0" fontId="39" fillId="0" borderId="38" xfId="33835" applyFont="1" applyFill="1" applyBorder="1" applyAlignment="1">
      <alignment horizontal="center"/>
    </xf>
    <xf numFmtId="0" fontId="9" fillId="0" borderId="21" xfId="33450" applyBorder="1" applyAlignment="1">
      <alignment horizontal="center"/>
    </xf>
    <xf numFmtId="0" fontId="9" fillId="0" borderId="0" xfId="0" quotePrefix="1" applyFont="1" applyFill="1" applyAlignment="1">
      <alignment horizontal="left" vertical="top" wrapText="1"/>
    </xf>
    <xf numFmtId="0" fontId="39" fillId="0" borderId="92" xfId="33835" applyFont="1" applyFill="1" applyBorder="1" applyAlignment="1">
      <alignment horizontal="left"/>
    </xf>
    <xf numFmtId="0" fontId="39" fillId="0" borderId="46" xfId="33835" applyFont="1" applyFill="1" applyBorder="1" applyAlignment="1">
      <alignment horizontal="left"/>
    </xf>
    <xf numFmtId="0" fontId="39" fillId="0" borderId="91" xfId="33835" applyFont="1" applyFill="1" applyBorder="1" applyAlignment="1">
      <alignment horizontal="left"/>
    </xf>
    <xf numFmtId="0" fontId="19" fillId="0" borderId="0" xfId="35591" applyNumberFormat="1" applyFont="1" applyFill="1" applyAlignment="1" applyProtection="1">
      <alignment horizontal="center"/>
      <protection locked="0"/>
    </xf>
    <xf numFmtId="0" fontId="19" fillId="0" borderId="0" xfId="35591" applyNumberFormat="1" applyFont="1" applyAlignment="1">
      <alignment horizontal="center"/>
    </xf>
    <xf numFmtId="0" fontId="19" fillId="0" borderId="0" xfId="35591" applyNumberFormat="1" applyFont="1" applyFill="1" applyAlignment="1">
      <alignment horizontal="center"/>
    </xf>
    <xf numFmtId="0" fontId="231" fillId="0" borderId="0" xfId="43150" applyFont="1" applyAlignment="1">
      <alignment horizontal="center"/>
    </xf>
    <xf numFmtId="0" fontId="36" fillId="0" borderId="0" xfId="43150" applyFont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0" quotePrefix="1" applyFont="1" applyFill="1" applyAlignment="1">
      <alignment horizontal="center"/>
    </xf>
    <xf numFmtId="0" fontId="234" fillId="0" borderId="0" xfId="43151" applyFont="1" applyAlignment="1">
      <alignment horizontal="center"/>
    </xf>
    <xf numFmtId="0" fontId="1" fillId="0" borderId="0" xfId="43151" applyAlignment="1">
      <alignment horizontal="center"/>
    </xf>
    <xf numFmtId="0" fontId="231" fillId="0" borderId="0" xfId="0" applyFont="1" applyAlignment="1">
      <alignment horizontal="center"/>
    </xf>
    <xf numFmtId="0" fontId="36" fillId="0" borderId="0" xfId="0" applyFont="1" applyAlignment="1">
      <alignment horizontal="center"/>
    </xf>
  </cellXfs>
  <cellStyles count="43152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7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64.xml"/><Relationship Id="rId138" Type="http://schemas.openxmlformats.org/officeDocument/2006/relationships/calcChain" Target="calcChain.xml"/><Relationship Id="rId107" Type="http://schemas.openxmlformats.org/officeDocument/2006/relationships/externalLink" Target="externalLinks/externalLink8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102" Type="http://schemas.openxmlformats.org/officeDocument/2006/relationships/externalLink" Target="externalLinks/externalLink82.xml"/><Relationship Id="rId123" Type="http://schemas.openxmlformats.org/officeDocument/2006/relationships/externalLink" Target="externalLinks/externalLink103.xml"/><Relationship Id="rId128" Type="http://schemas.openxmlformats.org/officeDocument/2006/relationships/externalLink" Target="externalLinks/externalLink10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0.xml"/><Relationship Id="rId95" Type="http://schemas.openxmlformats.org/officeDocument/2006/relationships/externalLink" Target="externalLinks/externalLink75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113" Type="http://schemas.openxmlformats.org/officeDocument/2006/relationships/externalLink" Target="externalLinks/externalLink93.xml"/><Relationship Id="rId118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4.xml"/><Relationship Id="rId139" Type="http://schemas.openxmlformats.org/officeDocument/2006/relationships/customXml" Target="../customXml/item1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9.xml"/><Relationship Id="rId103" Type="http://schemas.openxmlformats.org/officeDocument/2006/relationships/externalLink" Target="externalLinks/externalLink83.xml"/><Relationship Id="rId108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09.xml"/><Relationship Id="rId54" Type="http://schemas.openxmlformats.org/officeDocument/2006/relationships/externalLink" Target="externalLinks/externalLink34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76.xml"/><Relationship Id="rId14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9.xml"/><Relationship Id="rId114" Type="http://schemas.openxmlformats.org/officeDocument/2006/relationships/externalLink" Target="externalLinks/externalLink94.xml"/><Relationship Id="rId119" Type="http://schemas.openxmlformats.org/officeDocument/2006/relationships/externalLink" Target="externalLinks/externalLink99.xml"/><Relationship Id="rId44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130" Type="http://schemas.openxmlformats.org/officeDocument/2006/relationships/externalLink" Target="externalLinks/externalLink11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109" Type="http://schemas.openxmlformats.org/officeDocument/2006/relationships/externalLink" Target="externalLinks/externalLink8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97" Type="http://schemas.openxmlformats.org/officeDocument/2006/relationships/externalLink" Target="externalLinks/externalLink77.xml"/><Relationship Id="rId104" Type="http://schemas.openxmlformats.org/officeDocument/2006/relationships/externalLink" Target="externalLinks/externalLink84.xml"/><Relationship Id="rId120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05.xml"/><Relationship Id="rId14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externalLink" Target="externalLinks/externalLink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110" Type="http://schemas.openxmlformats.org/officeDocument/2006/relationships/externalLink" Target="externalLinks/externalLink90.xml"/><Relationship Id="rId115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1.xml"/><Relationship Id="rId136" Type="http://schemas.openxmlformats.org/officeDocument/2006/relationships/styles" Target="styles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Relationship Id="rId100" Type="http://schemas.openxmlformats.org/officeDocument/2006/relationships/externalLink" Target="externalLinks/externalLink80.xml"/><Relationship Id="rId105" Type="http://schemas.openxmlformats.org/officeDocument/2006/relationships/externalLink" Target="externalLinks/externalLink85.xml"/><Relationship Id="rId126" Type="http://schemas.openxmlformats.org/officeDocument/2006/relationships/externalLink" Target="externalLinks/externalLink10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93" Type="http://schemas.openxmlformats.org/officeDocument/2006/relationships/externalLink" Target="externalLinks/externalLink73.xml"/><Relationship Id="rId98" Type="http://schemas.openxmlformats.org/officeDocument/2006/relationships/externalLink" Target="externalLinks/externalLink78.xml"/><Relationship Id="rId121" Type="http://schemas.openxmlformats.org/officeDocument/2006/relationships/externalLink" Target="externalLinks/externalLink101.xml"/><Relationship Id="rId142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5.xml"/><Relationship Id="rId46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47.xml"/><Relationship Id="rId116" Type="http://schemas.openxmlformats.org/officeDocument/2006/relationships/externalLink" Target="externalLinks/externalLink9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63.xml"/><Relationship Id="rId88" Type="http://schemas.openxmlformats.org/officeDocument/2006/relationships/externalLink" Target="externalLinks/externalLink68.xml"/><Relationship Id="rId111" Type="http://schemas.openxmlformats.org/officeDocument/2006/relationships/externalLink" Target="externalLinks/externalLink91.xml"/><Relationship Id="rId132" Type="http://schemas.openxmlformats.org/officeDocument/2006/relationships/externalLink" Target="externalLinks/externalLink11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37.xml"/><Relationship Id="rId106" Type="http://schemas.openxmlformats.org/officeDocument/2006/relationships/externalLink" Target="externalLinks/externalLink86.xml"/><Relationship Id="rId127" Type="http://schemas.openxmlformats.org/officeDocument/2006/relationships/externalLink" Target="externalLinks/externalLink10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94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79.xml"/><Relationship Id="rId101" Type="http://schemas.openxmlformats.org/officeDocument/2006/relationships/externalLink" Target="externalLinks/externalLink81.xml"/><Relationship Id="rId122" Type="http://schemas.openxmlformats.org/officeDocument/2006/relationships/externalLink" Target="externalLinks/externalLink10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6.xml"/><Relationship Id="rId47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48.xml"/><Relationship Id="rId89" Type="http://schemas.openxmlformats.org/officeDocument/2006/relationships/externalLink" Target="externalLinks/externalLink69.xml"/><Relationship Id="rId112" Type="http://schemas.openxmlformats.org/officeDocument/2006/relationships/externalLink" Target="externalLinks/externalLink92.xml"/><Relationship Id="rId133" Type="http://schemas.openxmlformats.org/officeDocument/2006/relationships/externalLink" Target="externalLinks/externalLink113.xml"/><Relationship Id="rId16" Type="http://schemas.openxmlformats.org/officeDocument/2006/relationships/worksheet" Target="worksheets/shee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275387</xdr:colOff>
      <xdr:row>55</xdr:row>
      <xdr:rowOff>84642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704762" cy="86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%20%20Rate%20Filings/Sch%20129%20Low%20Income/2018%20Filing/2018%20Electric%20Low%20Income%20Workpapers%20(with%20Link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Proposed Impacts"/>
      <sheetName val="2018 Equal % Allocation"/>
      <sheetName val="2018 Street &amp; Area Lighting"/>
      <sheetName val="Typ Res Tot Elec"/>
      <sheetName val="Estimated Proforma Base Revenue"/>
      <sheetName val="F2018 Sch Level Delivered Load"/>
      <sheetName val="F2018 Electric Load"/>
      <sheetName val="F2018 Forecast Cust"/>
      <sheetName val="2017 Equal % Allocation "/>
      <sheetName val="Revenue Requirements 2017-2018"/>
    </sheetNames>
    <sheetDataSet>
      <sheetData sheetId="0"/>
      <sheetData sheetId="1"/>
      <sheetData sheetId="2"/>
      <sheetData sheetId="3"/>
      <sheetData sheetId="4">
        <row r="41">
          <cell r="D41">
            <v>23915919000</v>
          </cell>
        </row>
        <row r="43">
          <cell r="K43">
            <v>2137312000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49"/>
  <sheetViews>
    <sheetView tabSelected="1"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85546875" customWidth="1"/>
    <col min="4" max="4" width="7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0" width="12.28515625" style="5" bestFit="1" customWidth="1"/>
    <col min="11" max="30" width="9.140625" style="5"/>
  </cols>
  <sheetData>
    <row r="1" spans="1:30" ht="18">
      <c r="A1" s="88" t="s">
        <v>0</v>
      </c>
      <c r="B1" s="89"/>
      <c r="C1" s="89"/>
      <c r="D1" s="89"/>
      <c r="E1" s="89"/>
      <c r="F1" s="89"/>
      <c r="G1" s="89"/>
      <c r="H1" s="89"/>
      <c r="I1" s="89"/>
    </row>
    <row r="2" spans="1:30" ht="18">
      <c r="A2" s="88" t="s">
        <v>1</v>
      </c>
      <c r="B2" s="89"/>
      <c r="C2" s="89"/>
      <c r="D2" s="89"/>
      <c r="E2" s="89"/>
      <c r="F2" s="89"/>
      <c r="G2" s="89"/>
      <c r="H2" s="89"/>
      <c r="I2" s="89"/>
    </row>
    <row r="3" spans="1:30" ht="18">
      <c r="A3" s="88" t="s">
        <v>2</v>
      </c>
      <c r="B3" s="87"/>
      <c r="C3" s="87"/>
      <c r="D3" s="87"/>
      <c r="E3" s="87"/>
      <c r="F3" s="87"/>
      <c r="G3" s="87"/>
      <c r="H3" s="87"/>
      <c r="I3" s="87"/>
    </row>
    <row r="4" spans="1:30" ht="18">
      <c r="A4" s="88" t="s">
        <v>236</v>
      </c>
      <c r="B4" s="87"/>
      <c r="C4" s="87"/>
      <c r="D4" s="87"/>
      <c r="E4" s="87"/>
      <c r="F4" s="87"/>
      <c r="G4" s="87"/>
      <c r="H4" s="87"/>
      <c r="I4" s="87"/>
    </row>
    <row r="5" spans="1:30" s="96" customFormat="1" ht="17.25" customHeight="1">
      <c r="A5" s="92"/>
      <c r="C5" s="98"/>
      <c r="D5" s="97"/>
      <c r="E5" s="93"/>
      <c r="F5" s="94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</row>
    <row r="6" spans="1:30" ht="39.75" customHeight="1" thickBot="1">
      <c r="A6" s="86" t="s">
        <v>3</v>
      </c>
      <c r="B6" s="85"/>
      <c r="C6" s="6"/>
      <c r="D6" s="7" t="s">
        <v>4</v>
      </c>
      <c r="E6" s="8" t="s">
        <v>5</v>
      </c>
      <c r="F6" s="84" t="s">
        <v>6</v>
      </c>
      <c r="G6" s="84" t="s">
        <v>7</v>
      </c>
      <c r="H6" s="84" t="s">
        <v>8</v>
      </c>
      <c r="I6" s="83" t="s">
        <v>9</v>
      </c>
      <c r="J6" s="297"/>
      <c r="K6" s="297"/>
    </row>
    <row r="7" spans="1:30">
      <c r="A7" s="81" t="s">
        <v>10</v>
      </c>
      <c r="B7" s="82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>
      <c r="A8" s="81"/>
      <c r="B8" s="82"/>
      <c r="C8" s="10"/>
      <c r="D8" s="10"/>
      <c r="E8" s="11"/>
      <c r="F8" s="13"/>
      <c r="G8" s="13"/>
      <c r="H8" s="13"/>
      <c r="I8" s="13"/>
      <c r="J8" s="573"/>
    </row>
    <row r="9" spans="1:30">
      <c r="A9" s="81">
        <f>A8+1</f>
        <v>1</v>
      </c>
      <c r="B9" s="80" t="s">
        <v>301</v>
      </c>
      <c r="C9" s="10"/>
      <c r="D9" s="10"/>
      <c r="E9" s="11"/>
      <c r="F9" s="580">
        <f>'Historical Caps'!D6</f>
        <v>18811369.600611217</v>
      </c>
      <c r="G9" s="580">
        <f>'Historical Caps'!E6</f>
        <v>4885308.7044259235</v>
      </c>
      <c r="H9" s="580">
        <f>F9+G9</f>
        <v>23696678.305037141</v>
      </c>
      <c r="I9" s="13"/>
      <c r="J9" s="574"/>
      <c r="K9" s="297"/>
    </row>
    <row r="10" spans="1:30">
      <c r="A10" s="81">
        <f>A9+1</f>
        <v>2</v>
      </c>
      <c r="B10" s="298" t="s">
        <v>299</v>
      </c>
      <c r="C10" s="10"/>
      <c r="D10" s="294">
        <f>'Historical Caps'!B7</f>
        <v>0</v>
      </c>
      <c r="E10" s="295">
        <f>'Historical Caps'!C7</f>
        <v>2.6595053001967465E-2</v>
      </c>
      <c r="F10" s="581">
        <f>'Historical Caps'!D7</f>
        <v>0</v>
      </c>
      <c r="G10" s="581">
        <f>'Historical Caps'!E7</f>
        <v>129925.04392518045</v>
      </c>
      <c r="H10" s="581">
        <f>F10+G10</f>
        <v>129925.04392518045</v>
      </c>
      <c r="I10" s="13"/>
      <c r="J10" s="575"/>
      <c r="K10" s="297"/>
    </row>
    <row r="11" spans="1:30">
      <c r="A11" s="81">
        <f>A10+1</f>
        <v>3</v>
      </c>
      <c r="B11" s="38" t="s">
        <v>300</v>
      </c>
      <c r="C11" s="10"/>
      <c r="D11" s="294">
        <f>'Historical Caps'!B8</f>
        <v>1.809022829343335E-2</v>
      </c>
      <c r="E11" s="295">
        <f>'Historical Caps'!C8</f>
        <v>0</v>
      </c>
      <c r="F11" s="582">
        <f>'Historical Caps'!D5+'Historical Caps'!D8</f>
        <v>340451.34394655307</v>
      </c>
      <c r="G11" s="582">
        <f>'Historical Caps'!E8</f>
        <v>0</v>
      </c>
      <c r="H11" s="582">
        <f>F11+G11</f>
        <v>340451.34394655307</v>
      </c>
      <c r="I11" s="13"/>
      <c r="J11" s="575"/>
      <c r="K11" s="297"/>
    </row>
    <row r="12" spans="1:30">
      <c r="A12" s="81">
        <f t="shared" ref="A12:A30" si="0">A11+1</f>
        <v>4</v>
      </c>
      <c r="B12" s="80" t="s">
        <v>96</v>
      </c>
      <c r="C12" s="4"/>
      <c r="D12" s="14"/>
      <c r="E12" s="15"/>
      <c r="F12" s="583">
        <f>'Historical Caps'!D9</f>
        <v>19151820.944557771</v>
      </c>
      <c r="G12" s="583">
        <f>'Historical Caps'!E9</f>
        <v>5015233.7483511036</v>
      </c>
      <c r="H12" s="580">
        <f>SUM(H9:H11)</f>
        <v>24167054.692908876</v>
      </c>
      <c r="I12" s="16"/>
      <c r="J12" s="574"/>
    </row>
    <row r="13" spans="1:30">
      <c r="A13" s="81">
        <f t="shared" si="0"/>
        <v>5</v>
      </c>
      <c r="B13" s="80"/>
      <c r="C13" s="4"/>
      <c r="D13" s="14"/>
      <c r="E13" s="15"/>
      <c r="F13" s="18"/>
      <c r="G13" s="18"/>
      <c r="H13" s="19"/>
      <c r="I13" s="16"/>
    </row>
    <row r="14" spans="1:30">
      <c r="A14" s="81">
        <f t="shared" si="0"/>
        <v>6</v>
      </c>
      <c r="B14" s="78" t="s">
        <v>302</v>
      </c>
      <c r="C14" s="4"/>
      <c r="D14" s="4"/>
      <c r="E14" s="20"/>
      <c r="F14" s="584">
        <f>'Revenue Requirements 2018-2019'!F29</f>
        <v>1326694.5958855227</v>
      </c>
      <c r="G14" s="584">
        <f>'Revenue Requirements 2018-2019'!G29</f>
        <v>301497.14694074355</v>
      </c>
      <c r="H14" s="584">
        <f>SUM(F14:G14)</f>
        <v>1628191.7428262662</v>
      </c>
      <c r="I14" s="16"/>
      <c r="J14" s="4"/>
    </row>
    <row r="15" spans="1:30">
      <c r="A15" s="81">
        <f t="shared" si="0"/>
        <v>7</v>
      </c>
      <c r="B15" s="21" t="s">
        <v>97</v>
      </c>
      <c r="C15" s="4"/>
      <c r="D15" s="286">
        <v>0.8</v>
      </c>
      <c r="E15" s="287">
        <v>0.2</v>
      </c>
      <c r="F15" s="585">
        <f>H15*D15</f>
        <v>-802653.91200000001</v>
      </c>
      <c r="G15" s="585">
        <f>H15*E15</f>
        <v>-200663.478</v>
      </c>
      <c r="H15" s="586">
        <f>-'LIHEAP Credit'!A1</f>
        <v>-1003317.39</v>
      </c>
      <c r="I15" s="16"/>
      <c r="J15" s="4"/>
      <c r="K15" s="576"/>
    </row>
    <row r="16" spans="1:30">
      <c r="A16" s="81">
        <f t="shared" si="0"/>
        <v>8</v>
      </c>
      <c r="B16" s="4"/>
      <c r="C16" s="4"/>
      <c r="D16" s="4"/>
      <c r="E16" s="22"/>
      <c r="F16" s="23"/>
      <c r="G16" s="23"/>
      <c r="H16" s="23"/>
      <c r="I16" s="16"/>
      <c r="J16" s="4"/>
      <c r="K16" s="577"/>
    </row>
    <row r="17" spans="1:11" ht="14.1" customHeight="1">
      <c r="A17" s="81">
        <f t="shared" si="0"/>
        <v>9</v>
      </c>
      <c r="B17" s="78" t="s">
        <v>308</v>
      </c>
      <c r="C17" s="4"/>
      <c r="F17" s="24">
        <f>SUM(F12:F15)</f>
        <v>19675861.628443293</v>
      </c>
      <c r="G17" s="24">
        <f>SUM(G12:G15)</f>
        <v>5116067.4172918471</v>
      </c>
      <c r="H17" s="24">
        <f>SUM(H12:H15)</f>
        <v>24791929.045735143</v>
      </c>
      <c r="I17" s="16"/>
      <c r="K17" s="577"/>
    </row>
    <row r="18" spans="1:11" ht="14.1" customHeight="1">
      <c r="A18" s="81">
        <f t="shared" si="0"/>
        <v>10</v>
      </c>
      <c r="B18" s="21"/>
      <c r="C18" s="4"/>
      <c r="D18" s="4"/>
      <c r="E18" s="22"/>
      <c r="F18" s="25"/>
      <c r="G18" s="25"/>
      <c r="H18" s="25"/>
      <c r="I18" s="16"/>
    </row>
    <row r="19" spans="1:11" ht="14.1" customHeight="1">
      <c r="A19" s="81">
        <f t="shared" si="0"/>
        <v>11</v>
      </c>
      <c r="B19" s="79" t="s">
        <v>19</v>
      </c>
      <c r="C19" s="4"/>
      <c r="D19" s="4"/>
      <c r="E19" s="22"/>
      <c r="F19" s="25"/>
      <c r="G19" s="25"/>
      <c r="H19" s="25"/>
      <c r="I19" s="16"/>
    </row>
    <row r="20" spans="1:11" ht="14.1" customHeight="1">
      <c r="A20" s="81">
        <f t="shared" si="0"/>
        <v>12</v>
      </c>
      <c r="B20" s="21" t="s">
        <v>303</v>
      </c>
      <c r="C20" s="4"/>
      <c r="D20" s="4"/>
      <c r="E20" s="22"/>
      <c r="F20" s="587">
        <f>'ConvFac Elec -2017 GRC'!E14</f>
        <v>7.1570000000000002E-3</v>
      </c>
      <c r="G20" s="587">
        <f>'ConvFac Gas-2017 GRC'!E13</f>
        <v>5.1399999999999996E-3</v>
      </c>
      <c r="H20" s="25"/>
      <c r="I20" s="22"/>
    </row>
    <row r="21" spans="1:11" ht="14.1" customHeight="1">
      <c r="A21" s="81">
        <f t="shared" si="0"/>
        <v>13</v>
      </c>
      <c r="B21" s="21" t="s">
        <v>20</v>
      </c>
      <c r="C21" s="4"/>
      <c r="D21" s="4"/>
      <c r="E21" s="22"/>
      <c r="F21" s="587">
        <f>'ConvFac Elec -2017 GRC'!E15</f>
        <v>2E-3</v>
      </c>
      <c r="G21" s="587">
        <f>'ConvFac Gas-2017 GRC'!E14</f>
        <v>2E-3</v>
      </c>
      <c r="H21" s="25"/>
      <c r="I21" s="22"/>
    </row>
    <row r="22" spans="1:11" ht="14.1" customHeight="1">
      <c r="A22" s="81">
        <f t="shared" si="0"/>
        <v>14</v>
      </c>
      <c r="B22" s="21" t="s">
        <v>21</v>
      </c>
      <c r="C22" s="4"/>
      <c r="D22" s="4"/>
      <c r="E22" s="22"/>
      <c r="F22" s="587">
        <f>'ConvFac Elec -2017 GRC'!E16</f>
        <v>3.8456999999999998E-2</v>
      </c>
      <c r="G22" s="587">
        <f>'ConvFac Gas-2017 GRC'!E15</f>
        <v>3.8322000000000002E-2</v>
      </c>
      <c r="H22" s="25"/>
      <c r="I22" s="22"/>
    </row>
    <row r="23" spans="1:11" ht="14.1" customHeight="1">
      <c r="A23" s="81">
        <f t="shared" si="0"/>
        <v>15</v>
      </c>
      <c r="B23" s="21"/>
      <c r="C23" s="4"/>
      <c r="D23" s="4"/>
      <c r="E23" s="22"/>
      <c r="F23" s="26"/>
      <c r="G23" s="26"/>
      <c r="H23" s="25"/>
      <c r="I23" s="22"/>
    </row>
    <row r="24" spans="1:11" ht="14.1" customHeight="1">
      <c r="A24" s="81">
        <f t="shared" si="0"/>
        <v>16</v>
      </c>
      <c r="B24" s="78" t="s">
        <v>309</v>
      </c>
      <c r="C24" s="4"/>
      <c r="D24" s="4"/>
      <c r="E24" s="22"/>
      <c r="F24" s="588">
        <f>1-SUM(F20:F22)</f>
        <v>0.95238599999999995</v>
      </c>
      <c r="G24" s="588">
        <f>1-SUM(G20:G22)</f>
        <v>0.954538</v>
      </c>
      <c r="H24" s="27"/>
      <c r="I24" s="22"/>
    </row>
    <row r="25" spans="1:11" ht="14.1" customHeight="1">
      <c r="A25" s="81">
        <f t="shared" si="0"/>
        <v>17</v>
      </c>
      <c r="B25" s="21"/>
      <c r="C25" s="4"/>
      <c r="D25" s="4"/>
      <c r="E25" s="22"/>
      <c r="F25" s="25"/>
      <c r="G25" s="25"/>
      <c r="H25" s="25"/>
      <c r="I25" s="22"/>
    </row>
    <row r="26" spans="1:11" ht="14.1" customHeight="1">
      <c r="A26" s="81">
        <f t="shared" si="0"/>
        <v>18</v>
      </c>
      <c r="B26" s="78" t="s">
        <v>310</v>
      </c>
      <c r="C26" s="4"/>
      <c r="D26" s="4"/>
      <c r="E26" s="22"/>
      <c r="F26" s="24">
        <f>F17/F24</f>
        <v>20659545.214275822</v>
      </c>
      <c r="G26" s="24">
        <f>G17/G24</f>
        <v>5359731.5322091393</v>
      </c>
      <c r="H26" s="24">
        <f>SUM(F26:G26)</f>
        <v>26019276.746484961</v>
      </c>
      <c r="I26" s="22"/>
    </row>
    <row r="27" spans="1:11" ht="14.1" customHeight="1">
      <c r="A27" s="81">
        <f t="shared" si="0"/>
        <v>19</v>
      </c>
      <c r="B27" s="21"/>
      <c r="C27" s="4"/>
      <c r="D27" s="4"/>
      <c r="E27" s="22"/>
      <c r="F27" s="28"/>
      <c r="G27" s="28"/>
      <c r="H27" s="28"/>
      <c r="I27" s="22"/>
    </row>
    <row r="28" spans="1:11" ht="14.1" customHeight="1">
      <c r="A28" s="81">
        <f t="shared" si="0"/>
        <v>20</v>
      </c>
      <c r="B28" s="78" t="s">
        <v>311</v>
      </c>
      <c r="C28" s="4"/>
      <c r="D28" s="4"/>
      <c r="E28" s="4"/>
      <c r="F28" s="29">
        <f>'Revenue Requirements 2018-2019'!K25</f>
        <v>18767321.099978536</v>
      </c>
      <c r="G28" s="29">
        <f>'Revenue Requirements 2018-2019'!L25</f>
        <v>4592613.4677304039</v>
      </c>
      <c r="H28" s="30">
        <f>SUM(F28:G28)</f>
        <v>23359934.567708939</v>
      </c>
      <c r="I28" s="22"/>
      <c r="K28" s="576"/>
    </row>
    <row r="29" spans="1:11">
      <c r="A29" s="81">
        <f t="shared" si="0"/>
        <v>21</v>
      </c>
      <c r="B29" s="77"/>
      <c r="C29" s="76"/>
      <c r="D29" s="76"/>
      <c r="E29" s="76"/>
      <c r="F29" s="32"/>
      <c r="G29" s="32"/>
      <c r="H29" s="32"/>
      <c r="I29" s="22"/>
    </row>
    <row r="30" spans="1:11" ht="13.5" thickBot="1">
      <c r="A30" s="75">
        <f t="shared" si="0"/>
        <v>22</v>
      </c>
      <c r="B30" s="278" t="s">
        <v>95</v>
      </c>
      <c r="C30" s="74"/>
      <c r="D30" s="74"/>
      <c r="E30" s="73"/>
      <c r="F30" s="72">
        <f>F26-F28</f>
        <v>1892224.1142972857</v>
      </c>
      <c r="G30" s="72">
        <f>G26-G28</f>
        <v>767118.06447873544</v>
      </c>
      <c r="H30" s="72">
        <f>H26-H28</f>
        <v>2659342.178776022</v>
      </c>
      <c r="I30" s="37"/>
    </row>
    <row r="31" spans="1:11" ht="13.5" thickTop="1">
      <c r="A31" s="10"/>
      <c r="B31" s="10"/>
      <c r="C31" s="4"/>
      <c r="D31" s="4"/>
      <c r="E31" s="4"/>
      <c r="F31" s="4"/>
      <c r="G31" s="4"/>
      <c r="H31" s="4"/>
      <c r="I31" s="5"/>
    </row>
    <row r="32" spans="1:11" ht="43.5" customHeight="1">
      <c r="A32" s="700" t="s">
        <v>316</v>
      </c>
      <c r="B32" s="700"/>
      <c r="C32" s="700"/>
      <c r="D32" s="700"/>
      <c r="E32" s="700"/>
      <c r="F32" s="700"/>
      <c r="G32" s="700"/>
      <c r="H32" s="700"/>
      <c r="I32" s="700"/>
    </row>
    <row r="33" spans="1:11" ht="14.1" customHeight="1">
      <c r="B33" s="10"/>
      <c r="C33" s="4"/>
      <c r="D33" s="4"/>
      <c r="E33" s="4"/>
      <c r="F33" s="52"/>
      <c r="G33" s="52"/>
      <c r="H33" s="54"/>
      <c r="I33" s="5"/>
    </row>
    <row r="34" spans="1:11" ht="14.1" customHeight="1" thickBot="1">
      <c r="A34" s="42" t="s">
        <v>22</v>
      </c>
      <c r="B34" s="5"/>
      <c r="C34" s="4"/>
      <c r="D34" s="4"/>
      <c r="E34" s="4"/>
      <c r="F34" s="43" t="s">
        <v>6</v>
      </c>
      <c r="G34" s="43" t="s">
        <v>7</v>
      </c>
      <c r="H34" s="53" t="s">
        <v>8</v>
      </c>
    </row>
    <row r="35" spans="1:11" ht="14.1" customHeight="1">
      <c r="A35" s="44"/>
      <c r="B35" s="5"/>
      <c r="C35" s="4"/>
      <c r="D35" s="4"/>
      <c r="E35" s="4"/>
      <c r="F35" s="61"/>
      <c r="G35" s="61"/>
      <c r="H35" s="52"/>
    </row>
    <row r="36" spans="1:11" ht="14.1" customHeight="1">
      <c r="A36" s="38"/>
      <c r="C36" s="4"/>
      <c r="D36" s="4"/>
      <c r="E36" s="4"/>
      <c r="F36" s="62"/>
      <c r="G36" s="62"/>
      <c r="H36" s="62"/>
      <c r="J36" s="578"/>
    </row>
    <row r="37" spans="1:11" ht="14.1" customHeight="1">
      <c r="A37" s="38" t="s">
        <v>452</v>
      </c>
      <c r="C37" s="4"/>
      <c r="D37" s="4"/>
      <c r="E37" s="4"/>
      <c r="F37" s="62">
        <f>'Summary of RR change'!F9+'Summary of RR change'!F12</f>
        <v>357472.01654219272</v>
      </c>
      <c r="G37" s="62">
        <f>'Summary of RR change'!G9+'Summary of RR change'!G12</f>
        <v>329597.9549979869</v>
      </c>
      <c r="H37" s="62">
        <f>SUM(F37:G37)</f>
        <v>687069.97154017957</v>
      </c>
      <c r="J37" s="578"/>
      <c r="K37" s="576"/>
    </row>
    <row r="38" spans="1:11" ht="25.5" customHeight="1">
      <c r="A38" s="699" t="str">
        <f>IF(H38&gt;0,"Increase","Decrease")&amp;" due to moving from a combined "&amp;IF('Revenue Requirements 2018-2019'!H13&gt;0,"under-collection","over-collection")&amp;" of "&amp;DOLLAR(ABS('Revenue Requirements 2018-2019'!H13/1000000),1)&amp;"M in the prior rate period to a combined "&amp;IF(H14&gt;0,"under-collection","over-collection")&amp;" of "&amp;DOLLAR(ABS(H14/1000000),1)&amp;"M in the current rate period"</f>
        <v>Increase due to moving from a combined over-collection of $0.2M in the prior rate period to a combined under-collection of $1.6M in the current rate period</v>
      </c>
      <c r="B38" s="699"/>
      <c r="C38" s="699"/>
      <c r="D38" s="699"/>
      <c r="E38" s="699"/>
      <c r="F38" s="1">
        <f>'Summary of RR change'!F10</f>
        <v>1485585.0331405355</v>
      </c>
      <c r="G38" s="1">
        <f>'Summary of RR change'!G10</f>
        <v>425256.05503765662</v>
      </c>
      <c r="H38" s="1">
        <f>SUM(F38:G38)</f>
        <v>1910841.088178192</v>
      </c>
      <c r="J38" s="578"/>
    </row>
    <row r="39" spans="1:11">
      <c r="A39" s="44" t="s">
        <v>100</v>
      </c>
      <c r="C39" s="5"/>
      <c r="D39" s="5"/>
      <c r="E39" s="5"/>
      <c r="F39" s="62">
        <f>'Summary of RR change'!F11</f>
        <v>49167.064614557479</v>
      </c>
      <c r="G39" s="62">
        <f>'Summary of RR change'!G11</f>
        <v>12264.054443091833</v>
      </c>
      <c r="H39" s="46">
        <f>SUM(F39:G39)</f>
        <v>61431.11905764931</v>
      </c>
      <c r="J39" s="578"/>
    </row>
    <row r="40" spans="1:11">
      <c r="A40" s="5"/>
      <c r="B40" s="5"/>
      <c r="C40" s="5"/>
      <c r="D40" s="5"/>
      <c r="E40" s="5"/>
      <c r="F40" s="62"/>
      <c r="G40" s="62"/>
      <c r="H40" s="46"/>
      <c r="J40" s="578"/>
    </row>
    <row r="41" spans="1:11" ht="13.5" thickBot="1">
      <c r="A41" s="47" t="s">
        <v>23</v>
      </c>
      <c r="B41" s="5"/>
      <c r="C41" s="5"/>
      <c r="D41" s="5"/>
      <c r="E41" s="5"/>
      <c r="F41" s="48">
        <f>SUM(F36:F40)</f>
        <v>1892224.1142972857</v>
      </c>
      <c r="G41" s="48">
        <f>SUM(G36:G40)</f>
        <v>767118.06447873544</v>
      </c>
      <c r="H41" s="48">
        <f>SUM(H36:H40)</f>
        <v>2659342.1787760206</v>
      </c>
      <c r="K41" s="576"/>
    </row>
    <row r="42" spans="1:11" ht="13.5" thickTop="1">
      <c r="B42" s="5"/>
      <c r="C42" s="5"/>
      <c r="D42" s="5"/>
      <c r="E42" s="5"/>
      <c r="I42" s="5"/>
    </row>
    <row r="43" spans="1:11">
      <c r="B43" s="5"/>
      <c r="C43" s="5"/>
      <c r="D43" s="5"/>
      <c r="E43" s="5"/>
      <c r="I43" s="5"/>
      <c r="K43" s="576"/>
    </row>
    <row r="44" spans="1:11">
      <c r="A44" s="5"/>
      <c r="B44" s="5"/>
      <c r="C44" s="5"/>
      <c r="D44" s="5"/>
      <c r="E44" s="5"/>
      <c r="F44" s="49"/>
      <c r="G44" s="49"/>
      <c r="J44" s="579"/>
    </row>
    <row r="45" spans="1:11">
      <c r="A45" s="5"/>
      <c r="B45" s="5"/>
      <c r="C45" s="5"/>
      <c r="D45" s="5"/>
      <c r="E45" s="5"/>
      <c r="F45" s="49"/>
      <c r="G45" s="49"/>
      <c r="J45" s="579"/>
    </row>
    <row r="46" spans="1:11">
      <c r="A46" s="5"/>
      <c r="B46" s="5"/>
      <c r="C46" s="50"/>
      <c r="D46" s="50"/>
      <c r="E46" s="5"/>
    </row>
    <row r="47" spans="1:11">
      <c r="A47" s="5"/>
      <c r="B47" s="5"/>
      <c r="C47" s="5"/>
      <c r="D47" s="5"/>
      <c r="E47" s="5"/>
    </row>
    <row r="48" spans="1:11">
      <c r="C48" s="17"/>
      <c r="D48" s="17"/>
      <c r="K48" s="576"/>
    </row>
    <row r="49" spans="3:4">
      <c r="C49" s="51"/>
      <c r="D49" s="51"/>
    </row>
  </sheetData>
  <sortState ref="B10:K11">
    <sortCondition descending="1" ref="B10:B11"/>
  </sortState>
  <mergeCells count="2">
    <mergeCell ref="A38:E38"/>
    <mergeCell ref="A32:I32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2"/>
  <sheetViews>
    <sheetView zoomScaleNormal="100" workbookViewId="0"/>
  </sheetViews>
  <sheetFormatPr defaultColWidth="8.85546875" defaultRowHeight="12.75"/>
  <cols>
    <col min="1" max="1" width="12.85546875" style="263" customWidth="1"/>
    <col min="2" max="2" width="43.28515625" style="263" customWidth="1"/>
    <col min="3" max="3" width="14" style="263" bestFit="1" customWidth="1"/>
    <col min="4" max="4" width="19.7109375" style="263" bestFit="1" customWidth="1"/>
    <col min="5" max="5" width="6.7109375" style="263" customWidth="1"/>
    <col min="6" max="6" width="10" style="263" bestFit="1" customWidth="1"/>
    <col min="7" max="7" width="11.7109375" style="263" customWidth="1"/>
    <col min="8" max="8" width="15.28515625" style="263" customWidth="1"/>
    <col min="9" max="9" width="10.7109375" style="263" customWidth="1"/>
    <col min="10" max="10" width="14.5703125" style="263" customWidth="1"/>
    <col min="11" max="11" width="14" style="263" customWidth="1"/>
    <col min="12" max="12" width="14.7109375" style="263" customWidth="1"/>
    <col min="13" max="16384" width="8.85546875" style="263"/>
  </cols>
  <sheetData>
    <row r="1" spans="1:12" ht="25.9" customHeight="1">
      <c r="H1" s="269"/>
      <c r="I1" s="270"/>
      <c r="J1" s="272"/>
      <c r="K1" s="272"/>
      <c r="L1" s="270"/>
    </row>
    <row r="2" spans="1:12">
      <c r="A2" s="243" t="s">
        <v>230</v>
      </c>
      <c r="B2" s="244"/>
      <c r="C2" s="244"/>
      <c r="D2" s="244"/>
      <c r="E2" s="244"/>
      <c r="F2" s="244"/>
      <c r="G2" s="244"/>
      <c r="H2" s="271"/>
      <c r="I2" s="270"/>
      <c r="J2" s="270"/>
      <c r="K2" s="270"/>
      <c r="L2" s="269"/>
    </row>
    <row r="3" spans="1:12">
      <c r="A3" s="243" t="s">
        <v>68</v>
      </c>
      <c r="B3" s="244"/>
      <c r="C3" s="244"/>
      <c r="D3" s="244"/>
      <c r="E3" s="244"/>
      <c r="F3" s="244"/>
      <c r="G3" s="244"/>
      <c r="H3" s="244"/>
    </row>
    <row r="4" spans="1:12">
      <c r="A4" s="243" t="s">
        <v>74</v>
      </c>
      <c r="B4" s="244"/>
      <c r="C4" s="244"/>
      <c r="D4" s="244"/>
      <c r="E4" s="244"/>
      <c r="F4" s="244"/>
      <c r="G4" s="244"/>
      <c r="H4" s="244"/>
    </row>
    <row r="5" spans="1:12" ht="38.25">
      <c r="A5" s="246" t="s">
        <v>50</v>
      </c>
      <c r="B5" s="246" t="s">
        <v>51</v>
      </c>
      <c r="C5" s="246" t="s">
        <v>52</v>
      </c>
      <c r="D5" s="246" t="s">
        <v>53</v>
      </c>
      <c r="E5" s="248" t="s">
        <v>54</v>
      </c>
      <c r="F5" s="246" t="s">
        <v>55</v>
      </c>
      <c r="G5" s="246" t="s">
        <v>56</v>
      </c>
      <c r="H5" s="248" t="s">
        <v>57</v>
      </c>
      <c r="I5" s="642"/>
    </row>
    <row r="6" spans="1:12">
      <c r="A6" s="244" t="s">
        <v>69</v>
      </c>
      <c r="B6" s="244" t="s">
        <v>206</v>
      </c>
      <c r="C6" s="244" t="s">
        <v>59</v>
      </c>
      <c r="D6" s="244" t="s">
        <v>98</v>
      </c>
      <c r="E6" s="244" t="s">
        <v>60</v>
      </c>
      <c r="F6" s="643" t="s">
        <v>70</v>
      </c>
      <c r="G6" s="644">
        <v>43021</v>
      </c>
      <c r="H6" s="645">
        <v>-127754.25</v>
      </c>
      <c r="I6" s="642"/>
    </row>
    <row r="7" spans="1:12">
      <c r="A7" s="244" t="s">
        <v>69</v>
      </c>
      <c r="B7" s="244" t="s">
        <v>208</v>
      </c>
      <c r="C7" s="244" t="s">
        <v>59</v>
      </c>
      <c r="D7" s="244" t="s">
        <v>98</v>
      </c>
      <c r="E7" s="244" t="s">
        <v>62</v>
      </c>
      <c r="F7" s="643" t="s">
        <v>70</v>
      </c>
      <c r="G7" s="644">
        <v>43039</v>
      </c>
      <c r="H7" s="645">
        <v>306658.01</v>
      </c>
      <c r="I7" s="642"/>
    </row>
    <row r="8" spans="1:12">
      <c r="A8" s="244" t="s">
        <v>69</v>
      </c>
      <c r="B8" s="244" t="s">
        <v>209</v>
      </c>
      <c r="C8" s="244" t="s">
        <v>59</v>
      </c>
      <c r="D8" s="244" t="s">
        <v>98</v>
      </c>
      <c r="E8" s="244" t="s">
        <v>61</v>
      </c>
      <c r="F8" s="643" t="s">
        <v>70</v>
      </c>
      <c r="G8" s="644">
        <v>43039</v>
      </c>
      <c r="H8" s="645">
        <v>224275.7</v>
      </c>
      <c r="I8" s="642"/>
    </row>
    <row r="9" spans="1:12">
      <c r="A9" s="244" t="s">
        <v>69</v>
      </c>
      <c r="B9" s="244" t="s">
        <v>209</v>
      </c>
      <c r="C9" s="244" t="s">
        <v>59</v>
      </c>
      <c r="D9" s="244" t="s">
        <v>98</v>
      </c>
      <c r="E9" s="244" t="s">
        <v>60</v>
      </c>
      <c r="F9" s="643" t="s">
        <v>70</v>
      </c>
      <c r="G9" s="644">
        <v>43039</v>
      </c>
      <c r="H9" s="645">
        <v>-224275.7</v>
      </c>
      <c r="I9" s="642"/>
    </row>
    <row r="10" spans="1:12">
      <c r="A10" s="244" t="s">
        <v>69</v>
      </c>
      <c r="B10" s="244" t="s">
        <v>209</v>
      </c>
      <c r="C10" s="244" t="s">
        <v>59</v>
      </c>
      <c r="D10" s="244" t="s">
        <v>98</v>
      </c>
      <c r="E10" s="244" t="s">
        <v>61</v>
      </c>
      <c r="F10" s="643" t="s">
        <v>70</v>
      </c>
      <c r="G10" s="644">
        <v>43039</v>
      </c>
      <c r="H10" s="645">
        <v>222926.57</v>
      </c>
      <c r="I10" s="642"/>
    </row>
    <row r="11" spans="1:12">
      <c r="A11" s="244" t="s">
        <v>69</v>
      </c>
      <c r="B11" s="244" t="s">
        <v>209</v>
      </c>
      <c r="C11" s="244" t="s">
        <v>59</v>
      </c>
      <c r="D11" s="244" t="s">
        <v>98</v>
      </c>
      <c r="E11" s="244" t="s">
        <v>60</v>
      </c>
      <c r="F11" s="643" t="s">
        <v>70</v>
      </c>
      <c r="G11" s="644">
        <v>43049</v>
      </c>
      <c r="H11" s="645">
        <v>-222926.57</v>
      </c>
      <c r="I11" s="642"/>
    </row>
    <row r="12" spans="1:12">
      <c r="A12" s="244" t="s">
        <v>69</v>
      </c>
      <c r="B12" s="244" t="s">
        <v>210</v>
      </c>
      <c r="C12" s="244" t="s">
        <v>59</v>
      </c>
      <c r="D12" s="244" t="s">
        <v>98</v>
      </c>
      <c r="E12" s="244" t="s">
        <v>62</v>
      </c>
      <c r="F12" s="643" t="s">
        <v>70</v>
      </c>
      <c r="G12" s="644">
        <v>43069</v>
      </c>
      <c r="H12" s="645">
        <v>517838.39</v>
      </c>
      <c r="I12" s="642"/>
    </row>
    <row r="13" spans="1:12">
      <c r="A13" s="244" t="s">
        <v>69</v>
      </c>
      <c r="B13" s="244" t="s">
        <v>211</v>
      </c>
      <c r="C13" s="244" t="s">
        <v>59</v>
      </c>
      <c r="D13" s="244" t="s">
        <v>98</v>
      </c>
      <c r="E13" s="244" t="s">
        <v>61</v>
      </c>
      <c r="F13" s="643" t="s">
        <v>70</v>
      </c>
      <c r="G13" s="644">
        <v>43069</v>
      </c>
      <c r="H13" s="645">
        <v>303177.18</v>
      </c>
      <c r="I13" s="642"/>
    </row>
    <row r="14" spans="1:12">
      <c r="A14" s="244" t="s">
        <v>69</v>
      </c>
      <c r="B14" s="244" t="s">
        <v>211</v>
      </c>
      <c r="C14" s="244" t="s">
        <v>59</v>
      </c>
      <c r="D14" s="244" t="s">
        <v>98</v>
      </c>
      <c r="E14" s="244" t="s">
        <v>60</v>
      </c>
      <c r="F14" s="643" t="s">
        <v>70</v>
      </c>
      <c r="G14" s="644">
        <v>43083</v>
      </c>
      <c r="H14" s="645">
        <v>-303177.18</v>
      </c>
      <c r="I14" s="642"/>
    </row>
    <row r="15" spans="1:12">
      <c r="A15" s="244" t="s">
        <v>69</v>
      </c>
      <c r="B15" s="244" t="s">
        <v>212</v>
      </c>
      <c r="C15" s="244" t="s">
        <v>59</v>
      </c>
      <c r="D15" s="244" t="s">
        <v>98</v>
      </c>
      <c r="E15" s="244" t="s">
        <v>62</v>
      </c>
      <c r="F15" s="643" t="s">
        <v>70</v>
      </c>
      <c r="G15" s="644">
        <v>43100</v>
      </c>
      <c r="H15" s="645">
        <v>705419.22</v>
      </c>
      <c r="I15" s="642"/>
    </row>
    <row r="16" spans="1:12">
      <c r="A16" s="244" t="s">
        <v>69</v>
      </c>
      <c r="B16" s="244" t="s">
        <v>213</v>
      </c>
      <c r="C16" s="244" t="s">
        <v>59</v>
      </c>
      <c r="D16" s="244" t="s">
        <v>98</v>
      </c>
      <c r="E16" s="244" t="s">
        <v>61</v>
      </c>
      <c r="F16" s="643" t="s">
        <v>70</v>
      </c>
      <c r="G16" s="644">
        <v>43100</v>
      </c>
      <c r="H16" s="645">
        <v>423971.1</v>
      </c>
      <c r="I16" s="642"/>
    </row>
    <row r="17" spans="1:16">
      <c r="A17" s="244" t="s">
        <v>69</v>
      </c>
      <c r="B17" s="244" t="s">
        <v>213</v>
      </c>
      <c r="C17" s="244" t="s">
        <v>59</v>
      </c>
      <c r="D17" s="244" t="s">
        <v>98</v>
      </c>
      <c r="E17" s="244" t="s">
        <v>60</v>
      </c>
      <c r="F17" s="643" t="s">
        <v>70</v>
      </c>
      <c r="G17" s="644">
        <v>43131</v>
      </c>
      <c r="H17" s="645">
        <v>-423971.1</v>
      </c>
      <c r="I17" s="642"/>
    </row>
    <row r="18" spans="1:16">
      <c r="A18" s="244" t="s">
        <v>69</v>
      </c>
      <c r="B18" s="244" t="s">
        <v>214</v>
      </c>
      <c r="C18" s="244" t="s">
        <v>59</v>
      </c>
      <c r="D18" s="244" t="s">
        <v>98</v>
      </c>
      <c r="E18" s="244" t="s">
        <v>62</v>
      </c>
      <c r="F18" s="643" t="s">
        <v>70</v>
      </c>
      <c r="G18" s="644">
        <v>43131</v>
      </c>
      <c r="H18" s="645">
        <v>800573.86</v>
      </c>
      <c r="I18" s="642"/>
    </row>
    <row r="19" spans="1:16">
      <c r="A19" s="244" t="s">
        <v>69</v>
      </c>
      <c r="B19" s="244" t="s">
        <v>215</v>
      </c>
      <c r="C19" s="244" t="s">
        <v>59</v>
      </c>
      <c r="D19" s="244" t="s">
        <v>98</v>
      </c>
      <c r="E19" s="244" t="s">
        <v>61</v>
      </c>
      <c r="F19" s="643" t="s">
        <v>70</v>
      </c>
      <c r="G19" s="644">
        <v>43131</v>
      </c>
      <c r="H19" s="645">
        <v>345145.9</v>
      </c>
      <c r="I19" s="642"/>
    </row>
    <row r="20" spans="1:16">
      <c r="A20" s="244" t="s">
        <v>69</v>
      </c>
      <c r="B20" s="244" t="s">
        <v>215</v>
      </c>
      <c r="C20" s="244" t="s">
        <v>59</v>
      </c>
      <c r="D20" s="244" t="s">
        <v>98</v>
      </c>
      <c r="E20" s="244" t="s">
        <v>60</v>
      </c>
      <c r="F20" s="643" t="s">
        <v>70</v>
      </c>
      <c r="G20" s="644">
        <v>43153</v>
      </c>
      <c r="H20" s="645">
        <v>-345145.9</v>
      </c>
      <c r="I20" s="642"/>
    </row>
    <row r="21" spans="1:16">
      <c r="A21" s="244" t="s">
        <v>69</v>
      </c>
      <c r="B21" s="244" t="s">
        <v>216</v>
      </c>
      <c r="C21" s="244" t="s">
        <v>59</v>
      </c>
      <c r="D21" s="244" t="s">
        <v>98</v>
      </c>
      <c r="E21" s="244" t="s">
        <v>61</v>
      </c>
      <c r="F21" s="643" t="s">
        <v>70</v>
      </c>
      <c r="G21" s="644">
        <v>43159</v>
      </c>
      <c r="H21" s="645">
        <v>368173.52</v>
      </c>
      <c r="I21" s="642"/>
    </row>
    <row r="22" spans="1:16">
      <c r="A22" s="244" t="s">
        <v>69</v>
      </c>
      <c r="B22" s="244" t="s">
        <v>217</v>
      </c>
      <c r="C22" s="244" t="s">
        <v>59</v>
      </c>
      <c r="D22" s="244" t="s">
        <v>98</v>
      </c>
      <c r="E22" s="244" t="s">
        <v>62</v>
      </c>
      <c r="F22" s="643" t="s">
        <v>70</v>
      </c>
      <c r="G22" s="644">
        <v>43159</v>
      </c>
      <c r="H22" s="645">
        <v>729526.79</v>
      </c>
      <c r="I22" s="642"/>
    </row>
    <row r="23" spans="1:16">
      <c r="A23" s="244" t="s">
        <v>69</v>
      </c>
      <c r="B23" s="244" t="s">
        <v>216</v>
      </c>
      <c r="C23" s="244" t="s">
        <v>59</v>
      </c>
      <c r="D23" s="244" t="s">
        <v>98</v>
      </c>
      <c r="E23" s="244" t="s">
        <v>60</v>
      </c>
      <c r="F23" s="643" t="s">
        <v>70</v>
      </c>
      <c r="G23" s="644">
        <v>43179</v>
      </c>
      <c r="H23" s="645">
        <v>-368173.52</v>
      </c>
      <c r="I23" s="642"/>
    </row>
    <row r="24" spans="1:16">
      <c r="A24" s="244" t="s">
        <v>69</v>
      </c>
      <c r="B24" s="244" t="s">
        <v>218</v>
      </c>
      <c r="C24" s="244" t="s">
        <v>59</v>
      </c>
      <c r="D24" s="244" t="s">
        <v>98</v>
      </c>
      <c r="E24" s="244" t="s">
        <v>61</v>
      </c>
      <c r="F24" s="643" t="s">
        <v>70</v>
      </c>
      <c r="G24" s="644">
        <v>43190</v>
      </c>
      <c r="H24" s="645">
        <v>265669.53999999998</v>
      </c>
      <c r="I24" s="642"/>
    </row>
    <row r="25" spans="1:16">
      <c r="A25" s="244" t="s">
        <v>69</v>
      </c>
      <c r="B25" s="244" t="s">
        <v>219</v>
      </c>
      <c r="C25" s="244" t="s">
        <v>59</v>
      </c>
      <c r="D25" s="244" t="s">
        <v>98</v>
      </c>
      <c r="E25" s="244" t="s">
        <v>62</v>
      </c>
      <c r="F25" s="643" t="s">
        <v>70</v>
      </c>
      <c r="G25" s="644">
        <v>43190</v>
      </c>
      <c r="H25" s="645">
        <v>727571.5</v>
      </c>
      <c r="I25" s="642"/>
    </row>
    <row r="26" spans="1:16">
      <c r="A26" s="244" t="s">
        <v>69</v>
      </c>
      <c r="B26" s="244" t="s">
        <v>218</v>
      </c>
      <c r="C26" s="244" t="s">
        <v>59</v>
      </c>
      <c r="D26" s="244" t="s">
        <v>98</v>
      </c>
      <c r="E26" s="244" t="s">
        <v>60</v>
      </c>
      <c r="F26" s="643" t="s">
        <v>70</v>
      </c>
      <c r="G26" s="644">
        <v>43203</v>
      </c>
      <c r="H26" s="645">
        <v>-265669.53999999998</v>
      </c>
      <c r="I26" s="642"/>
    </row>
    <row r="27" spans="1:16">
      <c r="A27" s="244" t="s">
        <v>69</v>
      </c>
      <c r="B27" s="244" t="s">
        <v>220</v>
      </c>
      <c r="C27" s="244" t="s">
        <v>59</v>
      </c>
      <c r="D27" s="244" t="s">
        <v>98</v>
      </c>
      <c r="E27" s="244" t="s">
        <v>62</v>
      </c>
      <c r="F27" s="643" t="s">
        <v>70</v>
      </c>
      <c r="G27" s="644">
        <v>43220</v>
      </c>
      <c r="H27" s="645">
        <v>531636.02</v>
      </c>
      <c r="I27" s="642"/>
      <c r="J27" s="642"/>
      <c r="K27" s="642"/>
      <c r="L27" s="642"/>
      <c r="M27" s="642"/>
      <c r="N27" s="642"/>
      <c r="O27" s="642"/>
      <c r="P27" s="642"/>
    </row>
    <row r="28" spans="1:16">
      <c r="A28" s="244" t="s">
        <v>69</v>
      </c>
      <c r="B28" s="244" t="s">
        <v>221</v>
      </c>
      <c r="C28" s="244" t="s">
        <v>59</v>
      </c>
      <c r="D28" s="244" t="s">
        <v>98</v>
      </c>
      <c r="E28" s="244" t="s">
        <v>61</v>
      </c>
      <c r="F28" s="643" t="s">
        <v>70</v>
      </c>
      <c r="G28" s="644">
        <v>43220</v>
      </c>
      <c r="H28" s="645">
        <v>195221.63</v>
      </c>
      <c r="I28" s="642"/>
      <c r="J28" s="642"/>
      <c r="K28" s="642"/>
      <c r="L28" s="642"/>
      <c r="M28" s="642"/>
      <c r="N28" s="642"/>
      <c r="O28" s="642"/>
      <c r="P28" s="642"/>
    </row>
    <row r="29" spans="1:16">
      <c r="A29" s="244" t="s">
        <v>69</v>
      </c>
      <c r="B29" s="244" t="s">
        <v>221</v>
      </c>
      <c r="C29" s="244" t="s">
        <v>59</v>
      </c>
      <c r="D29" s="244" t="s">
        <v>98</v>
      </c>
      <c r="E29" s="244" t="s">
        <v>60</v>
      </c>
      <c r="F29" s="244" t="s">
        <v>70</v>
      </c>
      <c r="G29" s="644">
        <v>43231</v>
      </c>
      <c r="H29" s="645">
        <v>-195221.63</v>
      </c>
      <c r="I29" s="642"/>
      <c r="J29" s="642"/>
      <c r="K29" s="642"/>
      <c r="L29" s="642"/>
      <c r="M29" s="642"/>
      <c r="N29" s="642"/>
      <c r="O29" s="642"/>
      <c r="P29" s="642"/>
    </row>
    <row r="30" spans="1:16">
      <c r="A30" s="244" t="s">
        <v>69</v>
      </c>
      <c r="B30" s="244" t="s">
        <v>222</v>
      </c>
      <c r="C30" s="244" t="s">
        <v>59</v>
      </c>
      <c r="D30" s="244" t="s">
        <v>98</v>
      </c>
      <c r="E30" s="244" t="s">
        <v>61</v>
      </c>
      <c r="F30" s="244" t="s">
        <v>70</v>
      </c>
      <c r="G30" s="644">
        <v>43251</v>
      </c>
      <c r="H30" s="645">
        <v>106580.75</v>
      </c>
      <c r="I30" s="642"/>
      <c r="J30" s="642"/>
      <c r="K30" s="642"/>
      <c r="L30" s="642"/>
      <c r="M30" s="642"/>
      <c r="N30" s="642"/>
      <c r="O30" s="642"/>
      <c r="P30" s="642"/>
    </row>
    <row r="31" spans="1:16">
      <c r="A31" s="244" t="s">
        <v>69</v>
      </c>
      <c r="B31" s="244" t="s">
        <v>223</v>
      </c>
      <c r="C31" s="244" t="s">
        <v>59</v>
      </c>
      <c r="D31" s="244" t="s">
        <v>98</v>
      </c>
      <c r="E31" s="244" t="s">
        <v>62</v>
      </c>
      <c r="F31" s="244" t="s">
        <v>70</v>
      </c>
      <c r="G31" s="644">
        <v>43251</v>
      </c>
      <c r="H31" s="645">
        <v>304548.09999999998</v>
      </c>
      <c r="I31" s="642"/>
      <c r="J31" s="642"/>
      <c r="K31" s="642"/>
      <c r="L31" s="642"/>
      <c r="M31" s="642"/>
      <c r="N31" s="642"/>
      <c r="O31" s="642"/>
      <c r="P31" s="642"/>
    </row>
    <row r="32" spans="1:16">
      <c r="A32" s="244" t="s">
        <v>69</v>
      </c>
      <c r="B32" s="244" t="s">
        <v>222</v>
      </c>
      <c r="C32" s="244" t="s">
        <v>59</v>
      </c>
      <c r="D32" s="244" t="s">
        <v>98</v>
      </c>
      <c r="E32" s="244" t="s">
        <v>60</v>
      </c>
      <c r="F32" s="244" t="s">
        <v>70</v>
      </c>
      <c r="G32" s="644">
        <v>43270</v>
      </c>
      <c r="H32" s="645">
        <v>-106580.75</v>
      </c>
      <c r="I32" s="642"/>
      <c r="J32" s="642"/>
      <c r="K32" s="642"/>
      <c r="L32" s="642"/>
      <c r="M32" s="642"/>
      <c r="N32" s="642"/>
      <c r="O32" s="642"/>
      <c r="P32" s="642"/>
    </row>
    <row r="33" spans="1:16">
      <c r="A33" s="244" t="s">
        <v>69</v>
      </c>
      <c r="B33" s="244" t="s">
        <v>224</v>
      </c>
      <c r="C33" s="244" t="s">
        <v>59</v>
      </c>
      <c r="D33" s="244" t="s">
        <v>98</v>
      </c>
      <c r="E33" s="244" t="s">
        <v>61</v>
      </c>
      <c r="F33" s="244" t="s">
        <v>70</v>
      </c>
      <c r="G33" s="644">
        <v>43281</v>
      </c>
      <c r="H33" s="645">
        <v>98569.38</v>
      </c>
      <c r="I33" s="642"/>
      <c r="J33" s="642"/>
      <c r="K33" s="642"/>
      <c r="L33" s="642"/>
      <c r="M33" s="642"/>
      <c r="N33" s="642"/>
      <c r="O33" s="642"/>
      <c r="P33" s="642"/>
    </row>
    <row r="34" spans="1:16">
      <c r="A34" s="244" t="s">
        <v>69</v>
      </c>
      <c r="B34" s="244" t="s">
        <v>225</v>
      </c>
      <c r="C34" s="244" t="s">
        <v>59</v>
      </c>
      <c r="D34" s="244" t="s">
        <v>98</v>
      </c>
      <c r="E34" s="244" t="s">
        <v>62</v>
      </c>
      <c r="F34" s="244" t="s">
        <v>70</v>
      </c>
      <c r="G34" s="644">
        <v>43281</v>
      </c>
      <c r="H34" s="645">
        <v>198436.17</v>
      </c>
      <c r="I34" s="642"/>
      <c r="J34" s="642"/>
      <c r="K34" s="642"/>
      <c r="L34" s="642"/>
      <c r="M34" s="642"/>
      <c r="N34" s="642"/>
      <c r="O34" s="642"/>
      <c r="P34" s="642"/>
    </row>
    <row r="35" spans="1:16">
      <c r="A35" s="244" t="s">
        <v>69</v>
      </c>
      <c r="B35" s="244" t="s">
        <v>224</v>
      </c>
      <c r="C35" s="244" t="s">
        <v>59</v>
      </c>
      <c r="D35" s="244" t="s">
        <v>98</v>
      </c>
      <c r="E35" s="244" t="s">
        <v>60</v>
      </c>
      <c r="F35" s="244" t="s">
        <v>70</v>
      </c>
      <c r="G35" s="644">
        <v>43304</v>
      </c>
      <c r="H35" s="645">
        <v>-98569.38</v>
      </c>
      <c r="I35" s="642"/>
      <c r="J35" s="642"/>
      <c r="K35" s="642"/>
      <c r="L35" s="642"/>
      <c r="M35" s="642"/>
      <c r="N35" s="642"/>
      <c r="O35" s="642"/>
      <c r="P35" s="642"/>
    </row>
    <row r="36" spans="1:16">
      <c r="A36" s="244" t="s">
        <v>69</v>
      </c>
      <c r="B36" s="244" t="s">
        <v>226</v>
      </c>
      <c r="C36" s="244" t="s">
        <v>59</v>
      </c>
      <c r="D36" s="244" t="s">
        <v>98</v>
      </c>
      <c r="E36" s="244" t="s">
        <v>61</v>
      </c>
      <c r="F36" s="244" t="s">
        <v>70</v>
      </c>
      <c r="G36" s="644">
        <v>43312</v>
      </c>
      <c r="H36" s="645">
        <v>74925.39</v>
      </c>
      <c r="I36" s="642"/>
      <c r="J36" s="642"/>
      <c r="K36" s="642"/>
      <c r="L36" s="642"/>
      <c r="M36" s="642"/>
      <c r="N36" s="642"/>
      <c r="O36" s="642"/>
      <c r="P36" s="642"/>
    </row>
    <row r="37" spans="1:16">
      <c r="A37" s="244" t="s">
        <v>69</v>
      </c>
      <c r="B37" s="244" t="s">
        <v>227</v>
      </c>
      <c r="C37" s="244" t="s">
        <v>59</v>
      </c>
      <c r="D37" s="244" t="s">
        <v>98</v>
      </c>
      <c r="E37" s="244" t="s">
        <v>62</v>
      </c>
      <c r="F37" s="244" t="s">
        <v>70</v>
      </c>
      <c r="G37" s="644">
        <v>43312</v>
      </c>
      <c r="H37" s="645">
        <v>155911.26999999999</v>
      </c>
      <c r="I37" s="642"/>
      <c r="J37" s="642"/>
      <c r="K37" s="680" t="s">
        <v>156</v>
      </c>
      <c r="L37" s="680" t="s">
        <v>5</v>
      </c>
      <c r="M37" s="642"/>
      <c r="N37" s="642"/>
      <c r="O37" s="642"/>
      <c r="P37" s="642"/>
    </row>
    <row r="38" spans="1:16">
      <c r="A38" s="268" t="s">
        <v>71</v>
      </c>
      <c r="B38" s="267" t="s">
        <v>229</v>
      </c>
      <c r="C38" s="266" t="s">
        <v>66</v>
      </c>
      <c r="D38" s="266" t="s">
        <v>66</v>
      </c>
      <c r="E38" s="266" t="s">
        <v>66</v>
      </c>
      <c r="F38" s="266" t="s">
        <v>66</v>
      </c>
      <c r="G38" s="265"/>
      <c r="H38" s="264"/>
      <c r="I38" s="642"/>
      <c r="J38" s="681" t="s">
        <v>203</v>
      </c>
      <c r="K38" s="681" t="s">
        <v>204</v>
      </c>
      <c r="L38" s="680" t="s">
        <v>158</v>
      </c>
      <c r="M38" s="642"/>
      <c r="N38" s="642"/>
      <c r="O38" s="642"/>
      <c r="P38" s="642"/>
    </row>
    <row r="39" spans="1:16">
      <c r="A39" s="152" t="s">
        <v>67</v>
      </c>
      <c r="B39" s="256"/>
      <c r="G39" s="642"/>
      <c r="H39" s="642"/>
      <c r="I39" s="642"/>
      <c r="J39" s="683">
        <v>45330678</v>
      </c>
      <c r="K39" s="683">
        <v>53641605</v>
      </c>
      <c r="L39" s="680" t="s">
        <v>31</v>
      </c>
      <c r="M39" s="642"/>
      <c r="N39" s="642"/>
      <c r="O39" s="642"/>
      <c r="P39" s="642"/>
    </row>
    <row r="40" spans="1:16">
      <c r="G40" s="249" t="s">
        <v>201</v>
      </c>
      <c r="H40" s="682">
        <f>SUM(H6:H37)</f>
        <v>4925290.4699999988</v>
      </c>
      <c r="I40" s="680" t="s">
        <v>27</v>
      </c>
      <c r="J40" s="697">
        <v>4.8500000000000001E-3</v>
      </c>
      <c r="K40" s="685">
        <v>4.8500000000000001E-3</v>
      </c>
      <c r="L40" s="642"/>
      <c r="M40" s="642"/>
      <c r="N40" s="642"/>
      <c r="O40" s="642"/>
      <c r="P40" s="642"/>
    </row>
    <row r="41" spans="1:16">
      <c r="G41" s="684" t="s">
        <v>202</v>
      </c>
      <c r="H41" s="682">
        <f>L44</f>
        <v>458846.88580054499</v>
      </c>
      <c r="I41" s="686" t="s">
        <v>157</v>
      </c>
      <c r="J41" s="687">
        <v>0.95589999999999997</v>
      </c>
      <c r="K41" s="687">
        <v>0.95589999999999997</v>
      </c>
      <c r="L41" s="642"/>
      <c r="M41" s="642"/>
      <c r="N41" s="642"/>
      <c r="O41" s="642"/>
      <c r="P41" s="642"/>
    </row>
    <row r="42" spans="1:16" ht="14.25" customHeight="1">
      <c r="G42" s="684" t="s">
        <v>286</v>
      </c>
      <c r="H42" s="682">
        <v>-160653.81177323195</v>
      </c>
      <c r="I42" s="686" t="s">
        <v>159</v>
      </c>
      <c r="J42" s="697">
        <v>4.6361149999999997E-3</v>
      </c>
      <c r="K42" s="685">
        <v>4.6361149999999997E-3</v>
      </c>
      <c r="L42" s="642"/>
      <c r="M42" s="642"/>
      <c r="N42" s="642"/>
      <c r="O42" s="642"/>
      <c r="P42" s="642"/>
    </row>
    <row r="43" spans="1:16" ht="13.5" thickBot="1">
      <c r="G43" s="642"/>
      <c r="H43" s="688">
        <f>SUM(H40:H42)</f>
        <v>5223483.5440273117</v>
      </c>
      <c r="I43" s="642"/>
      <c r="J43" s="691">
        <f>J39*J42</f>
        <v>210158.23623596999</v>
      </c>
      <c r="K43" s="691">
        <f>K39*K42</f>
        <v>248688.649564575</v>
      </c>
      <c r="L43" s="642"/>
      <c r="M43" s="642"/>
      <c r="N43" s="642"/>
      <c r="O43" s="642"/>
      <c r="P43" s="642"/>
    </row>
    <row r="44" spans="1:16" ht="14.25" thickTop="1" thickBot="1">
      <c r="G44" s="642"/>
      <c r="H44" s="642"/>
      <c r="I44" s="642"/>
      <c r="J44" s="642"/>
      <c r="K44" s="642"/>
      <c r="L44" s="688">
        <f>J43+K43</f>
        <v>458846.88580054499</v>
      </c>
      <c r="M44" s="642"/>
      <c r="N44" s="642"/>
      <c r="O44" s="642"/>
      <c r="P44" s="642"/>
    </row>
    <row r="45" spans="1:16" ht="13.5" thickTop="1">
      <c r="G45" s="642"/>
      <c r="H45" s="642"/>
      <c r="I45" s="642"/>
      <c r="J45" s="642"/>
      <c r="K45" s="642"/>
      <c r="L45" s="642"/>
      <c r="M45" s="642"/>
      <c r="N45" s="642"/>
      <c r="O45" s="642"/>
      <c r="P45" s="642"/>
    </row>
    <row r="46" spans="1:16">
      <c r="G46" s="642"/>
      <c r="H46" s="642"/>
      <c r="I46" s="642"/>
      <c r="J46" s="642"/>
      <c r="K46" s="642"/>
      <c r="L46" s="642"/>
      <c r="M46" s="642"/>
      <c r="N46" s="642"/>
      <c r="O46" s="642"/>
      <c r="P46" s="642"/>
    </row>
    <row r="47" spans="1:16">
      <c r="G47" s="642"/>
      <c r="H47" s="642"/>
      <c r="I47" s="642"/>
      <c r="J47" s="642"/>
      <c r="K47" s="642"/>
      <c r="L47" s="642"/>
      <c r="M47" s="642"/>
      <c r="N47" s="642"/>
      <c r="O47" s="642"/>
      <c r="P47" s="642"/>
    </row>
    <row r="48" spans="1:16">
      <c r="G48" s="642"/>
      <c r="H48" s="642"/>
      <c r="I48" s="642"/>
      <c r="J48" s="642"/>
      <c r="K48" s="642"/>
      <c r="L48" s="642"/>
      <c r="M48" s="642"/>
      <c r="N48" s="642"/>
      <c r="O48" s="642"/>
      <c r="P48" s="642"/>
    </row>
    <row r="49" spans="7:16">
      <c r="G49" s="642"/>
      <c r="H49" s="642"/>
      <c r="I49" s="642"/>
      <c r="J49" s="642"/>
      <c r="K49" s="642"/>
      <c r="L49" s="642"/>
      <c r="M49" s="642"/>
      <c r="N49" s="642"/>
      <c r="O49" s="642"/>
      <c r="P49" s="642"/>
    </row>
    <row r="50" spans="7:16">
      <c r="G50" s="642"/>
      <c r="H50" s="642"/>
      <c r="I50" s="642"/>
      <c r="J50" s="642"/>
      <c r="K50" s="642"/>
      <c r="L50" s="642"/>
      <c r="M50" s="642"/>
      <c r="N50" s="642"/>
      <c r="O50" s="642"/>
      <c r="P50" s="642"/>
    </row>
    <row r="51" spans="7:16">
      <c r="G51" s="642"/>
      <c r="H51" s="642"/>
      <c r="I51" s="642"/>
      <c r="J51" s="642"/>
      <c r="K51" s="642"/>
      <c r="L51" s="642"/>
      <c r="M51" s="642"/>
      <c r="N51" s="642"/>
      <c r="O51" s="642"/>
      <c r="P51" s="642"/>
    </row>
    <row r="52" spans="7:16">
      <c r="G52" s="642"/>
      <c r="H52" s="642"/>
      <c r="I52" s="642"/>
      <c r="J52" s="642"/>
      <c r="K52" s="642"/>
      <c r="L52" s="642"/>
      <c r="M52" s="642"/>
      <c r="N52" s="642"/>
      <c r="O52" s="642"/>
      <c r="P52" s="642"/>
    </row>
  </sheetData>
  <pageMargins left="0.75" right="0.75" top="1" bottom="1" header="0.5" footer="0.5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2"/>
  <sheetViews>
    <sheetView zoomScale="80" zoomScaleNormal="80" workbookViewId="0"/>
  </sheetViews>
  <sheetFormatPr defaultColWidth="8.85546875" defaultRowHeight="12.75"/>
  <cols>
    <col min="1" max="1" width="2.5703125" style="110" customWidth="1"/>
    <col min="2" max="2" width="4.5703125" style="110" customWidth="1"/>
    <col min="3" max="3" width="2.85546875" style="110" customWidth="1"/>
    <col min="4" max="4" width="28.5703125" style="110" customWidth="1"/>
    <col min="5" max="5" width="8.85546875" style="110" customWidth="1"/>
    <col min="6" max="6" width="13.5703125" style="110" bestFit="1" customWidth="1"/>
    <col min="7" max="7" width="15.28515625" style="110" bestFit="1" customWidth="1"/>
    <col min="8" max="8" width="7.85546875" style="110" bestFit="1" customWidth="1"/>
    <col min="9" max="9" width="13.28515625" style="110" customWidth="1"/>
    <col min="10" max="10" width="12.5703125" style="110" customWidth="1"/>
    <col min="11" max="11" width="13.42578125" style="110" customWidth="1"/>
    <col min="12" max="12" width="15.140625" style="110" bestFit="1" customWidth="1"/>
    <col min="13" max="13" width="10" style="110" customWidth="1"/>
    <col min="14" max="14" width="14.5703125" style="110" customWidth="1"/>
    <col min="15" max="15" width="10.5703125" style="110" customWidth="1"/>
    <col min="16" max="16384" width="8.85546875" style="110"/>
  </cols>
  <sheetData>
    <row r="1" spans="2:15">
      <c r="B1" s="108" t="s">
        <v>30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2:15">
      <c r="B2" s="108" t="s">
        <v>461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2:1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5" spans="2:15">
      <c r="F5" s="630">
        <v>2017</v>
      </c>
      <c r="G5" s="566">
        <f>+F5</f>
        <v>2017</v>
      </c>
      <c r="H5" s="631"/>
      <c r="I5" s="631" t="s">
        <v>161</v>
      </c>
      <c r="J5" s="565" t="s">
        <v>29</v>
      </c>
      <c r="K5" s="565"/>
    </row>
    <row r="6" spans="2:15">
      <c r="E6" s="111" t="s">
        <v>27</v>
      </c>
      <c r="F6" s="631" t="s">
        <v>47</v>
      </c>
      <c r="G6" s="566" t="s">
        <v>162</v>
      </c>
      <c r="H6" s="631" t="s">
        <v>163</v>
      </c>
      <c r="I6" s="631" t="s">
        <v>25</v>
      </c>
      <c r="J6" s="565" t="s">
        <v>31</v>
      </c>
      <c r="K6" s="565" t="s">
        <v>164</v>
      </c>
    </row>
    <row r="7" spans="2:15" ht="14.25">
      <c r="B7" s="113" t="s">
        <v>28</v>
      </c>
      <c r="C7" s="705" t="s">
        <v>153</v>
      </c>
      <c r="D7" s="705"/>
      <c r="E7" s="172" t="s">
        <v>26</v>
      </c>
      <c r="F7" s="568" t="s">
        <v>165</v>
      </c>
      <c r="G7" s="568" t="s">
        <v>166</v>
      </c>
      <c r="H7" s="568" t="s">
        <v>167</v>
      </c>
      <c r="I7" s="568" t="s">
        <v>168</v>
      </c>
      <c r="J7" s="567" t="s">
        <v>169</v>
      </c>
      <c r="K7" s="567" t="s">
        <v>25</v>
      </c>
    </row>
    <row r="8" spans="2:15">
      <c r="B8" s="110">
        <v>1</v>
      </c>
      <c r="C8" s="110" t="s">
        <v>24</v>
      </c>
      <c r="E8" s="111" t="s">
        <v>46</v>
      </c>
      <c r="F8" s="129">
        <v>603673441.19423795</v>
      </c>
      <c r="G8" s="632">
        <v>331444473.54175389</v>
      </c>
      <c r="H8" s="633">
        <v>0.70641478063958574</v>
      </c>
      <c r="I8" s="634">
        <v>3244290.0353691806</v>
      </c>
      <c r="J8" s="117">
        <v>5.3699999999999998E-3</v>
      </c>
      <c r="K8" s="116">
        <v>3241726.3792130575</v>
      </c>
      <c r="L8" s="118"/>
      <c r="M8" s="239"/>
      <c r="N8" s="119"/>
      <c r="O8" s="238"/>
    </row>
    <row r="9" spans="2:15">
      <c r="E9" s="111"/>
      <c r="F9" s="635"/>
      <c r="G9" s="636"/>
      <c r="H9" s="633"/>
      <c r="I9" s="634"/>
      <c r="J9" s="117"/>
      <c r="K9" s="116"/>
      <c r="M9" s="239"/>
      <c r="N9" s="119"/>
      <c r="O9" s="120"/>
    </row>
    <row r="10" spans="2:15">
      <c r="B10" s="110">
        <v>2</v>
      </c>
      <c r="C10" s="110" t="s">
        <v>170</v>
      </c>
      <c r="E10" s="112" t="s">
        <v>45</v>
      </c>
      <c r="F10" s="129">
        <v>230485261.86521026</v>
      </c>
      <c r="G10" s="632">
        <v>100858090.49868248</v>
      </c>
      <c r="H10" s="633">
        <v>0.2149610313728125</v>
      </c>
      <c r="I10" s="634">
        <v>987232.92771999654</v>
      </c>
      <c r="J10" s="117">
        <v>4.28E-3</v>
      </c>
      <c r="K10" s="116">
        <v>986476.92078309995</v>
      </c>
      <c r="L10" s="118"/>
      <c r="M10" s="239"/>
      <c r="N10" s="119"/>
      <c r="O10" s="238"/>
    </row>
    <row r="11" spans="2:15">
      <c r="E11" s="111"/>
      <c r="F11" s="635"/>
      <c r="G11" s="637"/>
      <c r="H11" s="633"/>
      <c r="I11" s="634"/>
      <c r="J11" s="117"/>
      <c r="K11" s="116"/>
      <c r="M11" s="239"/>
      <c r="N11" s="119"/>
      <c r="O11" s="120"/>
    </row>
    <row r="12" spans="2:15">
      <c r="B12" s="110">
        <v>3</v>
      </c>
      <c r="C12" s="110" t="s">
        <v>44</v>
      </c>
      <c r="E12" s="111" t="s">
        <v>43</v>
      </c>
      <c r="F12" s="129">
        <v>86999883.164108917</v>
      </c>
      <c r="G12" s="632">
        <v>19971870.295002576</v>
      </c>
      <c r="H12" s="633">
        <v>4.2566479454753038E-2</v>
      </c>
      <c r="I12" s="638">
        <v>195491.38681776833</v>
      </c>
      <c r="J12" s="117">
        <v>2.2499999999999998E-3</v>
      </c>
      <c r="K12" s="116">
        <v>195749.73711924505</v>
      </c>
      <c r="L12" s="123"/>
      <c r="M12" s="239"/>
      <c r="N12" s="119"/>
      <c r="O12" s="238"/>
    </row>
    <row r="13" spans="2:15">
      <c r="E13" s="111"/>
      <c r="F13" s="639"/>
      <c r="G13" s="632"/>
      <c r="H13" s="633"/>
      <c r="I13" s="638"/>
      <c r="J13" s="117"/>
      <c r="K13" s="116"/>
      <c r="M13" s="239"/>
      <c r="N13" s="119"/>
      <c r="O13" s="120"/>
    </row>
    <row r="14" spans="2:15">
      <c r="B14" s="110">
        <v>4</v>
      </c>
      <c r="C14" s="110" t="s">
        <v>39</v>
      </c>
      <c r="E14" s="111">
        <v>85</v>
      </c>
      <c r="F14" s="129"/>
      <c r="G14" s="632"/>
      <c r="H14" s="633"/>
      <c r="I14" s="638"/>
      <c r="J14" s="117"/>
      <c r="K14" s="116"/>
      <c r="M14" s="239"/>
      <c r="N14" s="119"/>
      <c r="O14" s="120"/>
    </row>
    <row r="15" spans="2:15">
      <c r="B15" s="110">
        <v>5</v>
      </c>
      <c r="D15" s="110" t="s">
        <v>37</v>
      </c>
      <c r="E15" s="111"/>
      <c r="F15" s="129">
        <v>7772361.2584989509</v>
      </c>
      <c r="G15" s="632"/>
      <c r="H15" s="633"/>
      <c r="I15" s="637"/>
      <c r="J15" s="125">
        <v>1.5299999999999999E-3</v>
      </c>
      <c r="K15" s="116"/>
      <c r="L15" s="124"/>
      <c r="M15" s="239"/>
      <c r="N15" s="119"/>
      <c r="O15" s="238"/>
    </row>
    <row r="16" spans="2:15">
      <c r="B16" s="110">
        <v>6</v>
      </c>
      <c r="D16" s="110" t="s">
        <v>36</v>
      </c>
      <c r="E16" s="111"/>
      <c r="F16" s="129">
        <v>4503211.9367663106</v>
      </c>
      <c r="G16" s="632"/>
      <c r="H16" s="633"/>
      <c r="I16" s="637"/>
      <c r="J16" s="125">
        <v>9.5E-4</v>
      </c>
      <c r="K16" s="116"/>
      <c r="M16" s="239"/>
      <c r="N16" s="119"/>
      <c r="O16" s="238"/>
    </row>
    <row r="17" spans="2:15">
      <c r="B17" s="110">
        <v>7</v>
      </c>
      <c r="D17" s="110" t="s">
        <v>41</v>
      </c>
      <c r="E17" s="111"/>
      <c r="F17" s="131">
        <v>4615692.440984739</v>
      </c>
      <c r="G17" s="632"/>
      <c r="H17" s="633"/>
      <c r="I17" s="637"/>
      <c r="J17" s="125">
        <v>5.2999999999999998E-4</v>
      </c>
      <c r="K17" s="116"/>
      <c r="M17" s="239"/>
      <c r="N17" s="119"/>
      <c r="O17" s="120"/>
    </row>
    <row r="18" spans="2:15">
      <c r="B18" s="110">
        <v>8</v>
      </c>
      <c r="D18" s="110" t="s">
        <v>31</v>
      </c>
      <c r="E18" s="111"/>
      <c r="F18" s="126">
        <f>SUM(F15:F17)</f>
        <v>16891265.63625</v>
      </c>
      <c r="G18" s="632">
        <v>1763318.6869642006</v>
      </c>
      <c r="H18" s="633">
        <f>G18/G$46</f>
        <v>3.7581992849024795E-3</v>
      </c>
      <c r="I18" s="638">
        <f>$I$48*H18</f>
        <v>17259.9566502579</v>
      </c>
      <c r="J18" s="117"/>
      <c r="K18" s="127">
        <v>18616.081059153301</v>
      </c>
      <c r="M18" s="239"/>
      <c r="N18" s="119"/>
      <c r="O18" s="120"/>
    </row>
    <row r="19" spans="2:15">
      <c r="E19" s="111"/>
      <c r="F19" s="639"/>
      <c r="G19" s="636"/>
      <c r="H19" s="633"/>
      <c r="I19" s="638"/>
      <c r="J19" s="117"/>
      <c r="K19" s="116"/>
      <c r="M19" s="239"/>
      <c r="N19" s="119"/>
      <c r="O19" s="120"/>
    </row>
    <row r="20" spans="2:15">
      <c r="B20" s="110">
        <v>9</v>
      </c>
      <c r="C20" s="110" t="s">
        <v>39</v>
      </c>
      <c r="E20" s="111" t="s">
        <v>40</v>
      </c>
      <c r="F20" s="241">
        <v>10257597.918875773</v>
      </c>
      <c r="G20" s="632">
        <v>2297725.3921662904</v>
      </c>
      <c r="H20" s="633">
        <f>G20/G$46</f>
        <v>4.8971918630366894E-3</v>
      </c>
      <c r="I20" s="638">
        <f>$I$48*H20</f>
        <v>22490.909304242046</v>
      </c>
      <c r="J20" s="117">
        <f>ROUND(I20/F20,5)</f>
        <v>2.1900000000000001E-3</v>
      </c>
      <c r="K20" s="116">
        <f>F20*(J20)</f>
        <v>22464.139442337942</v>
      </c>
      <c r="M20" s="239"/>
      <c r="N20" s="119"/>
      <c r="O20" s="238"/>
    </row>
    <row r="21" spans="2:15">
      <c r="E21" s="111"/>
      <c r="F21" s="639"/>
      <c r="G21" s="632"/>
      <c r="H21" s="633"/>
      <c r="I21" s="638"/>
      <c r="J21" s="117"/>
      <c r="K21" s="116"/>
      <c r="M21" s="239"/>
      <c r="N21" s="119"/>
      <c r="O21" s="120"/>
    </row>
    <row r="22" spans="2:15">
      <c r="B22" s="110">
        <v>10</v>
      </c>
      <c r="C22" s="110" t="s">
        <v>39</v>
      </c>
      <c r="E22" s="111">
        <v>87</v>
      </c>
      <c r="F22" s="639"/>
      <c r="G22" s="632"/>
      <c r="H22" s="633"/>
      <c r="I22" s="638"/>
      <c r="J22" s="117"/>
      <c r="K22" s="116"/>
      <c r="M22" s="239"/>
      <c r="N22" s="119"/>
      <c r="O22" s="120"/>
    </row>
    <row r="23" spans="2:15">
      <c r="B23" s="110">
        <v>11</v>
      </c>
      <c r="D23" s="110" t="s">
        <v>37</v>
      </c>
      <c r="E23" s="111"/>
      <c r="F23" s="129">
        <v>1396651.2626410851</v>
      </c>
      <c r="G23" s="632"/>
      <c r="H23" s="633"/>
      <c r="I23" s="638"/>
      <c r="J23" s="125">
        <v>1.5299999999999999E-3</v>
      </c>
      <c r="K23" s="116"/>
      <c r="M23" s="239"/>
      <c r="N23" s="119"/>
      <c r="O23" s="238"/>
    </row>
    <row r="24" spans="2:15">
      <c r="B24" s="110">
        <v>12</v>
      </c>
      <c r="D24" s="110" t="s">
        <v>36</v>
      </c>
      <c r="E24" s="111"/>
      <c r="F24" s="129">
        <v>1344434.196334302</v>
      </c>
      <c r="G24" s="632"/>
      <c r="H24" s="633"/>
      <c r="I24" s="638"/>
      <c r="J24" s="125">
        <v>9.5E-4</v>
      </c>
      <c r="K24" s="116"/>
      <c r="M24" s="239"/>
      <c r="N24" s="119"/>
      <c r="O24" s="238"/>
    </row>
    <row r="25" spans="2:15">
      <c r="B25" s="110">
        <v>13</v>
      </c>
      <c r="D25" s="110" t="s">
        <v>35</v>
      </c>
      <c r="E25" s="111"/>
      <c r="F25" s="129">
        <v>2505459.2177577345</v>
      </c>
      <c r="G25" s="632"/>
      <c r="H25" s="633"/>
      <c r="I25" s="638"/>
      <c r="J25" s="125">
        <v>6.2E-4</v>
      </c>
      <c r="K25" s="116"/>
      <c r="M25" s="239"/>
      <c r="N25" s="119"/>
      <c r="O25" s="238"/>
    </row>
    <row r="26" spans="2:15">
      <c r="B26" s="110">
        <v>14</v>
      </c>
      <c r="D26" s="110" t="s">
        <v>34</v>
      </c>
      <c r="E26" s="111"/>
      <c r="F26" s="129">
        <v>2993282.501873855</v>
      </c>
      <c r="G26" s="632"/>
      <c r="H26" s="633"/>
      <c r="I26" s="638"/>
      <c r="J26" s="125">
        <v>4.2000000000000002E-4</v>
      </c>
      <c r="K26" s="116"/>
      <c r="M26" s="239"/>
      <c r="N26" s="119"/>
      <c r="O26" s="238"/>
    </row>
    <row r="27" spans="2:15">
      <c r="B27" s="110">
        <v>15</v>
      </c>
      <c r="D27" s="110" t="s">
        <v>33</v>
      </c>
      <c r="E27" s="111"/>
      <c r="F27" s="129">
        <v>3623436.6539640436</v>
      </c>
      <c r="G27" s="632"/>
      <c r="H27" s="633"/>
      <c r="I27" s="638"/>
      <c r="J27" s="125">
        <v>3.1E-4</v>
      </c>
      <c r="K27" s="116"/>
      <c r="M27" s="239"/>
      <c r="N27" s="119"/>
      <c r="O27" s="238"/>
    </row>
    <row r="28" spans="2:15">
      <c r="B28" s="110">
        <v>16</v>
      </c>
      <c r="D28" s="110" t="s">
        <v>32</v>
      </c>
      <c r="E28" s="111"/>
      <c r="F28" s="131">
        <v>10122714.198428979</v>
      </c>
      <c r="G28" s="632"/>
      <c r="H28" s="633"/>
      <c r="I28" s="638"/>
      <c r="J28" s="125">
        <v>2.5000000000000001E-4</v>
      </c>
      <c r="K28" s="116"/>
      <c r="M28" s="239"/>
      <c r="N28" s="119"/>
      <c r="O28" s="238"/>
    </row>
    <row r="29" spans="2:15">
      <c r="B29" s="110">
        <v>17</v>
      </c>
      <c r="D29" s="110" t="s">
        <v>31</v>
      </c>
      <c r="E29" s="111"/>
      <c r="F29" s="126">
        <f>SUM(F23:F28)</f>
        <v>21985978.030999996</v>
      </c>
      <c r="G29" s="569">
        <v>1155553.8872590433</v>
      </c>
      <c r="H29" s="115">
        <f>G29/G$46</f>
        <v>2.4628570121036693E-3</v>
      </c>
      <c r="I29" s="122">
        <f>$I$48*H29</f>
        <v>11310.950282881575</v>
      </c>
      <c r="J29" s="117"/>
      <c r="K29" s="127">
        <v>9878.5961964913604</v>
      </c>
      <c r="M29" s="239"/>
      <c r="N29" s="119"/>
      <c r="O29" s="120"/>
    </row>
    <row r="30" spans="2:15">
      <c r="E30" s="111"/>
      <c r="F30" s="126"/>
      <c r="G30" s="128"/>
      <c r="H30" s="115"/>
      <c r="I30" s="122"/>
      <c r="J30" s="117"/>
      <c r="K30" s="127"/>
      <c r="M30" s="240"/>
      <c r="N30" s="119"/>
      <c r="O30" s="120"/>
    </row>
    <row r="31" spans="2:15">
      <c r="B31" s="110">
        <f>B29+1</f>
        <v>18</v>
      </c>
      <c r="C31" s="110" t="s">
        <v>171</v>
      </c>
      <c r="E31" s="111" t="s">
        <v>42</v>
      </c>
      <c r="F31" s="126"/>
      <c r="G31" s="128"/>
      <c r="H31" s="115"/>
      <c r="I31" s="122"/>
      <c r="J31" s="117"/>
      <c r="K31" s="127"/>
      <c r="M31" s="240"/>
      <c r="N31" s="119"/>
      <c r="O31" s="120"/>
    </row>
    <row r="32" spans="2:15">
      <c r="B32" s="110">
        <f>B31+1</f>
        <v>19</v>
      </c>
      <c r="D32" s="110" t="s">
        <v>37</v>
      </c>
      <c r="E32" s="111"/>
      <c r="F32" s="129">
        <v>28339709.210610524</v>
      </c>
      <c r="G32" s="128"/>
      <c r="H32" s="115"/>
      <c r="I32" s="122"/>
      <c r="J32" s="130">
        <v>1.5299999999999999E-3</v>
      </c>
      <c r="K32" s="127"/>
      <c r="M32" s="240"/>
      <c r="N32" s="119"/>
      <c r="O32" s="238"/>
    </row>
    <row r="33" spans="2:15">
      <c r="B33" s="110">
        <f>B32+1</f>
        <v>20</v>
      </c>
      <c r="D33" s="110" t="s">
        <v>36</v>
      </c>
      <c r="E33" s="111"/>
      <c r="F33" s="129">
        <v>19150740.231191594</v>
      </c>
      <c r="G33" s="128"/>
      <c r="H33" s="115"/>
      <c r="I33" s="122"/>
      <c r="J33" s="130">
        <v>9.5E-4</v>
      </c>
      <c r="K33" s="127"/>
      <c r="M33" s="240"/>
      <c r="N33" s="119"/>
      <c r="O33" s="238"/>
    </row>
    <row r="34" spans="2:15">
      <c r="B34" s="110">
        <f>B33+1</f>
        <v>21</v>
      </c>
      <c r="D34" s="110" t="s">
        <v>41</v>
      </c>
      <c r="E34" s="111"/>
      <c r="F34" s="131">
        <v>30673883.728197876</v>
      </c>
      <c r="G34" s="128"/>
      <c r="H34" s="115"/>
      <c r="I34" s="122"/>
      <c r="J34" s="130">
        <v>5.2999999999999998E-4</v>
      </c>
      <c r="K34" s="127"/>
      <c r="M34" s="240"/>
      <c r="N34" s="119"/>
      <c r="O34" s="120"/>
    </row>
    <row r="35" spans="2:15">
      <c r="B35" s="110">
        <f>B34+1</f>
        <v>22</v>
      </c>
      <c r="D35" s="110" t="s">
        <v>31</v>
      </c>
      <c r="E35" s="111"/>
      <c r="F35" s="126">
        <f>SUM(F32:F34)</f>
        <v>78164333.169999987</v>
      </c>
      <c r="G35" s="114">
        <v>7658520.3881510254</v>
      </c>
      <c r="H35" s="115">
        <f>G35/G$46</f>
        <v>1.6322770273428509E-2</v>
      </c>
      <c r="I35" s="122">
        <f>$I$48*H35</f>
        <v>74964.174588417256</v>
      </c>
      <c r="J35" s="117"/>
      <c r="K35" s="127">
        <v>77810.11668781098</v>
      </c>
      <c r="M35" s="239"/>
      <c r="N35" s="119"/>
      <c r="O35" s="120"/>
    </row>
    <row r="36" spans="2:15">
      <c r="E36" s="111"/>
      <c r="F36" s="126"/>
      <c r="G36" s="128"/>
      <c r="H36" s="115"/>
      <c r="I36" s="122"/>
      <c r="J36" s="117"/>
      <c r="K36" s="127"/>
      <c r="M36" s="240"/>
      <c r="N36" s="119"/>
      <c r="O36" s="120"/>
    </row>
    <row r="37" spans="2:15">
      <c r="B37" s="110">
        <f>B35+1</f>
        <v>23</v>
      </c>
      <c r="C37" s="110" t="s">
        <v>171</v>
      </c>
      <c r="E37" s="111" t="s">
        <v>38</v>
      </c>
      <c r="F37" s="126"/>
      <c r="G37" s="128"/>
      <c r="H37" s="115"/>
      <c r="I37" s="122"/>
      <c r="J37" s="117"/>
      <c r="K37" s="127"/>
      <c r="M37" s="240"/>
      <c r="N37" s="119"/>
      <c r="O37" s="120"/>
    </row>
    <row r="38" spans="2:15">
      <c r="B38" s="110">
        <f t="shared" ref="B38:B44" si="0">B37+1</f>
        <v>24</v>
      </c>
      <c r="D38" s="110" t="s">
        <v>37</v>
      </c>
      <c r="E38" s="111"/>
      <c r="F38" s="129">
        <v>2968439.3566968865</v>
      </c>
      <c r="G38" s="128"/>
      <c r="H38" s="115"/>
      <c r="I38" s="122"/>
      <c r="J38" s="130">
        <v>1.5299999999999999E-3</v>
      </c>
      <c r="K38" s="127"/>
      <c r="M38" s="240"/>
      <c r="N38" s="119"/>
      <c r="O38" s="238"/>
    </row>
    <row r="39" spans="2:15">
      <c r="B39" s="110">
        <f t="shared" si="0"/>
        <v>25</v>
      </c>
      <c r="D39" s="110" t="s">
        <v>36</v>
      </c>
      <c r="E39" s="111"/>
      <c r="F39" s="129">
        <v>2968439.3566968865</v>
      </c>
      <c r="G39" s="128"/>
      <c r="H39" s="115"/>
      <c r="I39" s="122"/>
      <c r="J39" s="130">
        <v>9.5E-4</v>
      </c>
      <c r="K39" s="127"/>
      <c r="M39" s="240"/>
      <c r="N39" s="119"/>
      <c r="O39" s="238"/>
    </row>
    <row r="40" spans="2:15">
      <c r="B40" s="110">
        <f t="shared" si="0"/>
        <v>26</v>
      </c>
      <c r="D40" s="110" t="s">
        <v>35</v>
      </c>
      <c r="E40" s="111"/>
      <c r="F40" s="129">
        <v>5936878.713393773</v>
      </c>
      <c r="G40" s="128"/>
      <c r="H40" s="115"/>
      <c r="I40" s="122"/>
      <c r="J40" s="130">
        <v>6.2E-4</v>
      </c>
      <c r="K40" s="127"/>
      <c r="M40" s="240"/>
      <c r="N40" s="119"/>
      <c r="O40" s="238"/>
    </row>
    <row r="41" spans="2:15">
      <c r="B41" s="110">
        <f t="shared" si="0"/>
        <v>27</v>
      </c>
      <c r="D41" s="110" t="s">
        <v>34</v>
      </c>
      <c r="E41" s="111"/>
      <c r="F41" s="129">
        <v>11518647.973944826</v>
      </c>
      <c r="G41" s="128"/>
      <c r="H41" s="115"/>
      <c r="I41" s="122"/>
      <c r="J41" s="130">
        <v>4.2000000000000002E-4</v>
      </c>
      <c r="K41" s="127"/>
      <c r="M41" s="240"/>
      <c r="N41" s="119"/>
      <c r="O41" s="238"/>
    </row>
    <row r="42" spans="2:15">
      <c r="B42" s="110">
        <f t="shared" si="0"/>
        <v>28</v>
      </c>
      <c r="D42" s="110" t="s">
        <v>33</v>
      </c>
      <c r="E42" s="111"/>
      <c r="F42" s="129">
        <v>25788807.693277843</v>
      </c>
      <c r="G42" s="128"/>
      <c r="H42" s="115"/>
      <c r="I42" s="122"/>
      <c r="J42" s="130">
        <v>3.1E-4</v>
      </c>
      <c r="K42" s="127"/>
      <c r="M42" s="240"/>
      <c r="N42" s="119"/>
      <c r="O42" s="238"/>
    </row>
    <row r="43" spans="2:15">
      <c r="B43" s="110">
        <f t="shared" si="0"/>
        <v>29</v>
      </c>
      <c r="D43" s="110" t="s">
        <v>32</v>
      </c>
      <c r="E43" s="111"/>
      <c r="F43" s="131">
        <v>51208492.920989782</v>
      </c>
      <c r="G43" s="128"/>
      <c r="H43" s="115"/>
      <c r="I43" s="122"/>
      <c r="J43" s="130">
        <v>2.5000000000000001E-4</v>
      </c>
      <c r="K43" s="127"/>
      <c r="M43" s="240"/>
      <c r="N43" s="119"/>
      <c r="O43" s="238"/>
    </row>
    <row r="44" spans="2:15">
      <c r="B44" s="110">
        <f t="shared" si="0"/>
        <v>30</v>
      </c>
      <c r="D44" s="110" t="s">
        <v>31</v>
      </c>
      <c r="E44" s="111"/>
      <c r="F44" s="126">
        <f>SUM(F38:F43)</f>
        <v>100389706.015</v>
      </c>
      <c r="G44" s="114">
        <v>4042885.8397820285</v>
      </c>
      <c r="H44" s="115">
        <f>G44/G$46</f>
        <v>8.6166900993771695E-3</v>
      </c>
      <c r="I44" s="122">
        <f>$I$48*H44</f>
        <v>39573.126997658823</v>
      </c>
      <c r="J44" s="117"/>
      <c r="K44" s="569">
        <v>36677.080171132824</v>
      </c>
      <c r="M44" s="239"/>
      <c r="N44" s="119"/>
      <c r="O44" s="120"/>
    </row>
    <row r="45" spans="2:15">
      <c r="F45" s="132"/>
      <c r="G45" s="113"/>
      <c r="H45" s="133"/>
      <c r="I45" s="134"/>
      <c r="J45" s="135"/>
      <c r="K45" s="134"/>
      <c r="L45" s="113"/>
      <c r="M45" s="239"/>
      <c r="N45" s="136"/>
      <c r="O45" s="120"/>
    </row>
    <row r="46" spans="2:15">
      <c r="B46" s="110">
        <f>B44+1</f>
        <v>31</v>
      </c>
      <c r="D46" s="110" t="s">
        <v>31</v>
      </c>
      <c r="F46" s="137">
        <f>F8+F10+F12+F18+F20+F29+F35+F44</f>
        <v>1148847466.994683</v>
      </c>
      <c r="G46" s="138">
        <f>G8+G10+G12+G18+G20+G29+G35+G44</f>
        <v>469192438.52976161</v>
      </c>
      <c r="H46" s="115">
        <f>SUM(H8:H45)</f>
        <v>0.99999999999999989</v>
      </c>
      <c r="I46" s="138">
        <f>I8+I10+I12+I18+I20+I29+I35+I44</f>
        <v>4592613.4677304039</v>
      </c>
      <c r="J46" s="262">
        <f>ROUND(K46/F46,5)</f>
        <v>3.9899999999999996E-3</v>
      </c>
      <c r="K46" s="138">
        <f>K8+K10+K12+K18+K20+K29+K35+K44</f>
        <v>4589399.0506723281</v>
      </c>
      <c r="L46" s="139">
        <f>K46-I46</f>
        <v>-3214.4170580757782</v>
      </c>
      <c r="M46" s="239"/>
      <c r="N46" s="119"/>
      <c r="O46" s="238"/>
    </row>
    <row r="47" spans="2:15">
      <c r="F47" s="140"/>
      <c r="G47" s="141"/>
      <c r="H47" s="140"/>
      <c r="I47" s="140"/>
      <c r="J47" s="140"/>
      <c r="K47" s="140"/>
      <c r="L47" s="142">
        <f>L46/I46</f>
        <v>-6.9991021031088241E-4</v>
      </c>
      <c r="N47" s="143"/>
    </row>
    <row r="48" spans="2:15">
      <c r="B48" s="110">
        <f>B46+1</f>
        <v>32</v>
      </c>
      <c r="D48" s="110" t="s">
        <v>172</v>
      </c>
      <c r="F48" s="140"/>
      <c r="G48" s="141"/>
      <c r="H48" s="140"/>
      <c r="I48" s="144">
        <v>4592613.4677304039</v>
      </c>
      <c r="J48" s="140"/>
      <c r="K48" s="145"/>
      <c r="L48" s="140"/>
    </row>
    <row r="49" spans="2:14">
      <c r="I49" s="121"/>
      <c r="N49" s="143"/>
    </row>
    <row r="50" spans="2:14" ht="12.75" customHeight="1">
      <c r="B50" s="146" t="s">
        <v>173</v>
      </c>
      <c r="C50" s="570" t="s">
        <v>462</v>
      </c>
      <c r="D50" s="571"/>
      <c r="E50" s="571"/>
      <c r="F50" s="571"/>
      <c r="G50" s="571"/>
      <c r="H50" s="572"/>
      <c r="I50" s="572"/>
      <c r="J50" s="572"/>
      <c r="K50" s="572"/>
    </row>
    <row r="51" spans="2:14" s="148" customFormat="1" ht="26.25" customHeight="1">
      <c r="B51" s="146" t="s">
        <v>174</v>
      </c>
      <c r="C51" s="706" t="s">
        <v>463</v>
      </c>
      <c r="D51" s="706"/>
      <c r="E51" s="706"/>
      <c r="F51" s="706"/>
      <c r="G51" s="706"/>
      <c r="H51" s="706"/>
      <c r="I51" s="706"/>
      <c r="J51" s="706"/>
      <c r="K51" s="706"/>
      <c r="L51" s="147"/>
    </row>
    <row r="52" spans="2:14" ht="24.75" customHeight="1">
      <c r="B52" s="149" t="s">
        <v>175</v>
      </c>
      <c r="C52" s="706" t="s">
        <v>176</v>
      </c>
      <c r="D52" s="706"/>
      <c r="E52" s="706"/>
      <c r="F52" s="706"/>
      <c r="G52" s="706"/>
      <c r="H52" s="706"/>
      <c r="I52" s="706"/>
      <c r="J52" s="706"/>
      <c r="K52" s="706"/>
    </row>
    <row r="53" spans="2:14">
      <c r="B53" s="150"/>
      <c r="D53" s="151"/>
      <c r="E53" s="151"/>
      <c r="F53" s="151"/>
      <c r="G53" s="151"/>
      <c r="H53" s="151"/>
    </row>
    <row r="54" spans="2:14">
      <c r="C54" s="152"/>
      <c r="D54" s="152"/>
      <c r="H54" s="151"/>
    </row>
    <row r="55" spans="2:14">
      <c r="C55" s="152"/>
      <c r="D55" s="153"/>
      <c r="E55" s="140"/>
      <c r="F55" s="140"/>
      <c r="H55" s="151"/>
    </row>
    <row r="56" spans="2:14">
      <c r="C56" s="152"/>
      <c r="D56" s="140"/>
      <c r="E56" s="152"/>
      <c r="F56" s="152"/>
      <c r="G56" s="151"/>
      <c r="H56" s="151"/>
    </row>
    <row r="57" spans="2:14">
      <c r="C57" s="152"/>
      <c r="D57" s="140"/>
      <c r="E57" s="154"/>
      <c r="F57" s="155"/>
      <c r="H57" s="151"/>
    </row>
    <row r="58" spans="2:14">
      <c r="C58" s="151"/>
      <c r="D58" s="151"/>
      <c r="E58" s="154"/>
      <c r="F58" s="155"/>
      <c r="H58" s="151"/>
    </row>
    <row r="59" spans="2:14">
      <c r="E59" s="154"/>
      <c r="F59" s="155"/>
    </row>
    <row r="60" spans="2:14">
      <c r="E60" s="140"/>
      <c r="F60" s="140"/>
    </row>
    <row r="61" spans="2:14">
      <c r="E61" s="140"/>
      <c r="F61" s="140"/>
    </row>
    <row r="62" spans="2:14">
      <c r="E62" s="140"/>
      <c r="F62" s="140"/>
    </row>
  </sheetData>
  <mergeCells count="3">
    <mergeCell ref="C7:D7"/>
    <mergeCell ref="C51:K51"/>
    <mergeCell ref="C52:K52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H255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2.75" outlineLevelCol="1"/>
  <cols>
    <col min="1" max="2" width="8.85546875" style="157"/>
    <col min="3" max="3" width="9.140625" style="157" customWidth="1" outlineLevel="1"/>
    <col min="4" max="4" width="2.7109375" style="157" customWidth="1"/>
    <col min="5" max="5" width="16.28515625" style="156" customWidth="1"/>
    <col min="6" max="6" width="15.28515625" style="156" customWidth="1"/>
    <col min="7" max="7" width="19.28515625" style="156" customWidth="1"/>
    <col min="8" max="8" width="21.140625" style="156" bestFit="1" customWidth="1"/>
    <col min="9" max="9" width="21.7109375" style="156" bestFit="1" customWidth="1"/>
    <col min="10" max="10" width="19.5703125" style="156" bestFit="1" customWidth="1"/>
    <col min="11" max="11" width="20" style="156" bestFit="1" customWidth="1"/>
    <col min="12" max="12" width="18.85546875" style="156" bestFit="1" customWidth="1"/>
    <col min="13" max="13" width="17.28515625" style="156" bestFit="1" customWidth="1"/>
    <col min="14" max="14" width="16.7109375" style="157" customWidth="1"/>
    <col min="15" max="15" width="16.140625" style="157" customWidth="1"/>
    <col min="16" max="16" width="16.7109375" style="157" customWidth="1"/>
    <col min="17" max="17" width="15.28515625" style="157" customWidth="1"/>
    <col min="18" max="18" width="13.5703125" style="156" customWidth="1"/>
    <col min="19" max="19" width="17.28515625" style="156" customWidth="1"/>
    <col min="20" max="20" width="2.7109375" style="157" customWidth="1"/>
    <col min="21" max="22" width="12" style="156" hidden="1" customWidth="1" outlineLevel="1"/>
    <col min="23" max="23" width="11" style="156" hidden="1" customWidth="1" outlineLevel="1"/>
    <col min="24" max="24" width="21.140625" style="156" hidden="1" customWidth="1" outlineLevel="1"/>
    <col min="25" max="25" width="21.7109375" style="156" hidden="1" customWidth="1" outlineLevel="1"/>
    <col min="26" max="26" width="19.5703125" style="156" hidden="1" customWidth="1" outlineLevel="1"/>
    <col min="27" max="27" width="20" style="156" hidden="1" customWidth="1" outlineLevel="1"/>
    <col min="28" max="28" width="18.85546875" style="156" hidden="1" customWidth="1" outlineLevel="1"/>
    <col min="29" max="29" width="17.28515625" style="156" hidden="1" customWidth="1" outlineLevel="1"/>
    <col min="30" max="35" width="13.28515625" style="156" hidden="1" customWidth="1" outlineLevel="1"/>
    <col min="36" max="36" width="3.42578125" style="157" customWidth="1" collapsed="1"/>
    <col min="37" max="16384" width="8.85546875" style="156"/>
  </cols>
  <sheetData>
    <row r="1" spans="1:35" s="157" customFormat="1" ht="31.5">
      <c r="A1" s="237" t="s">
        <v>284</v>
      </c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</row>
    <row r="2" spans="1:35" s="157" customFormat="1" ht="21">
      <c r="A2" s="166" t="s">
        <v>196</v>
      </c>
      <c r="T2" s="157" t="s">
        <v>190</v>
      </c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</row>
    <row r="3" spans="1:35" s="157" customFormat="1" ht="13.5" thickBot="1">
      <c r="A3" s="157" t="s">
        <v>195</v>
      </c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</row>
    <row r="4" spans="1:35" s="157" customFormat="1">
      <c r="E4" s="707" t="s">
        <v>115</v>
      </c>
      <c r="F4" s="708"/>
      <c r="G4" s="708"/>
      <c r="H4" s="708"/>
      <c r="I4" s="708"/>
      <c r="J4" s="708"/>
      <c r="K4" s="708"/>
      <c r="L4" s="708"/>
      <c r="M4" s="708"/>
      <c r="N4" s="708"/>
      <c r="O4" s="708"/>
      <c r="P4" s="708"/>
      <c r="Q4" s="708"/>
      <c r="R4" s="708"/>
      <c r="S4" s="709"/>
      <c r="U4" s="707" t="s">
        <v>114</v>
      </c>
      <c r="V4" s="708"/>
      <c r="W4" s="708"/>
      <c r="X4" s="708"/>
      <c r="Y4" s="708"/>
      <c r="Z4" s="708"/>
      <c r="AA4" s="708"/>
      <c r="AB4" s="708"/>
      <c r="AC4" s="708"/>
      <c r="AD4" s="708"/>
      <c r="AE4" s="708"/>
      <c r="AF4" s="708"/>
      <c r="AG4" s="708"/>
      <c r="AH4" s="708"/>
      <c r="AI4" s="709"/>
    </row>
    <row r="5" spans="1:35" s="157" customFormat="1">
      <c r="A5" s="159" t="s">
        <v>113</v>
      </c>
      <c r="B5" s="159" t="s">
        <v>112</v>
      </c>
      <c r="C5" s="159" t="s">
        <v>111</v>
      </c>
      <c r="E5" s="165" t="s">
        <v>24</v>
      </c>
      <c r="F5" s="164" t="s">
        <v>110</v>
      </c>
      <c r="G5" s="164" t="s">
        <v>109</v>
      </c>
      <c r="H5" s="164" t="s">
        <v>180</v>
      </c>
      <c r="I5" s="164" t="s">
        <v>179</v>
      </c>
      <c r="J5" s="164" t="s">
        <v>178</v>
      </c>
      <c r="K5" s="164" t="s">
        <v>177</v>
      </c>
      <c r="L5" s="164" t="s">
        <v>194</v>
      </c>
      <c r="M5" s="164" t="s">
        <v>193</v>
      </c>
      <c r="N5" s="164" t="s">
        <v>192</v>
      </c>
      <c r="O5" s="164" t="s">
        <v>39</v>
      </c>
      <c r="P5" s="164" t="s">
        <v>191</v>
      </c>
      <c r="Q5" s="164" t="s">
        <v>106</v>
      </c>
      <c r="R5" s="164" t="s">
        <v>105</v>
      </c>
      <c r="S5" s="163" t="s">
        <v>104</v>
      </c>
      <c r="U5" s="165" t="str">
        <f t="shared" ref="U5:AC5" si="0">E5</f>
        <v>Residential</v>
      </c>
      <c r="V5" s="164" t="str">
        <f t="shared" si="0"/>
        <v>Commercial</v>
      </c>
      <c r="W5" s="164" t="str">
        <f t="shared" si="0"/>
        <v>Industrial</v>
      </c>
      <c r="X5" s="164" t="str">
        <f t="shared" si="0"/>
        <v>Commercial Interruptible</v>
      </c>
      <c r="Y5" s="164" t="str">
        <f t="shared" si="0"/>
        <v>Commercial Large Volume</v>
      </c>
      <c r="Z5" s="164" t="str">
        <f t="shared" si="0"/>
        <v>Industrial Interruptible</v>
      </c>
      <c r="AA5" s="164" t="str">
        <f t="shared" si="0"/>
        <v>Industrial Large Volume</v>
      </c>
      <c r="AB5" s="164" t="str">
        <f t="shared" si="0"/>
        <v>Commercial Transport</v>
      </c>
      <c r="AC5" s="164" t="str">
        <f t="shared" si="0"/>
        <v>Industrial Transport</v>
      </c>
      <c r="AD5" s="164" t="s">
        <v>192</v>
      </c>
      <c r="AE5" s="164" t="s">
        <v>39</v>
      </c>
      <c r="AF5" s="164" t="s">
        <v>191</v>
      </c>
      <c r="AG5" s="164" t="str">
        <f>Q5</f>
        <v>Total Delivered</v>
      </c>
      <c r="AH5" s="164" t="str">
        <f>R5</f>
        <v>Losses</v>
      </c>
      <c r="AI5" s="163" t="str">
        <f>S5</f>
        <v>Total Load</v>
      </c>
    </row>
    <row r="6" spans="1:35" s="157" customFormat="1" ht="3" customHeight="1" thickBot="1">
      <c r="E6" s="162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0"/>
      <c r="U6" s="162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0"/>
    </row>
    <row r="7" spans="1:35" s="157" customFormat="1">
      <c r="A7" s="159">
        <v>2019</v>
      </c>
      <c r="B7" s="159"/>
      <c r="C7" s="158"/>
      <c r="E7" s="106">
        <f t="shared" ref="E7:S16" si="1">SUMIF($A$30:$A$293,$A7,E$30:E$293)</f>
        <v>610098999</v>
      </c>
      <c r="F7" s="105">
        <f t="shared" si="1"/>
        <v>282852891</v>
      </c>
      <c r="G7" s="105">
        <f t="shared" si="1"/>
        <v>23398322</v>
      </c>
      <c r="H7" s="105">
        <f t="shared" si="1"/>
        <v>40691316</v>
      </c>
      <c r="I7" s="105">
        <f t="shared" si="1"/>
        <v>3765843</v>
      </c>
      <c r="J7" s="105">
        <f t="shared" si="1"/>
        <v>1607150</v>
      </c>
      <c r="K7" s="105">
        <f t="shared" si="1"/>
        <v>246958</v>
      </c>
      <c r="L7" s="105">
        <f t="shared" si="1"/>
        <v>58888108</v>
      </c>
      <c r="M7" s="105">
        <f t="shared" si="1"/>
        <v>180923308</v>
      </c>
      <c r="N7" s="105">
        <f t="shared" si="1"/>
        <v>920363013</v>
      </c>
      <c r="O7" s="105">
        <f t="shared" si="1"/>
        <v>42298466</v>
      </c>
      <c r="P7" s="105">
        <f t="shared" si="1"/>
        <v>239811416</v>
      </c>
      <c r="Q7" s="105">
        <f t="shared" si="1"/>
        <v>1202472895</v>
      </c>
      <c r="R7" s="105">
        <f t="shared" si="1"/>
        <v>2409765</v>
      </c>
      <c r="S7" s="107">
        <f t="shared" si="1"/>
        <v>1204882660</v>
      </c>
      <c r="U7" s="106">
        <f t="shared" ref="U7:AI16" si="2">SUMIF($A$30:$A$293,$A7,U$30:U$293)</f>
        <v>626212730</v>
      </c>
      <c r="V7" s="105">
        <f t="shared" si="2"/>
        <v>278589726</v>
      </c>
      <c r="W7" s="105">
        <f t="shared" si="2"/>
        <v>25002845</v>
      </c>
      <c r="X7" s="105">
        <f t="shared" si="2"/>
        <v>42457785</v>
      </c>
      <c r="Y7" s="105">
        <f t="shared" si="2"/>
        <v>3691931</v>
      </c>
      <c r="Z7" s="105">
        <f t="shared" si="2"/>
        <v>1751122</v>
      </c>
      <c r="AA7" s="105">
        <f t="shared" si="2"/>
        <v>213343</v>
      </c>
      <c r="AB7" s="105">
        <f t="shared" si="2"/>
        <v>60015157</v>
      </c>
      <c r="AC7" s="105">
        <f t="shared" si="2"/>
        <v>180578098</v>
      </c>
      <c r="AD7" s="105">
        <f t="shared" si="2"/>
        <v>933710575</v>
      </c>
      <c r="AE7" s="105">
        <f t="shared" si="2"/>
        <v>44208907</v>
      </c>
      <c r="AF7" s="105">
        <f t="shared" si="2"/>
        <v>240593255</v>
      </c>
      <c r="AG7" s="105">
        <f t="shared" si="2"/>
        <v>1218512737</v>
      </c>
      <c r="AH7" s="105">
        <f t="shared" si="2"/>
        <v>2441910</v>
      </c>
      <c r="AI7" s="107">
        <f t="shared" si="2"/>
        <v>1220954647</v>
      </c>
    </row>
    <row r="8" spans="1:35" s="157" customFormat="1">
      <c r="A8" s="159">
        <f t="shared" ref="A8:A28" si="3">A7+1</f>
        <v>2020</v>
      </c>
      <c r="B8" s="159"/>
      <c r="C8" s="158"/>
      <c r="E8" s="104">
        <f t="shared" si="1"/>
        <v>612964111</v>
      </c>
      <c r="F8" s="103">
        <f t="shared" si="1"/>
        <v>285133979</v>
      </c>
      <c r="G8" s="103">
        <f t="shared" si="1"/>
        <v>22876154</v>
      </c>
      <c r="H8" s="103">
        <f t="shared" si="1"/>
        <v>39740708</v>
      </c>
      <c r="I8" s="103">
        <f t="shared" si="1"/>
        <v>3631803</v>
      </c>
      <c r="J8" s="103">
        <f t="shared" si="1"/>
        <v>1585371</v>
      </c>
      <c r="K8" s="103">
        <f t="shared" si="1"/>
        <v>301525</v>
      </c>
      <c r="L8" s="103">
        <f t="shared" si="1"/>
        <v>59912987</v>
      </c>
      <c r="M8" s="103">
        <f t="shared" si="1"/>
        <v>180852317</v>
      </c>
      <c r="N8" s="103">
        <f t="shared" si="1"/>
        <v>924907572</v>
      </c>
      <c r="O8" s="103">
        <f t="shared" si="1"/>
        <v>41326079</v>
      </c>
      <c r="P8" s="103">
        <f t="shared" si="1"/>
        <v>240765304</v>
      </c>
      <c r="Q8" s="103">
        <f t="shared" si="1"/>
        <v>1206998955</v>
      </c>
      <c r="R8" s="103">
        <f t="shared" si="1"/>
        <v>2418836</v>
      </c>
      <c r="S8" s="102">
        <f t="shared" si="1"/>
        <v>1209417791</v>
      </c>
      <c r="U8" s="104">
        <f t="shared" si="2"/>
        <v>636024372</v>
      </c>
      <c r="V8" s="103">
        <f t="shared" si="2"/>
        <v>282602566</v>
      </c>
      <c r="W8" s="103">
        <f t="shared" si="2"/>
        <v>24401706</v>
      </c>
      <c r="X8" s="103">
        <f t="shared" si="2"/>
        <v>42103007</v>
      </c>
      <c r="Y8" s="103">
        <f t="shared" si="2"/>
        <v>3574922</v>
      </c>
      <c r="Z8" s="103">
        <f t="shared" si="2"/>
        <v>1760977</v>
      </c>
      <c r="AA8" s="103">
        <f t="shared" si="2"/>
        <v>213619</v>
      </c>
      <c r="AB8" s="103">
        <f t="shared" si="2"/>
        <v>59767775</v>
      </c>
      <c r="AC8" s="103">
        <f t="shared" si="2"/>
        <v>180021542</v>
      </c>
      <c r="AD8" s="103">
        <f t="shared" si="2"/>
        <v>946817185</v>
      </c>
      <c r="AE8" s="103">
        <f t="shared" si="2"/>
        <v>43863984</v>
      </c>
      <c r="AF8" s="103">
        <f t="shared" si="2"/>
        <v>239789317</v>
      </c>
      <c r="AG8" s="103">
        <f t="shared" si="2"/>
        <v>1230470486</v>
      </c>
      <c r="AH8" s="103">
        <f t="shared" si="2"/>
        <v>2465871</v>
      </c>
      <c r="AI8" s="102">
        <f t="shared" si="2"/>
        <v>1232936357</v>
      </c>
    </row>
    <row r="9" spans="1:35" s="157" customFormat="1">
      <c r="A9" s="159">
        <f t="shared" si="3"/>
        <v>2021</v>
      </c>
      <c r="B9" s="159"/>
      <c r="C9" s="158"/>
      <c r="E9" s="104">
        <f t="shared" si="1"/>
        <v>618167483</v>
      </c>
      <c r="F9" s="103">
        <f t="shared" si="1"/>
        <v>285429276</v>
      </c>
      <c r="G9" s="103">
        <f t="shared" si="1"/>
        <v>21815066</v>
      </c>
      <c r="H9" s="103">
        <f t="shared" si="1"/>
        <v>38353784</v>
      </c>
      <c r="I9" s="103">
        <f t="shared" si="1"/>
        <v>3477331</v>
      </c>
      <c r="J9" s="103">
        <f t="shared" si="1"/>
        <v>1526717</v>
      </c>
      <c r="K9" s="103">
        <f t="shared" si="1"/>
        <v>283462</v>
      </c>
      <c r="L9" s="103">
        <f t="shared" si="1"/>
        <v>59855501</v>
      </c>
      <c r="M9" s="103">
        <f t="shared" si="1"/>
        <v>178208982</v>
      </c>
      <c r="N9" s="103">
        <f t="shared" si="1"/>
        <v>929172618</v>
      </c>
      <c r="O9" s="103">
        <f t="shared" si="1"/>
        <v>39880501</v>
      </c>
      <c r="P9" s="103">
        <f t="shared" si="1"/>
        <v>238064483</v>
      </c>
      <c r="Q9" s="103">
        <f t="shared" si="1"/>
        <v>1207117602</v>
      </c>
      <c r="R9" s="103">
        <f t="shared" si="1"/>
        <v>2419072</v>
      </c>
      <c r="S9" s="102">
        <f t="shared" si="1"/>
        <v>1209536674</v>
      </c>
      <c r="U9" s="104">
        <f t="shared" si="2"/>
        <v>649830961</v>
      </c>
      <c r="V9" s="103">
        <f t="shared" si="2"/>
        <v>285651996</v>
      </c>
      <c r="W9" s="103">
        <f t="shared" si="2"/>
        <v>23676189</v>
      </c>
      <c r="X9" s="103">
        <f t="shared" si="2"/>
        <v>41384879</v>
      </c>
      <c r="Y9" s="103">
        <f t="shared" si="2"/>
        <v>3464663</v>
      </c>
      <c r="Z9" s="103">
        <f t="shared" si="2"/>
        <v>1797855</v>
      </c>
      <c r="AA9" s="103">
        <f t="shared" si="2"/>
        <v>217201</v>
      </c>
      <c r="AB9" s="103">
        <f t="shared" si="2"/>
        <v>60243565</v>
      </c>
      <c r="AC9" s="103">
        <f t="shared" si="2"/>
        <v>177426587</v>
      </c>
      <c r="AD9" s="103">
        <f t="shared" si="2"/>
        <v>962841010</v>
      </c>
      <c r="AE9" s="103">
        <f t="shared" si="2"/>
        <v>43182734</v>
      </c>
      <c r="AF9" s="103">
        <f t="shared" si="2"/>
        <v>237670152</v>
      </c>
      <c r="AG9" s="103">
        <f t="shared" si="2"/>
        <v>1243693896</v>
      </c>
      <c r="AH9" s="103">
        <f t="shared" si="2"/>
        <v>2492372</v>
      </c>
      <c r="AI9" s="102">
        <f t="shared" si="2"/>
        <v>1246186268</v>
      </c>
    </row>
    <row r="10" spans="1:35" s="157" customFormat="1">
      <c r="A10" s="159">
        <f t="shared" si="3"/>
        <v>2022</v>
      </c>
      <c r="B10" s="159"/>
      <c r="C10" s="158"/>
      <c r="E10" s="104">
        <f t="shared" si="1"/>
        <v>623352771</v>
      </c>
      <c r="F10" s="103">
        <f t="shared" si="1"/>
        <v>287228180</v>
      </c>
      <c r="G10" s="103">
        <f t="shared" si="1"/>
        <v>21033367</v>
      </c>
      <c r="H10" s="103">
        <f t="shared" si="1"/>
        <v>37188008</v>
      </c>
      <c r="I10" s="103">
        <f t="shared" si="1"/>
        <v>3313026</v>
      </c>
      <c r="J10" s="103">
        <f t="shared" si="1"/>
        <v>1489676</v>
      </c>
      <c r="K10" s="103">
        <f t="shared" si="1"/>
        <v>267406</v>
      </c>
      <c r="L10" s="103">
        <f t="shared" si="1"/>
        <v>60096813</v>
      </c>
      <c r="M10" s="103">
        <f t="shared" si="1"/>
        <v>177179400</v>
      </c>
      <c r="N10" s="103">
        <f t="shared" si="1"/>
        <v>935194750</v>
      </c>
      <c r="O10" s="103">
        <f t="shared" si="1"/>
        <v>38677684</v>
      </c>
      <c r="P10" s="103">
        <f t="shared" si="1"/>
        <v>237276213</v>
      </c>
      <c r="Q10" s="103">
        <f t="shared" si="1"/>
        <v>1211148647</v>
      </c>
      <c r="R10" s="103">
        <f t="shared" si="1"/>
        <v>2427150</v>
      </c>
      <c r="S10" s="102">
        <f t="shared" si="1"/>
        <v>1213575797</v>
      </c>
      <c r="U10" s="104">
        <f t="shared" si="2"/>
        <v>655152948</v>
      </c>
      <c r="V10" s="103">
        <f t="shared" si="2"/>
        <v>285561522</v>
      </c>
      <c r="W10" s="103">
        <f t="shared" si="2"/>
        <v>23089009</v>
      </c>
      <c r="X10" s="103">
        <f t="shared" si="2"/>
        <v>39997810</v>
      </c>
      <c r="Y10" s="103">
        <f t="shared" si="2"/>
        <v>3288596</v>
      </c>
      <c r="Z10" s="103">
        <f t="shared" si="2"/>
        <v>1824196</v>
      </c>
      <c r="AA10" s="103">
        <f t="shared" si="2"/>
        <v>223082</v>
      </c>
      <c r="AB10" s="103">
        <f t="shared" si="2"/>
        <v>59085974</v>
      </c>
      <c r="AC10" s="103">
        <f t="shared" si="2"/>
        <v>173109568</v>
      </c>
      <c r="AD10" s="103">
        <f t="shared" si="2"/>
        <v>967315157</v>
      </c>
      <c r="AE10" s="103">
        <f t="shared" si="2"/>
        <v>41822006</v>
      </c>
      <c r="AF10" s="103">
        <f t="shared" si="2"/>
        <v>232195542</v>
      </c>
      <c r="AG10" s="103">
        <f t="shared" si="2"/>
        <v>1241332705</v>
      </c>
      <c r="AH10" s="103">
        <f t="shared" si="2"/>
        <v>2487640</v>
      </c>
      <c r="AI10" s="102">
        <f t="shared" si="2"/>
        <v>1243820345</v>
      </c>
    </row>
    <row r="11" spans="1:35" s="157" customFormat="1">
      <c r="A11" s="159">
        <f t="shared" si="3"/>
        <v>2023</v>
      </c>
      <c r="B11" s="159"/>
      <c r="C11" s="158"/>
      <c r="E11" s="104">
        <f t="shared" si="1"/>
        <v>627871105</v>
      </c>
      <c r="F11" s="103">
        <f t="shared" si="1"/>
        <v>289843665</v>
      </c>
      <c r="G11" s="103">
        <f t="shared" si="1"/>
        <v>20322703</v>
      </c>
      <c r="H11" s="103">
        <f t="shared" si="1"/>
        <v>36174054</v>
      </c>
      <c r="I11" s="103">
        <f t="shared" si="1"/>
        <v>3161297</v>
      </c>
      <c r="J11" s="103">
        <f t="shared" si="1"/>
        <v>1458253</v>
      </c>
      <c r="K11" s="103">
        <f t="shared" si="1"/>
        <v>265083</v>
      </c>
      <c r="L11" s="103">
        <f t="shared" si="1"/>
        <v>60604525</v>
      </c>
      <c r="M11" s="103">
        <f t="shared" si="1"/>
        <v>177269679</v>
      </c>
      <c r="N11" s="103">
        <f t="shared" si="1"/>
        <v>941463853</v>
      </c>
      <c r="O11" s="103">
        <f t="shared" si="1"/>
        <v>37632307</v>
      </c>
      <c r="P11" s="103">
        <f t="shared" si="1"/>
        <v>237874204</v>
      </c>
      <c r="Q11" s="103">
        <f t="shared" si="1"/>
        <v>1216970364</v>
      </c>
      <c r="R11" s="103">
        <f t="shared" si="1"/>
        <v>2438818</v>
      </c>
      <c r="S11" s="102">
        <f t="shared" si="1"/>
        <v>1219409182</v>
      </c>
      <c r="U11" s="104">
        <f t="shared" si="2"/>
        <v>660195780</v>
      </c>
      <c r="V11" s="103">
        <f t="shared" si="2"/>
        <v>287557370</v>
      </c>
      <c r="W11" s="103">
        <f t="shared" si="2"/>
        <v>22778105</v>
      </c>
      <c r="X11" s="103">
        <f t="shared" si="2"/>
        <v>39365757</v>
      </c>
      <c r="Y11" s="103">
        <f t="shared" si="2"/>
        <v>3124533</v>
      </c>
      <c r="Z11" s="103">
        <f t="shared" si="2"/>
        <v>1832669</v>
      </c>
      <c r="AA11" s="103">
        <f t="shared" si="2"/>
        <v>225169</v>
      </c>
      <c r="AB11" s="103">
        <f t="shared" si="2"/>
        <v>59135013</v>
      </c>
      <c r="AC11" s="103">
        <f t="shared" si="2"/>
        <v>171143882</v>
      </c>
      <c r="AD11" s="103">
        <f t="shared" si="2"/>
        <v>973880957</v>
      </c>
      <c r="AE11" s="103">
        <f t="shared" si="2"/>
        <v>41198426</v>
      </c>
      <c r="AF11" s="103">
        <f t="shared" si="2"/>
        <v>230278895</v>
      </c>
      <c r="AG11" s="103">
        <f t="shared" si="2"/>
        <v>1245358278</v>
      </c>
      <c r="AH11" s="103">
        <f t="shared" si="2"/>
        <v>2495709</v>
      </c>
      <c r="AI11" s="102">
        <f t="shared" si="2"/>
        <v>1247853987</v>
      </c>
    </row>
    <row r="12" spans="1:35" s="157" customFormat="1">
      <c r="A12" s="159">
        <f t="shared" si="3"/>
        <v>2024</v>
      </c>
      <c r="B12" s="159"/>
      <c r="C12" s="158"/>
      <c r="E12" s="104">
        <f t="shared" si="1"/>
        <v>634662708</v>
      </c>
      <c r="F12" s="103">
        <f t="shared" si="1"/>
        <v>293345099</v>
      </c>
      <c r="G12" s="103">
        <f t="shared" si="1"/>
        <v>19707881</v>
      </c>
      <c r="H12" s="103">
        <f t="shared" si="1"/>
        <v>35326589</v>
      </c>
      <c r="I12" s="103">
        <f t="shared" si="1"/>
        <v>3032324</v>
      </c>
      <c r="J12" s="103">
        <f t="shared" si="1"/>
        <v>1433325</v>
      </c>
      <c r="K12" s="103">
        <f t="shared" si="1"/>
        <v>264254</v>
      </c>
      <c r="L12" s="103">
        <f t="shared" si="1"/>
        <v>61405829</v>
      </c>
      <c r="M12" s="103">
        <f t="shared" si="1"/>
        <v>177923666</v>
      </c>
      <c r="N12" s="103">
        <f t="shared" si="1"/>
        <v>951012266</v>
      </c>
      <c r="O12" s="103">
        <f t="shared" si="1"/>
        <v>36759914</v>
      </c>
      <c r="P12" s="103">
        <f t="shared" si="1"/>
        <v>239329495</v>
      </c>
      <c r="Q12" s="103">
        <f t="shared" si="1"/>
        <v>1227101675</v>
      </c>
      <c r="R12" s="103">
        <f t="shared" si="1"/>
        <v>2459121</v>
      </c>
      <c r="S12" s="102">
        <f t="shared" si="1"/>
        <v>1229560796</v>
      </c>
      <c r="U12" s="104">
        <f t="shared" si="2"/>
        <v>666644522</v>
      </c>
      <c r="V12" s="103">
        <f t="shared" si="2"/>
        <v>289137320</v>
      </c>
      <c r="W12" s="103">
        <f t="shared" si="2"/>
        <v>22478237</v>
      </c>
      <c r="X12" s="103">
        <f t="shared" si="2"/>
        <v>38744550</v>
      </c>
      <c r="Y12" s="103">
        <f t="shared" si="2"/>
        <v>2986323</v>
      </c>
      <c r="Z12" s="103">
        <f t="shared" si="2"/>
        <v>1837670</v>
      </c>
      <c r="AA12" s="103">
        <f t="shared" si="2"/>
        <v>225558</v>
      </c>
      <c r="AB12" s="103">
        <f t="shared" si="2"/>
        <v>59711644</v>
      </c>
      <c r="AC12" s="103">
        <f t="shared" si="2"/>
        <v>169609938</v>
      </c>
      <c r="AD12" s="103">
        <f t="shared" si="2"/>
        <v>981471960</v>
      </c>
      <c r="AE12" s="103">
        <f t="shared" si="2"/>
        <v>40582220</v>
      </c>
      <c r="AF12" s="103">
        <f t="shared" si="2"/>
        <v>229321582</v>
      </c>
      <c r="AG12" s="103">
        <f t="shared" si="2"/>
        <v>1251375762</v>
      </c>
      <c r="AH12" s="103">
        <f t="shared" si="2"/>
        <v>2507768</v>
      </c>
      <c r="AI12" s="102">
        <f t="shared" si="2"/>
        <v>1253883530</v>
      </c>
    </row>
    <row r="13" spans="1:35" s="157" customFormat="1">
      <c r="A13" s="159">
        <f t="shared" si="3"/>
        <v>2025</v>
      </c>
      <c r="B13" s="159"/>
      <c r="C13" s="158"/>
      <c r="E13" s="104">
        <f t="shared" si="1"/>
        <v>634320506</v>
      </c>
      <c r="F13" s="103">
        <f t="shared" si="1"/>
        <v>293694957</v>
      </c>
      <c r="G13" s="103">
        <f t="shared" si="1"/>
        <v>18967179</v>
      </c>
      <c r="H13" s="103">
        <f t="shared" si="1"/>
        <v>34256732</v>
      </c>
      <c r="I13" s="103">
        <f t="shared" si="1"/>
        <v>2886046</v>
      </c>
      <c r="J13" s="103">
        <f t="shared" si="1"/>
        <v>1397455</v>
      </c>
      <c r="K13" s="103">
        <f t="shared" si="1"/>
        <v>262918</v>
      </c>
      <c r="L13" s="103">
        <f t="shared" si="1"/>
        <v>61737996</v>
      </c>
      <c r="M13" s="103">
        <f t="shared" si="1"/>
        <v>176700182</v>
      </c>
      <c r="N13" s="103">
        <f t="shared" si="1"/>
        <v>950131606</v>
      </c>
      <c r="O13" s="103">
        <f t="shared" si="1"/>
        <v>35654187</v>
      </c>
      <c r="P13" s="103">
        <f t="shared" si="1"/>
        <v>238438178</v>
      </c>
      <c r="Q13" s="103">
        <f t="shared" si="1"/>
        <v>1224223971</v>
      </c>
      <c r="R13" s="103">
        <f t="shared" si="1"/>
        <v>2453355</v>
      </c>
      <c r="S13" s="102">
        <f t="shared" si="1"/>
        <v>1226677326</v>
      </c>
      <c r="U13" s="104">
        <f t="shared" si="2"/>
        <v>673943682</v>
      </c>
      <c r="V13" s="103">
        <f t="shared" si="2"/>
        <v>292124361</v>
      </c>
      <c r="W13" s="103">
        <f t="shared" si="2"/>
        <v>22258470</v>
      </c>
      <c r="X13" s="103">
        <f t="shared" si="2"/>
        <v>38135254</v>
      </c>
      <c r="Y13" s="103">
        <f t="shared" si="2"/>
        <v>2862484</v>
      </c>
      <c r="Z13" s="103">
        <f t="shared" si="2"/>
        <v>1851089</v>
      </c>
      <c r="AA13" s="103">
        <f t="shared" si="2"/>
        <v>227290</v>
      </c>
      <c r="AB13" s="103">
        <f t="shared" si="2"/>
        <v>59306960</v>
      </c>
      <c r="AC13" s="103">
        <f t="shared" si="2"/>
        <v>167324116</v>
      </c>
      <c r="AD13" s="103">
        <f t="shared" si="2"/>
        <v>991416287</v>
      </c>
      <c r="AE13" s="103">
        <f t="shared" si="2"/>
        <v>39986343</v>
      </c>
      <c r="AF13" s="103">
        <f t="shared" si="2"/>
        <v>226631076</v>
      </c>
      <c r="AG13" s="103">
        <f t="shared" si="2"/>
        <v>1258033706</v>
      </c>
      <c r="AH13" s="103">
        <f t="shared" si="2"/>
        <v>2521110</v>
      </c>
      <c r="AI13" s="102">
        <f t="shared" si="2"/>
        <v>1260554816</v>
      </c>
    </row>
    <row r="14" spans="1:35" s="157" customFormat="1">
      <c r="A14" s="159">
        <f t="shared" si="3"/>
        <v>2026</v>
      </c>
      <c r="B14" s="159"/>
      <c r="C14" s="158"/>
      <c r="E14" s="104">
        <f t="shared" si="1"/>
        <v>634843548</v>
      </c>
      <c r="F14" s="103">
        <f t="shared" si="1"/>
        <v>294311722</v>
      </c>
      <c r="G14" s="103">
        <f t="shared" si="1"/>
        <v>18309978</v>
      </c>
      <c r="H14" s="103">
        <f t="shared" si="1"/>
        <v>33352295</v>
      </c>
      <c r="I14" s="103">
        <f t="shared" si="1"/>
        <v>2751852</v>
      </c>
      <c r="J14" s="103">
        <f t="shared" si="1"/>
        <v>1367346</v>
      </c>
      <c r="K14" s="103">
        <f t="shared" si="1"/>
        <v>263499</v>
      </c>
      <c r="L14" s="103">
        <f t="shared" si="1"/>
        <v>62261615</v>
      </c>
      <c r="M14" s="103">
        <f t="shared" si="1"/>
        <v>175788931</v>
      </c>
      <c r="N14" s="103">
        <f t="shared" si="1"/>
        <v>950480599</v>
      </c>
      <c r="O14" s="103">
        <f t="shared" si="1"/>
        <v>34719641</v>
      </c>
      <c r="P14" s="103">
        <f t="shared" si="1"/>
        <v>238050546</v>
      </c>
      <c r="Q14" s="103">
        <f t="shared" si="1"/>
        <v>1223250786</v>
      </c>
      <c r="R14" s="103">
        <f t="shared" si="1"/>
        <v>2451406</v>
      </c>
      <c r="S14" s="102">
        <f t="shared" si="1"/>
        <v>1225702192</v>
      </c>
      <c r="U14" s="104">
        <f t="shared" si="2"/>
        <v>673089359</v>
      </c>
      <c r="V14" s="103">
        <f t="shared" si="2"/>
        <v>292921493</v>
      </c>
      <c r="W14" s="103">
        <f t="shared" si="2"/>
        <v>21897723</v>
      </c>
      <c r="X14" s="103">
        <f t="shared" si="2"/>
        <v>37533187</v>
      </c>
      <c r="Y14" s="103">
        <f t="shared" si="2"/>
        <v>2722300</v>
      </c>
      <c r="Z14" s="103">
        <f t="shared" si="2"/>
        <v>1849788</v>
      </c>
      <c r="AA14" s="103">
        <f t="shared" si="2"/>
        <v>227325</v>
      </c>
      <c r="AB14" s="103">
        <f t="shared" si="2"/>
        <v>58406202</v>
      </c>
      <c r="AC14" s="103">
        <f t="shared" si="2"/>
        <v>164610514</v>
      </c>
      <c r="AD14" s="103">
        <f t="shared" si="2"/>
        <v>990858200</v>
      </c>
      <c r="AE14" s="103">
        <f t="shared" si="2"/>
        <v>39382975</v>
      </c>
      <c r="AF14" s="103">
        <f t="shared" si="2"/>
        <v>223016716</v>
      </c>
      <c r="AG14" s="103">
        <f t="shared" si="2"/>
        <v>1253257891</v>
      </c>
      <c r="AH14" s="103">
        <f t="shared" si="2"/>
        <v>2511538</v>
      </c>
      <c r="AI14" s="102">
        <f t="shared" si="2"/>
        <v>1255769429</v>
      </c>
    </row>
    <row r="15" spans="1:35" s="157" customFormat="1">
      <c r="A15" s="159">
        <f t="shared" si="3"/>
        <v>2027</v>
      </c>
      <c r="B15" s="159"/>
      <c r="C15" s="158"/>
      <c r="E15" s="104">
        <f t="shared" si="1"/>
        <v>635262634</v>
      </c>
      <c r="F15" s="103">
        <f t="shared" si="1"/>
        <v>294812578</v>
      </c>
      <c r="G15" s="103">
        <f t="shared" si="1"/>
        <v>17669607</v>
      </c>
      <c r="H15" s="103">
        <f t="shared" si="1"/>
        <v>32489812</v>
      </c>
      <c r="I15" s="103">
        <f t="shared" si="1"/>
        <v>2619861</v>
      </c>
      <c r="J15" s="103">
        <f t="shared" si="1"/>
        <v>1338003</v>
      </c>
      <c r="K15" s="103">
        <f t="shared" si="1"/>
        <v>261954</v>
      </c>
      <c r="L15" s="103">
        <f t="shared" si="1"/>
        <v>62802372</v>
      </c>
      <c r="M15" s="103">
        <f t="shared" si="1"/>
        <v>174865359</v>
      </c>
      <c r="N15" s="103">
        <f t="shared" si="1"/>
        <v>950626634</v>
      </c>
      <c r="O15" s="103">
        <f t="shared" si="1"/>
        <v>33827815</v>
      </c>
      <c r="P15" s="103">
        <f t="shared" si="1"/>
        <v>237667731</v>
      </c>
      <c r="Q15" s="103">
        <f t="shared" si="1"/>
        <v>1222122180</v>
      </c>
      <c r="R15" s="103">
        <f t="shared" si="1"/>
        <v>2449144</v>
      </c>
      <c r="S15" s="102">
        <f t="shared" si="1"/>
        <v>1224571324</v>
      </c>
      <c r="U15" s="104">
        <f t="shared" si="2"/>
        <v>677680777</v>
      </c>
      <c r="V15" s="103">
        <f t="shared" si="2"/>
        <v>294808074</v>
      </c>
      <c r="W15" s="103">
        <f t="shared" si="2"/>
        <v>21611964</v>
      </c>
      <c r="X15" s="103">
        <f t="shared" si="2"/>
        <v>36963261</v>
      </c>
      <c r="Y15" s="103">
        <f t="shared" si="2"/>
        <v>2594566</v>
      </c>
      <c r="Z15" s="103">
        <f t="shared" si="2"/>
        <v>1857291</v>
      </c>
      <c r="AA15" s="103">
        <f t="shared" si="2"/>
        <v>228207</v>
      </c>
      <c r="AB15" s="103">
        <f t="shared" si="2"/>
        <v>58147655</v>
      </c>
      <c r="AC15" s="103">
        <f t="shared" si="2"/>
        <v>162333018</v>
      </c>
      <c r="AD15" s="103">
        <f t="shared" si="2"/>
        <v>996923588</v>
      </c>
      <c r="AE15" s="103">
        <f t="shared" si="2"/>
        <v>38820552</v>
      </c>
      <c r="AF15" s="103">
        <f t="shared" si="2"/>
        <v>220480673</v>
      </c>
      <c r="AG15" s="103">
        <f t="shared" si="2"/>
        <v>1256224813</v>
      </c>
      <c r="AH15" s="103">
        <f t="shared" si="2"/>
        <v>2517483</v>
      </c>
      <c r="AI15" s="102">
        <f t="shared" si="2"/>
        <v>1258742296</v>
      </c>
    </row>
    <row r="16" spans="1:35" s="157" customFormat="1">
      <c r="A16" s="159">
        <f t="shared" si="3"/>
        <v>2028</v>
      </c>
      <c r="B16" s="159"/>
      <c r="C16" s="158"/>
      <c r="E16" s="104">
        <f t="shared" si="1"/>
        <v>639683426</v>
      </c>
      <c r="F16" s="103">
        <f t="shared" si="1"/>
        <v>296971527</v>
      </c>
      <c r="G16" s="103">
        <f t="shared" si="1"/>
        <v>17271683</v>
      </c>
      <c r="H16" s="103">
        <f t="shared" si="1"/>
        <v>31799643</v>
      </c>
      <c r="I16" s="103">
        <f t="shared" si="1"/>
        <v>2497590</v>
      </c>
      <c r="J16" s="103">
        <f t="shared" si="1"/>
        <v>1327862</v>
      </c>
      <c r="K16" s="103">
        <f t="shared" si="1"/>
        <v>261135</v>
      </c>
      <c r="L16" s="103">
        <f t="shared" si="1"/>
        <v>63647431</v>
      </c>
      <c r="M16" s="103">
        <f t="shared" si="1"/>
        <v>175040178</v>
      </c>
      <c r="N16" s="103">
        <f t="shared" si="1"/>
        <v>956685361</v>
      </c>
      <c r="O16" s="103">
        <f t="shared" si="1"/>
        <v>33127505</v>
      </c>
      <c r="P16" s="103">
        <f t="shared" si="1"/>
        <v>238687609</v>
      </c>
      <c r="Q16" s="103">
        <f t="shared" si="1"/>
        <v>1228500475</v>
      </c>
      <c r="R16" s="103">
        <f t="shared" si="1"/>
        <v>2461926</v>
      </c>
      <c r="S16" s="102">
        <f t="shared" si="1"/>
        <v>1230962401</v>
      </c>
      <c r="U16" s="104">
        <f t="shared" si="2"/>
        <v>682316927</v>
      </c>
      <c r="V16" s="103">
        <f t="shared" si="2"/>
        <v>296853595</v>
      </c>
      <c r="W16" s="103">
        <f t="shared" si="2"/>
        <v>21330207</v>
      </c>
      <c r="X16" s="103">
        <f t="shared" si="2"/>
        <v>36402676</v>
      </c>
      <c r="Y16" s="103">
        <f t="shared" si="2"/>
        <v>2464993</v>
      </c>
      <c r="Z16" s="103">
        <f t="shared" si="2"/>
        <v>1865793</v>
      </c>
      <c r="AA16" s="103">
        <f t="shared" si="2"/>
        <v>229573</v>
      </c>
      <c r="AB16" s="103">
        <f t="shared" si="2"/>
        <v>57919165</v>
      </c>
      <c r="AC16" s="103">
        <f t="shared" si="2"/>
        <v>160148307</v>
      </c>
      <c r="AD16" s="103">
        <f t="shared" si="2"/>
        <v>1003195295</v>
      </c>
      <c r="AE16" s="103">
        <f t="shared" si="2"/>
        <v>38268469</v>
      </c>
      <c r="AF16" s="103">
        <f t="shared" si="2"/>
        <v>218067472</v>
      </c>
      <c r="AG16" s="103">
        <f t="shared" si="2"/>
        <v>1259531236</v>
      </c>
      <c r="AH16" s="103">
        <f t="shared" si="2"/>
        <v>2524110</v>
      </c>
      <c r="AI16" s="102">
        <f t="shared" si="2"/>
        <v>1262055346</v>
      </c>
    </row>
    <row r="17" spans="1:35" s="157" customFormat="1">
      <c r="A17" s="159">
        <f t="shared" si="3"/>
        <v>2029</v>
      </c>
      <c r="B17" s="159"/>
      <c r="C17" s="158"/>
      <c r="E17" s="104">
        <f t="shared" ref="E17:S28" si="4">SUMIF($A$30:$A$293,$A17,E$30:E$293)</f>
        <v>640635254</v>
      </c>
      <c r="F17" s="103">
        <f t="shared" si="4"/>
        <v>297711432</v>
      </c>
      <c r="G17" s="103">
        <f t="shared" si="4"/>
        <v>16925879</v>
      </c>
      <c r="H17" s="103">
        <f t="shared" si="4"/>
        <v>30926794</v>
      </c>
      <c r="I17" s="103">
        <f t="shared" si="4"/>
        <v>2362767</v>
      </c>
      <c r="J17" s="103">
        <f t="shared" si="4"/>
        <v>1320671</v>
      </c>
      <c r="K17" s="103">
        <f t="shared" si="4"/>
        <v>259711</v>
      </c>
      <c r="L17" s="103">
        <f t="shared" si="4"/>
        <v>64156738</v>
      </c>
      <c r="M17" s="103">
        <f t="shared" si="4"/>
        <v>174505407</v>
      </c>
      <c r="N17" s="103">
        <f t="shared" si="4"/>
        <v>957895043</v>
      </c>
      <c r="O17" s="103">
        <f t="shared" si="4"/>
        <v>32247465</v>
      </c>
      <c r="P17" s="103">
        <f t="shared" si="4"/>
        <v>238662145</v>
      </c>
      <c r="Q17" s="103">
        <f t="shared" si="4"/>
        <v>1228804653</v>
      </c>
      <c r="R17" s="103">
        <f t="shared" si="4"/>
        <v>2462533</v>
      </c>
      <c r="S17" s="102">
        <f t="shared" si="4"/>
        <v>1231267186</v>
      </c>
      <c r="U17" s="104">
        <f t="shared" ref="U17:AI28" si="5">SUMIF($A$30:$A$293,$A17,U$30:U$293)</f>
        <v>689662526</v>
      </c>
      <c r="V17" s="103">
        <f t="shared" si="5"/>
        <v>299993419</v>
      </c>
      <c r="W17" s="103">
        <f t="shared" si="5"/>
        <v>21149155</v>
      </c>
      <c r="X17" s="103">
        <f t="shared" si="5"/>
        <v>35930342</v>
      </c>
      <c r="Y17" s="103">
        <f t="shared" si="5"/>
        <v>2343537</v>
      </c>
      <c r="Z17" s="103">
        <f t="shared" si="5"/>
        <v>1877977</v>
      </c>
      <c r="AA17" s="103">
        <f t="shared" si="5"/>
        <v>231250</v>
      </c>
      <c r="AB17" s="103">
        <f t="shared" si="5"/>
        <v>57590194</v>
      </c>
      <c r="AC17" s="103">
        <f t="shared" si="5"/>
        <v>158071861</v>
      </c>
      <c r="AD17" s="103">
        <f t="shared" si="5"/>
        <v>1013379887</v>
      </c>
      <c r="AE17" s="103">
        <f t="shared" si="5"/>
        <v>37808319</v>
      </c>
      <c r="AF17" s="103">
        <f t="shared" si="5"/>
        <v>215662055</v>
      </c>
      <c r="AG17" s="103">
        <f t="shared" si="5"/>
        <v>1266850261</v>
      </c>
      <c r="AH17" s="103">
        <f t="shared" si="5"/>
        <v>2538777</v>
      </c>
      <c r="AI17" s="102">
        <f t="shared" si="5"/>
        <v>1269389038</v>
      </c>
    </row>
    <row r="18" spans="1:35" s="157" customFormat="1">
      <c r="A18" s="159">
        <f t="shared" si="3"/>
        <v>2030</v>
      </c>
      <c r="B18" s="159"/>
      <c r="C18" s="158"/>
      <c r="E18" s="104">
        <f t="shared" si="4"/>
        <v>642449948</v>
      </c>
      <c r="F18" s="103">
        <f t="shared" si="4"/>
        <v>299100216</v>
      </c>
      <c r="G18" s="103">
        <f t="shared" si="4"/>
        <v>16654002</v>
      </c>
      <c r="H18" s="103">
        <f t="shared" si="4"/>
        <v>30201600</v>
      </c>
      <c r="I18" s="103">
        <f t="shared" si="4"/>
        <v>2239251</v>
      </c>
      <c r="J18" s="103">
        <f t="shared" si="4"/>
        <v>1318580</v>
      </c>
      <c r="K18" s="103">
        <f t="shared" si="4"/>
        <v>261588</v>
      </c>
      <c r="L18" s="103">
        <f t="shared" si="4"/>
        <v>64856731</v>
      </c>
      <c r="M18" s="103">
        <f t="shared" si="4"/>
        <v>173666357</v>
      </c>
      <c r="N18" s="103">
        <f t="shared" si="4"/>
        <v>960705005</v>
      </c>
      <c r="O18" s="103">
        <f t="shared" si="4"/>
        <v>31520180</v>
      </c>
      <c r="P18" s="103">
        <f t="shared" si="4"/>
        <v>238523088</v>
      </c>
      <c r="Q18" s="103">
        <f t="shared" si="4"/>
        <v>1230748273</v>
      </c>
      <c r="R18" s="103">
        <f t="shared" si="4"/>
        <v>2466431</v>
      </c>
      <c r="S18" s="102">
        <f t="shared" si="4"/>
        <v>1233214704</v>
      </c>
      <c r="U18" s="104">
        <f t="shared" si="5"/>
        <v>689793419</v>
      </c>
      <c r="V18" s="103">
        <f t="shared" si="5"/>
        <v>301174788</v>
      </c>
      <c r="W18" s="103">
        <f t="shared" si="5"/>
        <v>20832233</v>
      </c>
      <c r="X18" s="103">
        <f t="shared" si="5"/>
        <v>35395362</v>
      </c>
      <c r="Y18" s="103">
        <f t="shared" si="5"/>
        <v>2213218</v>
      </c>
      <c r="Z18" s="103">
        <f t="shared" si="5"/>
        <v>1873429</v>
      </c>
      <c r="AA18" s="103">
        <f t="shared" si="5"/>
        <v>230923</v>
      </c>
      <c r="AB18" s="103">
        <f t="shared" si="5"/>
        <v>56985927</v>
      </c>
      <c r="AC18" s="103">
        <f t="shared" si="5"/>
        <v>155682570</v>
      </c>
      <c r="AD18" s="103">
        <f t="shared" si="5"/>
        <v>1014244581</v>
      </c>
      <c r="AE18" s="103">
        <f t="shared" si="5"/>
        <v>37268791</v>
      </c>
      <c r="AF18" s="103">
        <f t="shared" si="5"/>
        <v>212668497</v>
      </c>
      <c r="AG18" s="103">
        <f t="shared" si="5"/>
        <v>1264181869</v>
      </c>
      <c r="AH18" s="103">
        <f t="shared" si="5"/>
        <v>2533430</v>
      </c>
      <c r="AI18" s="102">
        <f t="shared" si="5"/>
        <v>1266715299</v>
      </c>
    </row>
    <row r="19" spans="1:35" s="157" customFormat="1">
      <c r="A19" s="159">
        <f t="shared" si="3"/>
        <v>2031</v>
      </c>
      <c r="B19" s="159"/>
      <c r="C19" s="158"/>
      <c r="E19" s="104">
        <f t="shared" si="4"/>
        <v>644910001</v>
      </c>
      <c r="F19" s="103">
        <f t="shared" si="4"/>
        <v>300729886</v>
      </c>
      <c r="G19" s="103">
        <f t="shared" si="4"/>
        <v>16378782</v>
      </c>
      <c r="H19" s="103">
        <f t="shared" si="4"/>
        <v>29504734</v>
      </c>
      <c r="I19" s="103">
        <f t="shared" si="4"/>
        <v>2118582</v>
      </c>
      <c r="J19" s="103">
        <f t="shared" si="4"/>
        <v>1315377</v>
      </c>
      <c r="K19" s="103">
        <f t="shared" si="4"/>
        <v>262934</v>
      </c>
      <c r="L19" s="103">
        <f t="shared" si="4"/>
        <v>65617029</v>
      </c>
      <c r="M19" s="103">
        <f t="shared" si="4"/>
        <v>173437614</v>
      </c>
      <c r="N19" s="103">
        <f t="shared" si="4"/>
        <v>964400185</v>
      </c>
      <c r="O19" s="103">
        <f t="shared" si="4"/>
        <v>30820111</v>
      </c>
      <c r="P19" s="103">
        <f t="shared" si="4"/>
        <v>239054643</v>
      </c>
      <c r="Q19" s="103">
        <f t="shared" si="4"/>
        <v>1234274939</v>
      </c>
      <c r="R19" s="103">
        <f t="shared" si="4"/>
        <v>2473498</v>
      </c>
      <c r="S19" s="102">
        <f t="shared" si="4"/>
        <v>1236748437</v>
      </c>
      <c r="U19" s="104">
        <f t="shared" si="5"/>
        <v>694960610</v>
      </c>
      <c r="V19" s="103">
        <f t="shared" si="5"/>
        <v>303475873</v>
      </c>
      <c r="W19" s="103">
        <f t="shared" si="5"/>
        <v>20585808</v>
      </c>
      <c r="X19" s="103">
        <f t="shared" si="5"/>
        <v>34927601</v>
      </c>
      <c r="Y19" s="103">
        <f t="shared" si="5"/>
        <v>2096086</v>
      </c>
      <c r="Z19" s="103">
        <f t="shared" si="5"/>
        <v>1877398</v>
      </c>
      <c r="AA19" s="103">
        <f t="shared" si="5"/>
        <v>231318</v>
      </c>
      <c r="AB19" s="103">
        <f t="shared" si="5"/>
        <v>56729797</v>
      </c>
      <c r="AC19" s="103">
        <f t="shared" si="5"/>
        <v>153366254</v>
      </c>
      <c r="AD19" s="103">
        <f t="shared" si="5"/>
        <v>1021349695</v>
      </c>
      <c r="AE19" s="103">
        <f t="shared" si="5"/>
        <v>36804999</v>
      </c>
      <c r="AF19" s="103">
        <f t="shared" si="5"/>
        <v>210096051</v>
      </c>
      <c r="AG19" s="103">
        <f t="shared" si="5"/>
        <v>1268250745</v>
      </c>
      <c r="AH19" s="103">
        <f t="shared" si="5"/>
        <v>2541586</v>
      </c>
      <c r="AI19" s="102">
        <f t="shared" si="5"/>
        <v>1270792331</v>
      </c>
    </row>
    <row r="20" spans="1:35" s="157" customFormat="1">
      <c r="A20" s="159">
        <f t="shared" si="3"/>
        <v>2032</v>
      </c>
      <c r="B20" s="159"/>
      <c r="C20" s="158"/>
      <c r="E20" s="104">
        <f t="shared" si="4"/>
        <v>650365867</v>
      </c>
      <c r="F20" s="103">
        <f t="shared" si="4"/>
        <v>303651697</v>
      </c>
      <c r="G20" s="103">
        <f t="shared" si="4"/>
        <v>16168751</v>
      </c>
      <c r="H20" s="103">
        <f t="shared" si="4"/>
        <v>28952981</v>
      </c>
      <c r="I20" s="103">
        <f t="shared" si="4"/>
        <v>2006118</v>
      </c>
      <c r="J20" s="103">
        <f t="shared" si="4"/>
        <v>1317275</v>
      </c>
      <c r="K20" s="103">
        <f t="shared" si="4"/>
        <v>262091</v>
      </c>
      <c r="L20" s="103">
        <f t="shared" si="4"/>
        <v>66610507</v>
      </c>
      <c r="M20" s="103">
        <f t="shared" si="4"/>
        <v>173217141</v>
      </c>
      <c r="N20" s="103">
        <f t="shared" si="4"/>
        <v>972454524</v>
      </c>
      <c r="O20" s="103">
        <f t="shared" si="4"/>
        <v>30270256</v>
      </c>
      <c r="P20" s="103">
        <f t="shared" si="4"/>
        <v>239827648</v>
      </c>
      <c r="Q20" s="103">
        <f t="shared" si="4"/>
        <v>1242552428</v>
      </c>
      <c r="R20" s="103">
        <f t="shared" si="4"/>
        <v>2490085</v>
      </c>
      <c r="S20" s="102">
        <f t="shared" si="4"/>
        <v>1245042513</v>
      </c>
      <c r="U20" s="104">
        <f t="shared" si="5"/>
        <v>699421865</v>
      </c>
      <c r="V20" s="103">
        <f t="shared" si="5"/>
        <v>305934421</v>
      </c>
      <c r="W20" s="103">
        <f t="shared" si="5"/>
        <v>20337639</v>
      </c>
      <c r="X20" s="103">
        <f t="shared" si="5"/>
        <v>34560553</v>
      </c>
      <c r="Y20" s="103">
        <f t="shared" si="5"/>
        <v>1980441</v>
      </c>
      <c r="Z20" s="103">
        <f t="shared" si="5"/>
        <v>1882825</v>
      </c>
      <c r="AA20" s="103">
        <f t="shared" si="5"/>
        <v>232072</v>
      </c>
      <c r="AB20" s="103">
        <f t="shared" si="5"/>
        <v>56551370</v>
      </c>
      <c r="AC20" s="103">
        <f t="shared" si="5"/>
        <v>151444897</v>
      </c>
      <c r="AD20" s="103">
        <f t="shared" si="5"/>
        <v>1027906438</v>
      </c>
      <c r="AE20" s="103">
        <f t="shared" si="5"/>
        <v>36443378</v>
      </c>
      <c r="AF20" s="103">
        <f t="shared" si="5"/>
        <v>207996267</v>
      </c>
      <c r="AG20" s="103">
        <f t="shared" si="5"/>
        <v>1272346083</v>
      </c>
      <c r="AH20" s="103">
        <f t="shared" si="5"/>
        <v>2549791</v>
      </c>
      <c r="AI20" s="102">
        <f t="shared" si="5"/>
        <v>1274895874</v>
      </c>
    </row>
    <row r="21" spans="1:35" s="157" customFormat="1">
      <c r="A21" s="159">
        <f t="shared" si="3"/>
        <v>2033</v>
      </c>
      <c r="B21" s="159"/>
      <c r="C21" s="158"/>
      <c r="E21" s="104">
        <f t="shared" si="4"/>
        <v>650947620</v>
      </c>
      <c r="F21" s="103">
        <f t="shared" si="4"/>
        <v>304576322</v>
      </c>
      <c r="G21" s="103">
        <f t="shared" si="4"/>
        <v>15855968</v>
      </c>
      <c r="H21" s="103">
        <f t="shared" si="4"/>
        <v>28241435</v>
      </c>
      <c r="I21" s="103">
        <f t="shared" si="4"/>
        <v>1882757</v>
      </c>
      <c r="J21" s="103">
        <f t="shared" si="4"/>
        <v>1309627</v>
      </c>
      <c r="K21" s="103">
        <f t="shared" si="4"/>
        <v>259252</v>
      </c>
      <c r="L21" s="103">
        <f t="shared" si="4"/>
        <v>67226646</v>
      </c>
      <c r="M21" s="103">
        <f t="shared" si="4"/>
        <v>172634895</v>
      </c>
      <c r="N21" s="103">
        <f t="shared" si="4"/>
        <v>973521919</v>
      </c>
      <c r="O21" s="103">
        <f t="shared" si="4"/>
        <v>29551062</v>
      </c>
      <c r="P21" s="103">
        <f t="shared" si="4"/>
        <v>239861541</v>
      </c>
      <c r="Q21" s="103">
        <f t="shared" si="4"/>
        <v>1242934522</v>
      </c>
      <c r="R21" s="103">
        <f t="shared" si="4"/>
        <v>2490848</v>
      </c>
      <c r="S21" s="102">
        <f t="shared" si="4"/>
        <v>1245425370</v>
      </c>
      <c r="U21" s="104">
        <f t="shared" si="5"/>
        <v>708542539</v>
      </c>
      <c r="V21" s="103">
        <f t="shared" si="5"/>
        <v>309437171</v>
      </c>
      <c r="W21" s="103">
        <f t="shared" si="5"/>
        <v>20168416</v>
      </c>
      <c r="X21" s="103">
        <f t="shared" si="5"/>
        <v>34232530</v>
      </c>
      <c r="Y21" s="103">
        <f t="shared" si="5"/>
        <v>1871941</v>
      </c>
      <c r="Z21" s="103">
        <f t="shared" si="5"/>
        <v>1894929</v>
      </c>
      <c r="AA21" s="103">
        <f t="shared" si="5"/>
        <v>233552</v>
      </c>
      <c r="AB21" s="103">
        <f t="shared" si="5"/>
        <v>56536357</v>
      </c>
      <c r="AC21" s="103">
        <f t="shared" si="5"/>
        <v>149516572</v>
      </c>
      <c r="AD21" s="103">
        <f t="shared" si="5"/>
        <v>1040253619</v>
      </c>
      <c r="AE21" s="103">
        <f t="shared" si="5"/>
        <v>36127459</v>
      </c>
      <c r="AF21" s="103">
        <f t="shared" si="5"/>
        <v>206052929</v>
      </c>
      <c r="AG21" s="103">
        <f t="shared" si="5"/>
        <v>1282434007</v>
      </c>
      <c r="AH21" s="103">
        <f t="shared" si="5"/>
        <v>2570008</v>
      </c>
      <c r="AI21" s="102">
        <f t="shared" si="5"/>
        <v>1285004015</v>
      </c>
    </row>
    <row r="22" spans="1:35" s="157" customFormat="1">
      <c r="A22" s="159">
        <f t="shared" si="3"/>
        <v>2034</v>
      </c>
      <c r="B22" s="159"/>
      <c r="C22" s="158"/>
      <c r="E22" s="104">
        <f t="shared" si="4"/>
        <v>654213391</v>
      </c>
      <c r="F22" s="103">
        <f t="shared" si="4"/>
        <v>306846726</v>
      </c>
      <c r="G22" s="103">
        <f t="shared" si="4"/>
        <v>15610700</v>
      </c>
      <c r="H22" s="103">
        <f t="shared" si="4"/>
        <v>27674879</v>
      </c>
      <c r="I22" s="103">
        <f t="shared" si="4"/>
        <v>1767903</v>
      </c>
      <c r="J22" s="103">
        <f t="shared" si="4"/>
        <v>1307518</v>
      </c>
      <c r="K22" s="103">
        <f t="shared" si="4"/>
        <v>260053</v>
      </c>
      <c r="L22" s="103">
        <f t="shared" si="4"/>
        <v>68118393</v>
      </c>
      <c r="M22" s="103">
        <f t="shared" si="4"/>
        <v>172127474</v>
      </c>
      <c r="N22" s="103">
        <f t="shared" si="4"/>
        <v>978698773</v>
      </c>
      <c r="O22" s="103">
        <f t="shared" si="4"/>
        <v>28982397</v>
      </c>
      <c r="P22" s="103">
        <f t="shared" si="4"/>
        <v>240245867</v>
      </c>
      <c r="Q22" s="103">
        <f t="shared" si="4"/>
        <v>1247927037</v>
      </c>
      <c r="R22" s="103">
        <f t="shared" si="4"/>
        <v>2500857</v>
      </c>
      <c r="S22" s="102">
        <f t="shared" si="4"/>
        <v>1250427894</v>
      </c>
      <c r="U22" s="104">
        <f t="shared" si="5"/>
        <v>710545719</v>
      </c>
      <c r="V22" s="103">
        <f t="shared" si="5"/>
        <v>310941774</v>
      </c>
      <c r="W22" s="103">
        <f t="shared" si="5"/>
        <v>19868849</v>
      </c>
      <c r="X22" s="103">
        <f t="shared" si="5"/>
        <v>33770116</v>
      </c>
      <c r="Y22" s="103">
        <f t="shared" si="5"/>
        <v>1752695</v>
      </c>
      <c r="Z22" s="103">
        <f t="shared" si="5"/>
        <v>1890848</v>
      </c>
      <c r="AA22" s="103">
        <f t="shared" si="5"/>
        <v>233476</v>
      </c>
      <c r="AB22" s="103">
        <f t="shared" si="5"/>
        <v>56213148</v>
      </c>
      <c r="AC22" s="103">
        <f t="shared" si="5"/>
        <v>147289098</v>
      </c>
      <c r="AD22" s="103">
        <f t="shared" si="5"/>
        <v>1043342513</v>
      </c>
      <c r="AE22" s="103">
        <f t="shared" si="5"/>
        <v>35660964</v>
      </c>
      <c r="AF22" s="103">
        <f t="shared" si="5"/>
        <v>203502246</v>
      </c>
      <c r="AG22" s="103">
        <f t="shared" si="5"/>
        <v>1282505723</v>
      </c>
      <c r="AH22" s="103">
        <f t="shared" si="5"/>
        <v>2570151</v>
      </c>
      <c r="AI22" s="102">
        <f t="shared" si="5"/>
        <v>1285075874</v>
      </c>
    </row>
    <row r="23" spans="1:35" s="157" customFormat="1">
      <c r="A23" s="159">
        <f t="shared" si="3"/>
        <v>2035</v>
      </c>
      <c r="B23" s="159"/>
      <c r="C23" s="158"/>
      <c r="E23" s="104">
        <f t="shared" si="4"/>
        <v>657904241</v>
      </c>
      <c r="F23" s="103">
        <f t="shared" si="4"/>
        <v>309441159</v>
      </c>
      <c r="G23" s="103">
        <f t="shared" si="4"/>
        <v>15358653</v>
      </c>
      <c r="H23" s="103">
        <f t="shared" si="4"/>
        <v>27126768</v>
      </c>
      <c r="I23" s="103">
        <f t="shared" si="4"/>
        <v>1655503</v>
      </c>
      <c r="J23" s="103">
        <f t="shared" si="4"/>
        <v>1304077</v>
      </c>
      <c r="K23" s="103">
        <f t="shared" si="4"/>
        <v>262183</v>
      </c>
      <c r="L23" s="103">
        <f t="shared" si="4"/>
        <v>69073309</v>
      </c>
      <c r="M23" s="103">
        <f t="shared" si="4"/>
        <v>171975362</v>
      </c>
      <c r="N23" s="103">
        <f t="shared" si="4"/>
        <v>984621739</v>
      </c>
      <c r="O23" s="103">
        <f t="shared" si="4"/>
        <v>28430845</v>
      </c>
      <c r="P23" s="103">
        <f t="shared" si="4"/>
        <v>241048671</v>
      </c>
      <c r="Q23" s="103">
        <f t="shared" si="4"/>
        <v>1254101255</v>
      </c>
      <c r="R23" s="103">
        <f t="shared" si="4"/>
        <v>2513230</v>
      </c>
      <c r="S23" s="102">
        <f t="shared" si="4"/>
        <v>1256614485</v>
      </c>
      <c r="U23" s="104">
        <f t="shared" si="5"/>
        <v>717850089</v>
      </c>
      <c r="V23" s="103">
        <f t="shared" si="5"/>
        <v>313713931</v>
      </c>
      <c r="W23" s="103">
        <f t="shared" si="5"/>
        <v>19652593</v>
      </c>
      <c r="X23" s="103">
        <f t="shared" si="5"/>
        <v>33385645</v>
      </c>
      <c r="Y23" s="103">
        <f t="shared" si="5"/>
        <v>1642896</v>
      </c>
      <c r="Z23" s="103">
        <f t="shared" si="5"/>
        <v>1892229</v>
      </c>
      <c r="AA23" s="103">
        <f t="shared" si="5"/>
        <v>233714</v>
      </c>
      <c r="AB23" s="103">
        <f t="shared" si="5"/>
        <v>56267815</v>
      </c>
      <c r="AC23" s="103">
        <f t="shared" si="5"/>
        <v>145255741</v>
      </c>
      <c r="AD23" s="103">
        <f t="shared" si="5"/>
        <v>1053093223</v>
      </c>
      <c r="AE23" s="103">
        <f t="shared" si="5"/>
        <v>35277874</v>
      </c>
      <c r="AF23" s="103">
        <f t="shared" si="5"/>
        <v>201523556</v>
      </c>
      <c r="AG23" s="103">
        <f t="shared" si="5"/>
        <v>1289894653</v>
      </c>
      <c r="AH23" s="103">
        <f t="shared" si="5"/>
        <v>2584959</v>
      </c>
      <c r="AI23" s="102">
        <f t="shared" si="5"/>
        <v>1292479612</v>
      </c>
    </row>
    <row r="24" spans="1:35" s="157" customFormat="1">
      <c r="A24" s="159">
        <f t="shared" si="3"/>
        <v>2036</v>
      </c>
      <c r="B24" s="159"/>
      <c r="C24" s="158"/>
      <c r="E24" s="104">
        <f t="shared" si="4"/>
        <v>663564531</v>
      </c>
      <c r="F24" s="103">
        <f t="shared" si="4"/>
        <v>313131329</v>
      </c>
      <c r="G24" s="103">
        <f t="shared" si="4"/>
        <v>15169061</v>
      </c>
      <c r="H24" s="103">
        <f t="shared" si="4"/>
        <v>26694375</v>
      </c>
      <c r="I24" s="103">
        <f t="shared" si="4"/>
        <v>1550214</v>
      </c>
      <c r="J24" s="103">
        <f t="shared" si="4"/>
        <v>1306016</v>
      </c>
      <c r="K24" s="103">
        <f t="shared" si="4"/>
        <v>260724</v>
      </c>
      <c r="L24" s="103">
        <f t="shared" si="4"/>
        <v>70239257</v>
      </c>
      <c r="M24" s="103">
        <f t="shared" si="4"/>
        <v>171642272</v>
      </c>
      <c r="N24" s="103">
        <f t="shared" si="4"/>
        <v>993675859</v>
      </c>
      <c r="O24" s="103">
        <f t="shared" si="4"/>
        <v>28000391</v>
      </c>
      <c r="P24" s="103">
        <f t="shared" si="4"/>
        <v>241881529</v>
      </c>
      <c r="Q24" s="103">
        <f t="shared" si="4"/>
        <v>1263557779</v>
      </c>
      <c r="R24" s="103">
        <f t="shared" si="4"/>
        <v>2532181</v>
      </c>
      <c r="S24" s="102">
        <f t="shared" si="4"/>
        <v>1266089960</v>
      </c>
      <c r="U24" s="104">
        <f t="shared" si="5"/>
        <v>724337482</v>
      </c>
      <c r="V24" s="103">
        <f t="shared" si="5"/>
        <v>316664075</v>
      </c>
      <c r="W24" s="103">
        <f t="shared" si="5"/>
        <v>19438175</v>
      </c>
      <c r="X24" s="103">
        <f t="shared" si="5"/>
        <v>33096460</v>
      </c>
      <c r="Y24" s="103">
        <f t="shared" si="5"/>
        <v>1536787</v>
      </c>
      <c r="Z24" s="103">
        <f t="shared" si="5"/>
        <v>1893661</v>
      </c>
      <c r="AA24" s="103">
        <f t="shared" si="5"/>
        <v>233830</v>
      </c>
      <c r="AB24" s="103">
        <f t="shared" si="5"/>
        <v>56408866</v>
      </c>
      <c r="AC24" s="103">
        <f t="shared" si="5"/>
        <v>143643148</v>
      </c>
      <c r="AD24" s="103">
        <f t="shared" si="5"/>
        <v>1062210349</v>
      </c>
      <c r="AE24" s="103">
        <f t="shared" si="5"/>
        <v>34990121</v>
      </c>
      <c r="AF24" s="103">
        <f t="shared" si="5"/>
        <v>200052014</v>
      </c>
      <c r="AG24" s="103">
        <f t="shared" si="5"/>
        <v>1297252484</v>
      </c>
      <c r="AH24" s="103">
        <f t="shared" si="5"/>
        <v>2599704</v>
      </c>
      <c r="AI24" s="102">
        <f t="shared" si="5"/>
        <v>1299852188</v>
      </c>
    </row>
    <row r="25" spans="1:35" s="157" customFormat="1">
      <c r="A25" s="159">
        <f t="shared" si="3"/>
        <v>2037</v>
      </c>
      <c r="B25" s="159"/>
      <c r="C25" s="158"/>
      <c r="E25" s="104">
        <f t="shared" si="4"/>
        <v>664493658</v>
      </c>
      <c r="F25" s="103">
        <f t="shared" si="4"/>
        <v>314810228</v>
      </c>
      <c r="G25" s="103">
        <f t="shared" si="4"/>
        <v>14879182</v>
      </c>
      <c r="H25" s="103">
        <f t="shared" si="4"/>
        <v>26102667</v>
      </c>
      <c r="I25" s="103">
        <f t="shared" si="4"/>
        <v>1437235</v>
      </c>
      <c r="J25" s="103">
        <f t="shared" si="4"/>
        <v>1298113</v>
      </c>
      <c r="K25" s="103">
        <f t="shared" si="4"/>
        <v>258305</v>
      </c>
      <c r="L25" s="103">
        <f t="shared" si="4"/>
        <v>71035913</v>
      </c>
      <c r="M25" s="103">
        <f t="shared" si="4"/>
        <v>171096772</v>
      </c>
      <c r="N25" s="103">
        <f t="shared" si="4"/>
        <v>995878608</v>
      </c>
      <c r="O25" s="103">
        <f t="shared" si="4"/>
        <v>27400780</v>
      </c>
      <c r="P25" s="103">
        <f t="shared" si="4"/>
        <v>242132685</v>
      </c>
      <c r="Q25" s="103">
        <f t="shared" si="4"/>
        <v>1265412073</v>
      </c>
      <c r="R25" s="103">
        <f t="shared" si="4"/>
        <v>2535898</v>
      </c>
      <c r="S25" s="102">
        <f t="shared" si="4"/>
        <v>1267947971</v>
      </c>
      <c r="U25" s="104">
        <f t="shared" si="5"/>
        <v>735459069</v>
      </c>
      <c r="V25" s="103">
        <f t="shared" si="5"/>
        <v>320704453</v>
      </c>
      <c r="W25" s="103">
        <f t="shared" si="5"/>
        <v>19290656</v>
      </c>
      <c r="X25" s="103">
        <f t="shared" si="5"/>
        <v>32859787</v>
      </c>
      <c r="Y25" s="103">
        <f t="shared" si="5"/>
        <v>1437363</v>
      </c>
      <c r="Z25" s="103">
        <f t="shared" si="5"/>
        <v>1903205</v>
      </c>
      <c r="AA25" s="103">
        <f t="shared" si="5"/>
        <v>234806</v>
      </c>
      <c r="AB25" s="103">
        <f t="shared" si="5"/>
        <v>56627546</v>
      </c>
      <c r="AC25" s="103">
        <f t="shared" si="5"/>
        <v>141871137</v>
      </c>
      <c r="AD25" s="103">
        <f t="shared" si="5"/>
        <v>1077126347</v>
      </c>
      <c r="AE25" s="103">
        <f t="shared" si="5"/>
        <v>34762992</v>
      </c>
      <c r="AF25" s="103">
        <f t="shared" si="5"/>
        <v>198498683</v>
      </c>
      <c r="AG25" s="103">
        <f t="shared" si="5"/>
        <v>1310388022</v>
      </c>
      <c r="AH25" s="103">
        <f t="shared" si="5"/>
        <v>2626029</v>
      </c>
      <c r="AI25" s="102">
        <f t="shared" si="5"/>
        <v>1313014051</v>
      </c>
    </row>
    <row r="26" spans="1:35" s="157" customFormat="1">
      <c r="A26" s="159">
        <f t="shared" si="3"/>
        <v>2038</v>
      </c>
      <c r="B26" s="159"/>
      <c r="C26" s="158"/>
      <c r="E26" s="104">
        <f t="shared" si="4"/>
        <v>668605437</v>
      </c>
      <c r="F26" s="103">
        <f t="shared" si="4"/>
        <v>317952257</v>
      </c>
      <c r="G26" s="103">
        <f t="shared" si="4"/>
        <v>14656003</v>
      </c>
      <c r="H26" s="103">
        <f t="shared" si="4"/>
        <v>25639808</v>
      </c>
      <c r="I26" s="103">
        <f t="shared" si="4"/>
        <v>1331044</v>
      </c>
      <c r="J26" s="103">
        <f t="shared" si="4"/>
        <v>1296234</v>
      </c>
      <c r="K26" s="103">
        <f t="shared" si="4"/>
        <v>257347</v>
      </c>
      <c r="L26" s="103">
        <f t="shared" si="4"/>
        <v>72117412</v>
      </c>
      <c r="M26" s="103">
        <f t="shared" si="4"/>
        <v>170607876</v>
      </c>
      <c r="N26" s="103">
        <f t="shared" si="4"/>
        <v>1002802088</v>
      </c>
      <c r="O26" s="103">
        <f t="shared" si="4"/>
        <v>26936042</v>
      </c>
      <c r="P26" s="103">
        <f t="shared" si="4"/>
        <v>242725288</v>
      </c>
      <c r="Q26" s="103">
        <f t="shared" si="4"/>
        <v>1272463418</v>
      </c>
      <c r="R26" s="103">
        <f t="shared" si="4"/>
        <v>2550028</v>
      </c>
      <c r="S26" s="102">
        <f t="shared" si="4"/>
        <v>1275013446</v>
      </c>
      <c r="U26" s="104">
        <f t="shared" si="5"/>
        <v>739207752</v>
      </c>
      <c r="V26" s="103">
        <f t="shared" si="5"/>
        <v>322667073</v>
      </c>
      <c r="W26" s="103">
        <f t="shared" si="5"/>
        <v>19005537</v>
      </c>
      <c r="X26" s="103">
        <f t="shared" si="5"/>
        <v>32493670</v>
      </c>
      <c r="Y26" s="103">
        <f t="shared" si="5"/>
        <v>1329949</v>
      </c>
      <c r="Z26" s="103">
        <f t="shared" si="5"/>
        <v>1898885</v>
      </c>
      <c r="AA26" s="103">
        <f t="shared" si="5"/>
        <v>234540</v>
      </c>
      <c r="AB26" s="103">
        <f t="shared" si="5"/>
        <v>56559309</v>
      </c>
      <c r="AC26" s="103">
        <f t="shared" si="5"/>
        <v>139836786</v>
      </c>
      <c r="AD26" s="103">
        <f t="shared" si="5"/>
        <v>1082444851</v>
      </c>
      <c r="AE26" s="103">
        <f t="shared" si="5"/>
        <v>34392555</v>
      </c>
      <c r="AF26" s="103">
        <f t="shared" si="5"/>
        <v>196396095</v>
      </c>
      <c r="AG26" s="103">
        <f t="shared" si="5"/>
        <v>1313233501</v>
      </c>
      <c r="AH26" s="103">
        <f t="shared" si="5"/>
        <v>2631730</v>
      </c>
      <c r="AI26" s="102">
        <f t="shared" si="5"/>
        <v>1315865231</v>
      </c>
    </row>
    <row r="27" spans="1:35" s="157" customFormat="1">
      <c r="A27" s="159">
        <f t="shared" si="3"/>
        <v>2039</v>
      </c>
      <c r="B27" s="159"/>
      <c r="C27" s="158"/>
      <c r="E27" s="104">
        <f t="shared" si="4"/>
        <v>672994387</v>
      </c>
      <c r="F27" s="103">
        <f t="shared" si="4"/>
        <v>321304121</v>
      </c>
      <c r="G27" s="103">
        <f t="shared" si="4"/>
        <v>14440979</v>
      </c>
      <c r="H27" s="103">
        <f t="shared" si="4"/>
        <v>25178138</v>
      </c>
      <c r="I27" s="103">
        <f t="shared" si="4"/>
        <v>1226541</v>
      </c>
      <c r="J27" s="103">
        <f t="shared" si="4"/>
        <v>1294903</v>
      </c>
      <c r="K27" s="103">
        <f t="shared" si="4"/>
        <v>256133</v>
      </c>
      <c r="L27" s="103">
        <f t="shared" si="4"/>
        <v>73301341</v>
      </c>
      <c r="M27" s="103">
        <f t="shared" si="4"/>
        <v>170789612</v>
      </c>
      <c r="N27" s="103">
        <f t="shared" si="4"/>
        <v>1010222161</v>
      </c>
      <c r="O27" s="103">
        <f t="shared" si="4"/>
        <v>26473041</v>
      </c>
      <c r="P27" s="103">
        <f t="shared" si="4"/>
        <v>244090953</v>
      </c>
      <c r="Q27" s="103">
        <f t="shared" si="4"/>
        <v>1280786155</v>
      </c>
      <c r="R27" s="103">
        <f t="shared" si="4"/>
        <v>2566706</v>
      </c>
      <c r="S27" s="102">
        <f t="shared" si="4"/>
        <v>1283352861</v>
      </c>
      <c r="U27" s="104">
        <f t="shared" si="5"/>
        <v>749010975</v>
      </c>
      <c r="V27" s="103">
        <f t="shared" si="5"/>
        <v>325949545</v>
      </c>
      <c r="W27" s="103">
        <f t="shared" si="5"/>
        <v>18794524</v>
      </c>
      <c r="X27" s="103">
        <f t="shared" si="5"/>
        <v>32185182</v>
      </c>
      <c r="Y27" s="103">
        <f t="shared" si="5"/>
        <v>1228916</v>
      </c>
      <c r="Z27" s="103">
        <f t="shared" si="5"/>
        <v>1901390</v>
      </c>
      <c r="AA27" s="103">
        <f t="shared" si="5"/>
        <v>234916</v>
      </c>
      <c r="AB27" s="103">
        <f t="shared" si="5"/>
        <v>56827887</v>
      </c>
      <c r="AC27" s="103">
        <f t="shared" si="5"/>
        <v>137806078</v>
      </c>
      <c r="AD27" s="103">
        <f t="shared" si="5"/>
        <v>1095218876</v>
      </c>
      <c r="AE27" s="103">
        <f t="shared" si="5"/>
        <v>34086572</v>
      </c>
      <c r="AF27" s="103">
        <f t="shared" si="5"/>
        <v>194633965</v>
      </c>
      <c r="AG27" s="103">
        <f t="shared" si="5"/>
        <v>1323939413</v>
      </c>
      <c r="AH27" s="103">
        <f t="shared" si="5"/>
        <v>2653185</v>
      </c>
      <c r="AI27" s="102">
        <f t="shared" si="5"/>
        <v>1326592598</v>
      </c>
    </row>
    <row r="28" spans="1:35" s="157" customFormat="1" ht="13.5" thickBot="1">
      <c r="A28" s="159">
        <f t="shared" si="3"/>
        <v>2040</v>
      </c>
      <c r="B28" s="159"/>
      <c r="C28" s="158"/>
      <c r="E28" s="101">
        <f t="shared" si="4"/>
        <v>678427339</v>
      </c>
      <c r="F28" s="100">
        <f t="shared" si="4"/>
        <v>325542788</v>
      </c>
      <c r="G28" s="100">
        <f t="shared" si="4"/>
        <v>14281895</v>
      </c>
      <c r="H28" s="100">
        <f t="shared" si="4"/>
        <v>24824438</v>
      </c>
      <c r="I28" s="100">
        <f t="shared" si="4"/>
        <v>1127386</v>
      </c>
      <c r="J28" s="100">
        <f t="shared" si="4"/>
        <v>1298605</v>
      </c>
      <c r="K28" s="100">
        <f t="shared" si="4"/>
        <v>258054</v>
      </c>
      <c r="L28" s="100">
        <f t="shared" si="4"/>
        <v>74733066</v>
      </c>
      <c r="M28" s="100">
        <f t="shared" si="4"/>
        <v>170503020</v>
      </c>
      <c r="N28" s="100">
        <f t="shared" si="4"/>
        <v>1019637462</v>
      </c>
      <c r="O28" s="100">
        <f t="shared" si="4"/>
        <v>26123043</v>
      </c>
      <c r="P28" s="100">
        <f t="shared" si="4"/>
        <v>245236086</v>
      </c>
      <c r="Q28" s="100">
        <f t="shared" si="4"/>
        <v>1290996591</v>
      </c>
      <c r="R28" s="100">
        <f t="shared" si="4"/>
        <v>2587167</v>
      </c>
      <c r="S28" s="99">
        <f t="shared" si="4"/>
        <v>1293583758</v>
      </c>
      <c r="U28" s="101">
        <f t="shared" si="5"/>
        <v>757672447</v>
      </c>
      <c r="V28" s="100">
        <f t="shared" si="5"/>
        <v>329551067</v>
      </c>
      <c r="W28" s="100">
        <f t="shared" si="5"/>
        <v>18588971</v>
      </c>
      <c r="X28" s="100">
        <f t="shared" si="5"/>
        <v>31973514</v>
      </c>
      <c r="Y28" s="100">
        <f t="shared" si="5"/>
        <v>1129225</v>
      </c>
      <c r="Z28" s="100">
        <f t="shared" si="5"/>
        <v>1903498</v>
      </c>
      <c r="AA28" s="100">
        <f t="shared" si="5"/>
        <v>235299</v>
      </c>
      <c r="AB28" s="100">
        <f t="shared" si="5"/>
        <v>57179794</v>
      </c>
      <c r="AC28" s="100">
        <f t="shared" si="5"/>
        <v>136321923</v>
      </c>
      <c r="AD28" s="100">
        <f t="shared" si="5"/>
        <v>1107177009</v>
      </c>
      <c r="AE28" s="100">
        <f t="shared" si="5"/>
        <v>33877012</v>
      </c>
      <c r="AF28" s="100">
        <f t="shared" si="5"/>
        <v>193501717</v>
      </c>
      <c r="AG28" s="100">
        <f t="shared" si="5"/>
        <v>1334555738</v>
      </c>
      <c r="AH28" s="100">
        <f t="shared" si="5"/>
        <v>2674459</v>
      </c>
      <c r="AI28" s="99">
        <f t="shared" si="5"/>
        <v>1337230197</v>
      </c>
    </row>
    <row r="29" spans="1:35" s="157" customFormat="1" ht="3" customHeight="1" thickBot="1"/>
    <row r="30" spans="1:35" s="157" customFormat="1">
      <c r="A30" s="159">
        <v>2019</v>
      </c>
      <c r="B30" s="159">
        <v>1</v>
      </c>
      <c r="C30" s="158">
        <f t="shared" ref="C30:C93" si="6">DATE(A30,B30,1)</f>
        <v>43466</v>
      </c>
      <c r="E30" s="106">
        <v>93359399</v>
      </c>
      <c r="F30" s="105">
        <v>38133636</v>
      </c>
      <c r="G30" s="105">
        <v>2834142</v>
      </c>
      <c r="H30" s="105">
        <v>5059485</v>
      </c>
      <c r="I30" s="105">
        <v>374991</v>
      </c>
      <c r="J30" s="105">
        <v>148964</v>
      </c>
      <c r="K30" s="105">
        <v>22177</v>
      </c>
      <c r="L30" s="105">
        <v>6030602</v>
      </c>
      <c r="M30" s="105">
        <v>16537322</v>
      </c>
      <c r="N30" s="105">
        <f t="shared" ref="N30:N93" si="7">SUM(E30:G30,I30,K30)</f>
        <v>134724345</v>
      </c>
      <c r="O30" s="105">
        <f t="shared" ref="O30:O93" si="8">SUM(H30,J30)</f>
        <v>5208449</v>
      </c>
      <c r="P30" s="105">
        <f t="shared" ref="P30:P93" si="9">SUM(L30:M30)</f>
        <v>22567924</v>
      </c>
      <c r="Q30" s="105">
        <f t="shared" ref="Q30:Q93" si="10">SUM(N30:P30)</f>
        <v>162500718</v>
      </c>
      <c r="R30" s="105">
        <f t="shared" ref="R30:R93" si="11">S30-Q30</f>
        <v>325653</v>
      </c>
      <c r="S30" s="107">
        <f t="shared" ref="S30:S93" si="12">ROUND(Q30/0.998, 0)</f>
        <v>162826371</v>
      </c>
      <c r="U30" s="106">
        <v>94933949</v>
      </c>
      <c r="V30" s="105">
        <v>38298250</v>
      </c>
      <c r="W30" s="105">
        <v>3054430</v>
      </c>
      <c r="X30" s="105">
        <v>5233510</v>
      </c>
      <c r="Y30" s="105">
        <v>373319</v>
      </c>
      <c r="Z30" s="105">
        <v>159730</v>
      </c>
      <c r="AA30" s="105">
        <v>18236</v>
      </c>
      <c r="AB30" s="105">
        <v>5655717</v>
      </c>
      <c r="AC30" s="105">
        <v>16198474</v>
      </c>
      <c r="AD30" s="105">
        <f t="shared" ref="AD30:AD93" si="13">SUM(U30:W30,Y30,AA30)</f>
        <v>136678184</v>
      </c>
      <c r="AE30" s="105">
        <f t="shared" ref="AE30:AE93" si="14">SUM(X30,Z30)</f>
        <v>5393240</v>
      </c>
      <c r="AF30" s="105">
        <f t="shared" ref="AF30:AF93" si="15">SUM(AB30:AC30)</f>
        <v>21854191</v>
      </c>
      <c r="AG30" s="105">
        <f t="shared" ref="AG30:AG93" si="16">SUM(AD30:AF30)</f>
        <v>163925615</v>
      </c>
      <c r="AH30" s="105">
        <f t="shared" ref="AH30:AH93" si="17">AI30-AG30</f>
        <v>328508</v>
      </c>
      <c r="AI30" s="107">
        <f t="shared" ref="AI30:AI93" si="18">ROUND(AG30/0.998, 0)</f>
        <v>164254123</v>
      </c>
    </row>
    <row r="31" spans="1:35" s="157" customFormat="1">
      <c r="A31" s="159">
        <f t="shared" ref="A31:A94" si="19">IF(B31=1,A30+1,A30)</f>
        <v>2019</v>
      </c>
      <c r="B31" s="159">
        <f t="shared" ref="B31:B94" si="20">IF(B30=12,1,B30+1)</f>
        <v>2</v>
      </c>
      <c r="C31" s="158">
        <f t="shared" si="6"/>
        <v>43497</v>
      </c>
      <c r="E31" s="104">
        <v>79520366</v>
      </c>
      <c r="F31" s="103">
        <v>32946537</v>
      </c>
      <c r="G31" s="103">
        <v>2516433</v>
      </c>
      <c r="H31" s="103">
        <v>4504098</v>
      </c>
      <c r="I31" s="103">
        <v>352083</v>
      </c>
      <c r="J31" s="103">
        <v>144949</v>
      </c>
      <c r="K31" s="103">
        <v>21223</v>
      </c>
      <c r="L31" s="103">
        <v>5510047</v>
      </c>
      <c r="M31" s="103">
        <v>15253447</v>
      </c>
      <c r="N31" s="103">
        <f t="shared" si="7"/>
        <v>115356642</v>
      </c>
      <c r="O31" s="103">
        <f t="shared" si="8"/>
        <v>4649047</v>
      </c>
      <c r="P31" s="103">
        <f t="shared" si="9"/>
        <v>20763494</v>
      </c>
      <c r="Q31" s="103">
        <f t="shared" si="10"/>
        <v>140769183</v>
      </c>
      <c r="R31" s="103">
        <f t="shared" si="11"/>
        <v>282103</v>
      </c>
      <c r="S31" s="102">
        <f t="shared" si="12"/>
        <v>141051286</v>
      </c>
      <c r="U31" s="104">
        <v>80982727</v>
      </c>
      <c r="V31" s="103">
        <v>32959111</v>
      </c>
      <c r="W31" s="103">
        <v>2720464</v>
      </c>
      <c r="X31" s="103">
        <v>4785739</v>
      </c>
      <c r="Y31" s="103">
        <v>349989</v>
      </c>
      <c r="Z31" s="103">
        <v>158151</v>
      </c>
      <c r="AA31" s="103">
        <v>17311</v>
      </c>
      <c r="AB31" s="103">
        <v>5371558</v>
      </c>
      <c r="AC31" s="103">
        <v>15250497</v>
      </c>
      <c r="AD31" s="103">
        <f t="shared" si="13"/>
        <v>117029602</v>
      </c>
      <c r="AE31" s="103">
        <f t="shared" si="14"/>
        <v>4943890</v>
      </c>
      <c r="AF31" s="103">
        <f t="shared" si="15"/>
        <v>20622055</v>
      </c>
      <c r="AG31" s="103">
        <f t="shared" si="16"/>
        <v>142595547</v>
      </c>
      <c r="AH31" s="103">
        <f t="shared" si="17"/>
        <v>285763</v>
      </c>
      <c r="AI31" s="102">
        <f t="shared" si="18"/>
        <v>142881310</v>
      </c>
    </row>
    <row r="32" spans="1:35" s="157" customFormat="1">
      <c r="A32" s="159">
        <f t="shared" si="19"/>
        <v>2019</v>
      </c>
      <c r="B32" s="159">
        <f t="shared" si="20"/>
        <v>3</v>
      </c>
      <c r="C32" s="158">
        <f t="shared" si="6"/>
        <v>43525</v>
      </c>
      <c r="E32" s="104">
        <v>70859067</v>
      </c>
      <c r="F32" s="103">
        <v>30482865</v>
      </c>
      <c r="G32" s="103">
        <v>2379405</v>
      </c>
      <c r="H32" s="103">
        <v>4332348</v>
      </c>
      <c r="I32" s="103">
        <v>366401</v>
      </c>
      <c r="J32" s="103">
        <v>148784</v>
      </c>
      <c r="K32" s="103">
        <v>22234</v>
      </c>
      <c r="L32" s="103">
        <v>5558220</v>
      </c>
      <c r="M32" s="103">
        <v>16901725</v>
      </c>
      <c r="N32" s="103">
        <f t="shared" si="7"/>
        <v>104109972</v>
      </c>
      <c r="O32" s="103">
        <f t="shared" si="8"/>
        <v>4481132</v>
      </c>
      <c r="P32" s="103">
        <f t="shared" si="9"/>
        <v>22459945</v>
      </c>
      <c r="Q32" s="103">
        <f t="shared" si="10"/>
        <v>131051049</v>
      </c>
      <c r="R32" s="103">
        <f t="shared" si="11"/>
        <v>262627</v>
      </c>
      <c r="S32" s="102">
        <f t="shared" si="12"/>
        <v>131313676</v>
      </c>
      <c r="U32" s="104">
        <v>72060945</v>
      </c>
      <c r="V32" s="103">
        <v>30567448</v>
      </c>
      <c r="W32" s="103">
        <v>2601383</v>
      </c>
      <c r="X32" s="103">
        <v>4586410</v>
      </c>
      <c r="Y32" s="103">
        <v>371133</v>
      </c>
      <c r="Z32" s="103">
        <v>163392</v>
      </c>
      <c r="AA32" s="103">
        <v>18919</v>
      </c>
      <c r="AB32" s="103">
        <v>5429675</v>
      </c>
      <c r="AC32" s="103">
        <v>16625154</v>
      </c>
      <c r="AD32" s="103">
        <f t="shared" si="13"/>
        <v>105619828</v>
      </c>
      <c r="AE32" s="103">
        <f t="shared" si="14"/>
        <v>4749802</v>
      </c>
      <c r="AF32" s="103">
        <f t="shared" si="15"/>
        <v>22054829</v>
      </c>
      <c r="AG32" s="103">
        <f t="shared" si="16"/>
        <v>132424459</v>
      </c>
      <c r="AH32" s="103">
        <f t="shared" si="17"/>
        <v>265380</v>
      </c>
      <c r="AI32" s="102">
        <f t="shared" si="18"/>
        <v>132689839</v>
      </c>
    </row>
    <row r="33" spans="1:35" s="157" customFormat="1">
      <c r="A33" s="159">
        <f t="shared" si="19"/>
        <v>2019</v>
      </c>
      <c r="B33" s="159">
        <f t="shared" si="20"/>
        <v>4</v>
      </c>
      <c r="C33" s="158">
        <f t="shared" si="6"/>
        <v>43556</v>
      </c>
      <c r="E33" s="104">
        <v>50977686</v>
      </c>
      <c r="F33" s="103">
        <v>23360672</v>
      </c>
      <c r="G33" s="103">
        <v>1949092</v>
      </c>
      <c r="H33" s="103">
        <v>3502064</v>
      </c>
      <c r="I33" s="103">
        <v>326151</v>
      </c>
      <c r="J33" s="103">
        <v>129546</v>
      </c>
      <c r="K33" s="103">
        <v>20518</v>
      </c>
      <c r="L33" s="103">
        <v>4919135</v>
      </c>
      <c r="M33" s="103">
        <v>15190460</v>
      </c>
      <c r="N33" s="103">
        <f t="shared" si="7"/>
        <v>76634119</v>
      </c>
      <c r="O33" s="103">
        <f t="shared" si="8"/>
        <v>3631610</v>
      </c>
      <c r="P33" s="103">
        <f t="shared" si="9"/>
        <v>20109595</v>
      </c>
      <c r="Q33" s="103">
        <f t="shared" si="10"/>
        <v>100375324</v>
      </c>
      <c r="R33" s="103">
        <f t="shared" si="11"/>
        <v>201153</v>
      </c>
      <c r="S33" s="102">
        <f t="shared" si="12"/>
        <v>100576477</v>
      </c>
      <c r="U33" s="104">
        <v>51795554</v>
      </c>
      <c r="V33" s="103">
        <v>23437587</v>
      </c>
      <c r="W33" s="103">
        <v>2154718</v>
      </c>
      <c r="X33" s="103">
        <v>3661088</v>
      </c>
      <c r="Y33" s="103">
        <v>339030</v>
      </c>
      <c r="Z33" s="103">
        <v>142431</v>
      </c>
      <c r="AA33" s="103">
        <v>18615</v>
      </c>
      <c r="AB33" s="103">
        <v>4925399</v>
      </c>
      <c r="AC33" s="103">
        <v>14782019</v>
      </c>
      <c r="AD33" s="103">
        <f t="shared" si="13"/>
        <v>77745504</v>
      </c>
      <c r="AE33" s="103">
        <f t="shared" si="14"/>
        <v>3803519</v>
      </c>
      <c r="AF33" s="103">
        <f t="shared" si="15"/>
        <v>19707418</v>
      </c>
      <c r="AG33" s="103">
        <f t="shared" si="16"/>
        <v>101256441</v>
      </c>
      <c r="AH33" s="103">
        <f t="shared" si="17"/>
        <v>202919</v>
      </c>
      <c r="AI33" s="102">
        <f t="shared" si="18"/>
        <v>101459360</v>
      </c>
    </row>
    <row r="34" spans="1:35" s="157" customFormat="1">
      <c r="A34" s="159">
        <f t="shared" si="19"/>
        <v>2019</v>
      </c>
      <c r="B34" s="159">
        <f t="shared" si="20"/>
        <v>5</v>
      </c>
      <c r="C34" s="158">
        <f t="shared" si="6"/>
        <v>43586</v>
      </c>
      <c r="E34" s="104">
        <v>30304733</v>
      </c>
      <c r="F34" s="103">
        <v>16383625</v>
      </c>
      <c r="G34" s="103">
        <v>1448650</v>
      </c>
      <c r="H34" s="103">
        <v>2761929</v>
      </c>
      <c r="I34" s="103">
        <v>274215</v>
      </c>
      <c r="J34" s="103">
        <v>115896</v>
      </c>
      <c r="K34" s="103">
        <v>17430</v>
      </c>
      <c r="L34" s="103">
        <v>4535726</v>
      </c>
      <c r="M34" s="103">
        <v>15010324</v>
      </c>
      <c r="N34" s="103">
        <f t="shared" si="7"/>
        <v>48428653</v>
      </c>
      <c r="O34" s="103">
        <f t="shared" si="8"/>
        <v>2877825</v>
      </c>
      <c r="P34" s="103">
        <f t="shared" si="9"/>
        <v>19546050</v>
      </c>
      <c r="Q34" s="103">
        <f t="shared" si="10"/>
        <v>70852528</v>
      </c>
      <c r="R34" s="103">
        <f t="shared" si="11"/>
        <v>141989</v>
      </c>
      <c r="S34" s="102">
        <f t="shared" si="12"/>
        <v>70994517</v>
      </c>
      <c r="U34" s="104">
        <v>30813440</v>
      </c>
      <c r="V34" s="103">
        <v>16400860</v>
      </c>
      <c r="W34" s="103">
        <v>1614934</v>
      </c>
      <c r="X34" s="103">
        <v>2908543</v>
      </c>
      <c r="Y34" s="103">
        <v>285051</v>
      </c>
      <c r="Z34" s="103">
        <v>128867</v>
      </c>
      <c r="AA34" s="103">
        <v>16705</v>
      </c>
      <c r="AB34" s="103">
        <v>4738505</v>
      </c>
      <c r="AC34" s="103">
        <v>14791541</v>
      </c>
      <c r="AD34" s="103">
        <f t="shared" si="13"/>
        <v>49130990</v>
      </c>
      <c r="AE34" s="103">
        <f t="shared" si="14"/>
        <v>3037410</v>
      </c>
      <c r="AF34" s="103">
        <f t="shared" si="15"/>
        <v>19530046</v>
      </c>
      <c r="AG34" s="103">
        <f t="shared" si="16"/>
        <v>71698446</v>
      </c>
      <c r="AH34" s="103">
        <f t="shared" si="17"/>
        <v>143684</v>
      </c>
      <c r="AI34" s="102">
        <f t="shared" si="18"/>
        <v>71842130</v>
      </c>
    </row>
    <row r="35" spans="1:35" s="157" customFormat="1">
      <c r="A35" s="159">
        <f t="shared" si="19"/>
        <v>2019</v>
      </c>
      <c r="B35" s="159">
        <f t="shared" si="20"/>
        <v>6</v>
      </c>
      <c r="C35" s="158">
        <f t="shared" si="6"/>
        <v>43617</v>
      </c>
      <c r="E35" s="104">
        <v>19708758</v>
      </c>
      <c r="F35" s="103">
        <v>12754068</v>
      </c>
      <c r="G35" s="103">
        <v>1222040</v>
      </c>
      <c r="H35" s="103">
        <v>2130034</v>
      </c>
      <c r="I35" s="103">
        <v>251368</v>
      </c>
      <c r="J35" s="103">
        <v>99588</v>
      </c>
      <c r="K35" s="103">
        <v>15986</v>
      </c>
      <c r="L35" s="103">
        <v>4127165</v>
      </c>
      <c r="M35" s="103">
        <v>13914517</v>
      </c>
      <c r="N35" s="103">
        <f t="shared" si="7"/>
        <v>33952220</v>
      </c>
      <c r="O35" s="103">
        <f t="shared" si="8"/>
        <v>2229622</v>
      </c>
      <c r="P35" s="103">
        <f t="shared" si="9"/>
        <v>18041682</v>
      </c>
      <c r="Q35" s="103">
        <f t="shared" si="10"/>
        <v>54223524</v>
      </c>
      <c r="R35" s="103">
        <f t="shared" si="11"/>
        <v>108664</v>
      </c>
      <c r="S35" s="102">
        <f t="shared" si="12"/>
        <v>54332188</v>
      </c>
      <c r="U35" s="104">
        <v>20548450</v>
      </c>
      <c r="V35" s="103">
        <v>12288092</v>
      </c>
      <c r="W35" s="103">
        <v>1339590</v>
      </c>
      <c r="X35" s="103">
        <v>2189678</v>
      </c>
      <c r="Y35" s="103">
        <v>252883</v>
      </c>
      <c r="Z35" s="103">
        <v>107858</v>
      </c>
      <c r="AA35" s="103">
        <v>15598</v>
      </c>
      <c r="AB35" s="103">
        <v>4376515</v>
      </c>
      <c r="AC35" s="103">
        <v>13787300</v>
      </c>
      <c r="AD35" s="103">
        <f t="shared" si="13"/>
        <v>34444613</v>
      </c>
      <c r="AE35" s="103">
        <f t="shared" si="14"/>
        <v>2297536</v>
      </c>
      <c r="AF35" s="103">
        <f t="shared" si="15"/>
        <v>18163815</v>
      </c>
      <c r="AG35" s="103">
        <f t="shared" si="16"/>
        <v>54905964</v>
      </c>
      <c r="AH35" s="103">
        <f t="shared" si="17"/>
        <v>110032</v>
      </c>
      <c r="AI35" s="102">
        <f t="shared" si="18"/>
        <v>55015996</v>
      </c>
    </row>
    <row r="36" spans="1:35" s="157" customFormat="1">
      <c r="A36" s="159">
        <f t="shared" si="19"/>
        <v>2019</v>
      </c>
      <c r="B36" s="159">
        <f t="shared" si="20"/>
        <v>7</v>
      </c>
      <c r="C36" s="158">
        <f t="shared" si="6"/>
        <v>43647</v>
      </c>
      <c r="E36" s="104">
        <v>13643538</v>
      </c>
      <c r="F36" s="103">
        <v>10598277</v>
      </c>
      <c r="G36" s="103">
        <v>1111423</v>
      </c>
      <c r="H36" s="103">
        <v>1878138</v>
      </c>
      <c r="I36" s="103">
        <v>233235</v>
      </c>
      <c r="J36" s="103">
        <v>93816</v>
      </c>
      <c r="K36" s="103">
        <v>15287</v>
      </c>
      <c r="L36" s="103">
        <v>3938594</v>
      </c>
      <c r="M36" s="103">
        <v>13675871</v>
      </c>
      <c r="N36" s="103">
        <f t="shared" si="7"/>
        <v>25601760</v>
      </c>
      <c r="O36" s="103">
        <f t="shared" si="8"/>
        <v>1971954</v>
      </c>
      <c r="P36" s="103">
        <f t="shared" si="9"/>
        <v>17614465</v>
      </c>
      <c r="Q36" s="103">
        <f t="shared" si="10"/>
        <v>45188179</v>
      </c>
      <c r="R36" s="103">
        <f t="shared" si="11"/>
        <v>90557</v>
      </c>
      <c r="S36" s="102">
        <f t="shared" si="12"/>
        <v>45278736</v>
      </c>
      <c r="U36" s="104">
        <v>14737683</v>
      </c>
      <c r="V36" s="103">
        <v>9852707</v>
      </c>
      <c r="W36" s="103">
        <v>1160873</v>
      </c>
      <c r="X36" s="103">
        <v>1910337</v>
      </c>
      <c r="Y36" s="103">
        <v>207708</v>
      </c>
      <c r="Z36" s="103">
        <v>100996</v>
      </c>
      <c r="AA36" s="103">
        <v>14079</v>
      </c>
      <c r="AB36" s="103">
        <v>4261081</v>
      </c>
      <c r="AC36" s="103">
        <v>13747795</v>
      </c>
      <c r="AD36" s="103">
        <f t="shared" si="13"/>
        <v>25973050</v>
      </c>
      <c r="AE36" s="103">
        <f t="shared" si="14"/>
        <v>2011333</v>
      </c>
      <c r="AF36" s="103">
        <f t="shared" si="15"/>
        <v>18008876</v>
      </c>
      <c r="AG36" s="103">
        <f t="shared" si="16"/>
        <v>45993259</v>
      </c>
      <c r="AH36" s="103">
        <f t="shared" si="17"/>
        <v>92171</v>
      </c>
      <c r="AI36" s="102">
        <f t="shared" si="18"/>
        <v>46085430</v>
      </c>
    </row>
    <row r="37" spans="1:35" s="157" customFormat="1">
      <c r="A37" s="159">
        <f t="shared" si="19"/>
        <v>2019</v>
      </c>
      <c r="B37" s="159">
        <f t="shared" si="20"/>
        <v>8</v>
      </c>
      <c r="C37" s="158">
        <f t="shared" si="6"/>
        <v>43678</v>
      </c>
      <c r="E37" s="292">
        <v>12594435</v>
      </c>
      <c r="F37" s="291">
        <v>10984559</v>
      </c>
      <c r="G37" s="291">
        <v>1216790</v>
      </c>
      <c r="H37" s="103">
        <v>1797074</v>
      </c>
      <c r="I37" s="103">
        <v>229687</v>
      </c>
      <c r="J37" s="103">
        <v>109607</v>
      </c>
      <c r="K37" s="103">
        <v>17339</v>
      </c>
      <c r="L37" s="103">
        <v>3925032</v>
      </c>
      <c r="M37" s="103">
        <v>14120630</v>
      </c>
      <c r="N37" s="103">
        <f t="shared" si="7"/>
        <v>25042810</v>
      </c>
      <c r="O37" s="103">
        <f t="shared" si="8"/>
        <v>1906681</v>
      </c>
      <c r="P37" s="103">
        <f t="shared" si="9"/>
        <v>18045662</v>
      </c>
      <c r="Q37" s="261">
        <f>SUM(N37:P37)</f>
        <v>44995153</v>
      </c>
      <c r="R37" s="103">
        <f t="shared" si="11"/>
        <v>90171</v>
      </c>
      <c r="S37" s="102">
        <f>ROUND(Q37/0.998, 0)</f>
        <v>45085324</v>
      </c>
      <c r="U37" s="104">
        <v>14061809</v>
      </c>
      <c r="V37" s="103">
        <v>9925354</v>
      </c>
      <c r="W37" s="103">
        <v>1201251</v>
      </c>
      <c r="X37" s="103">
        <v>1812391</v>
      </c>
      <c r="Y37" s="103">
        <v>202270</v>
      </c>
      <c r="Z37" s="103">
        <v>116159</v>
      </c>
      <c r="AA37" s="103">
        <v>15309</v>
      </c>
      <c r="AB37" s="103">
        <v>4193961</v>
      </c>
      <c r="AC37" s="103">
        <v>14057594</v>
      </c>
      <c r="AD37" s="103">
        <f t="shared" si="13"/>
        <v>25405993</v>
      </c>
      <c r="AE37" s="103">
        <f t="shared" si="14"/>
        <v>1928550</v>
      </c>
      <c r="AF37" s="103">
        <f t="shared" si="15"/>
        <v>18251555</v>
      </c>
      <c r="AG37" s="103">
        <f t="shared" si="16"/>
        <v>45586098</v>
      </c>
      <c r="AH37" s="103">
        <f t="shared" si="17"/>
        <v>91355</v>
      </c>
      <c r="AI37" s="102">
        <f t="shared" si="18"/>
        <v>45677453</v>
      </c>
    </row>
    <row r="38" spans="1:35" s="157" customFormat="1">
      <c r="A38" s="159">
        <f t="shared" si="19"/>
        <v>2019</v>
      </c>
      <c r="B38" s="159">
        <f t="shared" si="20"/>
        <v>9</v>
      </c>
      <c r="C38" s="158">
        <f t="shared" si="6"/>
        <v>43709</v>
      </c>
      <c r="E38" s="292">
        <v>17977396</v>
      </c>
      <c r="F38" s="291">
        <v>13058330</v>
      </c>
      <c r="G38" s="291">
        <v>1355030</v>
      </c>
      <c r="H38" s="103">
        <v>2123543</v>
      </c>
      <c r="I38" s="103">
        <v>256054</v>
      </c>
      <c r="J38" s="103">
        <v>138801</v>
      </c>
      <c r="K38" s="103">
        <v>19010</v>
      </c>
      <c r="L38" s="103">
        <v>4115307</v>
      </c>
      <c r="M38" s="103">
        <v>14073662</v>
      </c>
      <c r="N38" s="103">
        <f t="shared" si="7"/>
        <v>32665820</v>
      </c>
      <c r="O38" s="103">
        <f t="shared" si="8"/>
        <v>2262344</v>
      </c>
      <c r="P38" s="103">
        <f t="shared" si="9"/>
        <v>18188969</v>
      </c>
      <c r="Q38" s="261">
        <f t="shared" si="10"/>
        <v>53117133</v>
      </c>
      <c r="R38" s="103">
        <f t="shared" si="11"/>
        <v>106447</v>
      </c>
      <c r="S38" s="102">
        <f t="shared" si="12"/>
        <v>53223580</v>
      </c>
      <c r="U38" s="104">
        <v>19655612</v>
      </c>
      <c r="V38" s="103">
        <v>11890657</v>
      </c>
      <c r="W38" s="103">
        <v>1344440</v>
      </c>
      <c r="X38" s="103">
        <v>2170184</v>
      </c>
      <c r="Y38" s="103">
        <v>232403</v>
      </c>
      <c r="Z38" s="103">
        <v>148705</v>
      </c>
      <c r="AA38" s="103">
        <v>16443</v>
      </c>
      <c r="AB38" s="103">
        <v>4337682</v>
      </c>
      <c r="AC38" s="103">
        <v>13972016</v>
      </c>
      <c r="AD38" s="103">
        <f t="shared" si="13"/>
        <v>33139555</v>
      </c>
      <c r="AE38" s="103">
        <f t="shared" si="14"/>
        <v>2318889</v>
      </c>
      <c r="AF38" s="103">
        <f t="shared" si="15"/>
        <v>18309698</v>
      </c>
      <c r="AG38" s="103">
        <f t="shared" si="16"/>
        <v>53768142</v>
      </c>
      <c r="AH38" s="103">
        <f t="shared" si="17"/>
        <v>107752</v>
      </c>
      <c r="AI38" s="102">
        <f t="shared" si="18"/>
        <v>53875894</v>
      </c>
    </row>
    <row r="39" spans="1:35" s="157" customFormat="1">
      <c r="A39" s="159">
        <f t="shared" si="19"/>
        <v>2019</v>
      </c>
      <c r="B39" s="159">
        <f t="shared" si="20"/>
        <v>10</v>
      </c>
      <c r="C39" s="158">
        <f t="shared" si="6"/>
        <v>43739</v>
      </c>
      <c r="E39" s="292">
        <v>43019428</v>
      </c>
      <c r="F39" s="291">
        <v>21326869</v>
      </c>
      <c r="G39" s="291">
        <v>1914411</v>
      </c>
      <c r="H39" s="103">
        <v>3511411</v>
      </c>
      <c r="I39" s="103">
        <v>347726</v>
      </c>
      <c r="J39" s="103">
        <v>167790</v>
      </c>
      <c r="K39" s="103">
        <v>24007</v>
      </c>
      <c r="L39" s="103">
        <v>4484019</v>
      </c>
      <c r="M39" s="103">
        <v>14647278</v>
      </c>
      <c r="N39" s="103">
        <f t="shared" si="7"/>
        <v>66632441</v>
      </c>
      <c r="O39" s="103">
        <f t="shared" si="8"/>
        <v>3679201</v>
      </c>
      <c r="P39" s="103">
        <f t="shared" si="9"/>
        <v>19131297</v>
      </c>
      <c r="Q39" s="103">
        <f t="shared" si="10"/>
        <v>89442939</v>
      </c>
      <c r="R39" s="103">
        <f t="shared" si="11"/>
        <v>179244</v>
      </c>
      <c r="S39" s="102">
        <f t="shared" si="12"/>
        <v>89622183</v>
      </c>
      <c r="U39" s="104">
        <v>44759973</v>
      </c>
      <c r="V39" s="103">
        <v>20498315</v>
      </c>
      <c r="W39" s="103">
        <v>1991314</v>
      </c>
      <c r="X39" s="103">
        <v>3663391</v>
      </c>
      <c r="Y39" s="103">
        <v>329365</v>
      </c>
      <c r="Z39" s="103">
        <v>183521</v>
      </c>
      <c r="AA39" s="103">
        <v>19810</v>
      </c>
      <c r="AB39" s="103">
        <v>5020927</v>
      </c>
      <c r="AC39" s="103">
        <v>15527567</v>
      </c>
      <c r="AD39" s="103">
        <f t="shared" si="13"/>
        <v>67598777</v>
      </c>
      <c r="AE39" s="103">
        <f t="shared" si="14"/>
        <v>3846912</v>
      </c>
      <c r="AF39" s="103">
        <f t="shared" si="15"/>
        <v>20548494</v>
      </c>
      <c r="AG39" s="103">
        <f t="shared" si="16"/>
        <v>91994183</v>
      </c>
      <c r="AH39" s="103">
        <f t="shared" si="17"/>
        <v>184357</v>
      </c>
      <c r="AI39" s="102">
        <f t="shared" si="18"/>
        <v>92178540</v>
      </c>
    </row>
    <row r="40" spans="1:35" s="157" customFormat="1">
      <c r="A40" s="159">
        <f t="shared" si="19"/>
        <v>2019</v>
      </c>
      <c r="B40" s="159">
        <f t="shared" si="20"/>
        <v>11</v>
      </c>
      <c r="C40" s="158">
        <f t="shared" si="6"/>
        <v>43770</v>
      </c>
      <c r="E40" s="292">
        <v>77408760</v>
      </c>
      <c r="F40" s="291">
        <v>32320588</v>
      </c>
      <c r="G40" s="291">
        <v>2504806</v>
      </c>
      <c r="H40" s="103">
        <v>4059637</v>
      </c>
      <c r="I40" s="103">
        <v>368208</v>
      </c>
      <c r="J40" s="103">
        <v>148006</v>
      </c>
      <c r="K40" s="103">
        <v>25300</v>
      </c>
      <c r="L40" s="103">
        <v>5406741</v>
      </c>
      <c r="M40" s="103">
        <v>15763187</v>
      </c>
      <c r="N40" s="103">
        <f t="shared" si="7"/>
        <v>112627662</v>
      </c>
      <c r="O40" s="103">
        <f t="shared" si="8"/>
        <v>4207643</v>
      </c>
      <c r="P40" s="103">
        <f t="shared" si="9"/>
        <v>21169928</v>
      </c>
      <c r="Q40" s="103">
        <f t="shared" si="10"/>
        <v>138005233</v>
      </c>
      <c r="R40" s="103">
        <f t="shared" si="11"/>
        <v>276564</v>
      </c>
      <c r="S40" s="102">
        <f t="shared" si="12"/>
        <v>138281797</v>
      </c>
      <c r="U40" s="104">
        <v>79310785</v>
      </c>
      <c r="V40" s="103">
        <v>31905891</v>
      </c>
      <c r="W40" s="103">
        <v>2661355</v>
      </c>
      <c r="X40" s="103">
        <v>4298206</v>
      </c>
      <c r="Y40" s="103">
        <v>361854</v>
      </c>
      <c r="Z40" s="103">
        <v>165256</v>
      </c>
      <c r="AA40" s="103">
        <v>21158</v>
      </c>
      <c r="AB40" s="103">
        <v>5210723</v>
      </c>
      <c r="AC40" s="103">
        <v>15203398</v>
      </c>
      <c r="AD40" s="103">
        <f t="shared" si="13"/>
        <v>114261043</v>
      </c>
      <c r="AE40" s="103">
        <f t="shared" si="14"/>
        <v>4463462</v>
      </c>
      <c r="AF40" s="103">
        <f t="shared" si="15"/>
        <v>20414121</v>
      </c>
      <c r="AG40" s="103">
        <f t="shared" si="16"/>
        <v>139138626</v>
      </c>
      <c r="AH40" s="103">
        <f t="shared" si="17"/>
        <v>278835</v>
      </c>
      <c r="AI40" s="102">
        <f t="shared" si="18"/>
        <v>139417461</v>
      </c>
    </row>
    <row r="41" spans="1:35" s="157" customFormat="1">
      <c r="A41" s="159">
        <f t="shared" si="19"/>
        <v>2019</v>
      </c>
      <c r="B41" s="159">
        <f t="shared" si="20"/>
        <v>12</v>
      </c>
      <c r="C41" s="158">
        <f t="shared" si="6"/>
        <v>43800</v>
      </c>
      <c r="E41" s="292">
        <v>100725433</v>
      </c>
      <c r="F41" s="291">
        <v>40502865</v>
      </c>
      <c r="G41" s="291">
        <v>2946100</v>
      </c>
      <c r="H41" s="103">
        <v>5031555</v>
      </c>
      <c r="I41" s="103">
        <v>385724</v>
      </c>
      <c r="J41" s="103">
        <v>161403</v>
      </c>
      <c r="K41" s="103">
        <v>26447</v>
      </c>
      <c r="L41" s="103">
        <v>6337520</v>
      </c>
      <c r="M41" s="103">
        <v>15834885</v>
      </c>
      <c r="N41" s="103">
        <f t="shared" si="7"/>
        <v>144586569</v>
      </c>
      <c r="O41" s="103">
        <f t="shared" si="8"/>
        <v>5192958</v>
      </c>
      <c r="P41" s="103">
        <f t="shared" si="9"/>
        <v>22172405</v>
      </c>
      <c r="Q41" s="103">
        <f t="shared" si="10"/>
        <v>171951932</v>
      </c>
      <c r="R41" s="103">
        <f t="shared" si="11"/>
        <v>344593</v>
      </c>
      <c r="S41" s="102">
        <f t="shared" si="12"/>
        <v>172296525</v>
      </c>
      <c r="U41" s="104">
        <v>102551803</v>
      </c>
      <c r="V41" s="103">
        <v>40565454</v>
      </c>
      <c r="W41" s="103">
        <v>3158093</v>
      </c>
      <c r="X41" s="103">
        <v>5238308</v>
      </c>
      <c r="Y41" s="103">
        <v>386926</v>
      </c>
      <c r="Z41" s="103">
        <v>176056</v>
      </c>
      <c r="AA41" s="103">
        <v>21160</v>
      </c>
      <c r="AB41" s="103">
        <v>6493414</v>
      </c>
      <c r="AC41" s="103">
        <v>16634743</v>
      </c>
      <c r="AD41" s="103">
        <f t="shared" si="13"/>
        <v>146683436</v>
      </c>
      <c r="AE41" s="103">
        <f t="shared" si="14"/>
        <v>5414364</v>
      </c>
      <c r="AF41" s="103">
        <f t="shared" si="15"/>
        <v>23128157</v>
      </c>
      <c r="AG41" s="103">
        <f t="shared" si="16"/>
        <v>175225957</v>
      </c>
      <c r="AH41" s="103">
        <f t="shared" si="17"/>
        <v>351154</v>
      </c>
      <c r="AI41" s="102">
        <f t="shared" si="18"/>
        <v>175577111</v>
      </c>
    </row>
    <row r="42" spans="1:35" s="157" customFormat="1">
      <c r="A42" s="159">
        <f t="shared" si="19"/>
        <v>2020</v>
      </c>
      <c r="B42" s="159">
        <f t="shared" si="20"/>
        <v>1</v>
      </c>
      <c r="C42" s="158">
        <f t="shared" si="6"/>
        <v>43831</v>
      </c>
      <c r="E42" s="292">
        <v>93351469</v>
      </c>
      <c r="F42" s="291">
        <v>38317353</v>
      </c>
      <c r="G42" s="291">
        <v>2792401</v>
      </c>
      <c r="H42" s="103">
        <v>4923994</v>
      </c>
      <c r="I42" s="103">
        <v>355101</v>
      </c>
      <c r="J42" s="103">
        <v>146105</v>
      </c>
      <c r="K42" s="103">
        <v>25445</v>
      </c>
      <c r="L42" s="103">
        <v>6139290</v>
      </c>
      <c r="M42" s="103">
        <v>16429719</v>
      </c>
      <c r="N42" s="103">
        <f t="shared" si="7"/>
        <v>134841769</v>
      </c>
      <c r="O42" s="103">
        <f t="shared" si="8"/>
        <v>5070099</v>
      </c>
      <c r="P42" s="103">
        <f t="shared" si="9"/>
        <v>22569009</v>
      </c>
      <c r="Q42" s="103">
        <f t="shared" si="10"/>
        <v>162480877</v>
      </c>
      <c r="R42" s="103">
        <f t="shared" si="11"/>
        <v>325613</v>
      </c>
      <c r="S42" s="102">
        <f t="shared" si="12"/>
        <v>162806490</v>
      </c>
      <c r="U42" s="104">
        <v>96354204</v>
      </c>
      <c r="V42" s="103">
        <v>38830016</v>
      </c>
      <c r="W42" s="103">
        <v>3034314</v>
      </c>
      <c r="X42" s="103">
        <v>5189917</v>
      </c>
      <c r="Y42" s="103">
        <v>359674</v>
      </c>
      <c r="Z42" s="103">
        <v>161244</v>
      </c>
      <c r="AA42" s="103">
        <v>18545</v>
      </c>
      <c r="AB42" s="103">
        <v>5851932</v>
      </c>
      <c r="AC42" s="103">
        <v>15929234</v>
      </c>
      <c r="AD42" s="103">
        <f t="shared" si="13"/>
        <v>138596753</v>
      </c>
      <c r="AE42" s="103">
        <f t="shared" si="14"/>
        <v>5351161</v>
      </c>
      <c r="AF42" s="103">
        <f t="shared" si="15"/>
        <v>21781166</v>
      </c>
      <c r="AG42" s="103">
        <f t="shared" si="16"/>
        <v>165729080</v>
      </c>
      <c r="AH42" s="103">
        <f t="shared" si="17"/>
        <v>332122</v>
      </c>
      <c r="AI42" s="102">
        <f t="shared" si="18"/>
        <v>166061202</v>
      </c>
    </row>
    <row r="43" spans="1:35" s="157" customFormat="1">
      <c r="A43" s="159">
        <f t="shared" si="19"/>
        <v>2020</v>
      </c>
      <c r="B43" s="159">
        <f t="shared" si="20"/>
        <v>2</v>
      </c>
      <c r="C43" s="158">
        <f t="shared" si="6"/>
        <v>43862</v>
      </c>
      <c r="E43" s="292">
        <v>82069188</v>
      </c>
      <c r="F43" s="291">
        <v>34204390</v>
      </c>
      <c r="G43" s="291">
        <v>2557356</v>
      </c>
      <c r="H43" s="103">
        <v>4530048</v>
      </c>
      <c r="I43" s="103">
        <v>343707</v>
      </c>
      <c r="J43" s="103">
        <v>146679</v>
      </c>
      <c r="K43" s="103">
        <v>24935</v>
      </c>
      <c r="L43" s="103">
        <v>5779236</v>
      </c>
      <c r="M43" s="103">
        <v>15792423</v>
      </c>
      <c r="N43" s="103">
        <f t="shared" si="7"/>
        <v>119199576</v>
      </c>
      <c r="O43" s="103">
        <f t="shared" si="8"/>
        <v>4676727</v>
      </c>
      <c r="P43" s="103">
        <f t="shared" si="9"/>
        <v>21571659</v>
      </c>
      <c r="Q43" s="103">
        <f t="shared" si="10"/>
        <v>145447962</v>
      </c>
      <c r="R43" s="103">
        <f t="shared" si="11"/>
        <v>291479</v>
      </c>
      <c r="S43" s="102">
        <f t="shared" si="12"/>
        <v>145739441</v>
      </c>
      <c r="U43" s="104">
        <v>82208441</v>
      </c>
      <c r="V43" s="103">
        <v>33417879</v>
      </c>
      <c r="W43" s="103">
        <v>2692605</v>
      </c>
      <c r="X43" s="103">
        <v>4745264</v>
      </c>
      <c r="Y43" s="103">
        <v>335885</v>
      </c>
      <c r="Z43" s="103">
        <v>160053</v>
      </c>
      <c r="AA43" s="103">
        <v>17550</v>
      </c>
      <c r="AB43" s="103">
        <v>5514462</v>
      </c>
      <c r="AC43" s="103">
        <v>15038685</v>
      </c>
      <c r="AD43" s="103">
        <f t="shared" si="13"/>
        <v>118672360</v>
      </c>
      <c r="AE43" s="103">
        <f t="shared" si="14"/>
        <v>4905317</v>
      </c>
      <c r="AF43" s="103">
        <f t="shared" si="15"/>
        <v>20553147</v>
      </c>
      <c r="AG43" s="103">
        <f t="shared" si="16"/>
        <v>144130824</v>
      </c>
      <c r="AH43" s="103">
        <f t="shared" si="17"/>
        <v>288839</v>
      </c>
      <c r="AI43" s="102">
        <f t="shared" si="18"/>
        <v>144419663</v>
      </c>
    </row>
    <row r="44" spans="1:35" s="157" customFormat="1">
      <c r="A44" s="159">
        <f t="shared" si="19"/>
        <v>2020</v>
      </c>
      <c r="B44" s="159">
        <f t="shared" si="20"/>
        <v>3</v>
      </c>
      <c r="C44" s="158">
        <f t="shared" si="6"/>
        <v>43891</v>
      </c>
      <c r="E44" s="292">
        <v>70826637</v>
      </c>
      <c r="F44" s="291">
        <v>30659953</v>
      </c>
      <c r="G44" s="291">
        <v>2338815</v>
      </c>
      <c r="H44" s="103">
        <v>4215977</v>
      </c>
      <c r="I44" s="103">
        <v>349565</v>
      </c>
      <c r="J44" s="103">
        <v>146124</v>
      </c>
      <c r="K44" s="103">
        <v>25743</v>
      </c>
      <c r="L44" s="103">
        <v>5638279</v>
      </c>
      <c r="M44" s="103">
        <v>16885224</v>
      </c>
      <c r="N44" s="103">
        <f t="shared" si="7"/>
        <v>104200713</v>
      </c>
      <c r="O44" s="103">
        <f t="shared" si="8"/>
        <v>4362101</v>
      </c>
      <c r="P44" s="103">
        <f t="shared" si="9"/>
        <v>22523503</v>
      </c>
      <c r="Q44" s="103">
        <f t="shared" si="10"/>
        <v>131086317</v>
      </c>
      <c r="R44" s="103">
        <f t="shared" si="11"/>
        <v>262698</v>
      </c>
      <c r="S44" s="102">
        <f t="shared" si="12"/>
        <v>131349015</v>
      </c>
      <c r="U44" s="104">
        <v>73136695</v>
      </c>
      <c r="V44" s="103">
        <v>31025678</v>
      </c>
      <c r="W44" s="103">
        <v>2563426</v>
      </c>
      <c r="X44" s="103">
        <v>4548186</v>
      </c>
      <c r="Y44" s="103">
        <v>357604</v>
      </c>
      <c r="Z44" s="103">
        <v>164557</v>
      </c>
      <c r="AA44" s="103">
        <v>19022</v>
      </c>
      <c r="AB44" s="103">
        <v>5457143</v>
      </c>
      <c r="AC44" s="103">
        <v>16523991</v>
      </c>
      <c r="AD44" s="103">
        <f t="shared" si="13"/>
        <v>107102425</v>
      </c>
      <c r="AE44" s="103">
        <f t="shared" si="14"/>
        <v>4712743</v>
      </c>
      <c r="AF44" s="103">
        <f t="shared" si="15"/>
        <v>21981134</v>
      </c>
      <c r="AG44" s="103">
        <f t="shared" si="16"/>
        <v>133796302</v>
      </c>
      <c r="AH44" s="103">
        <f t="shared" si="17"/>
        <v>268129</v>
      </c>
      <c r="AI44" s="102">
        <f t="shared" si="18"/>
        <v>134064431</v>
      </c>
    </row>
    <row r="45" spans="1:35" s="157" customFormat="1">
      <c r="A45" s="159">
        <f t="shared" si="19"/>
        <v>2020</v>
      </c>
      <c r="B45" s="159">
        <f t="shared" si="20"/>
        <v>4</v>
      </c>
      <c r="C45" s="158">
        <f t="shared" si="6"/>
        <v>43922</v>
      </c>
      <c r="E45" s="292">
        <v>50937448</v>
      </c>
      <c r="F45" s="291">
        <v>23509307</v>
      </c>
      <c r="G45" s="291">
        <v>1912806</v>
      </c>
      <c r="H45" s="103">
        <v>3407150</v>
      </c>
      <c r="I45" s="103">
        <v>316692</v>
      </c>
      <c r="J45" s="103">
        <v>127995</v>
      </c>
      <c r="K45" s="103">
        <v>24657</v>
      </c>
      <c r="L45" s="103">
        <v>4994778</v>
      </c>
      <c r="M45" s="103">
        <v>15174802</v>
      </c>
      <c r="N45" s="103">
        <f t="shared" si="7"/>
        <v>76700910</v>
      </c>
      <c r="O45" s="103">
        <f t="shared" si="8"/>
        <v>3535145</v>
      </c>
      <c r="P45" s="103">
        <f t="shared" si="9"/>
        <v>20169580</v>
      </c>
      <c r="Q45" s="103">
        <f t="shared" si="10"/>
        <v>100405635</v>
      </c>
      <c r="R45" s="103">
        <f t="shared" si="11"/>
        <v>201214</v>
      </c>
      <c r="S45" s="102">
        <f t="shared" si="12"/>
        <v>100606849</v>
      </c>
      <c r="U45" s="104">
        <v>52551595</v>
      </c>
      <c r="V45" s="103">
        <v>23829825</v>
      </c>
      <c r="W45" s="103">
        <v>2108421</v>
      </c>
      <c r="X45" s="103">
        <v>3630801</v>
      </c>
      <c r="Y45" s="103">
        <v>328483</v>
      </c>
      <c r="Z45" s="103">
        <v>143043</v>
      </c>
      <c r="AA45" s="103">
        <v>18504</v>
      </c>
      <c r="AB45" s="103">
        <v>4865776</v>
      </c>
      <c r="AC45" s="103">
        <v>14775791</v>
      </c>
      <c r="AD45" s="103">
        <f t="shared" si="13"/>
        <v>78836828</v>
      </c>
      <c r="AE45" s="103">
        <f t="shared" si="14"/>
        <v>3773844</v>
      </c>
      <c r="AF45" s="103">
        <f t="shared" si="15"/>
        <v>19641567</v>
      </c>
      <c r="AG45" s="103">
        <f t="shared" si="16"/>
        <v>102252239</v>
      </c>
      <c r="AH45" s="103">
        <f t="shared" si="17"/>
        <v>204914</v>
      </c>
      <c r="AI45" s="102">
        <f t="shared" si="18"/>
        <v>102457153</v>
      </c>
    </row>
    <row r="46" spans="1:35" s="157" customFormat="1">
      <c r="A46" s="159">
        <f t="shared" si="19"/>
        <v>2020</v>
      </c>
      <c r="B46" s="159">
        <f t="shared" si="20"/>
        <v>5</v>
      </c>
      <c r="C46" s="158">
        <f t="shared" si="6"/>
        <v>43952</v>
      </c>
      <c r="E46" s="292">
        <v>30240028</v>
      </c>
      <c r="F46" s="291">
        <v>16521868</v>
      </c>
      <c r="G46" s="291">
        <v>1420136</v>
      </c>
      <c r="H46" s="103">
        <v>2686897</v>
      </c>
      <c r="I46" s="103">
        <v>267332</v>
      </c>
      <c r="J46" s="103">
        <v>114486</v>
      </c>
      <c r="K46" s="103">
        <v>21498</v>
      </c>
      <c r="L46" s="103">
        <v>4608582</v>
      </c>
      <c r="M46" s="103">
        <v>14989338</v>
      </c>
      <c r="N46" s="103">
        <f t="shared" si="7"/>
        <v>48470862</v>
      </c>
      <c r="O46" s="103">
        <f t="shared" si="8"/>
        <v>2801383</v>
      </c>
      <c r="P46" s="103">
        <f t="shared" si="9"/>
        <v>19597920</v>
      </c>
      <c r="Q46" s="103">
        <f t="shared" si="10"/>
        <v>70870165</v>
      </c>
      <c r="R46" s="103">
        <f t="shared" si="11"/>
        <v>142024</v>
      </c>
      <c r="S46" s="102">
        <f t="shared" si="12"/>
        <v>71012189</v>
      </c>
      <c r="U46" s="104">
        <v>31272275</v>
      </c>
      <c r="V46" s="103">
        <v>16689658</v>
      </c>
      <c r="W46" s="103">
        <v>1565704</v>
      </c>
      <c r="X46" s="103">
        <v>2884292</v>
      </c>
      <c r="Y46" s="103">
        <v>276455</v>
      </c>
      <c r="Z46" s="103">
        <v>129419</v>
      </c>
      <c r="AA46" s="103">
        <v>16555</v>
      </c>
      <c r="AB46" s="103">
        <v>4616149</v>
      </c>
      <c r="AC46" s="103">
        <v>14848637</v>
      </c>
      <c r="AD46" s="103">
        <f t="shared" si="13"/>
        <v>49820647</v>
      </c>
      <c r="AE46" s="103">
        <f t="shared" si="14"/>
        <v>3013711</v>
      </c>
      <c r="AF46" s="103">
        <f t="shared" si="15"/>
        <v>19464786</v>
      </c>
      <c r="AG46" s="103">
        <f t="shared" si="16"/>
        <v>72299144</v>
      </c>
      <c r="AH46" s="103">
        <f t="shared" si="17"/>
        <v>144888</v>
      </c>
      <c r="AI46" s="102">
        <f t="shared" si="18"/>
        <v>72444032</v>
      </c>
    </row>
    <row r="47" spans="1:35" s="157" customFormat="1">
      <c r="A47" s="159">
        <f t="shared" si="19"/>
        <v>2020</v>
      </c>
      <c r="B47" s="159">
        <f t="shared" si="20"/>
        <v>6</v>
      </c>
      <c r="C47" s="158">
        <f t="shared" si="6"/>
        <v>43983</v>
      </c>
      <c r="E47" s="292">
        <v>19650749</v>
      </c>
      <c r="F47" s="291">
        <v>12868433</v>
      </c>
      <c r="G47" s="291">
        <v>1196141</v>
      </c>
      <c r="H47" s="103">
        <v>2072198</v>
      </c>
      <c r="I47" s="103">
        <v>246038</v>
      </c>
      <c r="J47" s="103">
        <v>98200</v>
      </c>
      <c r="K47" s="103">
        <v>20450</v>
      </c>
      <c r="L47" s="103">
        <v>4197783</v>
      </c>
      <c r="M47" s="103">
        <v>13889815</v>
      </c>
      <c r="N47" s="103">
        <f t="shared" si="7"/>
        <v>33981811</v>
      </c>
      <c r="O47" s="103">
        <f t="shared" si="8"/>
        <v>2170398</v>
      </c>
      <c r="P47" s="103">
        <f t="shared" si="9"/>
        <v>18087598</v>
      </c>
      <c r="Q47" s="103">
        <f t="shared" si="10"/>
        <v>54239807</v>
      </c>
      <c r="R47" s="103">
        <f t="shared" si="11"/>
        <v>108697</v>
      </c>
      <c r="S47" s="102">
        <f t="shared" si="12"/>
        <v>54348504</v>
      </c>
      <c r="U47" s="104">
        <v>20864574</v>
      </c>
      <c r="V47" s="103">
        <v>12512764</v>
      </c>
      <c r="W47" s="103">
        <v>1289944</v>
      </c>
      <c r="X47" s="103">
        <v>2171477</v>
      </c>
      <c r="Y47" s="103">
        <v>245344</v>
      </c>
      <c r="Z47" s="103">
        <v>108134</v>
      </c>
      <c r="AA47" s="103">
        <v>15489</v>
      </c>
      <c r="AB47" s="103">
        <v>4278689</v>
      </c>
      <c r="AC47" s="103">
        <v>13824432</v>
      </c>
      <c r="AD47" s="103">
        <f t="shared" si="13"/>
        <v>34928115</v>
      </c>
      <c r="AE47" s="103">
        <f t="shared" si="14"/>
        <v>2279611</v>
      </c>
      <c r="AF47" s="103">
        <f t="shared" si="15"/>
        <v>18103121</v>
      </c>
      <c r="AG47" s="103">
        <f t="shared" si="16"/>
        <v>55310847</v>
      </c>
      <c r="AH47" s="103">
        <f t="shared" si="17"/>
        <v>110843</v>
      </c>
      <c r="AI47" s="102">
        <f t="shared" si="18"/>
        <v>55421690</v>
      </c>
    </row>
    <row r="48" spans="1:35" s="157" customFormat="1">
      <c r="A48" s="159">
        <f t="shared" si="19"/>
        <v>2020</v>
      </c>
      <c r="B48" s="159">
        <f t="shared" si="20"/>
        <v>7</v>
      </c>
      <c r="C48" s="158">
        <f t="shared" si="6"/>
        <v>44013</v>
      </c>
      <c r="E48" s="292">
        <v>13604401</v>
      </c>
      <c r="F48" s="291">
        <v>10689733</v>
      </c>
      <c r="G48" s="291">
        <v>1082707</v>
      </c>
      <c r="H48" s="103">
        <v>1827156</v>
      </c>
      <c r="I48" s="103">
        <v>226414</v>
      </c>
      <c r="J48" s="103">
        <v>92418</v>
      </c>
      <c r="K48" s="103">
        <v>20819</v>
      </c>
      <c r="L48" s="103">
        <v>4007502</v>
      </c>
      <c r="M48" s="103">
        <v>13644016</v>
      </c>
      <c r="N48" s="103">
        <f t="shared" si="7"/>
        <v>25624074</v>
      </c>
      <c r="O48" s="103">
        <f t="shared" si="8"/>
        <v>1919574</v>
      </c>
      <c r="P48" s="103">
        <f t="shared" si="9"/>
        <v>17651518</v>
      </c>
      <c r="Q48" s="103">
        <f t="shared" si="10"/>
        <v>45195166</v>
      </c>
      <c r="R48" s="103">
        <f t="shared" si="11"/>
        <v>90571</v>
      </c>
      <c r="S48" s="102">
        <f t="shared" si="12"/>
        <v>45285737</v>
      </c>
      <c r="U48" s="104">
        <v>14973074</v>
      </c>
      <c r="V48" s="103">
        <v>10033517</v>
      </c>
      <c r="W48" s="103">
        <v>1115137</v>
      </c>
      <c r="X48" s="103">
        <v>1894219</v>
      </c>
      <c r="Y48" s="103">
        <v>201886</v>
      </c>
      <c r="Z48" s="103">
        <v>101421</v>
      </c>
      <c r="AA48" s="103">
        <v>14023</v>
      </c>
      <c r="AB48" s="103">
        <v>4167606</v>
      </c>
      <c r="AC48" s="103">
        <v>13781093</v>
      </c>
      <c r="AD48" s="103">
        <f t="shared" si="13"/>
        <v>26337637</v>
      </c>
      <c r="AE48" s="103">
        <f t="shared" si="14"/>
        <v>1995640</v>
      </c>
      <c r="AF48" s="103">
        <f t="shared" si="15"/>
        <v>17948699</v>
      </c>
      <c r="AG48" s="103">
        <f t="shared" si="16"/>
        <v>46281976</v>
      </c>
      <c r="AH48" s="103">
        <f t="shared" si="17"/>
        <v>92749</v>
      </c>
      <c r="AI48" s="102">
        <f t="shared" si="18"/>
        <v>46374725</v>
      </c>
    </row>
    <row r="49" spans="1:35" s="157" customFormat="1">
      <c r="A49" s="159">
        <f t="shared" si="19"/>
        <v>2020</v>
      </c>
      <c r="B49" s="159">
        <f t="shared" si="20"/>
        <v>8</v>
      </c>
      <c r="C49" s="158">
        <f t="shared" si="6"/>
        <v>44044</v>
      </c>
      <c r="E49" s="292">
        <v>12610479</v>
      </c>
      <c r="F49" s="291">
        <v>11035140</v>
      </c>
      <c r="G49" s="291">
        <v>1171901</v>
      </c>
      <c r="H49" s="103">
        <v>1748305</v>
      </c>
      <c r="I49" s="103">
        <v>222617</v>
      </c>
      <c r="J49" s="103">
        <v>107729</v>
      </c>
      <c r="K49" s="103">
        <v>24500</v>
      </c>
      <c r="L49" s="103">
        <v>3993571</v>
      </c>
      <c r="M49" s="103">
        <v>14079960</v>
      </c>
      <c r="N49" s="103">
        <f t="shared" si="7"/>
        <v>25064637</v>
      </c>
      <c r="O49" s="103">
        <f t="shared" si="8"/>
        <v>1856034</v>
      </c>
      <c r="P49" s="103">
        <f t="shared" si="9"/>
        <v>18073531</v>
      </c>
      <c r="Q49" s="103">
        <f t="shared" si="10"/>
        <v>44994202</v>
      </c>
      <c r="R49" s="103">
        <f t="shared" si="11"/>
        <v>90169</v>
      </c>
      <c r="S49" s="102">
        <f t="shared" si="12"/>
        <v>45084371</v>
      </c>
      <c r="U49" s="104">
        <v>14288539</v>
      </c>
      <c r="V49" s="103">
        <v>10106939</v>
      </c>
      <c r="W49" s="103">
        <v>1154833</v>
      </c>
      <c r="X49" s="103">
        <v>1797138</v>
      </c>
      <c r="Y49" s="103">
        <v>196999</v>
      </c>
      <c r="Z49" s="103">
        <v>116366</v>
      </c>
      <c r="AA49" s="103">
        <v>15311</v>
      </c>
      <c r="AB49" s="103">
        <v>4114863</v>
      </c>
      <c r="AC49" s="103">
        <v>14075705</v>
      </c>
      <c r="AD49" s="103">
        <f t="shared" si="13"/>
        <v>25762621</v>
      </c>
      <c r="AE49" s="103">
        <f t="shared" si="14"/>
        <v>1913504</v>
      </c>
      <c r="AF49" s="103">
        <f t="shared" si="15"/>
        <v>18190568</v>
      </c>
      <c r="AG49" s="103">
        <f t="shared" si="16"/>
        <v>45866693</v>
      </c>
      <c r="AH49" s="103">
        <f t="shared" si="17"/>
        <v>91917</v>
      </c>
      <c r="AI49" s="102">
        <f t="shared" si="18"/>
        <v>45958610</v>
      </c>
    </row>
    <row r="50" spans="1:35" s="157" customFormat="1">
      <c r="A50" s="159">
        <f t="shared" si="19"/>
        <v>2020</v>
      </c>
      <c r="B50" s="159">
        <f t="shared" si="20"/>
        <v>9</v>
      </c>
      <c r="C50" s="158">
        <f t="shared" si="6"/>
        <v>44075</v>
      </c>
      <c r="E50" s="292">
        <v>18060308</v>
      </c>
      <c r="F50" s="291">
        <v>13063136</v>
      </c>
      <c r="G50" s="291">
        <v>1297686</v>
      </c>
      <c r="H50" s="103">
        <v>2065894</v>
      </c>
      <c r="I50" s="103">
        <v>247304</v>
      </c>
      <c r="J50" s="103">
        <v>136356</v>
      </c>
      <c r="K50" s="103">
        <v>25856</v>
      </c>
      <c r="L50" s="103">
        <v>4183731</v>
      </c>
      <c r="M50" s="103">
        <v>14029560</v>
      </c>
      <c r="N50" s="103">
        <f t="shared" si="7"/>
        <v>32694290</v>
      </c>
      <c r="O50" s="103">
        <f t="shared" si="8"/>
        <v>2202250</v>
      </c>
      <c r="P50" s="103">
        <f t="shared" si="9"/>
        <v>18213291</v>
      </c>
      <c r="Q50" s="103">
        <f t="shared" si="10"/>
        <v>53109831</v>
      </c>
      <c r="R50" s="103">
        <f t="shared" si="11"/>
        <v>106433</v>
      </c>
      <c r="S50" s="102">
        <f t="shared" si="12"/>
        <v>53216264</v>
      </c>
      <c r="U50" s="104">
        <v>19976760</v>
      </c>
      <c r="V50" s="103">
        <v>12089609</v>
      </c>
      <c r="W50" s="103">
        <v>1295423</v>
      </c>
      <c r="X50" s="103">
        <v>2152181</v>
      </c>
      <c r="Y50" s="103">
        <v>226474</v>
      </c>
      <c r="Z50" s="103">
        <v>148616</v>
      </c>
      <c r="AA50" s="103">
        <v>16473</v>
      </c>
      <c r="AB50" s="103">
        <v>4229857</v>
      </c>
      <c r="AC50" s="103">
        <v>14018660</v>
      </c>
      <c r="AD50" s="103">
        <f t="shared" si="13"/>
        <v>33604739</v>
      </c>
      <c r="AE50" s="103">
        <f t="shared" si="14"/>
        <v>2300797</v>
      </c>
      <c r="AF50" s="103">
        <f t="shared" si="15"/>
        <v>18248517</v>
      </c>
      <c r="AG50" s="103">
        <f t="shared" si="16"/>
        <v>54154053</v>
      </c>
      <c r="AH50" s="103">
        <f t="shared" si="17"/>
        <v>108525</v>
      </c>
      <c r="AI50" s="102">
        <f t="shared" si="18"/>
        <v>54262578</v>
      </c>
    </row>
    <row r="51" spans="1:35" s="157" customFormat="1">
      <c r="A51" s="159">
        <f t="shared" si="19"/>
        <v>2020</v>
      </c>
      <c r="B51" s="159">
        <f t="shared" si="20"/>
        <v>10</v>
      </c>
      <c r="C51" s="158">
        <f t="shared" si="6"/>
        <v>44105</v>
      </c>
      <c r="E51" s="292">
        <v>43108042</v>
      </c>
      <c r="F51" s="291">
        <v>21374888</v>
      </c>
      <c r="G51" s="291">
        <v>1844603</v>
      </c>
      <c r="H51" s="103">
        <v>3416771</v>
      </c>
      <c r="I51" s="103">
        <v>333912</v>
      </c>
      <c r="J51" s="103">
        <v>164700</v>
      </c>
      <c r="K51" s="103">
        <v>29072</v>
      </c>
      <c r="L51" s="103">
        <v>4553640</v>
      </c>
      <c r="M51" s="103">
        <v>14596717</v>
      </c>
      <c r="N51" s="103">
        <f t="shared" si="7"/>
        <v>66690517</v>
      </c>
      <c r="O51" s="103">
        <f t="shared" si="8"/>
        <v>3581471</v>
      </c>
      <c r="P51" s="103">
        <f t="shared" si="9"/>
        <v>19150357</v>
      </c>
      <c r="Q51" s="103">
        <f t="shared" si="10"/>
        <v>89422345</v>
      </c>
      <c r="R51" s="103">
        <f t="shared" si="11"/>
        <v>179203</v>
      </c>
      <c r="S51" s="102">
        <f t="shared" si="12"/>
        <v>89601548</v>
      </c>
      <c r="U51" s="104">
        <v>45491751</v>
      </c>
      <c r="V51" s="103">
        <v>20788945</v>
      </c>
      <c r="W51" s="103">
        <v>1926606</v>
      </c>
      <c r="X51" s="103">
        <v>3633465</v>
      </c>
      <c r="Y51" s="103">
        <v>320558</v>
      </c>
      <c r="Z51" s="103">
        <v>183433</v>
      </c>
      <c r="AA51" s="103">
        <v>19811</v>
      </c>
      <c r="AB51" s="103">
        <v>4928724</v>
      </c>
      <c r="AC51" s="103">
        <v>15551107</v>
      </c>
      <c r="AD51" s="103">
        <f t="shared" si="13"/>
        <v>68547671</v>
      </c>
      <c r="AE51" s="103">
        <f t="shared" si="14"/>
        <v>3816898</v>
      </c>
      <c r="AF51" s="103">
        <f t="shared" si="15"/>
        <v>20479831</v>
      </c>
      <c r="AG51" s="103">
        <f t="shared" si="16"/>
        <v>92844400</v>
      </c>
      <c r="AH51" s="103">
        <f t="shared" si="17"/>
        <v>186061</v>
      </c>
      <c r="AI51" s="102">
        <f t="shared" si="18"/>
        <v>93030461</v>
      </c>
    </row>
    <row r="52" spans="1:35" s="157" customFormat="1">
      <c r="A52" s="159">
        <f t="shared" si="19"/>
        <v>2020</v>
      </c>
      <c r="B52" s="159">
        <f t="shared" si="20"/>
        <v>11</v>
      </c>
      <c r="C52" s="158">
        <f t="shared" si="6"/>
        <v>44136</v>
      </c>
      <c r="E52" s="292">
        <v>77509313</v>
      </c>
      <c r="F52" s="291">
        <v>32407402</v>
      </c>
      <c r="G52" s="291">
        <v>2425969</v>
      </c>
      <c r="H52" s="103">
        <v>3950029</v>
      </c>
      <c r="I52" s="103">
        <v>354014</v>
      </c>
      <c r="J52" s="103">
        <v>145848</v>
      </c>
      <c r="K52" s="103">
        <v>29127</v>
      </c>
      <c r="L52" s="103">
        <v>5483047</v>
      </c>
      <c r="M52" s="103">
        <v>15704946</v>
      </c>
      <c r="N52" s="103">
        <f t="shared" si="7"/>
        <v>112725825</v>
      </c>
      <c r="O52" s="103">
        <f t="shared" si="8"/>
        <v>4095877</v>
      </c>
      <c r="P52" s="103">
        <f t="shared" si="9"/>
        <v>21187993</v>
      </c>
      <c r="Q52" s="103">
        <f t="shared" si="10"/>
        <v>138009695</v>
      </c>
      <c r="R52" s="103">
        <f t="shared" si="11"/>
        <v>276573</v>
      </c>
      <c r="S52" s="102">
        <f t="shared" si="12"/>
        <v>138286268</v>
      </c>
      <c r="U52" s="104">
        <v>80596637</v>
      </c>
      <c r="V52" s="103">
        <v>32308970</v>
      </c>
      <c r="W52" s="103">
        <v>2587138</v>
      </c>
      <c r="X52" s="103">
        <v>4263497</v>
      </c>
      <c r="Y52" s="103">
        <v>351041</v>
      </c>
      <c r="Z52" s="103">
        <v>165140</v>
      </c>
      <c r="AA52" s="103">
        <v>21154</v>
      </c>
      <c r="AB52" s="103">
        <v>5208573</v>
      </c>
      <c r="AC52" s="103">
        <v>15137334</v>
      </c>
      <c r="AD52" s="103">
        <f t="shared" si="13"/>
        <v>115864940</v>
      </c>
      <c r="AE52" s="103">
        <f t="shared" si="14"/>
        <v>4428637</v>
      </c>
      <c r="AF52" s="103">
        <f t="shared" si="15"/>
        <v>20345907</v>
      </c>
      <c r="AG52" s="103">
        <f t="shared" si="16"/>
        <v>140639484</v>
      </c>
      <c r="AH52" s="103">
        <f t="shared" si="17"/>
        <v>281843</v>
      </c>
      <c r="AI52" s="102">
        <f t="shared" si="18"/>
        <v>140921327</v>
      </c>
    </row>
    <row r="53" spans="1:35" s="157" customFormat="1">
      <c r="A53" s="159">
        <f t="shared" si="19"/>
        <v>2020</v>
      </c>
      <c r="B53" s="159">
        <f t="shared" si="20"/>
        <v>12</v>
      </c>
      <c r="C53" s="158">
        <f t="shared" si="6"/>
        <v>44166</v>
      </c>
      <c r="E53" s="292">
        <v>100996049</v>
      </c>
      <c r="F53" s="291">
        <v>40482376</v>
      </c>
      <c r="G53" s="291">
        <v>2835633</v>
      </c>
      <c r="H53" s="103">
        <v>4896289</v>
      </c>
      <c r="I53" s="103">
        <v>369107</v>
      </c>
      <c r="J53" s="103">
        <v>158731</v>
      </c>
      <c r="K53" s="103">
        <v>29423</v>
      </c>
      <c r="L53" s="103">
        <v>6333548</v>
      </c>
      <c r="M53" s="103">
        <v>15635797</v>
      </c>
      <c r="N53" s="103">
        <f t="shared" si="7"/>
        <v>144712588</v>
      </c>
      <c r="O53" s="103">
        <f t="shared" si="8"/>
        <v>5055020</v>
      </c>
      <c r="P53" s="103">
        <f t="shared" si="9"/>
        <v>21969345</v>
      </c>
      <c r="Q53" s="103">
        <f t="shared" si="10"/>
        <v>171736953</v>
      </c>
      <c r="R53" s="103">
        <f t="shared" si="11"/>
        <v>344162</v>
      </c>
      <c r="S53" s="102">
        <f t="shared" si="12"/>
        <v>172081115</v>
      </c>
      <c r="U53" s="104">
        <v>104309827</v>
      </c>
      <c r="V53" s="103">
        <v>40968766</v>
      </c>
      <c r="W53" s="103">
        <v>3068155</v>
      </c>
      <c r="X53" s="103">
        <v>5192570</v>
      </c>
      <c r="Y53" s="103">
        <v>374519</v>
      </c>
      <c r="Z53" s="103">
        <v>179551</v>
      </c>
      <c r="AA53" s="103">
        <v>21182</v>
      </c>
      <c r="AB53" s="103">
        <v>6534001</v>
      </c>
      <c r="AC53" s="103">
        <v>16516873</v>
      </c>
      <c r="AD53" s="103">
        <f t="shared" si="13"/>
        <v>148742449</v>
      </c>
      <c r="AE53" s="103">
        <f t="shared" si="14"/>
        <v>5372121</v>
      </c>
      <c r="AF53" s="103">
        <f t="shared" si="15"/>
        <v>23050874</v>
      </c>
      <c r="AG53" s="103">
        <f t="shared" si="16"/>
        <v>177165444</v>
      </c>
      <c r="AH53" s="103">
        <f t="shared" si="17"/>
        <v>355041</v>
      </c>
      <c r="AI53" s="102">
        <f t="shared" si="18"/>
        <v>177520485</v>
      </c>
    </row>
    <row r="54" spans="1:35" s="157" customFormat="1">
      <c r="A54" s="159">
        <f t="shared" si="19"/>
        <v>2021</v>
      </c>
      <c r="B54" s="159">
        <f t="shared" si="20"/>
        <v>1</v>
      </c>
      <c r="C54" s="158">
        <f t="shared" si="6"/>
        <v>44197</v>
      </c>
      <c r="E54" s="292">
        <v>94458315</v>
      </c>
      <c r="F54" s="291">
        <v>38498165</v>
      </c>
      <c r="G54" s="291">
        <v>2688616</v>
      </c>
      <c r="H54" s="103">
        <v>4768911</v>
      </c>
      <c r="I54" s="103">
        <v>341338</v>
      </c>
      <c r="J54" s="103">
        <v>141801</v>
      </c>
      <c r="K54" s="103">
        <v>27477</v>
      </c>
      <c r="L54" s="103">
        <v>6128655</v>
      </c>
      <c r="M54" s="103">
        <v>16226232</v>
      </c>
      <c r="N54" s="103">
        <f t="shared" si="7"/>
        <v>136013911</v>
      </c>
      <c r="O54" s="103">
        <f t="shared" si="8"/>
        <v>4910712</v>
      </c>
      <c r="P54" s="103">
        <f t="shared" si="9"/>
        <v>22354887</v>
      </c>
      <c r="Q54" s="103">
        <f t="shared" si="10"/>
        <v>163279510</v>
      </c>
      <c r="R54" s="103">
        <f t="shared" si="11"/>
        <v>327213</v>
      </c>
      <c r="S54" s="102">
        <f t="shared" si="12"/>
        <v>163606723</v>
      </c>
      <c r="U54" s="104">
        <v>97971396</v>
      </c>
      <c r="V54" s="103">
        <v>39094607</v>
      </c>
      <c r="W54" s="103">
        <v>2939937</v>
      </c>
      <c r="X54" s="103">
        <v>5084170</v>
      </c>
      <c r="Y54" s="103">
        <v>347550</v>
      </c>
      <c r="Z54" s="103">
        <v>164307</v>
      </c>
      <c r="AA54" s="103">
        <v>18573</v>
      </c>
      <c r="AB54" s="103">
        <v>5859439</v>
      </c>
      <c r="AC54" s="103">
        <v>15664465</v>
      </c>
      <c r="AD54" s="103">
        <f t="shared" si="13"/>
        <v>140372063</v>
      </c>
      <c r="AE54" s="103">
        <f t="shared" si="14"/>
        <v>5248477</v>
      </c>
      <c r="AF54" s="103">
        <f t="shared" si="15"/>
        <v>21523904</v>
      </c>
      <c r="AG54" s="103">
        <f t="shared" si="16"/>
        <v>167144444</v>
      </c>
      <c r="AH54" s="103">
        <f t="shared" si="17"/>
        <v>334959</v>
      </c>
      <c r="AI54" s="102">
        <f t="shared" si="18"/>
        <v>167479403</v>
      </c>
    </row>
    <row r="55" spans="1:35" s="157" customFormat="1">
      <c r="A55" s="159">
        <f t="shared" si="19"/>
        <v>2021</v>
      </c>
      <c r="B55" s="159">
        <f t="shared" si="20"/>
        <v>2</v>
      </c>
      <c r="C55" s="158">
        <f t="shared" si="6"/>
        <v>44228</v>
      </c>
      <c r="E55" s="104">
        <v>80461032</v>
      </c>
      <c r="F55" s="103">
        <v>33275060</v>
      </c>
      <c r="G55" s="103">
        <v>2379780</v>
      </c>
      <c r="H55" s="103">
        <v>4246005</v>
      </c>
      <c r="I55" s="103">
        <v>319218</v>
      </c>
      <c r="J55" s="103">
        <v>137283</v>
      </c>
      <c r="K55" s="103">
        <v>25732</v>
      </c>
      <c r="L55" s="103">
        <v>5594756</v>
      </c>
      <c r="M55" s="103">
        <v>15054091</v>
      </c>
      <c r="N55" s="103">
        <f t="shared" si="7"/>
        <v>116460822</v>
      </c>
      <c r="O55" s="103">
        <f t="shared" si="8"/>
        <v>4383288</v>
      </c>
      <c r="P55" s="103">
        <f t="shared" si="9"/>
        <v>20648847</v>
      </c>
      <c r="Q55" s="103">
        <f t="shared" si="10"/>
        <v>141492957</v>
      </c>
      <c r="R55" s="103">
        <f t="shared" si="11"/>
        <v>283553</v>
      </c>
      <c r="S55" s="102">
        <f t="shared" si="12"/>
        <v>141776510</v>
      </c>
      <c r="U55" s="104">
        <v>86290566</v>
      </c>
      <c r="V55" s="103">
        <v>34750011</v>
      </c>
      <c r="W55" s="103">
        <v>2693708</v>
      </c>
      <c r="X55" s="103">
        <v>4802994</v>
      </c>
      <c r="Y55" s="103">
        <v>335822</v>
      </c>
      <c r="Z55" s="103">
        <v>168661</v>
      </c>
      <c r="AA55" s="103">
        <v>18228</v>
      </c>
      <c r="AB55" s="103">
        <v>5715424</v>
      </c>
      <c r="AC55" s="103">
        <v>15307999</v>
      </c>
      <c r="AD55" s="103">
        <f t="shared" si="13"/>
        <v>124088335</v>
      </c>
      <c r="AE55" s="103">
        <f t="shared" si="14"/>
        <v>4971655</v>
      </c>
      <c r="AF55" s="103">
        <f t="shared" si="15"/>
        <v>21023423</v>
      </c>
      <c r="AG55" s="103">
        <f t="shared" si="16"/>
        <v>150083413</v>
      </c>
      <c r="AH55" s="103">
        <f t="shared" si="17"/>
        <v>300768</v>
      </c>
      <c r="AI55" s="102">
        <f t="shared" si="18"/>
        <v>150384181</v>
      </c>
    </row>
    <row r="56" spans="1:35" s="157" customFormat="1">
      <c r="A56" s="159">
        <f t="shared" si="19"/>
        <v>2021</v>
      </c>
      <c r="B56" s="159">
        <f t="shared" si="20"/>
        <v>3</v>
      </c>
      <c r="C56" s="158">
        <f t="shared" si="6"/>
        <v>44256</v>
      </c>
      <c r="E56" s="104">
        <v>71704648</v>
      </c>
      <c r="F56" s="103">
        <v>30797029</v>
      </c>
      <c r="G56" s="103">
        <v>2242328</v>
      </c>
      <c r="H56" s="103">
        <v>4083792</v>
      </c>
      <c r="I56" s="103">
        <v>335675</v>
      </c>
      <c r="J56" s="103">
        <v>141179</v>
      </c>
      <c r="K56" s="103">
        <v>26821</v>
      </c>
      <c r="L56" s="103">
        <v>5643175</v>
      </c>
      <c r="M56" s="103">
        <v>16669633</v>
      </c>
      <c r="N56" s="103">
        <f t="shared" si="7"/>
        <v>105106501</v>
      </c>
      <c r="O56" s="103">
        <f t="shared" si="8"/>
        <v>4224971</v>
      </c>
      <c r="P56" s="103">
        <f t="shared" si="9"/>
        <v>22312808</v>
      </c>
      <c r="Q56" s="103">
        <f t="shared" si="10"/>
        <v>131644280</v>
      </c>
      <c r="R56" s="103">
        <f t="shared" si="11"/>
        <v>263816</v>
      </c>
      <c r="S56" s="102">
        <f t="shared" si="12"/>
        <v>131908096</v>
      </c>
      <c r="U56" s="104">
        <v>74402217</v>
      </c>
      <c r="V56" s="103">
        <v>31231257</v>
      </c>
      <c r="W56" s="103">
        <v>2476536</v>
      </c>
      <c r="X56" s="103">
        <v>4454780</v>
      </c>
      <c r="Y56" s="103">
        <v>345178</v>
      </c>
      <c r="Z56" s="103">
        <v>167528</v>
      </c>
      <c r="AA56" s="103">
        <v>19131</v>
      </c>
      <c r="AB56" s="103">
        <v>5483298</v>
      </c>
      <c r="AC56" s="103">
        <v>16238212</v>
      </c>
      <c r="AD56" s="103">
        <f t="shared" si="13"/>
        <v>108474319</v>
      </c>
      <c r="AE56" s="103">
        <f t="shared" si="14"/>
        <v>4622308</v>
      </c>
      <c r="AF56" s="103">
        <f t="shared" si="15"/>
        <v>21721510</v>
      </c>
      <c r="AG56" s="103">
        <f t="shared" si="16"/>
        <v>134818137</v>
      </c>
      <c r="AH56" s="103">
        <f t="shared" si="17"/>
        <v>270177</v>
      </c>
      <c r="AI56" s="102">
        <f t="shared" si="18"/>
        <v>135088314</v>
      </c>
    </row>
    <row r="57" spans="1:35" s="157" customFormat="1">
      <c r="A57" s="159">
        <f t="shared" si="19"/>
        <v>2021</v>
      </c>
      <c r="B57" s="159">
        <f t="shared" si="20"/>
        <v>4</v>
      </c>
      <c r="C57" s="158">
        <f t="shared" si="6"/>
        <v>44287</v>
      </c>
      <c r="E57" s="104">
        <v>51602575</v>
      </c>
      <c r="F57" s="103">
        <v>23609667</v>
      </c>
      <c r="G57" s="103">
        <v>1826947</v>
      </c>
      <c r="H57" s="103">
        <v>3300558</v>
      </c>
      <c r="I57" s="103">
        <v>303886</v>
      </c>
      <c r="J57" s="103">
        <v>123453</v>
      </c>
      <c r="K57" s="103">
        <v>24576</v>
      </c>
      <c r="L57" s="103">
        <v>5005642</v>
      </c>
      <c r="M57" s="103">
        <v>14983409</v>
      </c>
      <c r="N57" s="103">
        <f t="shared" si="7"/>
        <v>77367651</v>
      </c>
      <c r="O57" s="103">
        <f t="shared" si="8"/>
        <v>3424011</v>
      </c>
      <c r="P57" s="103">
        <f t="shared" si="9"/>
        <v>19989051</v>
      </c>
      <c r="Q57" s="103">
        <f t="shared" si="10"/>
        <v>100780713</v>
      </c>
      <c r="R57" s="103">
        <f t="shared" si="11"/>
        <v>201965</v>
      </c>
      <c r="S57" s="102">
        <f t="shared" si="12"/>
        <v>100982678</v>
      </c>
      <c r="U57" s="104">
        <v>53492860</v>
      </c>
      <c r="V57" s="103">
        <v>23987279</v>
      </c>
      <c r="W57" s="103">
        <v>2030781</v>
      </c>
      <c r="X57" s="103">
        <v>3555814</v>
      </c>
      <c r="Y57" s="103">
        <v>317073</v>
      </c>
      <c r="Z57" s="103">
        <v>145613</v>
      </c>
      <c r="AA57" s="103">
        <v>18670</v>
      </c>
      <c r="AB57" s="103">
        <v>4904084</v>
      </c>
      <c r="AC57" s="103">
        <v>14505492</v>
      </c>
      <c r="AD57" s="103">
        <f t="shared" si="13"/>
        <v>79846663</v>
      </c>
      <c r="AE57" s="103">
        <f t="shared" si="14"/>
        <v>3701427</v>
      </c>
      <c r="AF57" s="103">
        <f t="shared" si="15"/>
        <v>19409576</v>
      </c>
      <c r="AG57" s="103">
        <f t="shared" si="16"/>
        <v>102957666</v>
      </c>
      <c r="AH57" s="103">
        <f t="shared" si="17"/>
        <v>206328</v>
      </c>
      <c r="AI57" s="102">
        <f t="shared" si="18"/>
        <v>103163994</v>
      </c>
    </row>
    <row r="58" spans="1:35" s="157" customFormat="1">
      <c r="A58" s="159">
        <f t="shared" si="19"/>
        <v>2021</v>
      </c>
      <c r="B58" s="159">
        <f t="shared" si="20"/>
        <v>5</v>
      </c>
      <c r="C58" s="158">
        <f t="shared" si="6"/>
        <v>44317</v>
      </c>
      <c r="E58" s="104">
        <v>30684724</v>
      </c>
      <c r="F58" s="103">
        <v>16580972</v>
      </c>
      <c r="G58" s="103">
        <v>1349209</v>
      </c>
      <c r="H58" s="103">
        <v>2603098</v>
      </c>
      <c r="I58" s="103">
        <v>256312</v>
      </c>
      <c r="J58" s="103">
        <v>110218</v>
      </c>
      <c r="K58" s="103">
        <v>20989</v>
      </c>
      <c r="L58" s="103">
        <v>4622565</v>
      </c>
      <c r="M58" s="103">
        <v>14800010</v>
      </c>
      <c r="N58" s="103">
        <f t="shared" si="7"/>
        <v>48892206</v>
      </c>
      <c r="O58" s="103">
        <f t="shared" si="8"/>
        <v>2713316</v>
      </c>
      <c r="P58" s="103">
        <f t="shared" si="9"/>
        <v>19422575</v>
      </c>
      <c r="Q58" s="103">
        <f t="shared" si="10"/>
        <v>71028097</v>
      </c>
      <c r="R58" s="103">
        <f t="shared" si="11"/>
        <v>142341</v>
      </c>
      <c r="S58" s="102">
        <f t="shared" si="12"/>
        <v>71170438</v>
      </c>
      <c r="U58" s="104">
        <v>31876204</v>
      </c>
      <c r="V58" s="103">
        <v>16796603</v>
      </c>
      <c r="W58" s="103">
        <v>1502220</v>
      </c>
      <c r="X58" s="103">
        <v>2824184</v>
      </c>
      <c r="Y58" s="103">
        <v>267046</v>
      </c>
      <c r="Z58" s="103">
        <v>131696</v>
      </c>
      <c r="AA58" s="103">
        <v>16736</v>
      </c>
      <c r="AB58" s="103">
        <v>4654368</v>
      </c>
      <c r="AC58" s="103">
        <v>14580516</v>
      </c>
      <c r="AD58" s="103">
        <f t="shared" si="13"/>
        <v>50458809</v>
      </c>
      <c r="AE58" s="103">
        <f t="shared" si="14"/>
        <v>2955880</v>
      </c>
      <c r="AF58" s="103">
        <f t="shared" si="15"/>
        <v>19234884</v>
      </c>
      <c r="AG58" s="103">
        <f t="shared" si="16"/>
        <v>72649573</v>
      </c>
      <c r="AH58" s="103">
        <f t="shared" si="17"/>
        <v>145590</v>
      </c>
      <c r="AI58" s="102">
        <f t="shared" si="18"/>
        <v>72795163</v>
      </c>
    </row>
    <row r="59" spans="1:35" s="157" customFormat="1">
      <c r="A59" s="159">
        <f t="shared" si="19"/>
        <v>2021</v>
      </c>
      <c r="B59" s="159">
        <f t="shared" si="20"/>
        <v>6</v>
      </c>
      <c r="C59" s="158">
        <f t="shared" si="6"/>
        <v>44348</v>
      </c>
      <c r="E59" s="104">
        <v>19968377</v>
      </c>
      <c r="F59" s="103">
        <v>12922803</v>
      </c>
      <c r="G59" s="103">
        <v>1130784</v>
      </c>
      <c r="H59" s="103">
        <v>2007911</v>
      </c>
      <c r="I59" s="103">
        <v>235909</v>
      </c>
      <c r="J59" s="103">
        <v>94256</v>
      </c>
      <c r="K59" s="103">
        <v>19333</v>
      </c>
      <c r="L59" s="103">
        <v>4215643</v>
      </c>
      <c r="M59" s="103">
        <v>13720572</v>
      </c>
      <c r="N59" s="103">
        <f t="shared" si="7"/>
        <v>34277206</v>
      </c>
      <c r="O59" s="103">
        <f t="shared" si="8"/>
        <v>2102167</v>
      </c>
      <c r="P59" s="103">
        <f t="shared" si="9"/>
        <v>17936215</v>
      </c>
      <c r="Q59" s="103">
        <f t="shared" si="10"/>
        <v>54315588</v>
      </c>
      <c r="R59" s="103">
        <f t="shared" si="11"/>
        <v>108849</v>
      </c>
      <c r="S59" s="102">
        <f t="shared" si="12"/>
        <v>54424437</v>
      </c>
      <c r="U59" s="104">
        <v>21286994</v>
      </c>
      <c r="V59" s="103">
        <v>12600617</v>
      </c>
      <c r="W59" s="103">
        <v>1235006</v>
      </c>
      <c r="X59" s="103">
        <v>2125913</v>
      </c>
      <c r="Y59" s="103">
        <v>237216</v>
      </c>
      <c r="Z59" s="103">
        <v>109954</v>
      </c>
      <c r="AA59" s="103">
        <v>15682</v>
      </c>
      <c r="AB59" s="103">
        <v>4314235</v>
      </c>
      <c r="AC59" s="103">
        <v>13575067</v>
      </c>
      <c r="AD59" s="103">
        <f t="shared" si="13"/>
        <v>35375515</v>
      </c>
      <c r="AE59" s="103">
        <f t="shared" si="14"/>
        <v>2235867</v>
      </c>
      <c r="AF59" s="103">
        <f t="shared" si="15"/>
        <v>17889302</v>
      </c>
      <c r="AG59" s="103">
        <f t="shared" si="16"/>
        <v>55500684</v>
      </c>
      <c r="AH59" s="103">
        <f t="shared" si="17"/>
        <v>111224</v>
      </c>
      <c r="AI59" s="102">
        <f t="shared" si="18"/>
        <v>55611908</v>
      </c>
    </row>
    <row r="60" spans="1:35" s="157" customFormat="1">
      <c r="A60" s="159">
        <f t="shared" si="19"/>
        <v>2021</v>
      </c>
      <c r="B60" s="159">
        <f t="shared" si="20"/>
        <v>7</v>
      </c>
      <c r="C60" s="158">
        <f t="shared" si="6"/>
        <v>44378</v>
      </c>
      <c r="E60" s="104">
        <v>13837747</v>
      </c>
      <c r="F60" s="103">
        <v>10750586</v>
      </c>
      <c r="G60" s="103">
        <v>1021887</v>
      </c>
      <c r="H60" s="103">
        <v>1770785</v>
      </c>
      <c r="I60" s="103">
        <v>218558</v>
      </c>
      <c r="J60" s="103">
        <v>88444</v>
      </c>
      <c r="K60" s="103">
        <v>18038</v>
      </c>
      <c r="L60" s="103">
        <v>4027024</v>
      </c>
      <c r="M60" s="103">
        <v>13482947</v>
      </c>
      <c r="N60" s="103">
        <f t="shared" si="7"/>
        <v>25846816</v>
      </c>
      <c r="O60" s="103">
        <f t="shared" si="8"/>
        <v>1859229</v>
      </c>
      <c r="P60" s="103">
        <f t="shared" si="9"/>
        <v>17509971</v>
      </c>
      <c r="Q60" s="103">
        <f t="shared" si="10"/>
        <v>45216016</v>
      </c>
      <c r="R60" s="103">
        <f t="shared" si="11"/>
        <v>90613</v>
      </c>
      <c r="S60" s="102">
        <f t="shared" si="12"/>
        <v>45306629</v>
      </c>
      <c r="U60" s="104">
        <v>15289465</v>
      </c>
      <c r="V60" s="103">
        <v>10107555</v>
      </c>
      <c r="W60" s="103">
        <v>1067694</v>
      </c>
      <c r="X60" s="103">
        <v>1854238</v>
      </c>
      <c r="Y60" s="103">
        <v>196041</v>
      </c>
      <c r="Z60" s="103">
        <v>103107</v>
      </c>
      <c r="AA60" s="103">
        <v>14244</v>
      </c>
      <c r="AB60" s="103">
        <v>4206778</v>
      </c>
      <c r="AC60" s="103">
        <v>13529926</v>
      </c>
      <c r="AD60" s="103">
        <f t="shared" si="13"/>
        <v>26674999</v>
      </c>
      <c r="AE60" s="103">
        <f t="shared" si="14"/>
        <v>1957345</v>
      </c>
      <c r="AF60" s="103">
        <f t="shared" si="15"/>
        <v>17736704</v>
      </c>
      <c r="AG60" s="103">
        <f t="shared" si="16"/>
        <v>46369048</v>
      </c>
      <c r="AH60" s="103">
        <f t="shared" si="17"/>
        <v>92924</v>
      </c>
      <c r="AI60" s="102">
        <f t="shared" si="18"/>
        <v>46461972</v>
      </c>
    </row>
    <row r="61" spans="1:35" s="157" customFormat="1">
      <c r="A61" s="159">
        <f t="shared" si="19"/>
        <v>2021</v>
      </c>
      <c r="B61" s="159">
        <f t="shared" si="20"/>
        <v>8</v>
      </c>
      <c r="C61" s="158">
        <f t="shared" si="6"/>
        <v>44409</v>
      </c>
      <c r="E61" s="104">
        <v>12812358</v>
      </c>
      <c r="F61" s="103">
        <v>11126244</v>
      </c>
      <c r="G61" s="103">
        <v>1108707</v>
      </c>
      <c r="H61" s="103">
        <v>1694689</v>
      </c>
      <c r="I61" s="103">
        <v>215220</v>
      </c>
      <c r="J61" s="103">
        <v>102998</v>
      </c>
      <c r="K61" s="103">
        <v>19988</v>
      </c>
      <c r="L61" s="103">
        <v>4013477</v>
      </c>
      <c r="M61" s="103">
        <v>13917044</v>
      </c>
      <c r="N61" s="103">
        <f t="shared" si="7"/>
        <v>25282517</v>
      </c>
      <c r="O61" s="103">
        <f t="shared" si="8"/>
        <v>1797687</v>
      </c>
      <c r="P61" s="103">
        <f t="shared" si="9"/>
        <v>17930521</v>
      </c>
      <c r="Q61" s="103">
        <f t="shared" si="10"/>
        <v>45010725</v>
      </c>
      <c r="R61" s="103">
        <f t="shared" si="11"/>
        <v>90202</v>
      </c>
      <c r="S61" s="102">
        <f t="shared" si="12"/>
        <v>45100927</v>
      </c>
      <c r="U61" s="104">
        <v>14577125</v>
      </c>
      <c r="V61" s="103">
        <v>10198346</v>
      </c>
      <c r="W61" s="103">
        <v>1110082</v>
      </c>
      <c r="X61" s="103">
        <v>1758626</v>
      </c>
      <c r="Y61" s="103">
        <v>191439</v>
      </c>
      <c r="Z61" s="103">
        <v>118159</v>
      </c>
      <c r="AA61" s="103">
        <v>15626</v>
      </c>
      <c r="AB61" s="103">
        <v>4153828</v>
      </c>
      <c r="AC61" s="103">
        <v>13821887</v>
      </c>
      <c r="AD61" s="103">
        <f t="shared" si="13"/>
        <v>26092618</v>
      </c>
      <c r="AE61" s="103">
        <f t="shared" si="14"/>
        <v>1876785</v>
      </c>
      <c r="AF61" s="103">
        <f t="shared" si="15"/>
        <v>17975715</v>
      </c>
      <c r="AG61" s="103">
        <f t="shared" si="16"/>
        <v>45945118</v>
      </c>
      <c r="AH61" s="103">
        <f t="shared" si="17"/>
        <v>92074</v>
      </c>
      <c r="AI61" s="102">
        <f t="shared" si="18"/>
        <v>46037192</v>
      </c>
    </row>
    <row r="62" spans="1:35" s="157" customFormat="1">
      <c r="A62" s="159">
        <f t="shared" si="19"/>
        <v>2021</v>
      </c>
      <c r="B62" s="159">
        <f t="shared" si="20"/>
        <v>9</v>
      </c>
      <c r="C62" s="158">
        <f t="shared" si="6"/>
        <v>44440</v>
      </c>
      <c r="E62" s="104">
        <v>18318740</v>
      </c>
      <c r="F62" s="103">
        <v>13167631</v>
      </c>
      <c r="G62" s="103">
        <v>1231984</v>
      </c>
      <c r="H62" s="103">
        <v>2002042</v>
      </c>
      <c r="I62" s="103">
        <v>238675</v>
      </c>
      <c r="J62" s="103">
        <v>130976</v>
      </c>
      <c r="K62" s="103">
        <v>21463</v>
      </c>
      <c r="L62" s="103">
        <v>4202687</v>
      </c>
      <c r="M62" s="103">
        <v>13870354</v>
      </c>
      <c r="N62" s="103">
        <f t="shared" si="7"/>
        <v>32978493</v>
      </c>
      <c r="O62" s="103">
        <f t="shared" si="8"/>
        <v>2133018</v>
      </c>
      <c r="P62" s="103">
        <f t="shared" si="9"/>
        <v>18073041</v>
      </c>
      <c r="Q62" s="103">
        <f t="shared" si="10"/>
        <v>53184552</v>
      </c>
      <c r="R62" s="103">
        <f t="shared" si="11"/>
        <v>106582</v>
      </c>
      <c r="S62" s="102">
        <f t="shared" si="12"/>
        <v>53291134</v>
      </c>
      <c r="U62" s="104">
        <v>20353797</v>
      </c>
      <c r="V62" s="103">
        <v>12195517</v>
      </c>
      <c r="W62" s="103">
        <v>1249336</v>
      </c>
      <c r="X62" s="103">
        <v>2105788</v>
      </c>
      <c r="Y62" s="103">
        <v>219700</v>
      </c>
      <c r="Z62" s="103">
        <v>150859</v>
      </c>
      <c r="AA62" s="103">
        <v>16837</v>
      </c>
      <c r="AB62" s="103">
        <v>4265946</v>
      </c>
      <c r="AC62" s="103">
        <v>13767034</v>
      </c>
      <c r="AD62" s="103">
        <f t="shared" si="13"/>
        <v>34035187</v>
      </c>
      <c r="AE62" s="103">
        <f t="shared" si="14"/>
        <v>2256647</v>
      </c>
      <c r="AF62" s="103">
        <f t="shared" si="15"/>
        <v>18032980</v>
      </c>
      <c r="AG62" s="103">
        <f t="shared" si="16"/>
        <v>54324814</v>
      </c>
      <c r="AH62" s="103">
        <f t="shared" si="17"/>
        <v>108867</v>
      </c>
      <c r="AI62" s="102">
        <f t="shared" si="18"/>
        <v>54433681</v>
      </c>
    </row>
    <row r="63" spans="1:35" s="157" customFormat="1">
      <c r="A63" s="159">
        <f t="shared" si="19"/>
        <v>2021</v>
      </c>
      <c r="B63" s="159">
        <f t="shared" si="20"/>
        <v>10</v>
      </c>
      <c r="C63" s="158">
        <f t="shared" si="6"/>
        <v>44470</v>
      </c>
      <c r="E63" s="104">
        <v>43681989</v>
      </c>
      <c r="F63" s="103">
        <v>21480146</v>
      </c>
      <c r="G63" s="103">
        <v>1761661</v>
      </c>
      <c r="H63" s="103">
        <v>3310448</v>
      </c>
      <c r="I63" s="103">
        <v>320815</v>
      </c>
      <c r="J63" s="103">
        <v>158433</v>
      </c>
      <c r="K63" s="103">
        <v>25628</v>
      </c>
      <c r="L63" s="103">
        <v>4569906</v>
      </c>
      <c r="M63" s="103">
        <v>14432868</v>
      </c>
      <c r="N63" s="103">
        <f t="shared" si="7"/>
        <v>67270239</v>
      </c>
      <c r="O63" s="103">
        <f t="shared" si="8"/>
        <v>3468881</v>
      </c>
      <c r="P63" s="103">
        <f t="shared" si="9"/>
        <v>19002774</v>
      </c>
      <c r="Q63" s="103">
        <f t="shared" si="10"/>
        <v>89741894</v>
      </c>
      <c r="R63" s="103">
        <f t="shared" si="11"/>
        <v>179843</v>
      </c>
      <c r="S63" s="102">
        <f t="shared" si="12"/>
        <v>89921737</v>
      </c>
      <c r="U63" s="104">
        <v>46296030</v>
      </c>
      <c r="V63" s="103">
        <v>20935019</v>
      </c>
      <c r="W63" s="103">
        <v>1864560</v>
      </c>
      <c r="X63" s="103">
        <v>3557252</v>
      </c>
      <c r="Y63" s="103">
        <v>309864</v>
      </c>
      <c r="Z63" s="103">
        <v>186402</v>
      </c>
      <c r="AA63" s="103">
        <v>20237</v>
      </c>
      <c r="AB63" s="103">
        <v>4956414</v>
      </c>
      <c r="AC63" s="103">
        <v>15281526</v>
      </c>
      <c r="AD63" s="103">
        <f t="shared" si="13"/>
        <v>69425710</v>
      </c>
      <c r="AE63" s="103">
        <f t="shared" si="14"/>
        <v>3743654</v>
      </c>
      <c r="AF63" s="103">
        <f t="shared" si="15"/>
        <v>20237940</v>
      </c>
      <c r="AG63" s="103">
        <f t="shared" si="16"/>
        <v>93407304</v>
      </c>
      <c r="AH63" s="103">
        <f t="shared" si="17"/>
        <v>187189</v>
      </c>
      <c r="AI63" s="102">
        <f t="shared" si="18"/>
        <v>93594493</v>
      </c>
    </row>
    <row r="64" spans="1:35" s="157" customFormat="1">
      <c r="A64" s="159">
        <f t="shared" si="19"/>
        <v>2021</v>
      </c>
      <c r="B64" s="159">
        <f t="shared" si="20"/>
        <v>11</v>
      </c>
      <c r="C64" s="158">
        <f t="shared" si="6"/>
        <v>44501</v>
      </c>
      <c r="E64" s="104">
        <v>78489151</v>
      </c>
      <c r="F64" s="103">
        <v>32520931</v>
      </c>
      <c r="G64" s="103">
        <v>2330471</v>
      </c>
      <c r="H64" s="103">
        <v>3825163</v>
      </c>
      <c r="I64" s="103">
        <v>338730</v>
      </c>
      <c r="J64" s="103">
        <v>141953</v>
      </c>
      <c r="K64" s="103">
        <v>26437</v>
      </c>
      <c r="L64" s="103">
        <v>5490945</v>
      </c>
      <c r="M64" s="103">
        <v>15528808</v>
      </c>
      <c r="N64" s="103">
        <f t="shared" si="7"/>
        <v>113705720</v>
      </c>
      <c r="O64" s="103">
        <f t="shared" si="8"/>
        <v>3967116</v>
      </c>
      <c r="P64" s="103">
        <f t="shared" si="9"/>
        <v>21019753</v>
      </c>
      <c r="Q64" s="103">
        <f t="shared" si="10"/>
        <v>138692589</v>
      </c>
      <c r="R64" s="103">
        <f t="shared" si="11"/>
        <v>277941</v>
      </c>
      <c r="S64" s="102">
        <f t="shared" si="12"/>
        <v>138970530</v>
      </c>
      <c r="U64" s="104">
        <v>81974289</v>
      </c>
      <c r="V64" s="103">
        <v>32502139</v>
      </c>
      <c r="W64" s="103">
        <v>2513070</v>
      </c>
      <c r="X64" s="103">
        <v>4176054</v>
      </c>
      <c r="Y64" s="103">
        <v>338025</v>
      </c>
      <c r="Z64" s="103">
        <v>167601</v>
      </c>
      <c r="AA64" s="103">
        <v>21551</v>
      </c>
      <c r="AB64" s="103">
        <v>5216681</v>
      </c>
      <c r="AC64" s="103">
        <v>14888917</v>
      </c>
      <c r="AD64" s="103">
        <f t="shared" si="13"/>
        <v>117349074</v>
      </c>
      <c r="AE64" s="103">
        <f t="shared" si="14"/>
        <v>4343655</v>
      </c>
      <c r="AF64" s="103">
        <f t="shared" si="15"/>
        <v>20105598</v>
      </c>
      <c r="AG64" s="103">
        <f t="shared" si="16"/>
        <v>141798327</v>
      </c>
      <c r="AH64" s="103">
        <f t="shared" si="17"/>
        <v>284165</v>
      </c>
      <c r="AI64" s="102">
        <f t="shared" si="18"/>
        <v>142082492</v>
      </c>
    </row>
    <row r="65" spans="1:35" s="157" customFormat="1">
      <c r="A65" s="159">
        <f t="shared" si="19"/>
        <v>2021</v>
      </c>
      <c r="B65" s="159">
        <f t="shared" si="20"/>
        <v>12</v>
      </c>
      <c r="C65" s="158">
        <f t="shared" si="6"/>
        <v>44531</v>
      </c>
      <c r="E65" s="104">
        <v>102147827</v>
      </c>
      <c r="F65" s="103">
        <v>40700042</v>
      </c>
      <c r="G65" s="103">
        <v>2742692</v>
      </c>
      <c r="H65" s="103">
        <v>4740382</v>
      </c>
      <c r="I65" s="103">
        <v>352995</v>
      </c>
      <c r="J65" s="103">
        <v>155723</v>
      </c>
      <c r="K65" s="103">
        <v>26980</v>
      </c>
      <c r="L65" s="103">
        <v>6341026</v>
      </c>
      <c r="M65" s="103">
        <v>15523014</v>
      </c>
      <c r="N65" s="103">
        <f t="shared" si="7"/>
        <v>145970536</v>
      </c>
      <c r="O65" s="103">
        <f t="shared" si="8"/>
        <v>4896105</v>
      </c>
      <c r="P65" s="103">
        <f t="shared" si="9"/>
        <v>21864040</v>
      </c>
      <c r="Q65" s="103">
        <f t="shared" si="10"/>
        <v>172730681</v>
      </c>
      <c r="R65" s="103">
        <f t="shared" si="11"/>
        <v>346154</v>
      </c>
      <c r="S65" s="102">
        <f t="shared" si="12"/>
        <v>173076835</v>
      </c>
      <c r="U65" s="104">
        <v>106020018</v>
      </c>
      <c r="V65" s="103">
        <v>41253046</v>
      </c>
      <c r="W65" s="103">
        <v>2993259</v>
      </c>
      <c r="X65" s="103">
        <v>5085066</v>
      </c>
      <c r="Y65" s="103">
        <v>359709</v>
      </c>
      <c r="Z65" s="103">
        <v>183968</v>
      </c>
      <c r="AA65" s="103">
        <v>21686</v>
      </c>
      <c r="AB65" s="103">
        <v>6513070</v>
      </c>
      <c r="AC65" s="103">
        <v>16265546</v>
      </c>
      <c r="AD65" s="103">
        <f t="shared" si="13"/>
        <v>150647718</v>
      </c>
      <c r="AE65" s="103">
        <f t="shared" si="14"/>
        <v>5269034</v>
      </c>
      <c r="AF65" s="103">
        <f t="shared" si="15"/>
        <v>22778616</v>
      </c>
      <c r="AG65" s="103">
        <f t="shared" si="16"/>
        <v>178695368</v>
      </c>
      <c r="AH65" s="103">
        <f t="shared" si="17"/>
        <v>358107</v>
      </c>
      <c r="AI65" s="102">
        <f t="shared" si="18"/>
        <v>179053475</v>
      </c>
    </row>
    <row r="66" spans="1:35" s="157" customFormat="1">
      <c r="A66" s="159">
        <f t="shared" si="19"/>
        <v>2022</v>
      </c>
      <c r="B66" s="159">
        <f t="shared" si="20"/>
        <v>1</v>
      </c>
      <c r="C66" s="158">
        <f t="shared" si="6"/>
        <v>44562</v>
      </c>
      <c r="E66" s="104">
        <v>95244081</v>
      </c>
      <c r="F66" s="103">
        <v>38694286</v>
      </c>
      <c r="G66" s="103">
        <v>2605928</v>
      </c>
      <c r="H66" s="103">
        <v>4623585</v>
      </c>
      <c r="I66" s="103">
        <v>325829</v>
      </c>
      <c r="J66" s="103">
        <v>139017</v>
      </c>
      <c r="K66" s="103">
        <v>25317</v>
      </c>
      <c r="L66" s="103">
        <v>6137403</v>
      </c>
      <c r="M66" s="103">
        <v>16113134</v>
      </c>
      <c r="N66" s="103">
        <f t="shared" si="7"/>
        <v>136895441</v>
      </c>
      <c r="O66" s="103">
        <f t="shared" si="8"/>
        <v>4762602</v>
      </c>
      <c r="P66" s="103">
        <f t="shared" si="9"/>
        <v>22250537</v>
      </c>
      <c r="Q66" s="103">
        <f t="shared" si="10"/>
        <v>163908580</v>
      </c>
      <c r="R66" s="103">
        <f t="shared" si="11"/>
        <v>328474</v>
      </c>
      <c r="S66" s="102">
        <f t="shared" si="12"/>
        <v>164237054</v>
      </c>
      <c r="U66" s="104">
        <v>99137042</v>
      </c>
      <c r="V66" s="103">
        <v>39242979</v>
      </c>
      <c r="W66" s="103">
        <v>2866082</v>
      </c>
      <c r="X66" s="103">
        <v>4934418</v>
      </c>
      <c r="Y66" s="103">
        <v>332086</v>
      </c>
      <c r="Z66" s="103">
        <v>167634</v>
      </c>
      <c r="AA66" s="103">
        <v>19093</v>
      </c>
      <c r="AB66" s="103">
        <v>5774728</v>
      </c>
      <c r="AC66" s="103">
        <v>15316661</v>
      </c>
      <c r="AD66" s="103">
        <f t="shared" si="13"/>
        <v>141597282</v>
      </c>
      <c r="AE66" s="103">
        <f t="shared" si="14"/>
        <v>5102052</v>
      </c>
      <c r="AF66" s="103">
        <f t="shared" si="15"/>
        <v>21091389</v>
      </c>
      <c r="AG66" s="103">
        <f t="shared" si="16"/>
        <v>167790723</v>
      </c>
      <c r="AH66" s="103">
        <f t="shared" si="17"/>
        <v>336254</v>
      </c>
      <c r="AI66" s="102">
        <f t="shared" si="18"/>
        <v>168126977</v>
      </c>
    </row>
    <row r="67" spans="1:35" s="157" customFormat="1">
      <c r="A67" s="159">
        <f t="shared" si="19"/>
        <v>2022</v>
      </c>
      <c r="B67" s="159">
        <f t="shared" si="20"/>
        <v>2</v>
      </c>
      <c r="C67" s="158">
        <f t="shared" si="6"/>
        <v>44593</v>
      </c>
      <c r="E67" s="104">
        <v>81137456</v>
      </c>
      <c r="F67" s="103">
        <v>33444938</v>
      </c>
      <c r="G67" s="103">
        <v>2305016</v>
      </c>
      <c r="H67" s="103">
        <v>4116825</v>
      </c>
      <c r="I67" s="103">
        <v>304489</v>
      </c>
      <c r="J67" s="103">
        <v>134261</v>
      </c>
      <c r="K67" s="103">
        <v>23726</v>
      </c>
      <c r="L67" s="103">
        <v>5607907</v>
      </c>
      <c r="M67" s="103">
        <v>14950213</v>
      </c>
      <c r="N67" s="103">
        <f t="shared" si="7"/>
        <v>117215625</v>
      </c>
      <c r="O67" s="103">
        <f t="shared" si="8"/>
        <v>4251086</v>
      </c>
      <c r="P67" s="103">
        <f t="shared" si="9"/>
        <v>20558120</v>
      </c>
      <c r="Q67" s="103">
        <f t="shared" si="10"/>
        <v>142024831</v>
      </c>
      <c r="R67" s="103">
        <f t="shared" si="11"/>
        <v>284619</v>
      </c>
      <c r="S67" s="102">
        <f t="shared" si="12"/>
        <v>142309450</v>
      </c>
      <c r="U67" s="104">
        <v>84602156</v>
      </c>
      <c r="V67" s="103">
        <v>33767596</v>
      </c>
      <c r="W67" s="103">
        <v>2543704</v>
      </c>
      <c r="X67" s="103">
        <v>4510609</v>
      </c>
      <c r="Y67" s="103">
        <v>309955</v>
      </c>
      <c r="Z67" s="103">
        <v>166354</v>
      </c>
      <c r="AA67" s="103">
        <v>18126</v>
      </c>
      <c r="AB67" s="103">
        <v>5455027</v>
      </c>
      <c r="AC67" s="103">
        <v>14447232</v>
      </c>
      <c r="AD67" s="103">
        <f t="shared" si="13"/>
        <v>121241537</v>
      </c>
      <c r="AE67" s="103">
        <f t="shared" si="14"/>
        <v>4676963</v>
      </c>
      <c r="AF67" s="103">
        <f t="shared" si="15"/>
        <v>19902259</v>
      </c>
      <c r="AG67" s="103">
        <f t="shared" si="16"/>
        <v>145820759</v>
      </c>
      <c r="AH67" s="103">
        <f t="shared" si="17"/>
        <v>292226</v>
      </c>
      <c r="AI67" s="102">
        <f t="shared" si="18"/>
        <v>146112985</v>
      </c>
    </row>
    <row r="68" spans="1:35" s="157" customFormat="1">
      <c r="A68" s="159">
        <f t="shared" si="19"/>
        <v>2022</v>
      </c>
      <c r="B68" s="159">
        <f t="shared" si="20"/>
        <v>3</v>
      </c>
      <c r="C68" s="158">
        <f t="shared" si="6"/>
        <v>44621</v>
      </c>
      <c r="E68" s="104">
        <v>72319320</v>
      </c>
      <c r="F68" s="103">
        <v>30956153</v>
      </c>
      <c r="G68" s="103">
        <v>2167472</v>
      </c>
      <c r="H68" s="103">
        <v>3959667</v>
      </c>
      <c r="I68" s="103">
        <v>319937</v>
      </c>
      <c r="J68" s="103">
        <v>137876</v>
      </c>
      <c r="K68" s="103">
        <v>24833</v>
      </c>
      <c r="L68" s="103">
        <v>5655577</v>
      </c>
      <c r="M68" s="103">
        <v>16555892</v>
      </c>
      <c r="N68" s="103">
        <f t="shared" si="7"/>
        <v>105787715</v>
      </c>
      <c r="O68" s="103">
        <f t="shared" si="8"/>
        <v>4097543</v>
      </c>
      <c r="P68" s="103">
        <f t="shared" si="9"/>
        <v>22211469</v>
      </c>
      <c r="Q68" s="103">
        <f t="shared" si="10"/>
        <v>132096727</v>
      </c>
      <c r="R68" s="103">
        <f t="shared" si="11"/>
        <v>264723</v>
      </c>
      <c r="S68" s="102">
        <f t="shared" si="12"/>
        <v>132361450</v>
      </c>
      <c r="U68" s="104">
        <v>75316383</v>
      </c>
      <c r="V68" s="103">
        <v>31338397</v>
      </c>
      <c r="W68" s="103">
        <v>2417347</v>
      </c>
      <c r="X68" s="103">
        <v>4322489</v>
      </c>
      <c r="Y68" s="103">
        <v>329290</v>
      </c>
      <c r="Z68" s="103">
        <v>170864</v>
      </c>
      <c r="AA68" s="103">
        <v>19706</v>
      </c>
      <c r="AB68" s="103">
        <v>5399557</v>
      </c>
      <c r="AC68" s="103">
        <v>15885466</v>
      </c>
      <c r="AD68" s="103">
        <f t="shared" si="13"/>
        <v>109421123</v>
      </c>
      <c r="AE68" s="103">
        <f t="shared" si="14"/>
        <v>4493353</v>
      </c>
      <c r="AF68" s="103">
        <f t="shared" si="15"/>
        <v>21285023</v>
      </c>
      <c r="AG68" s="103">
        <f t="shared" si="16"/>
        <v>135199499</v>
      </c>
      <c r="AH68" s="103">
        <f t="shared" si="17"/>
        <v>270941</v>
      </c>
      <c r="AI68" s="102">
        <f t="shared" si="18"/>
        <v>135470440</v>
      </c>
    </row>
    <row r="69" spans="1:35" s="157" customFormat="1">
      <c r="A69" s="159">
        <f t="shared" si="19"/>
        <v>2022</v>
      </c>
      <c r="B69" s="159">
        <f t="shared" si="20"/>
        <v>4</v>
      </c>
      <c r="C69" s="158">
        <f t="shared" si="6"/>
        <v>44652</v>
      </c>
      <c r="E69" s="104">
        <v>52060894</v>
      </c>
      <c r="F69" s="103">
        <v>23735156</v>
      </c>
      <c r="G69" s="103">
        <v>1760590</v>
      </c>
      <c r="H69" s="103">
        <v>3200360</v>
      </c>
      <c r="I69" s="103">
        <v>289512</v>
      </c>
      <c r="J69" s="103">
        <v>120381</v>
      </c>
      <c r="K69" s="103">
        <v>22932</v>
      </c>
      <c r="L69" s="103">
        <v>5022401</v>
      </c>
      <c r="M69" s="103">
        <v>14885245</v>
      </c>
      <c r="N69" s="103">
        <f t="shared" si="7"/>
        <v>77869084</v>
      </c>
      <c r="O69" s="103">
        <f t="shared" si="8"/>
        <v>3320741</v>
      </c>
      <c r="P69" s="103">
        <f t="shared" si="9"/>
        <v>19907646</v>
      </c>
      <c r="Q69" s="103">
        <f t="shared" si="10"/>
        <v>101097471</v>
      </c>
      <c r="R69" s="103">
        <f t="shared" si="11"/>
        <v>202600</v>
      </c>
      <c r="S69" s="102">
        <f t="shared" si="12"/>
        <v>101300071</v>
      </c>
      <c r="U69" s="104">
        <v>54173611</v>
      </c>
      <c r="V69" s="103">
        <v>24064503</v>
      </c>
      <c r="W69" s="103">
        <v>1984106</v>
      </c>
      <c r="X69" s="103">
        <v>3449571</v>
      </c>
      <c r="Y69" s="103">
        <v>302124</v>
      </c>
      <c r="Z69" s="103">
        <v>148591</v>
      </c>
      <c r="AA69" s="103">
        <v>19250</v>
      </c>
      <c r="AB69" s="103">
        <v>4822523</v>
      </c>
      <c r="AC69" s="103">
        <v>14197024</v>
      </c>
      <c r="AD69" s="103">
        <f t="shared" si="13"/>
        <v>80543594</v>
      </c>
      <c r="AE69" s="103">
        <f t="shared" si="14"/>
        <v>3598162</v>
      </c>
      <c r="AF69" s="103">
        <f t="shared" si="15"/>
        <v>19019547</v>
      </c>
      <c r="AG69" s="103">
        <f t="shared" si="16"/>
        <v>103161303</v>
      </c>
      <c r="AH69" s="103">
        <f t="shared" si="17"/>
        <v>206736</v>
      </c>
      <c r="AI69" s="102">
        <f t="shared" si="18"/>
        <v>103368039</v>
      </c>
    </row>
    <row r="70" spans="1:35" s="157" customFormat="1">
      <c r="A70" s="159">
        <f t="shared" si="19"/>
        <v>2022</v>
      </c>
      <c r="B70" s="159">
        <f t="shared" si="20"/>
        <v>5</v>
      </c>
      <c r="C70" s="158">
        <f t="shared" si="6"/>
        <v>44682</v>
      </c>
      <c r="E70" s="104">
        <v>30977421</v>
      </c>
      <c r="F70" s="103">
        <v>16672929</v>
      </c>
      <c r="G70" s="103">
        <v>1294980</v>
      </c>
      <c r="H70" s="103">
        <v>2524171</v>
      </c>
      <c r="I70" s="103">
        <v>244147</v>
      </c>
      <c r="J70" s="103">
        <v>107310</v>
      </c>
      <c r="K70" s="103">
        <v>19608</v>
      </c>
      <c r="L70" s="103">
        <v>4641948</v>
      </c>
      <c r="M70" s="103">
        <v>14705016</v>
      </c>
      <c r="N70" s="103">
        <f t="shared" si="7"/>
        <v>49209085</v>
      </c>
      <c r="O70" s="103">
        <f t="shared" si="8"/>
        <v>2631481</v>
      </c>
      <c r="P70" s="103">
        <f t="shared" si="9"/>
        <v>19346964</v>
      </c>
      <c r="Q70" s="103">
        <f t="shared" si="10"/>
        <v>71187530</v>
      </c>
      <c r="R70" s="103">
        <f t="shared" si="11"/>
        <v>142660</v>
      </c>
      <c r="S70" s="102">
        <f t="shared" si="12"/>
        <v>71330190</v>
      </c>
      <c r="U70" s="104">
        <v>32313076</v>
      </c>
      <c r="V70" s="103">
        <v>16844779</v>
      </c>
      <c r="W70" s="103">
        <v>1469662</v>
      </c>
      <c r="X70" s="103">
        <v>2738984</v>
      </c>
      <c r="Y70" s="103">
        <v>254456</v>
      </c>
      <c r="Z70" s="103">
        <v>134432</v>
      </c>
      <c r="AA70" s="103">
        <v>17258</v>
      </c>
      <c r="AB70" s="103">
        <v>4572135</v>
      </c>
      <c r="AC70" s="103">
        <v>14276230</v>
      </c>
      <c r="AD70" s="103">
        <f t="shared" si="13"/>
        <v>50899231</v>
      </c>
      <c r="AE70" s="103">
        <f t="shared" si="14"/>
        <v>2873416</v>
      </c>
      <c r="AF70" s="103">
        <f t="shared" si="15"/>
        <v>18848365</v>
      </c>
      <c r="AG70" s="103">
        <f t="shared" si="16"/>
        <v>72621012</v>
      </c>
      <c r="AH70" s="103">
        <f t="shared" si="17"/>
        <v>145533</v>
      </c>
      <c r="AI70" s="102">
        <f t="shared" si="18"/>
        <v>72766545</v>
      </c>
    </row>
    <row r="71" spans="1:35" s="157" customFormat="1">
      <c r="A71" s="159">
        <f t="shared" si="19"/>
        <v>2022</v>
      </c>
      <c r="B71" s="159">
        <f t="shared" si="20"/>
        <v>6</v>
      </c>
      <c r="C71" s="158">
        <f t="shared" si="6"/>
        <v>44713</v>
      </c>
      <c r="E71" s="104">
        <v>20170691</v>
      </c>
      <c r="F71" s="103">
        <v>13004615</v>
      </c>
      <c r="G71" s="103">
        <v>1081166</v>
      </c>
      <c r="H71" s="103">
        <v>1947228</v>
      </c>
      <c r="I71" s="103">
        <v>224817</v>
      </c>
      <c r="J71" s="103">
        <v>91537</v>
      </c>
      <c r="K71" s="103">
        <v>18074</v>
      </c>
      <c r="L71" s="103">
        <v>4237758</v>
      </c>
      <c r="M71" s="103">
        <v>13635223</v>
      </c>
      <c r="N71" s="103">
        <f t="shared" si="7"/>
        <v>34499363</v>
      </c>
      <c r="O71" s="103">
        <f t="shared" si="8"/>
        <v>2038765</v>
      </c>
      <c r="P71" s="103">
        <f t="shared" si="9"/>
        <v>17872981</v>
      </c>
      <c r="Q71" s="103">
        <f t="shared" si="10"/>
        <v>54411109</v>
      </c>
      <c r="R71" s="103">
        <f t="shared" si="11"/>
        <v>109040</v>
      </c>
      <c r="S71" s="102">
        <f t="shared" si="12"/>
        <v>54520149</v>
      </c>
      <c r="U71" s="104">
        <v>21594811</v>
      </c>
      <c r="V71" s="103">
        <v>12637780</v>
      </c>
      <c r="W71" s="103">
        <v>1209561</v>
      </c>
      <c r="X71" s="103">
        <v>2061322</v>
      </c>
      <c r="Y71" s="103">
        <v>225953</v>
      </c>
      <c r="Z71" s="103">
        <v>112167</v>
      </c>
      <c r="AA71" s="103">
        <v>16181</v>
      </c>
      <c r="AB71" s="103">
        <v>4237980</v>
      </c>
      <c r="AC71" s="103">
        <v>13291842</v>
      </c>
      <c r="AD71" s="103">
        <f t="shared" si="13"/>
        <v>35684286</v>
      </c>
      <c r="AE71" s="103">
        <f t="shared" si="14"/>
        <v>2173489</v>
      </c>
      <c r="AF71" s="103">
        <f t="shared" si="15"/>
        <v>17529822</v>
      </c>
      <c r="AG71" s="103">
        <f t="shared" si="16"/>
        <v>55387597</v>
      </c>
      <c r="AH71" s="103">
        <f t="shared" si="17"/>
        <v>110997</v>
      </c>
      <c r="AI71" s="102">
        <f t="shared" si="18"/>
        <v>55498594</v>
      </c>
    </row>
    <row r="72" spans="1:35" s="157" customFormat="1">
      <c r="A72" s="159">
        <f t="shared" si="19"/>
        <v>2022</v>
      </c>
      <c r="B72" s="159">
        <f t="shared" si="20"/>
        <v>7</v>
      </c>
      <c r="C72" s="158">
        <f t="shared" si="6"/>
        <v>44743</v>
      </c>
      <c r="E72" s="104">
        <v>13982996</v>
      </c>
      <c r="F72" s="103">
        <v>10830892</v>
      </c>
      <c r="G72" s="103">
        <v>974778</v>
      </c>
      <c r="H72" s="103">
        <v>1717513</v>
      </c>
      <c r="I72" s="103">
        <v>208600</v>
      </c>
      <c r="J72" s="103">
        <v>85641</v>
      </c>
      <c r="K72" s="103">
        <v>17069</v>
      </c>
      <c r="L72" s="103">
        <v>4050782</v>
      </c>
      <c r="M72" s="103">
        <v>13401227</v>
      </c>
      <c r="N72" s="103">
        <f t="shared" si="7"/>
        <v>26014335</v>
      </c>
      <c r="O72" s="103">
        <f t="shared" si="8"/>
        <v>1803154</v>
      </c>
      <c r="P72" s="103">
        <f t="shared" si="9"/>
        <v>17452009</v>
      </c>
      <c r="Q72" s="103">
        <f t="shared" si="10"/>
        <v>45269498</v>
      </c>
      <c r="R72" s="103">
        <f t="shared" si="11"/>
        <v>90720</v>
      </c>
      <c r="S72" s="102">
        <f t="shared" si="12"/>
        <v>45360218</v>
      </c>
      <c r="U72" s="104">
        <v>15522954</v>
      </c>
      <c r="V72" s="103">
        <v>10136596</v>
      </c>
      <c r="W72" s="103">
        <v>1046548</v>
      </c>
      <c r="X72" s="103">
        <v>1797341</v>
      </c>
      <c r="Y72" s="103">
        <v>187006</v>
      </c>
      <c r="Z72" s="103">
        <v>105397</v>
      </c>
      <c r="AA72" s="103">
        <v>14726</v>
      </c>
      <c r="AB72" s="103">
        <v>4132951</v>
      </c>
      <c r="AC72" s="103">
        <v>13247340</v>
      </c>
      <c r="AD72" s="103">
        <f t="shared" si="13"/>
        <v>26907830</v>
      </c>
      <c r="AE72" s="103">
        <f t="shared" si="14"/>
        <v>1902738</v>
      </c>
      <c r="AF72" s="103">
        <f t="shared" si="15"/>
        <v>17380291</v>
      </c>
      <c r="AG72" s="103">
        <f t="shared" si="16"/>
        <v>46190859</v>
      </c>
      <c r="AH72" s="103">
        <f t="shared" si="17"/>
        <v>92567</v>
      </c>
      <c r="AI72" s="102">
        <f t="shared" si="18"/>
        <v>46283426</v>
      </c>
    </row>
    <row r="73" spans="1:35" s="157" customFormat="1">
      <c r="A73" s="159">
        <f t="shared" si="19"/>
        <v>2022</v>
      </c>
      <c r="B73" s="159">
        <f t="shared" si="20"/>
        <v>8</v>
      </c>
      <c r="C73" s="158">
        <f t="shared" si="6"/>
        <v>44774</v>
      </c>
      <c r="E73" s="104">
        <v>12945303</v>
      </c>
      <c r="F73" s="103">
        <v>11220319</v>
      </c>
      <c r="G73" s="103">
        <v>1056466</v>
      </c>
      <c r="H73" s="103">
        <v>1643834</v>
      </c>
      <c r="I73" s="103">
        <v>205203</v>
      </c>
      <c r="J73" s="103">
        <v>99633</v>
      </c>
      <c r="K73" s="103">
        <v>19086</v>
      </c>
      <c r="L73" s="103">
        <v>4038078</v>
      </c>
      <c r="M73" s="103">
        <v>13833746</v>
      </c>
      <c r="N73" s="103">
        <f t="shared" si="7"/>
        <v>25446377</v>
      </c>
      <c r="O73" s="103">
        <f t="shared" si="8"/>
        <v>1743467</v>
      </c>
      <c r="P73" s="103">
        <f t="shared" si="9"/>
        <v>17871824</v>
      </c>
      <c r="Q73" s="103">
        <f t="shared" si="10"/>
        <v>45061668</v>
      </c>
      <c r="R73" s="103">
        <f t="shared" si="11"/>
        <v>90304</v>
      </c>
      <c r="S73" s="102">
        <f t="shared" si="12"/>
        <v>45151972</v>
      </c>
      <c r="U73" s="104">
        <v>14796437</v>
      </c>
      <c r="V73" s="103">
        <v>10235042</v>
      </c>
      <c r="W73" s="103">
        <v>1090182</v>
      </c>
      <c r="X73" s="103">
        <v>1703857</v>
      </c>
      <c r="Y73" s="103">
        <v>182518</v>
      </c>
      <c r="Z73" s="103">
        <v>120568</v>
      </c>
      <c r="AA73" s="103">
        <v>16186</v>
      </c>
      <c r="AB73" s="103">
        <v>4081202</v>
      </c>
      <c r="AC73" s="103">
        <v>13533297</v>
      </c>
      <c r="AD73" s="103">
        <f t="shared" si="13"/>
        <v>26320365</v>
      </c>
      <c r="AE73" s="103">
        <f t="shared" si="14"/>
        <v>1824425</v>
      </c>
      <c r="AF73" s="103">
        <f t="shared" si="15"/>
        <v>17614499</v>
      </c>
      <c r="AG73" s="103">
        <f t="shared" si="16"/>
        <v>45759289</v>
      </c>
      <c r="AH73" s="103">
        <f t="shared" si="17"/>
        <v>91702</v>
      </c>
      <c r="AI73" s="102">
        <f t="shared" si="18"/>
        <v>45850991</v>
      </c>
    </row>
    <row r="74" spans="1:35" s="157" customFormat="1">
      <c r="A74" s="159">
        <f t="shared" si="19"/>
        <v>2022</v>
      </c>
      <c r="B74" s="159">
        <f t="shared" si="20"/>
        <v>9</v>
      </c>
      <c r="C74" s="158">
        <f t="shared" si="6"/>
        <v>44805</v>
      </c>
      <c r="E74" s="104">
        <v>18497248</v>
      </c>
      <c r="F74" s="103">
        <v>13270684</v>
      </c>
      <c r="G74" s="103">
        <v>1176408</v>
      </c>
      <c r="H74" s="103">
        <v>1941496</v>
      </c>
      <c r="I74" s="103">
        <v>227393</v>
      </c>
      <c r="J74" s="103">
        <v>127189</v>
      </c>
      <c r="K74" s="103">
        <v>20499</v>
      </c>
      <c r="L74" s="103">
        <v>4227018</v>
      </c>
      <c r="M74" s="103">
        <v>13788999</v>
      </c>
      <c r="N74" s="103">
        <f t="shared" si="7"/>
        <v>33192232</v>
      </c>
      <c r="O74" s="103">
        <f t="shared" si="8"/>
        <v>2068685</v>
      </c>
      <c r="P74" s="103">
        <f t="shared" si="9"/>
        <v>18016017</v>
      </c>
      <c r="Q74" s="103">
        <f t="shared" si="10"/>
        <v>53276934</v>
      </c>
      <c r="R74" s="103">
        <f t="shared" si="11"/>
        <v>106767</v>
      </c>
      <c r="S74" s="102">
        <f t="shared" si="12"/>
        <v>53383701</v>
      </c>
      <c r="U74" s="104">
        <v>20644936</v>
      </c>
      <c r="V74" s="103">
        <v>12234004</v>
      </c>
      <c r="W74" s="103">
        <v>1226658</v>
      </c>
      <c r="X74" s="103">
        <v>2040229</v>
      </c>
      <c r="Y74" s="103">
        <v>209250</v>
      </c>
      <c r="Z74" s="103">
        <v>153460</v>
      </c>
      <c r="AA74" s="103">
        <v>17412</v>
      </c>
      <c r="AB74" s="103">
        <v>4196054</v>
      </c>
      <c r="AC74" s="103">
        <v>13474559</v>
      </c>
      <c r="AD74" s="103">
        <f t="shared" si="13"/>
        <v>34332260</v>
      </c>
      <c r="AE74" s="103">
        <f t="shared" si="14"/>
        <v>2193689</v>
      </c>
      <c r="AF74" s="103">
        <f t="shared" si="15"/>
        <v>17670613</v>
      </c>
      <c r="AG74" s="103">
        <f t="shared" si="16"/>
        <v>54196562</v>
      </c>
      <c r="AH74" s="103">
        <f t="shared" si="17"/>
        <v>108610</v>
      </c>
      <c r="AI74" s="102">
        <f t="shared" si="18"/>
        <v>54305172</v>
      </c>
    </row>
    <row r="75" spans="1:35" s="157" customFormat="1">
      <c r="A75" s="159">
        <f t="shared" si="19"/>
        <v>2022</v>
      </c>
      <c r="B75" s="159">
        <f t="shared" si="20"/>
        <v>10</v>
      </c>
      <c r="C75" s="158">
        <f t="shared" si="6"/>
        <v>44835</v>
      </c>
      <c r="E75" s="104">
        <v>44047602</v>
      </c>
      <c r="F75" s="103">
        <v>21635089</v>
      </c>
      <c r="G75" s="103">
        <v>1693703</v>
      </c>
      <c r="H75" s="103">
        <v>3210318</v>
      </c>
      <c r="I75" s="103">
        <v>305246</v>
      </c>
      <c r="J75" s="103">
        <v>153940</v>
      </c>
      <c r="K75" s="103">
        <v>24589</v>
      </c>
      <c r="L75" s="103">
        <v>4592723</v>
      </c>
      <c r="M75" s="103">
        <v>14349649</v>
      </c>
      <c r="N75" s="103">
        <f t="shared" si="7"/>
        <v>67706229</v>
      </c>
      <c r="O75" s="103">
        <f t="shared" si="8"/>
        <v>3364258</v>
      </c>
      <c r="P75" s="103">
        <f t="shared" si="9"/>
        <v>18942372</v>
      </c>
      <c r="Q75" s="103">
        <f t="shared" si="10"/>
        <v>90012859</v>
      </c>
      <c r="R75" s="103">
        <f t="shared" si="11"/>
        <v>180386</v>
      </c>
      <c r="S75" s="102">
        <f t="shared" si="12"/>
        <v>90193245</v>
      </c>
      <c r="U75" s="104">
        <v>46905683</v>
      </c>
      <c r="V75" s="103">
        <v>20982417</v>
      </c>
      <c r="W75" s="103">
        <v>1828305</v>
      </c>
      <c r="X75" s="103">
        <v>3449737</v>
      </c>
      <c r="Y75" s="103">
        <v>294418</v>
      </c>
      <c r="Z75" s="103">
        <v>189475</v>
      </c>
      <c r="AA75" s="103">
        <v>20860</v>
      </c>
      <c r="AB75" s="103">
        <v>4882235</v>
      </c>
      <c r="AC75" s="103">
        <v>14949030</v>
      </c>
      <c r="AD75" s="103">
        <f t="shared" si="13"/>
        <v>70031683</v>
      </c>
      <c r="AE75" s="103">
        <f t="shared" si="14"/>
        <v>3639212</v>
      </c>
      <c r="AF75" s="103">
        <f t="shared" si="15"/>
        <v>19831265</v>
      </c>
      <c r="AG75" s="103">
        <f t="shared" si="16"/>
        <v>93502160</v>
      </c>
      <c r="AH75" s="103">
        <f t="shared" si="17"/>
        <v>187379</v>
      </c>
      <c r="AI75" s="102">
        <f t="shared" si="18"/>
        <v>93689539</v>
      </c>
    </row>
    <row r="76" spans="1:35" s="157" customFormat="1">
      <c r="A76" s="159">
        <f t="shared" si="19"/>
        <v>2022</v>
      </c>
      <c r="B76" s="159">
        <f t="shared" si="20"/>
        <v>11</v>
      </c>
      <c r="C76" s="158">
        <f t="shared" si="6"/>
        <v>44866</v>
      </c>
      <c r="E76" s="104">
        <v>79092141</v>
      </c>
      <c r="F76" s="103">
        <v>32748724</v>
      </c>
      <c r="G76" s="103">
        <v>2254202</v>
      </c>
      <c r="H76" s="103">
        <v>3708026</v>
      </c>
      <c r="I76" s="103">
        <v>322114</v>
      </c>
      <c r="J76" s="103">
        <v>139440</v>
      </c>
      <c r="K76" s="103">
        <v>25486</v>
      </c>
      <c r="L76" s="103">
        <v>5507907</v>
      </c>
      <c r="M76" s="103">
        <v>15437684</v>
      </c>
      <c r="N76" s="103">
        <f t="shared" si="7"/>
        <v>114442667</v>
      </c>
      <c r="O76" s="103">
        <f t="shared" si="8"/>
        <v>3847466</v>
      </c>
      <c r="P76" s="103">
        <f t="shared" si="9"/>
        <v>20945591</v>
      </c>
      <c r="Q76" s="103">
        <f t="shared" si="10"/>
        <v>139235724</v>
      </c>
      <c r="R76" s="103">
        <f t="shared" si="11"/>
        <v>279030</v>
      </c>
      <c r="S76" s="102">
        <f t="shared" si="12"/>
        <v>139514754</v>
      </c>
      <c r="U76" s="104">
        <v>83000580</v>
      </c>
      <c r="V76" s="103">
        <v>32567666</v>
      </c>
      <c r="W76" s="103">
        <v>2462529</v>
      </c>
      <c r="X76" s="103">
        <v>4051413</v>
      </c>
      <c r="Y76" s="103">
        <v>320471</v>
      </c>
      <c r="Z76" s="103">
        <v>171060</v>
      </c>
      <c r="AA76" s="103">
        <v>22093</v>
      </c>
      <c r="AB76" s="103">
        <v>5140926</v>
      </c>
      <c r="AC76" s="103">
        <v>14560656</v>
      </c>
      <c r="AD76" s="103">
        <f t="shared" si="13"/>
        <v>118373339</v>
      </c>
      <c r="AE76" s="103">
        <f t="shared" si="14"/>
        <v>4222473</v>
      </c>
      <c r="AF76" s="103">
        <f t="shared" si="15"/>
        <v>19701582</v>
      </c>
      <c r="AG76" s="103">
        <f t="shared" si="16"/>
        <v>142297394</v>
      </c>
      <c r="AH76" s="103">
        <f t="shared" si="17"/>
        <v>285165</v>
      </c>
      <c r="AI76" s="102">
        <f t="shared" si="18"/>
        <v>142582559</v>
      </c>
    </row>
    <row r="77" spans="1:35" s="157" customFormat="1">
      <c r="A77" s="159">
        <f t="shared" si="19"/>
        <v>2022</v>
      </c>
      <c r="B77" s="159">
        <f t="shared" si="20"/>
        <v>12</v>
      </c>
      <c r="C77" s="158">
        <f t="shared" si="6"/>
        <v>44896</v>
      </c>
      <c r="E77" s="104">
        <v>102877618</v>
      </c>
      <c r="F77" s="103">
        <v>41014395</v>
      </c>
      <c r="G77" s="103">
        <v>2662658</v>
      </c>
      <c r="H77" s="103">
        <v>4594985</v>
      </c>
      <c r="I77" s="103">
        <v>335739</v>
      </c>
      <c r="J77" s="103">
        <v>153451</v>
      </c>
      <c r="K77" s="103">
        <v>26187</v>
      </c>
      <c r="L77" s="103">
        <v>6377311</v>
      </c>
      <c r="M77" s="103">
        <v>15523372</v>
      </c>
      <c r="N77" s="103">
        <f t="shared" si="7"/>
        <v>146916597</v>
      </c>
      <c r="O77" s="103">
        <f t="shared" si="8"/>
        <v>4748436</v>
      </c>
      <c r="P77" s="103">
        <f t="shared" si="9"/>
        <v>21900683</v>
      </c>
      <c r="Q77" s="103">
        <f t="shared" si="10"/>
        <v>173565716</v>
      </c>
      <c r="R77" s="103">
        <f t="shared" si="11"/>
        <v>347827</v>
      </c>
      <c r="S77" s="102">
        <f t="shared" si="12"/>
        <v>173913543</v>
      </c>
      <c r="U77" s="104">
        <v>107145279</v>
      </c>
      <c r="V77" s="103">
        <v>41509763</v>
      </c>
      <c r="W77" s="103">
        <v>2944325</v>
      </c>
      <c r="X77" s="103">
        <v>4937840</v>
      </c>
      <c r="Y77" s="103">
        <v>341069</v>
      </c>
      <c r="Z77" s="103">
        <v>184194</v>
      </c>
      <c r="AA77" s="103">
        <v>22191</v>
      </c>
      <c r="AB77" s="103">
        <v>6390656</v>
      </c>
      <c r="AC77" s="103">
        <v>15930231</v>
      </c>
      <c r="AD77" s="103">
        <f t="shared" si="13"/>
        <v>151962627</v>
      </c>
      <c r="AE77" s="103">
        <f t="shared" si="14"/>
        <v>5122034</v>
      </c>
      <c r="AF77" s="103">
        <f t="shared" si="15"/>
        <v>22320887</v>
      </c>
      <c r="AG77" s="103">
        <f t="shared" si="16"/>
        <v>179405548</v>
      </c>
      <c r="AH77" s="103">
        <f t="shared" si="17"/>
        <v>359530</v>
      </c>
      <c r="AI77" s="102">
        <f t="shared" si="18"/>
        <v>179765078</v>
      </c>
    </row>
    <row r="78" spans="1:35" s="157" customFormat="1">
      <c r="A78" s="159">
        <f t="shared" si="19"/>
        <v>2023</v>
      </c>
      <c r="B78" s="159">
        <f t="shared" si="20"/>
        <v>1</v>
      </c>
      <c r="C78" s="158">
        <f t="shared" si="6"/>
        <v>44927</v>
      </c>
      <c r="E78" s="104">
        <v>95916071</v>
      </c>
      <c r="F78" s="103">
        <v>39028056</v>
      </c>
      <c r="G78" s="103">
        <v>2534169</v>
      </c>
      <c r="H78" s="103">
        <v>4497055</v>
      </c>
      <c r="I78" s="103">
        <v>310083</v>
      </c>
      <c r="J78" s="103">
        <v>136824</v>
      </c>
      <c r="K78" s="103">
        <v>24745</v>
      </c>
      <c r="L78" s="103">
        <v>6174410</v>
      </c>
      <c r="M78" s="103">
        <v>16114376</v>
      </c>
      <c r="N78" s="103">
        <f t="shared" si="7"/>
        <v>137813124</v>
      </c>
      <c r="O78" s="103">
        <f t="shared" si="8"/>
        <v>4633879</v>
      </c>
      <c r="P78" s="103">
        <f t="shared" si="9"/>
        <v>22288786</v>
      </c>
      <c r="Q78" s="103">
        <f t="shared" si="10"/>
        <v>164735789</v>
      </c>
      <c r="R78" s="103">
        <f t="shared" si="11"/>
        <v>330132</v>
      </c>
      <c r="S78" s="102">
        <f t="shared" si="12"/>
        <v>165065921</v>
      </c>
      <c r="U78" s="104">
        <v>99837749</v>
      </c>
      <c r="V78" s="103">
        <v>39563080</v>
      </c>
      <c r="W78" s="103">
        <v>2823679</v>
      </c>
      <c r="X78" s="103">
        <v>4857643</v>
      </c>
      <c r="Y78" s="103">
        <v>314394</v>
      </c>
      <c r="Z78" s="103">
        <v>168336</v>
      </c>
      <c r="AA78" s="103">
        <v>19494</v>
      </c>
      <c r="AB78" s="103">
        <v>5731108</v>
      </c>
      <c r="AC78" s="103">
        <v>15186183</v>
      </c>
      <c r="AD78" s="103">
        <f t="shared" si="13"/>
        <v>142558396</v>
      </c>
      <c r="AE78" s="103">
        <f t="shared" si="14"/>
        <v>5025979</v>
      </c>
      <c r="AF78" s="103">
        <f t="shared" si="15"/>
        <v>20917291</v>
      </c>
      <c r="AG78" s="103">
        <f t="shared" si="16"/>
        <v>168501666</v>
      </c>
      <c r="AH78" s="103">
        <f t="shared" si="17"/>
        <v>337679</v>
      </c>
      <c r="AI78" s="102">
        <f t="shared" si="18"/>
        <v>168839345</v>
      </c>
    </row>
    <row r="79" spans="1:35" s="157" customFormat="1">
      <c r="A79" s="159">
        <f t="shared" si="19"/>
        <v>2023</v>
      </c>
      <c r="B79" s="159">
        <f t="shared" si="20"/>
        <v>2</v>
      </c>
      <c r="C79" s="158">
        <f t="shared" si="6"/>
        <v>44958</v>
      </c>
      <c r="E79" s="104">
        <v>81713544</v>
      </c>
      <c r="F79" s="103">
        <v>33735225</v>
      </c>
      <c r="G79" s="103">
        <v>2239598</v>
      </c>
      <c r="H79" s="103">
        <v>4004348</v>
      </c>
      <c r="I79" s="103">
        <v>289786</v>
      </c>
      <c r="J79" s="103">
        <v>131840</v>
      </c>
      <c r="K79" s="103">
        <v>23230</v>
      </c>
      <c r="L79" s="103">
        <v>5646619</v>
      </c>
      <c r="M79" s="103">
        <v>14953606</v>
      </c>
      <c r="N79" s="103">
        <f t="shared" si="7"/>
        <v>118001383</v>
      </c>
      <c r="O79" s="103">
        <f t="shared" si="8"/>
        <v>4136188</v>
      </c>
      <c r="P79" s="103">
        <f t="shared" si="9"/>
        <v>20600225</v>
      </c>
      <c r="Q79" s="103">
        <f t="shared" si="10"/>
        <v>142737796</v>
      </c>
      <c r="R79" s="103">
        <f t="shared" si="11"/>
        <v>286048</v>
      </c>
      <c r="S79" s="102">
        <f t="shared" si="12"/>
        <v>143023844</v>
      </c>
      <c r="U79" s="104">
        <v>85205747</v>
      </c>
      <c r="V79" s="103">
        <v>34040281</v>
      </c>
      <c r="W79" s="103">
        <v>2506618</v>
      </c>
      <c r="X79" s="103">
        <v>4440148</v>
      </c>
      <c r="Y79" s="103">
        <v>293363</v>
      </c>
      <c r="Z79" s="103">
        <v>167079</v>
      </c>
      <c r="AA79" s="103">
        <v>18476</v>
      </c>
      <c r="AB79" s="103">
        <v>5422475</v>
      </c>
      <c r="AC79" s="103">
        <v>14315501</v>
      </c>
      <c r="AD79" s="103">
        <f t="shared" si="13"/>
        <v>122064485</v>
      </c>
      <c r="AE79" s="103">
        <f t="shared" si="14"/>
        <v>4607227</v>
      </c>
      <c r="AF79" s="103">
        <f t="shared" si="15"/>
        <v>19737976</v>
      </c>
      <c r="AG79" s="103">
        <f t="shared" si="16"/>
        <v>146409688</v>
      </c>
      <c r="AH79" s="103">
        <f t="shared" si="17"/>
        <v>293406</v>
      </c>
      <c r="AI79" s="102">
        <f t="shared" si="18"/>
        <v>146703094</v>
      </c>
    </row>
    <row r="80" spans="1:35" s="157" customFormat="1">
      <c r="A80" s="159">
        <f t="shared" si="19"/>
        <v>2023</v>
      </c>
      <c r="B80" s="159">
        <f t="shared" si="20"/>
        <v>3</v>
      </c>
      <c r="C80" s="158">
        <f t="shared" si="6"/>
        <v>44986</v>
      </c>
      <c r="E80" s="104">
        <v>72841762</v>
      </c>
      <c r="F80" s="103">
        <v>31225063</v>
      </c>
      <c r="G80" s="103">
        <v>2101135</v>
      </c>
      <c r="H80" s="103">
        <v>3851655</v>
      </c>
      <c r="I80" s="103">
        <v>304491</v>
      </c>
      <c r="J80" s="103">
        <v>135141</v>
      </c>
      <c r="K80" s="103">
        <v>24414</v>
      </c>
      <c r="L80" s="103">
        <v>5694402</v>
      </c>
      <c r="M80" s="103">
        <v>16558372</v>
      </c>
      <c r="N80" s="103">
        <f t="shared" si="7"/>
        <v>106496865</v>
      </c>
      <c r="O80" s="103">
        <f t="shared" si="8"/>
        <v>3986796</v>
      </c>
      <c r="P80" s="103">
        <f t="shared" si="9"/>
        <v>22252774</v>
      </c>
      <c r="Q80" s="103">
        <f t="shared" si="10"/>
        <v>132736435</v>
      </c>
      <c r="R80" s="103">
        <f t="shared" si="11"/>
        <v>266005</v>
      </c>
      <c r="S80" s="102">
        <f t="shared" si="12"/>
        <v>133002440</v>
      </c>
      <c r="U80" s="104">
        <v>75867668</v>
      </c>
      <c r="V80" s="103">
        <v>31581862</v>
      </c>
      <c r="W80" s="103">
        <v>2382333</v>
      </c>
      <c r="X80" s="103">
        <v>4254695</v>
      </c>
      <c r="Y80" s="103">
        <v>311946</v>
      </c>
      <c r="Z80" s="103">
        <v>171661</v>
      </c>
      <c r="AA80" s="103">
        <v>20026</v>
      </c>
      <c r="AB80" s="103">
        <v>5367451</v>
      </c>
      <c r="AC80" s="103">
        <v>15741876</v>
      </c>
      <c r="AD80" s="103">
        <f t="shared" si="13"/>
        <v>110163835</v>
      </c>
      <c r="AE80" s="103">
        <f t="shared" si="14"/>
        <v>4426356</v>
      </c>
      <c r="AF80" s="103">
        <f t="shared" si="15"/>
        <v>21109327</v>
      </c>
      <c r="AG80" s="103">
        <f t="shared" si="16"/>
        <v>135699518</v>
      </c>
      <c r="AH80" s="103">
        <f t="shared" si="17"/>
        <v>271943</v>
      </c>
      <c r="AI80" s="102">
        <f t="shared" si="18"/>
        <v>135971461</v>
      </c>
    </row>
    <row r="81" spans="1:35" s="157" customFormat="1">
      <c r="A81" s="159">
        <f t="shared" si="19"/>
        <v>2023</v>
      </c>
      <c r="B81" s="159">
        <f t="shared" si="20"/>
        <v>4</v>
      </c>
      <c r="C81" s="158">
        <f t="shared" si="6"/>
        <v>45017</v>
      </c>
      <c r="E81" s="104">
        <v>52450930</v>
      </c>
      <c r="F81" s="103">
        <v>23940874</v>
      </c>
      <c r="G81" s="103">
        <v>1700923</v>
      </c>
      <c r="H81" s="103">
        <v>3113170</v>
      </c>
      <c r="I81" s="103">
        <v>275630</v>
      </c>
      <c r="J81" s="103">
        <v>117818</v>
      </c>
      <c r="K81" s="103">
        <v>22725</v>
      </c>
      <c r="L81" s="103">
        <v>5062956</v>
      </c>
      <c r="M81" s="103">
        <v>14890456</v>
      </c>
      <c r="N81" s="103">
        <f t="shared" si="7"/>
        <v>78391082</v>
      </c>
      <c r="O81" s="103">
        <f t="shared" si="8"/>
        <v>3230988</v>
      </c>
      <c r="P81" s="103">
        <f t="shared" si="9"/>
        <v>19953412</v>
      </c>
      <c r="Q81" s="103">
        <f t="shared" si="10"/>
        <v>101575482</v>
      </c>
      <c r="R81" s="103">
        <f t="shared" si="11"/>
        <v>203558</v>
      </c>
      <c r="S81" s="102">
        <f t="shared" si="12"/>
        <v>101779040</v>
      </c>
      <c r="U81" s="104">
        <v>54587039</v>
      </c>
      <c r="V81" s="103">
        <v>24240886</v>
      </c>
      <c r="W81" s="103">
        <v>1956363</v>
      </c>
      <c r="X81" s="103">
        <v>3395229</v>
      </c>
      <c r="Y81" s="103">
        <v>286512</v>
      </c>
      <c r="Z81" s="103">
        <v>149284</v>
      </c>
      <c r="AA81" s="103">
        <v>19496</v>
      </c>
      <c r="AB81" s="103">
        <v>4805723</v>
      </c>
      <c r="AC81" s="103">
        <v>14056828</v>
      </c>
      <c r="AD81" s="103">
        <f t="shared" si="13"/>
        <v>81090296</v>
      </c>
      <c r="AE81" s="103">
        <f t="shared" si="14"/>
        <v>3544513</v>
      </c>
      <c r="AF81" s="103">
        <f t="shared" si="15"/>
        <v>18862551</v>
      </c>
      <c r="AG81" s="103">
        <f t="shared" si="16"/>
        <v>103497360</v>
      </c>
      <c r="AH81" s="103">
        <f t="shared" si="17"/>
        <v>207410</v>
      </c>
      <c r="AI81" s="102">
        <f t="shared" si="18"/>
        <v>103704770</v>
      </c>
    </row>
    <row r="82" spans="1:35" s="157" customFormat="1">
      <c r="A82" s="159">
        <f t="shared" si="19"/>
        <v>2023</v>
      </c>
      <c r="B82" s="159">
        <f t="shared" si="20"/>
        <v>5</v>
      </c>
      <c r="C82" s="158">
        <f t="shared" si="6"/>
        <v>45047</v>
      </c>
      <c r="E82" s="104">
        <v>31227903</v>
      </c>
      <c r="F82" s="103">
        <v>16813776</v>
      </c>
      <c r="G82" s="103">
        <v>1245248</v>
      </c>
      <c r="H82" s="103">
        <v>2455502</v>
      </c>
      <c r="I82" s="103">
        <v>232538</v>
      </c>
      <c r="J82" s="103">
        <v>104855</v>
      </c>
      <c r="K82" s="103">
        <v>19493</v>
      </c>
      <c r="L82" s="103">
        <v>4683685</v>
      </c>
      <c r="M82" s="103">
        <v>14711192</v>
      </c>
      <c r="N82" s="103">
        <f t="shared" si="7"/>
        <v>49538958</v>
      </c>
      <c r="O82" s="103">
        <f t="shared" si="8"/>
        <v>2560357</v>
      </c>
      <c r="P82" s="103">
        <f t="shared" si="9"/>
        <v>19394877</v>
      </c>
      <c r="Q82" s="103">
        <f t="shared" si="10"/>
        <v>71494192</v>
      </c>
      <c r="R82" s="103">
        <f t="shared" si="11"/>
        <v>143275</v>
      </c>
      <c r="S82" s="102">
        <f t="shared" si="12"/>
        <v>71637467</v>
      </c>
      <c r="U82" s="104">
        <v>32580457</v>
      </c>
      <c r="V82" s="103">
        <v>16955406</v>
      </c>
      <c r="W82" s="103">
        <v>1450008</v>
      </c>
      <c r="X82" s="103">
        <v>2695512</v>
      </c>
      <c r="Y82" s="103">
        <v>241393</v>
      </c>
      <c r="Z82" s="103">
        <v>135059</v>
      </c>
      <c r="AA82" s="103">
        <v>17454</v>
      </c>
      <c r="AB82" s="103">
        <v>4562343</v>
      </c>
      <c r="AC82" s="103">
        <v>14130439</v>
      </c>
      <c r="AD82" s="103">
        <f t="shared" si="13"/>
        <v>51244718</v>
      </c>
      <c r="AE82" s="103">
        <f t="shared" si="14"/>
        <v>2830571</v>
      </c>
      <c r="AF82" s="103">
        <f t="shared" si="15"/>
        <v>18692782</v>
      </c>
      <c r="AG82" s="103">
        <f t="shared" si="16"/>
        <v>72768071</v>
      </c>
      <c r="AH82" s="103">
        <f t="shared" si="17"/>
        <v>145828</v>
      </c>
      <c r="AI82" s="102">
        <f t="shared" si="18"/>
        <v>72913899</v>
      </c>
    </row>
    <row r="83" spans="1:35" s="157" customFormat="1">
      <c r="A83" s="159">
        <f t="shared" si="19"/>
        <v>2023</v>
      </c>
      <c r="B83" s="159">
        <f t="shared" si="20"/>
        <v>6</v>
      </c>
      <c r="C83" s="158">
        <f t="shared" si="6"/>
        <v>45078</v>
      </c>
      <c r="E83" s="104">
        <v>20345026</v>
      </c>
      <c r="F83" s="103">
        <v>13118597</v>
      </c>
      <c r="G83" s="103">
        <v>1034695</v>
      </c>
      <c r="H83" s="103">
        <v>1894477</v>
      </c>
      <c r="I83" s="103">
        <v>214338</v>
      </c>
      <c r="J83" s="103">
        <v>89184</v>
      </c>
      <c r="K83" s="103">
        <v>17974</v>
      </c>
      <c r="L83" s="103">
        <v>4280765</v>
      </c>
      <c r="M83" s="103">
        <v>13643535</v>
      </c>
      <c r="N83" s="103">
        <f t="shared" si="7"/>
        <v>34730630</v>
      </c>
      <c r="O83" s="103">
        <f t="shared" si="8"/>
        <v>1983661</v>
      </c>
      <c r="P83" s="103">
        <f t="shared" si="9"/>
        <v>17924300</v>
      </c>
      <c r="Q83" s="103">
        <f t="shared" si="10"/>
        <v>54638591</v>
      </c>
      <c r="R83" s="103">
        <f t="shared" si="11"/>
        <v>109496</v>
      </c>
      <c r="S83" s="102">
        <f t="shared" si="12"/>
        <v>54748087</v>
      </c>
      <c r="U83" s="104">
        <v>21785943</v>
      </c>
      <c r="V83" s="103">
        <v>12715023</v>
      </c>
      <c r="W83" s="103">
        <v>1194365</v>
      </c>
      <c r="X83" s="103">
        <v>2028376</v>
      </c>
      <c r="Y83" s="103">
        <v>214824</v>
      </c>
      <c r="Z83" s="103">
        <v>112706</v>
      </c>
      <c r="AA83" s="103">
        <v>16343</v>
      </c>
      <c r="AB83" s="103">
        <v>4242045</v>
      </c>
      <c r="AC83" s="103">
        <v>13143078</v>
      </c>
      <c r="AD83" s="103">
        <f t="shared" si="13"/>
        <v>35926498</v>
      </c>
      <c r="AE83" s="103">
        <f t="shared" si="14"/>
        <v>2141082</v>
      </c>
      <c r="AF83" s="103">
        <f t="shared" si="15"/>
        <v>17385123</v>
      </c>
      <c r="AG83" s="103">
        <f t="shared" si="16"/>
        <v>55452703</v>
      </c>
      <c r="AH83" s="103">
        <f t="shared" si="17"/>
        <v>111128</v>
      </c>
      <c r="AI83" s="102">
        <f t="shared" si="18"/>
        <v>55563831</v>
      </c>
    </row>
    <row r="84" spans="1:35" s="157" customFormat="1">
      <c r="A84" s="159">
        <f t="shared" si="19"/>
        <v>2023</v>
      </c>
      <c r="B84" s="159">
        <f t="shared" si="20"/>
        <v>7</v>
      </c>
      <c r="C84" s="158">
        <f t="shared" si="6"/>
        <v>45108</v>
      </c>
      <c r="E84" s="104">
        <v>14108201</v>
      </c>
      <c r="F84" s="103">
        <v>10933896</v>
      </c>
      <c r="G84" s="103">
        <v>930050</v>
      </c>
      <c r="H84" s="103">
        <v>1671186</v>
      </c>
      <c r="I84" s="103">
        <v>199549</v>
      </c>
      <c r="J84" s="103">
        <v>83232</v>
      </c>
      <c r="K84" s="103">
        <v>17027</v>
      </c>
      <c r="L84" s="103">
        <v>4094645</v>
      </c>
      <c r="M84" s="103">
        <v>13410586</v>
      </c>
      <c r="N84" s="103">
        <f t="shared" si="7"/>
        <v>26188723</v>
      </c>
      <c r="O84" s="103">
        <f t="shared" si="8"/>
        <v>1754418</v>
      </c>
      <c r="P84" s="103">
        <f t="shared" si="9"/>
        <v>17505231</v>
      </c>
      <c r="Q84" s="103">
        <f t="shared" si="10"/>
        <v>45448372</v>
      </c>
      <c r="R84" s="103">
        <f t="shared" si="11"/>
        <v>91079</v>
      </c>
      <c r="S84" s="102">
        <f t="shared" si="12"/>
        <v>45539451</v>
      </c>
      <c r="U84" s="104">
        <v>15669943</v>
      </c>
      <c r="V84" s="103">
        <v>10192481</v>
      </c>
      <c r="W84" s="103">
        <v>1034839</v>
      </c>
      <c r="X84" s="103">
        <v>1768501</v>
      </c>
      <c r="Y84" s="103">
        <v>178345</v>
      </c>
      <c r="Z84" s="103">
        <v>105866</v>
      </c>
      <c r="AA84" s="103">
        <v>14862</v>
      </c>
      <c r="AB84" s="103">
        <v>4146932</v>
      </c>
      <c r="AC84" s="103">
        <v>13089894</v>
      </c>
      <c r="AD84" s="103">
        <f t="shared" si="13"/>
        <v>27090470</v>
      </c>
      <c r="AE84" s="103">
        <f t="shared" si="14"/>
        <v>1874367</v>
      </c>
      <c r="AF84" s="103">
        <f t="shared" si="15"/>
        <v>17236826</v>
      </c>
      <c r="AG84" s="103">
        <f t="shared" si="16"/>
        <v>46201663</v>
      </c>
      <c r="AH84" s="103">
        <f t="shared" si="17"/>
        <v>92589</v>
      </c>
      <c r="AI84" s="102">
        <f t="shared" si="18"/>
        <v>46294252</v>
      </c>
    </row>
    <row r="85" spans="1:35" s="157" customFormat="1">
      <c r="A85" s="159">
        <f t="shared" si="19"/>
        <v>2023</v>
      </c>
      <c r="B85" s="159">
        <f t="shared" si="20"/>
        <v>8</v>
      </c>
      <c r="C85" s="158">
        <f t="shared" si="6"/>
        <v>45139</v>
      </c>
      <c r="E85" s="104">
        <v>13054139</v>
      </c>
      <c r="F85" s="103">
        <v>11340037</v>
      </c>
      <c r="G85" s="103">
        <v>1007205</v>
      </c>
      <c r="H85" s="103">
        <v>1599646</v>
      </c>
      <c r="I85" s="103">
        <v>196485</v>
      </c>
      <c r="J85" s="103">
        <v>96699</v>
      </c>
      <c r="K85" s="103">
        <v>19093</v>
      </c>
      <c r="L85" s="103">
        <v>4082461</v>
      </c>
      <c r="M85" s="103">
        <v>13843136</v>
      </c>
      <c r="N85" s="103">
        <f t="shared" si="7"/>
        <v>25616959</v>
      </c>
      <c r="O85" s="103">
        <f t="shared" si="8"/>
        <v>1696345</v>
      </c>
      <c r="P85" s="103">
        <f t="shared" si="9"/>
        <v>17925597</v>
      </c>
      <c r="Q85" s="103">
        <f t="shared" si="10"/>
        <v>45238901</v>
      </c>
      <c r="R85" s="103">
        <f t="shared" si="11"/>
        <v>90659</v>
      </c>
      <c r="S85" s="102">
        <f t="shared" si="12"/>
        <v>45329560</v>
      </c>
      <c r="U85" s="104">
        <v>14939673</v>
      </c>
      <c r="V85" s="103">
        <v>10289926</v>
      </c>
      <c r="W85" s="103">
        <v>1079109</v>
      </c>
      <c r="X85" s="103">
        <v>1676119</v>
      </c>
      <c r="Y85" s="103">
        <v>173985</v>
      </c>
      <c r="Z85" s="103">
        <v>121104</v>
      </c>
      <c r="AA85" s="103">
        <v>16325</v>
      </c>
      <c r="AB85" s="103">
        <v>4101959</v>
      </c>
      <c r="AC85" s="103">
        <v>13367142</v>
      </c>
      <c r="AD85" s="103">
        <f t="shared" si="13"/>
        <v>26499018</v>
      </c>
      <c r="AE85" s="103">
        <f t="shared" si="14"/>
        <v>1797223</v>
      </c>
      <c r="AF85" s="103">
        <f t="shared" si="15"/>
        <v>17469101</v>
      </c>
      <c r="AG85" s="103">
        <f t="shared" si="16"/>
        <v>45765342</v>
      </c>
      <c r="AH85" s="103">
        <f t="shared" si="17"/>
        <v>91714</v>
      </c>
      <c r="AI85" s="102">
        <f t="shared" si="18"/>
        <v>45857056</v>
      </c>
    </row>
    <row r="86" spans="1:35" s="157" customFormat="1">
      <c r="A86" s="159">
        <f t="shared" si="19"/>
        <v>2023</v>
      </c>
      <c r="B86" s="159">
        <f t="shared" si="20"/>
        <v>9</v>
      </c>
      <c r="C86" s="158">
        <f t="shared" si="6"/>
        <v>45170</v>
      </c>
      <c r="E86" s="104">
        <v>18640169</v>
      </c>
      <c r="F86" s="103">
        <v>13411382</v>
      </c>
      <c r="G86" s="103">
        <v>1124828</v>
      </c>
      <c r="H86" s="103">
        <v>1888951</v>
      </c>
      <c r="I86" s="103">
        <v>217867</v>
      </c>
      <c r="J86" s="103">
        <v>123822</v>
      </c>
      <c r="K86" s="103">
        <v>20491</v>
      </c>
      <c r="L86" s="103">
        <v>4271568</v>
      </c>
      <c r="M86" s="103">
        <v>13799317</v>
      </c>
      <c r="N86" s="103">
        <f t="shared" si="7"/>
        <v>33414737</v>
      </c>
      <c r="O86" s="103">
        <f t="shared" si="8"/>
        <v>2012773</v>
      </c>
      <c r="P86" s="103">
        <f t="shared" si="9"/>
        <v>18070885</v>
      </c>
      <c r="Q86" s="103">
        <f t="shared" si="10"/>
        <v>53498395</v>
      </c>
      <c r="R86" s="103">
        <f t="shared" si="11"/>
        <v>107211</v>
      </c>
      <c r="S86" s="102">
        <f t="shared" si="12"/>
        <v>53605606</v>
      </c>
      <c r="U86" s="104">
        <v>20839071</v>
      </c>
      <c r="V86" s="103">
        <v>12296461</v>
      </c>
      <c r="W86" s="103">
        <v>1212783</v>
      </c>
      <c r="X86" s="103">
        <v>2006781</v>
      </c>
      <c r="Y86" s="103">
        <v>199463</v>
      </c>
      <c r="Z86" s="103">
        <v>154200</v>
      </c>
      <c r="AA86" s="103">
        <v>17516</v>
      </c>
      <c r="AB86" s="103">
        <v>4227306</v>
      </c>
      <c r="AC86" s="103">
        <v>13297446</v>
      </c>
      <c r="AD86" s="103">
        <f t="shared" si="13"/>
        <v>34565294</v>
      </c>
      <c r="AE86" s="103">
        <f t="shared" si="14"/>
        <v>2160981</v>
      </c>
      <c r="AF86" s="103">
        <f t="shared" si="15"/>
        <v>17524752</v>
      </c>
      <c r="AG86" s="103">
        <f t="shared" si="16"/>
        <v>54251027</v>
      </c>
      <c r="AH86" s="103">
        <f t="shared" si="17"/>
        <v>108719</v>
      </c>
      <c r="AI86" s="102">
        <f t="shared" si="18"/>
        <v>54359746</v>
      </c>
    </row>
    <row r="87" spans="1:35" s="157" customFormat="1">
      <c r="A87" s="159">
        <f t="shared" si="19"/>
        <v>2023</v>
      </c>
      <c r="B87" s="159">
        <f t="shared" si="20"/>
        <v>10</v>
      </c>
      <c r="C87" s="158">
        <f t="shared" si="6"/>
        <v>45200</v>
      </c>
      <c r="E87" s="104">
        <v>44364104</v>
      </c>
      <c r="F87" s="103">
        <v>21848000</v>
      </c>
      <c r="G87" s="103">
        <v>1631402</v>
      </c>
      <c r="H87" s="103">
        <v>3123423</v>
      </c>
      <c r="I87" s="103">
        <v>292097</v>
      </c>
      <c r="J87" s="103">
        <v>149906</v>
      </c>
      <c r="K87" s="103">
        <v>24497</v>
      </c>
      <c r="L87" s="103">
        <v>4637020</v>
      </c>
      <c r="M87" s="103">
        <v>14359500</v>
      </c>
      <c r="N87" s="103">
        <f t="shared" si="7"/>
        <v>68160100</v>
      </c>
      <c r="O87" s="103">
        <f t="shared" si="8"/>
        <v>3273329</v>
      </c>
      <c r="P87" s="103">
        <f t="shared" si="9"/>
        <v>18996520</v>
      </c>
      <c r="Q87" s="103">
        <f t="shared" si="10"/>
        <v>90429949</v>
      </c>
      <c r="R87" s="103">
        <f t="shared" si="11"/>
        <v>181222</v>
      </c>
      <c r="S87" s="102">
        <f t="shared" si="12"/>
        <v>90611171</v>
      </c>
      <c r="U87" s="104">
        <v>47290819</v>
      </c>
      <c r="V87" s="103">
        <v>21109796</v>
      </c>
      <c r="W87" s="103">
        <v>1805000</v>
      </c>
      <c r="X87" s="103">
        <v>3394466</v>
      </c>
      <c r="Y87" s="103">
        <v>280524</v>
      </c>
      <c r="Z87" s="103">
        <v>190483</v>
      </c>
      <c r="AA87" s="103">
        <v>20895</v>
      </c>
      <c r="AB87" s="103">
        <v>4920160</v>
      </c>
      <c r="AC87" s="103">
        <v>14747409</v>
      </c>
      <c r="AD87" s="103">
        <f t="shared" si="13"/>
        <v>70507034</v>
      </c>
      <c r="AE87" s="103">
        <f t="shared" si="14"/>
        <v>3584949</v>
      </c>
      <c r="AF87" s="103">
        <f t="shared" si="15"/>
        <v>19667569</v>
      </c>
      <c r="AG87" s="103">
        <f t="shared" si="16"/>
        <v>93759552</v>
      </c>
      <c r="AH87" s="103">
        <f t="shared" si="17"/>
        <v>187895</v>
      </c>
      <c r="AI87" s="102">
        <f t="shared" si="18"/>
        <v>93947447</v>
      </c>
    </row>
    <row r="88" spans="1:35" s="157" customFormat="1">
      <c r="A88" s="159">
        <f t="shared" si="19"/>
        <v>2023</v>
      </c>
      <c r="B88" s="159">
        <f t="shared" si="20"/>
        <v>11</v>
      </c>
      <c r="C88" s="158">
        <f t="shared" si="6"/>
        <v>45231</v>
      </c>
      <c r="E88" s="104">
        <v>79632288</v>
      </c>
      <c r="F88" s="103">
        <v>33059469</v>
      </c>
      <c r="G88" s="103">
        <v>2184933</v>
      </c>
      <c r="H88" s="103">
        <v>3606239</v>
      </c>
      <c r="I88" s="103">
        <v>307783</v>
      </c>
      <c r="J88" s="103">
        <v>137237</v>
      </c>
      <c r="K88" s="103">
        <v>25363</v>
      </c>
      <c r="L88" s="103">
        <v>5550484</v>
      </c>
      <c r="M88" s="103">
        <v>15447180</v>
      </c>
      <c r="N88" s="103">
        <f t="shared" si="7"/>
        <v>115209836</v>
      </c>
      <c r="O88" s="103">
        <f t="shared" si="8"/>
        <v>3743476</v>
      </c>
      <c r="P88" s="103">
        <f t="shared" si="9"/>
        <v>20997664</v>
      </c>
      <c r="Q88" s="103">
        <f t="shared" si="10"/>
        <v>139950976</v>
      </c>
      <c r="R88" s="103">
        <f t="shared" si="11"/>
        <v>280463</v>
      </c>
      <c r="S88" s="102">
        <f t="shared" si="12"/>
        <v>140231439</v>
      </c>
      <c r="U88" s="104">
        <v>83605196</v>
      </c>
      <c r="V88" s="103">
        <v>32814747</v>
      </c>
      <c r="W88" s="103">
        <v>2429644</v>
      </c>
      <c r="X88" s="103">
        <v>3987607</v>
      </c>
      <c r="Y88" s="103">
        <v>305126</v>
      </c>
      <c r="Z88" s="103">
        <v>171908</v>
      </c>
      <c r="AA88" s="103">
        <v>22104</v>
      </c>
      <c r="AB88" s="103">
        <v>5176996</v>
      </c>
      <c r="AC88" s="103">
        <v>14361961</v>
      </c>
      <c r="AD88" s="103">
        <f t="shared" si="13"/>
        <v>119176817</v>
      </c>
      <c r="AE88" s="103">
        <f t="shared" si="14"/>
        <v>4159515</v>
      </c>
      <c r="AF88" s="103">
        <f t="shared" si="15"/>
        <v>19538957</v>
      </c>
      <c r="AG88" s="103">
        <f t="shared" si="16"/>
        <v>142875289</v>
      </c>
      <c r="AH88" s="103">
        <f t="shared" si="17"/>
        <v>286323</v>
      </c>
      <c r="AI88" s="102">
        <f t="shared" si="18"/>
        <v>143161612</v>
      </c>
    </row>
    <row r="89" spans="1:35" s="157" customFormat="1">
      <c r="A89" s="159">
        <f t="shared" si="19"/>
        <v>2023</v>
      </c>
      <c r="B89" s="159">
        <f t="shared" si="20"/>
        <v>12</v>
      </c>
      <c r="C89" s="158">
        <f t="shared" si="6"/>
        <v>45261</v>
      </c>
      <c r="E89" s="104">
        <v>103576968</v>
      </c>
      <c r="F89" s="103">
        <v>41389290</v>
      </c>
      <c r="G89" s="103">
        <v>2588517</v>
      </c>
      <c r="H89" s="103">
        <v>4468402</v>
      </c>
      <c r="I89" s="103">
        <v>320650</v>
      </c>
      <c r="J89" s="103">
        <v>151695</v>
      </c>
      <c r="K89" s="103">
        <v>26031</v>
      </c>
      <c r="L89" s="103">
        <v>6425510</v>
      </c>
      <c r="M89" s="103">
        <v>15538423</v>
      </c>
      <c r="N89" s="103">
        <f t="shared" si="7"/>
        <v>147901456</v>
      </c>
      <c r="O89" s="103">
        <f t="shared" si="8"/>
        <v>4620097</v>
      </c>
      <c r="P89" s="103">
        <f t="shared" si="9"/>
        <v>21963933</v>
      </c>
      <c r="Q89" s="103">
        <f t="shared" si="10"/>
        <v>174485486</v>
      </c>
      <c r="R89" s="103">
        <f t="shared" si="11"/>
        <v>349670</v>
      </c>
      <c r="S89" s="102">
        <f t="shared" si="12"/>
        <v>174835156</v>
      </c>
      <c r="U89" s="104">
        <v>107986475</v>
      </c>
      <c r="V89" s="103">
        <v>41757421</v>
      </c>
      <c r="W89" s="103">
        <v>2903364</v>
      </c>
      <c r="X89" s="103">
        <v>4860680</v>
      </c>
      <c r="Y89" s="103">
        <v>324658</v>
      </c>
      <c r="Z89" s="103">
        <v>184983</v>
      </c>
      <c r="AA89" s="103">
        <v>22178</v>
      </c>
      <c r="AB89" s="103">
        <v>6430515</v>
      </c>
      <c r="AC89" s="103">
        <v>15706125</v>
      </c>
      <c r="AD89" s="103">
        <f t="shared" si="13"/>
        <v>152994096</v>
      </c>
      <c r="AE89" s="103">
        <f t="shared" si="14"/>
        <v>5045663</v>
      </c>
      <c r="AF89" s="103">
        <f t="shared" si="15"/>
        <v>22136640</v>
      </c>
      <c r="AG89" s="103">
        <f t="shared" si="16"/>
        <v>180176399</v>
      </c>
      <c r="AH89" s="103">
        <f t="shared" si="17"/>
        <v>361075</v>
      </c>
      <c r="AI89" s="102">
        <f t="shared" si="18"/>
        <v>180537474</v>
      </c>
    </row>
    <row r="90" spans="1:35" s="157" customFormat="1">
      <c r="A90" s="159">
        <f t="shared" si="19"/>
        <v>2024</v>
      </c>
      <c r="B90" s="159">
        <f t="shared" si="20"/>
        <v>1</v>
      </c>
      <c r="C90" s="158">
        <f t="shared" si="6"/>
        <v>45292</v>
      </c>
      <c r="E90" s="104">
        <v>96512432</v>
      </c>
      <c r="F90" s="103">
        <v>39350326</v>
      </c>
      <c r="G90" s="103">
        <v>2464242</v>
      </c>
      <c r="H90" s="103">
        <v>4375112</v>
      </c>
      <c r="I90" s="103">
        <v>296025</v>
      </c>
      <c r="J90" s="103">
        <v>134787</v>
      </c>
      <c r="K90" s="103">
        <v>24532</v>
      </c>
      <c r="L90" s="103">
        <v>6233871</v>
      </c>
      <c r="M90" s="103">
        <v>16128939</v>
      </c>
      <c r="N90" s="103">
        <f t="shared" si="7"/>
        <v>138647557</v>
      </c>
      <c r="O90" s="103">
        <f t="shared" si="8"/>
        <v>4509899</v>
      </c>
      <c r="P90" s="103">
        <f t="shared" si="9"/>
        <v>22362810</v>
      </c>
      <c r="Q90" s="103">
        <f t="shared" si="10"/>
        <v>165520266</v>
      </c>
      <c r="R90" s="103">
        <f t="shared" si="11"/>
        <v>331704</v>
      </c>
      <c r="S90" s="102">
        <f t="shared" si="12"/>
        <v>165851970</v>
      </c>
      <c r="U90" s="104">
        <v>100793949</v>
      </c>
      <c r="V90" s="103">
        <v>39770347</v>
      </c>
      <c r="W90" s="103">
        <v>2786169</v>
      </c>
      <c r="X90" s="103">
        <v>4781883</v>
      </c>
      <c r="Y90" s="103">
        <v>299627</v>
      </c>
      <c r="Z90" s="103">
        <v>168922</v>
      </c>
      <c r="AA90" s="103">
        <v>19488</v>
      </c>
      <c r="AB90" s="103">
        <v>5788672</v>
      </c>
      <c r="AC90" s="103">
        <v>15041661</v>
      </c>
      <c r="AD90" s="103">
        <f t="shared" si="13"/>
        <v>143669580</v>
      </c>
      <c r="AE90" s="103">
        <f t="shared" si="14"/>
        <v>4950805</v>
      </c>
      <c r="AF90" s="103">
        <f t="shared" si="15"/>
        <v>20830333</v>
      </c>
      <c r="AG90" s="103">
        <f t="shared" si="16"/>
        <v>169450718</v>
      </c>
      <c r="AH90" s="103">
        <f t="shared" si="17"/>
        <v>339581</v>
      </c>
      <c r="AI90" s="102">
        <f t="shared" si="18"/>
        <v>169790299</v>
      </c>
    </row>
    <row r="91" spans="1:35" s="157" customFormat="1">
      <c r="A91" s="159">
        <f t="shared" si="19"/>
        <v>2024</v>
      </c>
      <c r="B91" s="159">
        <f t="shared" si="20"/>
        <v>2</v>
      </c>
      <c r="C91" s="158">
        <f t="shared" si="6"/>
        <v>45323</v>
      </c>
      <c r="E91" s="104">
        <v>84880969</v>
      </c>
      <c r="F91" s="103">
        <v>35125196</v>
      </c>
      <c r="G91" s="103">
        <v>2247707</v>
      </c>
      <c r="H91" s="103">
        <v>4025966</v>
      </c>
      <c r="I91" s="103">
        <v>286203</v>
      </c>
      <c r="J91" s="103">
        <v>134024</v>
      </c>
      <c r="K91" s="103">
        <v>23803</v>
      </c>
      <c r="L91" s="103">
        <v>5889982</v>
      </c>
      <c r="M91" s="103">
        <v>15503540</v>
      </c>
      <c r="N91" s="103">
        <f t="shared" si="7"/>
        <v>122563878</v>
      </c>
      <c r="O91" s="103">
        <f t="shared" si="8"/>
        <v>4159990</v>
      </c>
      <c r="P91" s="103">
        <f t="shared" si="9"/>
        <v>21393522</v>
      </c>
      <c r="Q91" s="103">
        <f t="shared" si="10"/>
        <v>148117390</v>
      </c>
      <c r="R91" s="103">
        <f t="shared" si="11"/>
        <v>296828</v>
      </c>
      <c r="S91" s="102">
        <f t="shared" si="12"/>
        <v>148414218</v>
      </c>
      <c r="U91" s="104">
        <v>86022254</v>
      </c>
      <c r="V91" s="103">
        <v>34222141</v>
      </c>
      <c r="W91" s="103">
        <v>2473404</v>
      </c>
      <c r="X91" s="103">
        <v>4370672</v>
      </c>
      <c r="Y91" s="103">
        <v>279659</v>
      </c>
      <c r="Z91" s="103">
        <v>167645</v>
      </c>
      <c r="AA91" s="103">
        <v>18469</v>
      </c>
      <c r="AB91" s="103">
        <v>5482959</v>
      </c>
      <c r="AC91" s="103">
        <v>14172963</v>
      </c>
      <c r="AD91" s="103">
        <f t="shared" si="13"/>
        <v>123015927</v>
      </c>
      <c r="AE91" s="103">
        <f t="shared" si="14"/>
        <v>4538317</v>
      </c>
      <c r="AF91" s="103">
        <f t="shared" si="15"/>
        <v>19655922</v>
      </c>
      <c r="AG91" s="103">
        <f t="shared" si="16"/>
        <v>147210166</v>
      </c>
      <c r="AH91" s="103">
        <f t="shared" si="17"/>
        <v>295010</v>
      </c>
      <c r="AI91" s="102">
        <f t="shared" si="18"/>
        <v>147505176</v>
      </c>
    </row>
    <row r="92" spans="1:35" s="157" customFormat="1">
      <c r="A92" s="159">
        <f t="shared" si="19"/>
        <v>2024</v>
      </c>
      <c r="B92" s="159">
        <f t="shared" si="20"/>
        <v>3</v>
      </c>
      <c r="C92" s="158">
        <f t="shared" si="6"/>
        <v>45352</v>
      </c>
      <c r="E92" s="104">
        <v>73317583</v>
      </c>
      <c r="F92" s="103">
        <v>31472949</v>
      </c>
      <c r="G92" s="103">
        <v>2036461</v>
      </c>
      <c r="H92" s="103">
        <v>3747540</v>
      </c>
      <c r="I92" s="103">
        <v>290535</v>
      </c>
      <c r="J92" s="103">
        <v>132588</v>
      </c>
      <c r="K92" s="103">
        <v>24157</v>
      </c>
      <c r="L92" s="103">
        <v>5743343</v>
      </c>
      <c r="M92" s="103">
        <v>16572282</v>
      </c>
      <c r="N92" s="103">
        <f t="shared" si="7"/>
        <v>107141685</v>
      </c>
      <c r="O92" s="103">
        <f t="shared" si="8"/>
        <v>3880128</v>
      </c>
      <c r="P92" s="103">
        <f t="shared" si="9"/>
        <v>22315625</v>
      </c>
      <c r="Q92" s="103">
        <f t="shared" si="10"/>
        <v>133337438</v>
      </c>
      <c r="R92" s="103">
        <f t="shared" si="11"/>
        <v>267209</v>
      </c>
      <c r="S92" s="102">
        <f t="shared" si="12"/>
        <v>133604647</v>
      </c>
      <c r="U92" s="104">
        <v>76609389</v>
      </c>
      <c r="V92" s="103">
        <v>31744639</v>
      </c>
      <c r="W92" s="103">
        <v>2350856</v>
      </c>
      <c r="X92" s="103">
        <v>4187979</v>
      </c>
      <c r="Y92" s="103">
        <v>297619</v>
      </c>
      <c r="Z92" s="103">
        <v>172171</v>
      </c>
      <c r="AA92" s="103">
        <v>20015</v>
      </c>
      <c r="AB92" s="103">
        <v>5426197</v>
      </c>
      <c r="AC92" s="103">
        <v>15595375</v>
      </c>
      <c r="AD92" s="103">
        <f t="shared" si="13"/>
        <v>111022518</v>
      </c>
      <c r="AE92" s="103">
        <f t="shared" si="14"/>
        <v>4360150</v>
      </c>
      <c r="AF92" s="103">
        <f t="shared" si="15"/>
        <v>21021572</v>
      </c>
      <c r="AG92" s="103">
        <f t="shared" si="16"/>
        <v>136404240</v>
      </c>
      <c r="AH92" s="103">
        <f t="shared" si="17"/>
        <v>273355</v>
      </c>
      <c r="AI92" s="102">
        <f t="shared" si="18"/>
        <v>136677595</v>
      </c>
    </row>
    <row r="93" spans="1:35" s="157" customFormat="1">
      <c r="A93" s="159">
        <f t="shared" si="19"/>
        <v>2024</v>
      </c>
      <c r="B93" s="159">
        <f t="shared" si="20"/>
        <v>4</v>
      </c>
      <c r="C93" s="158">
        <f t="shared" si="6"/>
        <v>45383</v>
      </c>
      <c r="E93" s="104">
        <v>52813512</v>
      </c>
      <c r="F93" s="103">
        <v>24124165</v>
      </c>
      <c r="G93" s="103">
        <v>1642568</v>
      </c>
      <c r="H93" s="103">
        <v>3029127</v>
      </c>
      <c r="I93" s="103">
        <v>263018</v>
      </c>
      <c r="J93" s="103">
        <v>115416</v>
      </c>
      <c r="K93" s="103">
        <v>22463</v>
      </c>
      <c r="L93" s="103">
        <v>5112674</v>
      </c>
      <c r="M93" s="103">
        <v>14906013</v>
      </c>
      <c r="N93" s="103">
        <f t="shared" si="7"/>
        <v>78865726</v>
      </c>
      <c r="O93" s="103">
        <f t="shared" si="8"/>
        <v>3144543</v>
      </c>
      <c r="P93" s="103">
        <f t="shared" si="9"/>
        <v>20018687</v>
      </c>
      <c r="Q93" s="103">
        <f t="shared" si="10"/>
        <v>102028956</v>
      </c>
      <c r="R93" s="103">
        <f t="shared" si="11"/>
        <v>204467</v>
      </c>
      <c r="S93" s="102">
        <f t="shared" si="12"/>
        <v>102233423</v>
      </c>
      <c r="U93" s="104">
        <v>55139171</v>
      </c>
      <c r="V93" s="103">
        <v>24359372</v>
      </c>
      <c r="W93" s="103">
        <v>1930636</v>
      </c>
      <c r="X93" s="103">
        <v>3341779</v>
      </c>
      <c r="Y93" s="103">
        <v>273700</v>
      </c>
      <c r="Z93" s="103">
        <v>149718</v>
      </c>
      <c r="AA93" s="103">
        <v>19482</v>
      </c>
      <c r="AB93" s="103">
        <v>4862498</v>
      </c>
      <c r="AC93" s="103">
        <v>13921638</v>
      </c>
      <c r="AD93" s="103">
        <f t="shared" si="13"/>
        <v>81722361</v>
      </c>
      <c r="AE93" s="103">
        <f t="shared" si="14"/>
        <v>3491497</v>
      </c>
      <c r="AF93" s="103">
        <f t="shared" si="15"/>
        <v>18784136</v>
      </c>
      <c r="AG93" s="103">
        <f t="shared" si="16"/>
        <v>103997994</v>
      </c>
      <c r="AH93" s="103">
        <f t="shared" si="17"/>
        <v>208413</v>
      </c>
      <c r="AI93" s="102">
        <f t="shared" si="18"/>
        <v>104206407</v>
      </c>
    </row>
    <row r="94" spans="1:35" s="157" customFormat="1">
      <c r="A94" s="159">
        <f t="shared" si="19"/>
        <v>2024</v>
      </c>
      <c r="B94" s="159">
        <f t="shared" si="20"/>
        <v>5</v>
      </c>
      <c r="C94" s="158">
        <f t="shared" ref="C94:C157" si="21">DATE(A94,B94,1)</f>
        <v>45413</v>
      </c>
      <c r="E94" s="104">
        <v>31472374</v>
      </c>
      <c r="F94" s="103">
        <v>16929297</v>
      </c>
      <c r="G94" s="103">
        <v>1196176</v>
      </c>
      <c r="H94" s="103">
        <v>2389304</v>
      </c>
      <c r="I94" s="103">
        <v>221820</v>
      </c>
      <c r="J94" s="103">
        <v>102551</v>
      </c>
      <c r="K94" s="103">
        <v>19241</v>
      </c>
      <c r="L94" s="103">
        <v>4733766</v>
      </c>
      <c r="M94" s="103">
        <v>14726919</v>
      </c>
      <c r="N94" s="103">
        <f t="shared" ref="N94:N157" si="22">SUM(E94:G94,I94,K94)</f>
        <v>49838908</v>
      </c>
      <c r="O94" s="103">
        <f t="shared" ref="O94:O157" si="23">SUM(H94,J94)</f>
        <v>2491855</v>
      </c>
      <c r="P94" s="103">
        <f t="shared" ref="P94:P157" si="24">SUM(L94:M94)</f>
        <v>19460685</v>
      </c>
      <c r="Q94" s="103">
        <f t="shared" ref="Q94:Q157" si="25">SUM(N94:P94)</f>
        <v>71791448</v>
      </c>
      <c r="R94" s="103">
        <f t="shared" ref="R94:R157" si="26">S94-Q94</f>
        <v>143871</v>
      </c>
      <c r="S94" s="102">
        <f t="shared" ref="S94:S157" si="27">ROUND(Q94/0.998, 0)</f>
        <v>71935319</v>
      </c>
      <c r="U94" s="104">
        <v>32932408</v>
      </c>
      <c r="V94" s="103">
        <v>17032023</v>
      </c>
      <c r="W94" s="103">
        <v>1431329</v>
      </c>
      <c r="X94" s="103">
        <v>2652814</v>
      </c>
      <c r="Y94" s="103">
        <v>230935</v>
      </c>
      <c r="Z94" s="103">
        <v>135421</v>
      </c>
      <c r="AA94" s="103">
        <v>17454</v>
      </c>
      <c r="AB94" s="103">
        <v>4619631</v>
      </c>
      <c r="AC94" s="103">
        <v>13995442</v>
      </c>
      <c r="AD94" s="103">
        <f t="shared" ref="AD94:AD157" si="28">SUM(U94:W94,Y94,AA94)</f>
        <v>51644149</v>
      </c>
      <c r="AE94" s="103">
        <f t="shared" ref="AE94:AE157" si="29">SUM(X94,Z94)</f>
        <v>2788235</v>
      </c>
      <c r="AF94" s="103">
        <f t="shared" ref="AF94:AF157" si="30">SUM(AB94:AC94)</f>
        <v>18615073</v>
      </c>
      <c r="AG94" s="103">
        <f t="shared" ref="AG94:AG157" si="31">SUM(AD94:AF94)</f>
        <v>73047457</v>
      </c>
      <c r="AH94" s="103">
        <f t="shared" ref="AH94:AH157" si="32">AI94-AG94</f>
        <v>146388</v>
      </c>
      <c r="AI94" s="102">
        <f t="shared" ref="AI94:AI157" si="33">ROUND(AG94/0.998, 0)</f>
        <v>73193845</v>
      </c>
    </row>
    <row r="95" spans="1:35" s="157" customFormat="1">
      <c r="A95" s="159">
        <f t="shared" ref="A95:A158" si="34">IF(B95=1,A94+1,A94)</f>
        <v>2024</v>
      </c>
      <c r="B95" s="159">
        <f t="shared" ref="B95:B158" si="35">IF(B94=12,1,B94+1)</f>
        <v>6</v>
      </c>
      <c r="C95" s="158">
        <f t="shared" si="21"/>
        <v>45444</v>
      </c>
      <c r="E95" s="104">
        <v>20520471</v>
      </c>
      <c r="F95" s="103">
        <v>13209776</v>
      </c>
      <c r="G95" s="103">
        <v>988430</v>
      </c>
      <c r="H95" s="103">
        <v>1843604</v>
      </c>
      <c r="I95" s="103">
        <v>204497</v>
      </c>
      <c r="J95" s="103">
        <v>86984</v>
      </c>
      <c r="K95" s="103">
        <v>17744</v>
      </c>
      <c r="L95" s="103">
        <v>4331340</v>
      </c>
      <c r="M95" s="103">
        <v>13660317</v>
      </c>
      <c r="N95" s="103">
        <f t="shared" si="22"/>
        <v>34940918</v>
      </c>
      <c r="O95" s="103">
        <f t="shared" si="23"/>
        <v>1930588</v>
      </c>
      <c r="P95" s="103">
        <f t="shared" si="24"/>
        <v>17991657</v>
      </c>
      <c r="Q95" s="103">
        <f t="shared" si="25"/>
        <v>54863163</v>
      </c>
      <c r="R95" s="103">
        <f t="shared" si="26"/>
        <v>109946</v>
      </c>
      <c r="S95" s="102">
        <f t="shared" si="27"/>
        <v>54973109</v>
      </c>
      <c r="U95" s="104">
        <v>22031535</v>
      </c>
      <c r="V95" s="103">
        <v>12772872</v>
      </c>
      <c r="W95" s="103">
        <v>1179905</v>
      </c>
      <c r="X95" s="103">
        <v>1996109</v>
      </c>
      <c r="Y95" s="103">
        <v>205845</v>
      </c>
      <c r="Z95" s="103">
        <v>112949</v>
      </c>
      <c r="AA95" s="103">
        <v>16373</v>
      </c>
      <c r="AB95" s="103">
        <v>4293865</v>
      </c>
      <c r="AC95" s="103">
        <v>13018985</v>
      </c>
      <c r="AD95" s="103">
        <f t="shared" si="28"/>
        <v>36206530</v>
      </c>
      <c r="AE95" s="103">
        <f t="shared" si="29"/>
        <v>2109058</v>
      </c>
      <c r="AF95" s="103">
        <f t="shared" si="30"/>
        <v>17312850</v>
      </c>
      <c r="AG95" s="103">
        <f t="shared" si="31"/>
        <v>55628438</v>
      </c>
      <c r="AH95" s="103">
        <f t="shared" si="32"/>
        <v>111480</v>
      </c>
      <c r="AI95" s="102">
        <f t="shared" si="33"/>
        <v>55739918</v>
      </c>
    </row>
    <row r="96" spans="1:35" s="157" customFormat="1">
      <c r="A96" s="159">
        <f t="shared" si="34"/>
        <v>2024</v>
      </c>
      <c r="B96" s="159">
        <f t="shared" si="35"/>
        <v>7</v>
      </c>
      <c r="C96" s="158">
        <f t="shared" si="21"/>
        <v>45474</v>
      </c>
      <c r="E96" s="104">
        <v>14235254</v>
      </c>
      <c r="F96" s="103">
        <v>11018025</v>
      </c>
      <c r="G96" s="103">
        <v>885695</v>
      </c>
      <c r="H96" s="103">
        <v>1626524</v>
      </c>
      <c r="I96" s="103">
        <v>191394</v>
      </c>
      <c r="J96" s="103">
        <v>80954</v>
      </c>
      <c r="K96" s="103">
        <v>16923</v>
      </c>
      <c r="L96" s="103">
        <v>4145363</v>
      </c>
      <c r="M96" s="103">
        <v>13427291</v>
      </c>
      <c r="N96" s="103">
        <f t="shared" si="22"/>
        <v>26347291</v>
      </c>
      <c r="O96" s="103">
        <f t="shared" si="23"/>
        <v>1707478</v>
      </c>
      <c r="P96" s="103">
        <f t="shared" si="24"/>
        <v>17572654</v>
      </c>
      <c r="Q96" s="103">
        <f t="shared" si="25"/>
        <v>45627423</v>
      </c>
      <c r="R96" s="103">
        <f t="shared" si="26"/>
        <v>91438</v>
      </c>
      <c r="S96" s="102">
        <f t="shared" si="27"/>
        <v>45718861</v>
      </c>
      <c r="U96" s="104">
        <v>15852617</v>
      </c>
      <c r="V96" s="103">
        <v>10239546</v>
      </c>
      <c r="W96" s="103">
        <v>1023386</v>
      </c>
      <c r="X96" s="103">
        <v>1740234</v>
      </c>
      <c r="Y96" s="103">
        <v>171154</v>
      </c>
      <c r="Z96" s="103">
        <v>106099</v>
      </c>
      <c r="AA96" s="103">
        <v>14926</v>
      </c>
      <c r="AB96" s="103">
        <v>4197246</v>
      </c>
      <c r="AC96" s="103">
        <v>12967923</v>
      </c>
      <c r="AD96" s="103">
        <f t="shared" si="28"/>
        <v>27301629</v>
      </c>
      <c r="AE96" s="103">
        <f t="shared" si="29"/>
        <v>1846333</v>
      </c>
      <c r="AF96" s="103">
        <f t="shared" si="30"/>
        <v>17165169</v>
      </c>
      <c r="AG96" s="103">
        <f t="shared" si="31"/>
        <v>46313131</v>
      </c>
      <c r="AH96" s="103">
        <f t="shared" si="32"/>
        <v>92812</v>
      </c>
      <c r="AI96" s="102">
        <f t="shared" si="33"/>
        <v>46405943</v>
      </c>
    </row>
    <row r="97" spans="1:35" s="157" customFormat="1">
      <c r="A97" s="159">
        <f t="shared" si="34"/>
        <v>2024</v>
      </c>
      <c r="B97" s="159">
        <f t="shared" si="35"/>
        <v>8</v>
      </c>
      <c r="C97" s="158">
        <f t="shared" si="21"/>
        <v>45505</v>
      </c>
      <c r="E97" s="104">
        <v>13154122</v>
      </c>
      <c r="F97" s="103">
        <v>11450392</v>
      </c>
      <c r="G97" s="103">
        <v>959733</v>
      </c>
      <c r="H97" s="103">
        <v>1557000</v>
      </c>
      <c r="I97" s="103">
        <v>188710</v>
      </c>
      <c r="J97" s="103">
        <v>93959</v>
      </c>
      <c r="K97" s="103">
        <v>19108</v>
      </c>
      <c r="L97" s="103">
        <v>4133108</v>
      </c>
      <c r="M97" s="103">
        <v>13859021</v>
      </c>
      <c r="N97" s="103">
        <f t="shared" si="22"/>
        <v>25772065</v>
      </c>
      <c r="O97" s="103">
        <f t="shared" si="23"/>
        <v>1650959</v>
      </c>
      <c r="P97" s="103">
        <f t="shared" si="24"/>
        <v>17992129</v>
      </c>
      <c r="Q97" s="103">
        <f t="shared" si="25"/>
        <v>45415153</v>
      </c>
      <c r="R97" s="103">
        <f t="shared" si="26"/>
        <v>91012</v>
      </c>
      <c r="S97" s="102">
        <f t="shared" si="27"/>
        <v>45506165</v>
      </c>
      <c r="U97" s="104">
        <v>15116035</v>
      </c>
      <c r="V97" s="103">
        <v>10339101</v>
      </c>
      <c r="W97" s="103">
        <v>1067102</v>
      </c>
      <c r="X97" s="103">
        <v>1649064</v>
      </c>
      <c r="Y97" s="103">
        <v>166925</v>
      </c>
      <c r="Z97" s="103">
        <v>121277</v>
      </c>
      <c r="AA97" s="103">
        <v>16403</v>
      </c>
      <c r="AB97" s="103">
        <v>4146242</v>
      </c>
      <c r="AC97" s="103">
        <v>13250237</v>
      </c>
      <c r="AD97" s="103">
        <f t="shared" si="28"/>
        <v>26705566</v>
      </c>
      <c r="AE97" s="103">
        <f t="shared" si="29"/>
        <v>1770341</v>
      </c>
      <c r="AF97" s="103">
        <f t="shared" si="30"/>
        <v>17396479</v>
      </c>
      <c r="AG97" s="103">
        <f t="shared" si="31"/>
        <v>45872386</v>
      </c>
      <c r="AH97" s="103">
        <f t="shared" si="32"/>
        <v>91929</v>
      </c>
      <c r="AI97" s="102">
        <f t="shared" si="33"/>
        <v>45964315</v>
      </c>
    </row>
    <row r="98" spans="1:35" s="157" customFormat="1">
      <c r="A98" s="159">
        <f t="shared" si="34"/>
        <v>2024</v>
      </c>
      <c r="B98" s="159">
        <f t="shared" si="35"/>
        <v>9</v>
      </c>
      <c r="C98" s="158">
        <f t="shared" si="21"/>
        <v>45536</v>
      </c>
      <c r="E98" s="104">
        <v>18759361</v>
      </c>
      <c r="F98" s="103">
        <v>13551727</v>
      </c>
      <c r="G98" s="103">
        <v>1076127</v>
      </c>
      <c r="H98" s="103">
        <v>1838188</v>
      </c>
      <c r="I98" s="103">
        <v>209318</v>
      </c>
      <c r="J98" s="103">
        <v>120732</v>
      </c>
      <c r="K98" s="103">
        <v>20524</v>
      </c>
      <c r="L98" s="103">
        <v>4322012</v>
      </c>
      <c r="M98" s="103">
        <v>13815188</v>
      </c>
      <c r="N98" s="103">
        <f t="shared" si="22"/>
        <v>33617057</v>
      </c>
      <c r="O98" s="103">
        <f t="shared" si="23"/>
        <v>1958920</v>
      </c>
      <c r="P98" s="103">
        <f t="shared" si="24"/>
        <v>18137200</v>
      </c>
      <c r="Q98" s="103">
        <f t="shared" si="25"/>
        <v>53713177</v>
      </c>
      <c r="R98" s="103">
        <f t="shared" si="26"/>
        <v>107642</v>
      </c>
      <c r="S98" s="102">
        <f t="shared" si="27"/>
        <v>53820819</v>
      </c>
      <c r="U98" s="104">
        <v>21073756</v>
      </c>
      <c r="V98" s="103">
        <v>12354978</v>
      </c>
      <c r="W98" s="103">
        <v>1197265</v>
      </c>
      <c r="X98" s="103">
        <v>1974293</v>
      </c>
      <c r="Y98" s="103">
        <v>191148</v>
      </c>
      <c r="Z98" s="103">
        <v>154365</v>
      </c>
      <c r="AA98" s="103">
        <v>17570</v>
      </c>
      <c r="AB98" s="103">
        <v>4264601</v>
      </c>
      <c r="AC98" s="103">
        <v>13187297</v>
      </c>
      <c r="AD98" s="103">
        <f t="shared" si="28"/>
        <v>34834717</v>
      </c>
      <c r="AE98" s="103">
        <f t="shared" si="29"/>
        <v>2128658</v>
      </c>
      <c r="AF98" s="103">
        <f t="shared" si="30"/>
        <v>17451898</v>
      </c>
      <c r="AG98" s="103">
        <f t="shared" si="31"/>
        <v>54415273</v>
      </c>
      <c r="AH98" s="103">
        <f t="shared" si="32"/>
        <v>109049</v>
      </c>
      <c r="AI98" s="102">
        <f t="shared" si="33"/>
        <v>54524322</v>
      </c>
    </row>
    <row r="99" spans="1:35" s="157" customFormat="1">
      <c r="A99" s="159">
        <f t="shared" si="34"/>
        <v>2024</v>
      </c>
      <c r="B99" s="159">
        <f t="shared" si="35"/>
        <v>10</v>
      </c>
      <c r="C99" s="158">
        <f t="shared" si="21"/>
        <v>45566</v>
      </c>
      <c r="E99" s="104">
        <v>44649134</v>
      </c>
      <c r="F99" s="103">
        <v>22047002</v>
      </c>
      <c r="G99" s="103">
        <v>1572127</v>
      </c>
      <c r="H99" s="103">
        <v>3039551</v>
      </c>
      <c r="I99" s="103">
        <v>280081</v>
      </c>
      <c r="J99" s="103">
        <v>146199</v>
      </c>
      <c r="K99" s="103">
        <v>24453</v>
      </c>
      <c r="L99" s="103">
        <v>4687068</v>
      </c>
      <c r="M99" s="103">
        <v>14374394</v>
      </c>
      <c r="N99" s="103">
        <f t="shared" si="22"/>
        <v>68572797</v>
      </c>
      <c r="O99" s="103">
        <f t="shared" si="23"/>
        <v>3185750</v>
      </c>
      <c r="P99" s="103">
        <f t="shared" si="24"/>
        <v>19061462</v>
      </c>
      <c r="Q99" s="103">
        <f t="shared" si="25"/>
        <v>90820009</v>
      </c>
      <c r="R99" s="103">
        <f t="shared" si="26"/>
        <v>182004</v>
      </c>
      <c r="S99" s="102">
        <f t="shared" si="27"/>
        <v>91002013</v>
      </c>
      <c r="U99" s="104">
        <v>47763006</v>
      </c>
      <c r="V99" s="103">
        <v>21224900</v>
      </c>
      <c r="W99" s="103">
        <v>1779605</v>
      </c>
      <c r="X99" s="103">
        <v>3340526</v>
      </c>
      <c r="Y99" s="103">
        <v>268151</v>
      </c>
      <c r="Z99" s="103">
        <v>190804</v>
      </c>
      <c r="AA99" s="103">
        <v>20946</v>
      </c>
      <c r="AB99" s="103">
        <v>4953901</v>
      </c>
      <c r="AC99" s="103">
        <v>14631906</v>
      </c>
      <c r="AD99" s="103">
        <f t="shared" si="28"/>
        <v>71056608</v>
      </c>
      <c r="AE99" s="103">
        <f t="shared" si="29"/>
        <v>3531330</v>
      </c>
      <c r="AF99" s="103">
        <f t="shared" si="30"/>
        <v>19585807</v>
      </c>
      <c r="AG99" s="103">
        <f t="shared" si="31"/>
        <v>94173745</v>
      </c>
      <c r="AH99" s="103">
        <f t="shared" si="32"/>
        <v>188725</v>
      </c>
      <c r="AI99" s="102">
        <f t="shared" si="33"/>
        <v>94362470</v>
      </c>
    </row>
    <row r="100" spans="1:35" s="157" customFormat="1">
      <c r="A100" s="159">
        <f t="shared" si="34"/>
        <v>2024</v>
      </c>
      <c r="B100" s="159">
        <f t="shared" si="35"/>
        <v>11</v>
      </c>
      <c r="C100" s="158">
        <f t="shared" si="21"/>
        <v>45597</v>
      </c>
      <c r="E100" s="104">
        <v>80128275</v>
      </c>
      <c r="F100" s="103">
        <v>33341152</v>
      </c>
      <c r="G100" s="103">
        <v>2118500</v>
      </c>
      <c r="H100" s="103">
        <v>3508041</v>
      </c>
      <c r="I100" s="103">
        <v>294213</v>
      </c>
      <c r="J100" s="103">
        <v>135278</v>
      </c>
      <c r="K100" s="103">
        <v>25271</v>
      </c>
      <c r="L100" s="103">
        <v>5599385</v>
      </c>
      <c r="M100" s="103">
        <v>15461282</v>
      </c>
      <c r="N100" s="103">
        <f t="shared" si="22"/>
        <v>115907411</v>
      </c>
      <c r="O100" s="103">
        <f t="shared" si="23"/>
        <v>3643319</v>
      </c>
      <c r="P100" s="103">
        <f t="shared" si="24"/>
        <v>21060667</v>
      </c>
      <c r="Q100" s="103">
        <f t="shared" si="25"/>
        <v>140611397</v>
      </c>
      <c r="R100" s="103">
        <f t="shared" si="26"/>
        <v>281786</v>
      </c>
      <c r="S100" s="102">
        <f t="shared" si="27"/>
        <v>140893183</v>
      </c>
      <c r="U100" s="104">
        <v>84378971</v>
      </c>
      <c r="V100" s="103">
        <v>33018870</v>
      </c>
      <c r="W100" s="103">
        <v>2394390</v>
      </c>
      <c r="X100" s="103">
        <v>3925162</v>
      </c>
      <c r="Y100" s="103">
        <v>291361</v>
      </c>
      <c r="Z100" s="103">
        <v>172139</v>
      </c>
      <c r="AA100" s="103">
        <v>22160</v>
      </c>
      <c r="AB100" s="103">
        <v>5199858</v>
      </c>
      <c r="AC100" s="103">
        <v>14257871</v>
      </c>
      <c r="AD100" s="103">
        <f t="shared" si="28"/>
        <v>120105752</v>
      </c>
      <c r="AE100" s="103">
        <f t="shared" si="29"/>
        <v>4097301</v>
      </c>
      <c r="AF100" s="103">
        <f t="shared" si="30"/>
        <v>19457729</v>
      </c>
      <c r="AG100" s="103">
        <f t="shared" si="31"/>
        <v>143660782</v>
      </c>
      <c r="AH100" s="103">
        <f t="shared" si="32"/>
        <v>287897</v>
      </c>
      <c r="AI100" s="102">
        <f t="shared" si="33"/>
        <v>143948679</v>
      </c>
    </row>
    <row r="101" spans="1:35" s="157" customFormat="1">
      <c r="A101" s="159">
        <f t="shared" si="34"/>
        <v>2024</v>
      </c>
      <c r="B101" s="159">
        <f t="shared" si="35"/>
        <v>12</v>
      </c>
      <c r="C101" s="158">
        <f t="shared" si="21"/>
        <v>45627</v>
      </c>
      <c r="E101" s="104">
        <v>104219221</v>
      </c>
      <c r="F101" s="103">
        <v>41725092</v>
      </c>
      <c r="G101" s="103">
        <v>2520115</v>
      </c>
      <c r="H101" s="103">
        <v>4346632</v>
      </c>
      <c r="I101" s="103">
        <v>306510</v>
      </c>
      <c r="J101" s="103">
        <v>149853</v>
      </c>
      <c r="K101" s="103">
        <v>26035</v>
      </c>
      <c r="L101" s="103">
        <v>6473917</v>
      </c>
      <c r="M101" s="103">
        <v>15488480</v>
      </c>
      <c r="N101" s="103">
        <f t="shared" si="22"/>
        <v>148796973</v>
      </c>
      <c r="O101" s="103">
        <f t="shared" si="23"/>
        <v>4496485</v>
      </c>
      <c r="P101" s="103">
        <f t="shared" si="24"/>
        <v>21962397</v>
      </c>
      <c r="Q101" s="103">
        <f t="shared" si="25"/>
        <v>175255855</v>
      </c>
      <c r="R101" s="103">
        <f t="shared" si="26"/>
        <v>351214</v>
      </c>
      <c r="S101" s="102">
        <f t="shared" si="27"/>
        <v>175607069</v>
      </c>
      <c r="U101" s="104">
        <v>108931431</v>
      </c>
      <c r="V101" s="103">
        <v>42058531</v>
      </c>
      <c r="W101" s="103">
        <v>2864190</v>
      </c>
      <c r="X101" s="103">
        <v>4784035</v>
      </c>
      <c r="Y101" s="103">
        <v>310199</v>
      </c>
      <c r="Z101" s="103">
        <v>186160</v>
      </c>
      <c r="AA101" s="103">
        <v>22272</v>
      </c>
      <c r="AB101" s="103">
        <v>6475974</v>
      </c>
      <c r="AC101" s="103">
        <v>15568640</v>
      </c>
      <c r="AD101" s="103">
        <f t="shared" si="28"/>
        <v>154186623</v>
      </c>
      <c r="AE101" s="103">
        <f t="shared" si="29"/>
        <v>4970195</v>
      </c>
      <c r="AF101" s="103">
        <f t="shared" si="30"/>
        <v>22044614</v>
      </c>
      <c r="AG101" s="103">
        <f t="shared" si="31"/>
        <v>181201432</v>
      </c>
      <c r="AH101" s="103">
        <f t="shared" si="32"/>
        <v>363129</v>
      </c>
      <c r="AI101" s="102">
        <f t="shared" si="33"/>
        <v>181564561</v>
      </c>
    </row>
    <row r="102" spans="1:35" s="157" customFormat="1">
      <c r="A102" s="159">
        <f t="shared" si="34"/>
        <v>2025</v>
      </c>
      <c r="B102" s="159">
        <f t="shared" si="35"/>
        <v>1</v>
      </c>
      <c r="C102" s="158">
        <f t="shared" si="21"/>
        <v>45658</v>
      </c>
      <c r="E102" s="104">
        <v>96833319</v>
      </c>
      <c r="F102" s="103">
        <v>39544861</v>
      </c>
      <c r="G102" s="103">
        <v>2396753</v>
      </c>
      <c r="H102" s="103">
        <v>4257797</v>
      </c>
      <c r="I102" s="103">
        <v>282400</v>
      </c>
      <c r="J102" s="103">
        <v>132505</v>
      </c>
      <c r="K102" s="103">
        <v>24590</v>
      </c>
      <c r="L102" s="103">
        <v>6270543</v>
      </c>
      <c r="M102" s="103">
        <v>16074823</v>
      </c>
      <c r="N102" s="103">
        <f t="shared" si="22"/>
        <v>139081923</v>
      </c>
      <c r="O102" s="103">
        <f t="shared" si="23"/>
        <v>4390302</v>
      </c>
      <c r="P102" s="103">
        <f t="shared" si="24"/>
        <v>22345366</v>
      </c>
      <c r="Q102" s="103">
        <f t="shared" si="25"/>
        <v>165817591</v>
      </c>
      <c r="R102" s="103">
        <f t="shared" si="26"/>
        <v>332300</v>
      </c>
      <c r="S102" s="102">
        <f t="shared" si="27"/>
        <v>166149891</v>
      </c>
      <c r="U102" s="104">
        <v>101472858</v>
      </c>
      <c r="V102" s="103">
        <v>40012972</v>
      </c>
      <c r="W102" s="103">
        <v>2746547</v>
      </c>
      <c r="X102" s="103">
        <v>4690151</v>
      </c>
      <c r="Y102" s="103">
        <v>286087</v>
      </c>
      <c r="Z102" s="103">
        <v>169833</v>
      </c>
      <c r="AA102" s="103">
        <v>19574</v>
      </c>
      <c r="AB102" s="103">
        <v>5773873</v>
      </c>
      <c r="AC102" s="103">
        <v>14750310</v>
      </c>
      <c r="AD102" s="103">
        <f t="shared" si="28"/>
        <v>144538038</v>
      </c>
      <c r="AE102" s="103">
        <f t="shared" si="29"/>
        <v>4859984</v>
      </c>
      <c r="AF102" s="103">
        <f t="shared" si="30"/>
        <v>20524183</v>
      </c>
      <c r="AG102" s="103">
        <f t="shared" si="31"/>
        <v>169922205</v>
      </c>
      <c r="AH102" s="103">
        <f t="shared" si="32"/>
        <v>340525</v>
      </c>
      <c r="AI102" s="102">
        <f t="shared" si="33"/>
        <v>170262730</v>
      </c>
    </row>
    <row r="103" spans="1:35" s="157" customFormat="1">
      <c r="A103" s="159">
        <f t="shared" si="34"/>
        <v>2025</v>
      </c>
      <c r="B103" s="159">
        <f t="shared" si="35"/>
        <v>2</v>
      </c>
      <c r="C103" s="158">
        <f t="shared" si="21"/>
        <v>45689</v>
      </c>
      <c r="E103" s="104">
        <v>82510734</v>
      </c>
      <c r="F103" s="103">
        <v>34175669</v>
      </c>
      <c r="G103" s="103">
        <v>2114508</v>
      </c>
      <c r="H103" s="103">
        <v>3791694</v>
      </c>
      <c r="I103" s="103">
        <v>263786</v>
      </c>
      <c r="J103" s="103">
        <v>127077</v>
      </c>
      <c r="K103" s="103">
        <v>23087</v>
      </c>
      <c r="L103" s="103">
        <v>5743352</v>
      </c>
      <c r="M103" s="103">
        <v>14917696</v>
      </c>
      <c r="N103" s="103">
        <f t="shared" si="22"/>
        <v>119087784</v>
      </c>
      <c r="O103" s="103">
        <f t="shared" si="23"/>
        <v>3918771</v>
      </c>
      <c r="P103" s="103">
        <f t="shared" si="24"/>
        <v>20661048</v>
      </c>
      <c r="Q103" s="103">
        <f t="shared" si="25"/>
        <v>143667603</v>
      </c>
      <c r="R103" s="103">
        <f t="shared" si="26"/>
        <v>287911</v>
      </c>
      <c r="S103" s="102">
        <f t="shared" si="27"/>
        <v>143955514</v>
      </c>
      <c r="U103" s="104">
        <v>89396332</v>
      </c>
      <c r="V103" s="103">
        <v>35559906</v>
      </c>
      <c r="W103" s="103">
        <v>2519262</v>
      </c>
      <c r="X103" s="103">
        <v>4429287</v>
      </c>
      <c r="Y103" s="103">
        <v>276332</v>
      </c>
      <c r="Z103" s="103">
        <v>174365</v>
      </c>
      <c r="AA103" s="103">
        <v>19206</v>
      </c>
      <c r="AB103" s="103">
        <v>5645870</v>
      </c>
      <c r="AC103" s="103">
        <v>14401076</v>
      </c>
      <c r="AD103" s="103">
        <f t="shared" si="28"/>
        <v>127771038</v>
      </c>
      <c r="AE103" s="103">
        <f t="shared" si="29"/>
        <v>4603652</v>
      </c>
      <c r="AF103" s="103">
        <f t="shared" si="30"/>
        <v>20046946</v>
      </c>
      <c r="AG103" s="103">
        <f t="shared" si="31"/>
        <v>152421636</v>
      </c>
      <c r="AH103" s="103">
        <f t="shared" si="32"/>
        <v>305454</v>
      </c>
      <c r="AI103" s="102">
        <f t="shared" si="33"/>
        <v>152727090</v>
      </c>
    </row>
    <row r="104" spans="1:35" s="157" customFormat="1">
      <c r="A104" s="159">
        <f t="shared" si="34"/>
        <v>2025</v>
      </c>
      <c r="B104" s="159">
        <f t="shared" si="35"/>
        <v>3</v>
      </c>
      <c r="C104" s="158">
        <f t="shared" si="21"/>
        <v>45717</v>
      </c>
      <c r="E104" s="104">
        <v>73582036</v>
      </c>
      <c r="F104" s="103">
        <v>31620318</v>
      </c>
      <c r="G104" s="103">
        <v>1973831</v>
      </c>
      <c r="H104" s="103">
        <v>3647418</v>
      </c>
      <c r="I104" s="103">
        <v>276966</v>
      </c>
      <c r="J104" s="103">
        <v>129814</v>
      </c>
      <c r="K104" s="103">
        <v>24197</v>
      </c>
      <c r="L104" s="103">
        <v>5789879</v>
      </c>
      <c r="M104" s="103">
        <v>16510935</v>
      </c>
      <c r="N104" s="103">
        <f t="shared" si="22"/>
        <v>107477348</v>
      </c>
      <c r="O104" s="103">
        <f t="shared" si="23"/>
        <v>3777232</v>
      </c>
      <c r="P104" s="103">
        <f t="shared" si="24"/>
        <v>22300814</v>
      </c>
      <c r="Q104" s="103">
        <f t="shared" si="25"/>
        <v>133555394</v>
      </c>
      <c r="R104" s="103">
        <f t="shared" si="26"/>
        <v>267646</v>
      </c>
      <c r="S104" s="102">
        <f t="shared" si="27"/>
        <v>133823040</v>
      </c>
      <c r="U104" s="104">
        <v>77137585</v>
      </c>
      <c r="V104" s="103">
        <v>31934320</v>
      </c>
      <c r="W104" s="103">
        <v>2317492</v>
      </c>
      <c r="X104" s="103">
        <v>4107099</v>
      </c>
      <c r="Y104" s="103">
        <v>284127</v>
      </c>
      <c r="Z104" s="103">
        <v>173066</v>
      </c>
      <c r="AA104" s="103">
        <v>20105</v>
      </c>
      <c r="AB104" s="103">
        <v>5398841</v>
      </c>
      <c r="AC104" s="103">
        <v>15313769</v>
      </c>
      <c r="AD104" s="103">
        <f t="shared" si="28"/>
        <v>111693629</v>
      </c>
      <c r="AE104" s="103">
        <f t="shared" si="29"/>
        <v>4280165</v>
      </c>
      <c r="AF104" s="103">
        <f t="shared" si="30"/>
        <v>20712610</v>
      </c>
      <c r="AG104" s="103">
        <f t="shared" si="31"/>
        <v>136686404</v>
      </c>
      <c r="AH104" s="103">
        <f t="shared" si="32"/>
        <v>273921</v>
      </c>
      <c r="AI104" s="102">
        <f t="shared" si="33"/>
        <v>136960325</v>
      </c>
    </row>
    <row r="105" spans="1:35" s="157" customFormat="1">
      <c r="A105" s="159">
        <f t="shared" si="34"/>
        <v>2025</v>
      </c>
      <c r="B105" s="159">
        <f t="shared" si="35"/>
        <v>4</v>
      </c>
      <c r="C105" s="158">
        <f t="shared" si="21"/>
        <v>45748</v>
      </c>
      <c r="E105" s="104">
        <v>53023044</v>
      </c>
      <c r="F105" s="103">
        <v>24230699</v>
      </c>
      <c r="G105" s="103">
        <v>1585984</v>
      </c>
      <c r="H105" s="103">
        <v>2948336</v>
      </c>
      <c r="I105" s="103">
        <v>250651</v>
      </c>
      <c r="J105" s="103">
        <v>112818</v>
      </c>
      <c r="K105" s="103">
        <v>22426</v>
      </c>
      <c r="L105" s="103">
        <v>5158981</v>
      </c>
      <c r="M105" s="103">
        <v>14852263</v>
      </c>
      <c r="N105" s="103">
        <f t="shared" si="22"/>
        <v>79112804</v>
      </c>
      <c r="O105" s="103">
        <f t="shared" si="23"/>
        <v>3061154</v>
      </c>
      <c r="P105" s="103">
        <f t="shared" si="24"/>
        <v>20011244</v>
      </c>
      <c r="Q105" s="103">
        <f t="shared" si="25"/>
        <v>102185202</v>
      </c>
      <c r="R105" s="103">
        <f t="shared" si="26"/>
        <v>204780</v>
      </c>
      <c r="S105" s="102">
        <f t="shared" si="27"/>
        <v>102389982</v>
      </c>
      <c r="U105" s="104">
        <v>55529003</v>
      </c>
      <c r="V105" s="103">
        <v>24502540</v>
      </c>
      <c r="W105" s="103">
        <v>1903800</v>
      </c>
      <c r="X105" s="103">
        <v>3276901</v>
      </c>
      <c r="Y105" s="103">
        <v>261441</v>
      </c>
      <c r="Z105" s="103">
        <v>150546</v>
      </c>
      <c r="AA105" s="103">
        <v>19575</v>
      </c>
      <c r="AB105" s="103">
        <v>4830301</v>
      </c>
      <c r="AC105" s="103">
        <v>13677758</v>
      </c>
      <c r="AD105" s="103">
        <f t="shared" si="28"/>
        <v>82216359</v>
      </c>
      <c r="AE105" s="103">
        <f t="shared" si="29"/>
        <v>3427447</v>
      </c>
      <c r="AF105" s="103">
        <f t="shared" si="30"/>
        <v>18508059</v>
      </c>
      <c r="AG105" s="103">
        <f t="shared" si="31"/>
        <v>104151865</v>
      </c>
      <c r="AH105" s="103">
        <f t="shared" si="32"/>
        <v>208721</v>
      </c>
      <c r="AI105" s="102">
        <f t="shared" si="33"/>
        <v>104360586</v>
      </c>
    </row>
    <row r="106" spans="1:35" s="157" customFormat="1">
      <c r="A106" s="159">
        <f t="shared" si="34"/>
        <v>2025</v>
      </c>
      <c r="B106" s="159">
        <f t="shared" si="35"/>
        <v>5</v>
      </c>
      <c r="C106" s="158">
        <f t="shared" si="21"/>
        <v>45778</v>
      </c>
      <c r="E106" s="104">
        <v>31624283</v>
      </c>
      <c r="F106" s="103">
        <v>16991682</v>
      </c>
      <c r="G106" s="103">
        <v>1148613</v>
      </c>
      <c r="H106" s="103">
        <v>2325700</v>
      </c>
      <c r="I106" s="103">
        <v>211299</v>
      </c>
      <c r="J106" s="103">
        <v>100074</v>
      </c>
      <c r="K106" s="103">
        <v>19171</v>
      </c>
      <c r="L106" s="103">
        <v>4779562</v>
      </c>
      <c r="M106" s="103">
        <v>14672177</v>
      </c>
      <c r="N106" s="103">
        <f t="shared" si="22"/>
        <v>49995048</v>
      </c>
      <c r="O106" s="103">
        <f t="shared" si="23"/>
        <v>2425774</v>
      </c>
      <c r="P106" s="103">
        <f t="shared" si="24"/>
        <v>19451739</v>
      </c>
      <c r="Q106" s="103">
        <f t="shared" si="25"/>
        <v>71872561</v>
      </c>
      <c r="R106" s="103">
        <f t="shared" si="26"/>
        <v>144033</v>
      </c>
      <c r="S106" s="102">
        <f t="shared" si="27"/>
        <v>72016594</v>
      </c>
      <c r="U106" s="104">
        <v>33176470</v>
      </c>
      <c r="V106" s="103">
        <v>17129732</v>
      </c>
      <c r="W106" s="103">
        <v>1411862</v>
      </c>
      <c r="X106" s="103">
        <v>2600891</v>
      </c>
      <c r="Y106" s="103">
        <v>220727</v>
      </c>
      <c r="Z106" s="103">
        <v>136195</v>
      </c>
      <c r="AA106" s="103">
        <v>17538</v>
      </c>
      <c r="AB106" s="103">
        <v>4585081</v>
      </c>
      <c r="AC106" s="103">
        <v>13756399</v>
      </c>
      <c r="AD106" s="103">
        <f t="shared" si="28"/>
        <v>51956329</v>
      </c>
      <c r="AE106" s="103">
        <f t="shared" si="29"/>
        <v>2737086</v>
      </c>
      <c r="AF106" s="103">
        <f t="shared" si="30"/>
        <v>18341480</v>
      </c>
      <c r="AG106" s="103">
        <f t="shared" si="31"/>
        <v>73034895</v>
      </c>
      <c r="AH106" s="103">
        <f t="shared" si="32"/>
        <v>146363</v>
      </c>
      <c r="AI106" s="102">
        <f t="shared" si="33"/>
        <v>73181258</v>
      </c>
    </row>
    <row r="107" spans="1:35" s="157" customFormat="1">
      <c r="A107" s="159">
        <f t="shared" si="34"/>
        <v>2025</v>
      </c>
      <c r="B107" s="159">
        <f t="shared" si="35"/>
        <v>6</v>
      </c>
      <c r="C107" s="158">
        <f t="shared" si="21"/>
        <v>45809</v>
      </c>
      <c r="E107" s="104">
        <v>20634892</v>
      </c>
      <c r="F107" s="103">
        <v>13259460</v>
      </c>
      <c r="G107" s="103">
        <v>943565</v>
      </c>
      <c r="H107" s="103">
        <v>1794742</v>
      </c>
      <c r="I107" s="103">
        <v>194819</v>
      </c>
      <c r="J107" s="103">
        <v>84649</v>
      </c>
      <c r="K107" s="103">
        <v>17648</v>
      </c>
      <c r="L107" s="103">
        <v>4376466</v>
      </c>
      <c r="M107" s="103">
        <v>13609166</v>
      </c>
      <c r="N107" s="103">
        <f t="shared" si="22"/>
        <v>35050384</v>
      </c>
      <c r="O107" s="103">
        <f t="shared" si="23"/>
        <v>1879391</v>
      </c>
      <c r="P107" s="103">
        <f t="shared" si="24"/>
        <v>17985632</v>
      </c>
      <c r="Q107" s="103">
        <f t="shared" si="25"/>
        <v>54915407</v>
      </c>
      <c r="R107" s="103">
        <f t="shared" si="26"/>
        <v>110051</v>
      </c>
      <c r="S107" s="102">
        <f t="shared" si="27"/>
        <v>55025458</v>
      </c>
      <c r="U107" s="104">
        <v>22199760</v>
      </c>
      <c r="V107" s="103">
        <v>12848249</v>
      </c>
      <c r="W107" s="103">
        <v>1164018</v>
      </c>
      <c r="X107" s="103">
        <v>1956833</v>
      </c>
      <c r="Y107" s="103">
        <v>196915</v>
      </c>
      <c r="Z107" s="103">
        <v>113535</v>
      </c>
      <c r="AA107" s="103">
        <v>16451</v>
      </c>
      <c r="AB107" s="103">
        <v>4252119</v>
      </c>
      <c r="AC107" s="103">
        <v>12806278</v>
      </c>
      <c r="AD107" s="103">
        <f t="shared" si="28"/>
        <v>36425393</v>
      </c>
      <c r="AE107" s="103">
        <f t="shared" si="29"/>
        <v>2070368</v>
      </c>
      <c r="AF107" s="103">
        <f t="shared" si="30"/>
        <v>17058397</v>
      </c>
      <c r="AG107" s="103">
        <f t="shared" si="31"/>
        <v>55554158</v>
      </c>
      <c r="AH107" s="103">
        <f t="shared" si="32"/>
        <v>111331</v>
      </c>
      <c r="AI107" s="102">
        <f t="shared" si="33"/>
        <v>55665489</v>
      </c>
    </row>
    <row r="108" spans="1:35" s="157" customFormat="1">
      <c r="A108" s="159">
        <f t="shared" si="34"/>
        <v>2025</v>
      </c>
      <c r="B108" s="159">
        <f t="shared" si="35"/>
        <v>7</v>
      </c>
      <c r="C108" s="158">
        <f t="shared" si="21"/>
        <v>45839</v>
      </c>
      <c r="E108" s="104">
        <v>14319983</v>
      </c>
      <c r="F108" s="103">
        <v>11067354</v>
      </c>
      <c r="G108" s="103">
        <v>842469</v>
      </c>
      <c r="H108" s="103">
        <v>1583653</v>
      </c>
      <c r="I108" s="103">
        <v>183233</v>
      </c>
      <c r="J108" s="103">
        <v>78545</v>
      </c>
      <c r="K108" s="103">
        <v>16794</v>
      </c>
      <c r="L108" s="103">
        <v>4189866</v>
      </c>
      <c r="M108" s="103">
        <v>13376062</v>
      </c>
      <c r="N108" s="103">
        <f t="shared" si="22"/>
        <v>26429833</v>
      </c>
      <c r="O108" s="103">
        <f t="shared" si="23"/>
        <v>1662198</v>
      </c>
      <c r="P108" s="103">
        <f t="shared" si="24"/>
        <v>17565928</v>
      </c>
      <c r="Q108" s="103">
        <f t="shared" si="25"/>
        <v>45657959</v>
      </c>
      <c r="R108" s="103">
        <f t="shared" si="26"/>
        <v>91499</v>
      </c>
      <c r="S108" s="102">
        <f t="shared" si="27"/>
        <v>45749458</v>
      </c>
      <c r="U108" s="104">
        <v>15976796</v>
      </c>
      <c r="V108" s="103">
        <v>10301031</v>
      </c>
      <c r="W108" s="103">
        <v>1009903</v>
      </c>
      <c r="X108" s="103">
        <v>1705666</v>
      </c>
      <c r="Y108" s="103">
        <v>163931</v>
      </c>
      <c r="Z108" s="103">
        <v>106796</v>
      </c>
      <c r="AA108" s="103">
        <v>15001</v>
      </c>
      <c r="AB108" s="103">
        <v>4150623</v>
      </c>
      <c r="AC108" s="103">
        <v>12762264</v>
      </c>
      <c r="AD108" s="103">
        <f t="shared" si="28"/>
        <v>27466662</v>
      </c>
      <c r="AE108" s="103">
        <f t="shared" si="29"/>
        <v>1812462</v>
      </c>
      <c r="AF108" s="103">
        <f t="shared" si="30"/>
        <v>16912887</v>
      </c>
      <c r="AG108" s="103">
        <f t="shared" si="31"/>
        <v>46192011</v>
      </c>
      <c r="AH108" s="103">
        <f t="shared" si="32"/>
        <v>92569</v>
      </c>
      <c r="AI108" s="102">
        <f t="shared" si="33"/>
        <v>46284580</v>
      </c>
    </row>
    <row r="109" spans="1:35" s="157" customFormat="1">
      <c r="A109" s="159">
        <f t="shared" si="34"/>
        <v>2025</v>
      </c>
      <c r="B109" s="159">
        <f t="shared" si="35"/>
        <v>8</v>
      </c>
      <c r="C109" s="158">
        <f t="shared" si="21"/>
        <v>45870</v>
      </c>
      <c r="E109" s="104">
        <v>13216283</v>
      </c>
      <c r="F109" s="103">
        <v>11523842</v>
      </c>
      <c r="G109" s="103">
        <v>912890</v>
      </c>
      <c r="H109" s="103">
        <v>1516084</v>
      </c>
      <c r="I109" s="103">
        <v>180830</v>
      </c>
      <c r="J109" s="103">
        <v>91094</v>
      </c>
      <c r="K109" s="103">
        <v>18960</v>
      </c>
      <c r="L109" s="103">
        <v>4177100</v>
      </c>
      <c r="M109" s="103">
        <v>13804864</v>
      </c>
      <c r="N109" s="103">
        <f t="shared" si="22"/>
        <v>25852805</v>
      </c>
      <c r="O109" s="103">
        <f t="shared" si="23"/>
        <v>1607178</v>
      </c>
      <c r="P109" s="103">
        <f t="shared" si="24"/>
        <v>17981964</v>
      </c>
      <c r="Q109" s="103">
        <f t="shared" si="25"/>
        <v>45441947</v>
      </c>
      <c r="R109" s="103">
        <f t="shared" si="26"/>
        <v>91066</v>
      </c>
      <c r="S109" s="102">
        <f t="shared" si="27"/>
        <v>45533013</v>
      </c>
      <c r="U109" s="104">
        <v>15230206</v>
      </c>
      <c r="V109" s="103">
        <v>10406702</v>
      </c>
      <c r="W109" s="103">
        <v>1053811</v>
      </c>
      <c r="X109" s="103">
        <v>1615951</v>
      </c>
      <c r="Y109" s="103">
        <v>159783</v>
      </c>
      <c r="Z109" s="103">
        <v>121914</v>
      </c>
      <c r="AA109" s="103">
        <v>16495</v>
      </c>
      <c r="AB109" s="103">
        <v>4091591</v>
      </c>
      <c r="AC109" s="103">
        <v>13049206</v>
      </c>
      <c r="AD109" s="103">
        <f t="shared" si="28"/>
        <v>26866997</v>
      </c>
      <c r="AE109" s="103">
        <f t="shared" si="29"/>
        <v>1737865</v>
      </c>
      <c r="AF109" s="103">
        <f t="shared" si="30"/>
        <v>17140797</v>
      </c>
      <c r="AG109" s="103">
        <f t="shared" si="31"/>
        <v>45745659</v>
      </c>
      <c r="AH109" s="103">
        <f t="shared" si="32"/>
        <v>91675</v>
      </c>
      <c r="AI109" s="102">
        <f t="shared" si="33"/>
        <v>45837334</v>
      </c>
    </row>
    <row r="110" spans="1:35" s="157" customFormat="1">
      <c r="A110" s="159">
        <f t="shared" si="34"/>
        <v>2025</v>
      </c>
      <c r="B110" s="159">
        <f t="shared" si="35"/>
        <v>9</v>
      </c>
      <c r="C110" s="158">
        <f t="shared" si="21"/>
        <v>45901</v>
      </c>
      <c r="E110" s="104">
        <v>18825409</v>
      </c>
      <c r="F110" s="103">
        <v>13648030</v>
      </c>
      <c r="G110" s="103">
        <v>1027869</v>
      </c>
      <c r="H110" s="103">
        <v>1789473</v>
      </c>
      <c r="I110" s="103">
        <v>200660</v>
      </c>
      <c r="J110" s="103">
        <v>117499</v>
      </c>
      <c r="K110" s="103">
        <v>20408</v>
      </c>
      <c r="L110" s="103">
        <v>4365283</v>
      </c>
      <c r="M110" s="103">
        <v>13759690</v>
      </c>
      <c r="N110" s="103">
        <f t="shared" si="22"/>
        <v>33722376</v>
      </c>
      <c r="O110" s="103">
        <f t="shared" si="23"/>
        <v>1906972</v>
      </c>
      <c r="P110" s="103">
        <f t="shared" si="24"/>
        <v>18124973</v>
      </c>
      <c r="Q110" s="103">
        <f t="shared" si="25"/>
        <v>53754321</v>
      </c>
      <c r="R110" s="103">
        <f t="shared" si="26"/>
        <v>107724</v>
      </c>
      <c r="S110" s="102">
        <f t="shared" si="27"/>
        <v>53862045</v>
      </c>
      <c r="U110" s="104">
        <v>21225026</v>
      </c>
      <c r="V110" s="103">
        <v>12437312</v>
      </c>
      <c r="W110" s="103">
        <v>1182407</v>
      </c>
      <c r="X110" s="103">
        <v>1934785</v>
      </c>
      <c r="Y110" s="103">
        <v>182877</v>
      </c>
      <c r="Z110" s="103">
        <v>154824</v>
      </c>
      <c r="AA110" s="103">
        <v>17666</v>
      </c>
      <c r="AB110" s="103">
        <v>4201652</v>
      </c>
      <c r="AC110" s="103">
        <v>12993749</v>
      </c>
      <c r="AD110" s="103">
        <f t="shared" si="28"/>
        <v>35045288</v>
      </c>
      <c r="AE110" s="103">
        <f t="shared" si="29"/>
        <v>2089609</v>
      </c>
      <c r="AF110" s="103">
        <f t="shared" si="30"/>
        <v>17195401</v>
      </c>
      <c r="AG110" s="103">
        <f t="shared" si="31"/>
        <v>54330298</v>
      </c>
      <c r="AH110" s="103">
        <f t="shared" si="32"/>
        <v>108878</v>
      </c>
      <c r="AI110" s="102">
        <f t="shared" si="33"/>
        <v>54439176</v>
      </c>
    </row>
    <row r="111" spans="1:35" s="157" customFormat="1">
      <c r="A111" s="159">
        <f t="shared" si="34"/>
        <v>2025</v>
      </c>
      <c r="B111" s="159">
        <f t="shared" si="35"/>
        <v>10</v>
      </c>
      <c r="C111" s="158">
        <f t="shared" si="21"/>
        <v>45931</v>
      </c>
      <c r="E111" s="104">
        <v>44804412</v>
      </c>
      <c r="F111" s="103">
        <v>22176985</v>
      </c>
      <c r="G111" s="103">
        <v>1513808</v>
      </c>
      <c r="H111" s="103">
        <v>2958968</v>
      </c>
      <c r="I111" s="103">
        <v>268043</v>
      </c>
      <c r="J111" s="103">
        <v>142301</v>
      </c>
      <c r="K111" s="103">
        <v>24380</v>
      </c>
      <c r="L111" s="103">
        <v>4729469</v>
      </c>
      <c r="M111" s="103">
        <v>14317182</v>
      </c>
      <c r="N111" s="103">
        <f t="shared" si="22"/>
        <v>68787628</v>
      </c>
      <c r="O111" s="103">
        <f t="shared" si="23"/>
        <v>3101269</v>
      </c>
      <c r="P111" s="103">
        <f t="shared" si="24"/>
        <v>19046651</v>
      </c>
      <c r="Q111" s="103">
        <f t="shared" si="25"/>
        <v>90935548</v>
      </c>
      <c r="R111" s="103">
        <f t="shared" si="26"/>
        <v>182236</v>
      </c>
      <c r="S111" s="102">
        <f t="shared" si="27"/>
        <v>91117784</v>
      </c>
      <c r="U111" s="104">
        <v>48088496</v>
      </c>
      <c r="V111" s="103">
        <v>21364034</v>
      </c>
      <c r="W111" s="103">
        <v>1756349</v>
      </c>
      <c r="X111" s="103">
        <v>3275330</v>
      </c>
      <c r="Y111" s="103">
        <v>256200</v>
      </c>
      <c r="Z111" s="103">
        <v>191219</v>
      </c>
      <c r="AA111" s="103">
        <v>21051</v>
      </c>
      <c r="AB111" s="103">
        <v>4879539</v>
      </c>
      <c r="AC111" s="103">
        <v>14418408</v>
      </c>
      <c r="AD111" s="103">
        <f t="shared" si="28"/>
        <v>71486130</v>
      </c>
      <c r="AE111" s="103">
        <f t="shared" si="29"/>
        <v>3466549</v>
      </c>
      <c r="AF111" s="103">
        <f t="shared" si="30"/>
        <v>19297947</v>
      </c>
      <c r="AG111" s="103">
        <f t="shared" si="31"/>
        <v>94250626</v>
      </c>
      <c r="AH111" s="103">
        <f t="shared" si="32"/>
        <v>188879</v>
      </c>
      <c r="AI111" s="102">
        <f t="shared" si="33"/>
        <v>94439505</v>
      </c>
    </row>
    <row r="112" spans="1:35" s="157" customFormat="1">
      <c r="A112" s="159">
        <f t="shared" si="34"/>
        <v>2025</v>
      </c>
      <c r="B112" s="159">
        <f t="shared" si="35"/>
        <v>11</v>
      </c>
      <c r="C112" s="158">
        <f t="shared" si="21"/>
        <v>45962</v>
      </c>
      <c r="E112" s="104">
        <v>80390426</v>
      </c>
      <c r="F112" s="103">
        <v>33520615</v>
      </c>
      <c r="G112" s="103">
        <v>2053521</v>
      </c>
      <c r="H112" s="103">
        <v>3413596</v>
      </c>
      <c r="I112" s="103">
        <v>280770</v>
      </c>
      <c r="J112" s="103">
        <v>133107</v>
      </c>
      <c r="K112" s="103">
        <v>25204</v>
      </c>
      <c r="L112" s="103">
        <v>5640415</v>
      </c>
      <c r="M112" s="103">
        <v>15395761</v>
      </c>
      <c r="N112" s="103">
        <f t="shared" si="22"/>
        <v>116270536</v>
      </c>
      <c r="O112" s="103">
        <f t="shared" si="23"/>
        <v>3546703</v>
      </c>
      <c r="P112" s="103">
        <f t="shared" si="24"/>
        <v>21036176</v>
      </c>
      <c r="Q112" s="103">
        <f t="shared" si="25"/>
        <v>140853415</v>
      </c>
      <c r="R112" s="103">
        <f t="shared" si="26"/>
        <v>282271</v>
      </c>
      <c r="S112" s="102">
        <f t="shared" si="27"/>
        <v>141135686</v>
      </c>
      <c r="U112" s="104">
        <v>84937169</v>
      </c>
      <c r="V112" s="103">
        <v>33232500</v>
      </c>
      <c r="W112" s="103">
        <v>2362025</v>
      </c>
      <c r="X112" s="103">
        <v>3849230</v>
      </c>
      <c r="Y112" s="103">
        <v>277830</v>
      </c>
      <c r="Z112" s="103">
        <v>172907</v>
      </c>
      <c r="AA112" s="103">
        <v>22246</v>
      </c>
      <c r="AB112" s="103">
        <v>5124878</v>
      </c>
      <c r="AC112" s="103">
        <v>14046874</v>
      </c>
      <c r="AD112" s="103">
        <f t="shared" si="28"/>
        <v>120831770</v>
      </c>
      <c r="AE112" s="103">
        <f t="shared" si="29"/>
        <v>4022137</v>
      </c>
      <c r="AF112" s="103">
        <f t="shared" si="30"/>
        <v>19171752</v>
      </c>
      <c r="AG112" s="103">
        <f t="shared" si="31"/>
        <v>144025659</v>
      </c>
      <c r="AH112" s="103">
        <f t="shared" si="32"/>
        <v>288629</v>
      </c>
      <c r="AI112" s="102">
        <f t="shared" si="33"/>
        <v>144314288</v>
      </c>
    </row>
    <row r="113" spans="1:35" s="157" customFormat="1">
      <c r="A113" s="159">
        <f t="shared" si="34"/>
        <v>2025</v>
      </c>
      <c r="B113" s="159">
        <f t="shared" si="35"/>
        <v>12</v>
      </c>
      <c r="C113" s="158">
        <f t="shared" si="21"/>
        <v>45992</v>
      </c>
      <c r="E113" s="104">
        <v>104555685</v>
      </c>
      <c r="F113" s="103">
        <v>41935442</v>
      </c>
      <c r="G113" s="103">
        <v>2453368</v>
      </c>
      <c r="H113" s="103">
        <v>4229271</v>
      </c>
      <c r="I113" s="103">
        <v>292589</v>
      </c>
      <c r="J113" s="103">
        <v>147972</v>
      </c>
      <c r="K113" s="103">
        <v>26053</v>
      </c>
      <c r="L113" s="103">
        <v>6517080</v>
      </c>
      <c r="M113" s="103">
        <v>15409563</v>
      </c>
      <c r="N113" s="103">
        <f t="shared" si="22"/>
        <v>149263137</v>
      </c>
      <c r="O113" s="103">
        <f t="shared" si="23"/>
        <v>4377243</v>
      </c>
      <c r="P113" s="103">
        <f t="shared" si="24"/>
        <v>21926643</v>
      </c>
      <c r="Q113" s="103">
        <f t="shared" si="25"/>
        <v>175567023</v>
      </c>
      <c r="R113" s="103">
        <f t="shared" si="26"/>
        <v>351838</v>
      </c>
      <c r="S113" s="102">
        <f t="shared" si="27"/>
        <v>175918861</v>
      </c>
      <c r="U113" s="104">
        <v>109573981</v>
      </c>
      <c r="V113" s="103">
        <v>42395063</v>
      </c>
      <c r="W113" s="103">
        <v>2830994</v>
      </c>
      <c r="X113" s="103">
        <v>4693130</v>
      </c>
      <c r="Y113" s="103">
        <v>296234</v>
      </c>
      <c r="Z113" s="103">
        <v>185889</v>
      </c>
      <c r="AA113" s="103">
        <v>22382</v>
      </c>
      <c r="AB113" s="103">
        <v>6372592</v>
      </c>
      <c r="AC113" s="103">
        <v>15348025</v>
      </c>
      <c r="AD113" s="103">
        <f t="shared" si="28"/>
        <v>155118654</v>
      </c>
      <c r="AE113" s="103">
        <f t="shared" si="29"/>
        <v>4879019</v>
      </c>
      <c r="AF113" s="103">
        <f t="shared" si="30"/>
        <v>21720617</v>
      </c>
      <c r="AG113" s="103">
        <f t="shared" si="31"/>
        <v>181718290</v>
      </c>
      <c r="AH113" s="103">
        <f t="shared" si="32"/>
        <v>364165</v>
      </c>
      <c r="AI113" s="102">
        <f t="shared" si="33"/>
        <v>182082455</v>
      </c>
    </row>
    <row r="114" spans="1:35" s="157" customFormat="1">
      <c r="A114" s="159">
        <f t="shared" si="34"/>
        <v>2026</v>
      </c>
      <c r="B114" s="159">
        <f t="shared" si="35"/>
        <v>1</v>
      </c>
      <c r="C114" s="158">
        <f t="shared" si="21"/>
        <v>46023</v>
      </c>
      <c r="E114" s="104">
        <v>96881126</v>
      </c>
      <c r="F114" s="103">
        <v>39626658</v>
      </c>
      <c r="G114" s="103">
        <v>2331450</v>
      </c>
      <c r="H114" s="103">
        <v>4144857</v>
      </c>
      <c r="I114" s="103">
        <v>269128</v>
      </c>
      <c r="J114" s="103">
        <v>130369</v>
      </c>
      <c r="K114" s="103">
        <v>24649</v>
      </c>
      <c r="L114" s="103">
        <v>6313625</v>
      </c>
      <c r="M114" s="103">
        <v>15993625</v>
      </c>
      <c r="N114" s="103">
        <f t="shared" si="22"/>
        <v>139133011</v>
      </c>
      <c r="O114" s="103">
        <f t="shared" si="23"/>
        <v>4275226</v>
      </c>
      <c r="P114" s="103">
        <f t="shared" si="24"/>
        <v>22307250</v>
      </c>
      <c r="Q114" s="103">
        <f t="shared" si="25"/>
        <v>165715487</v>
      </c>
      <c r="R114" s="103">
        <f t="shared" si="26"/>
        <v>332095</v>
      </c>
      <c r="S114" s="102">
        <f t="shared" si="27"/>
        <v>166047582</v>
      </c>
      <c r="U114" s="104">
        <v>101751600</v>
      </c>
      <c r="V114" s="103">
        <v>40286529</v>
      </c>
      <c r="W114" s="103">
        <v>2712753</v>
      </c>
      <c r="X114" s="103">
        <v>4634211</v>
      </c>
      <c r="Y114" s="103">
        <v>273041</v>
      </c>
      <c r="Z114" s="103">
        <v>170293</v>
      </c>
      <c r="AA114" s="103">
        <v>19632</v>
      </c>
      <c r="AB114" s="103">
        <v>5679992</v>
      </c>
      <c r="AC114" s="103">
        <v>14577642</v>
      </c>
      <c r="AD114" s="103">
        <f t="shared" si="28"/>
        <v>145043555</v>
      </c>
      <c r="AE114" s="103">
        <f t="shared" si="29"/>
        <v>4804504</v>
      </c>
      <c r="AF114" s="103">
        <f t="shared" si="30"/>
        <v>20257634</v>
      </c>
      <c r="AG114" s="103">
        <f t="shared" si="31"/>
        <v>170105693</v>
      </c>
      <c r="AH114" s="103">
        <f t="shared" si="32"/>
        <v>340893</v>
      </c>
      <c r="AI114" s="102">
        <f t="shared" si="33"/>
        <v>170446586</v>
      </c>
    </row>
    <row r="115" spans="1:35" s="157" customFormat="1">
      <c r="A115" s="159">
        <f t="shared" si="34"/>
        <v>2026</v>
      </c>
      <c r="B115" s="159">
        <f t="shared" si="35"/>
        <v>2</v>
      </c>
      <c r="C115" s="158">
        <f t="shared" si="21"/>
        <v>46054</v>
      </c>
      <c r="E115" s="104">
        <v>82557775</v>
      </c>
      <c r="F115" s="103">
        <v>34244388</v>
      </c>
      <c r="G115" s="103">
        <v>2054882</v>
      </c>
      <c r="H115" s="103">
        <v>3691318</v>
      </c>
      <c r="I115" s="103">
        <v>251319</v>
      </c>
      <c r="J115" s="103">
        <v>124737</v>
      </c>
      <c r="K115" s="103">
        <v>23163</v>
      </c>
      <c r="L115" s="103">
        <v>5786781</v>
      </c>
      <c r="M115" s="103">
        <v>14840793</v>
      </c>
      <c r="N115" s="103">
        <f t="shared" si="22"/>
        <v>119131527</v>
      </c>
      <c r="O115" s="103">
        <f t="shared" si="23"/>
        <v>3816055</v>
      </c>
      <c r="P115" s="103">
        <f t="shared" si="24"/>
        <v>20627574</v>
      </c>
      <c r="Q115" s="103">
        <f t="shared" si="25"/>
        <v>143575156</v>
      </c>
      <c r="R115" s="103">
        <f t="shared" si="26"/>
        <v>287726</v>
      </c>
      <c r="S115" s="102">
        <f t="shared" si="27"/>
        <v>143862882</v>
      </c>
      <c r="U115" s="104">
        <v>86844593</v>
      </c>
      <c r="V115" s="103">
        <v>34666002</v>
      </c>
      <c r="W115" s="103">
        <v>2408313</v>
      </c>
      <c r="X115" s="103">
        <v>4235200</v>
      </c>
      <c r="Y115" s="103">
        <v>254870</v>
      </c>
      <c r="Z115" s="103">
        <v>169005</v>
      </c>
      <c r="AA115" s="103">
        <v>18603</v>
      </c>
      <c r="AB115" s="103">
        <v>5381626</v>
      </c>
      <c r="AC115" s="103">
        <v>13733885</v>
      </c>
      <c r="AD115" s="103">
        <f t="shared" si="28"/>
        <v>124192381</v>
      </c>
      <c r="AE115" s="103">
        <f t="shared" si="29"/>
        <v>4404205</v>
      </c>
      <c r="AF115" s="103">
        <f t="shared" si="30"/>
        <v>19115511</v>
      </c>
      <c r="AG115" s="103">
        <f t="shared" si="31"/>
        <v>147712097</v>
      </c>
      <c r="AH115" s="103">
        <f t="shared" si="32"/>
        <v>296016</v>
      </c>
      <c r="AI115" s="102">
        <f t="shared" si="33"/>
        <v>148008113</v>
      </c>
    </row>
    <row r="116" spans="1:35" s="157" customFormat="1">
      <c r="A116" s="159">
        <f t="shared" si="34"/>
        <v>2026</v>
      </c>
      <c r="B116" s="159">
        <f t="shared" si="35"/>
        <v>3</v>
      </c>
      <c r="C116" s="158">
        <f t="shared" si="21"/>
        <v>46082</v>
      </c>
      <c r="E116" s="104">
        <v>73636119</v>
      </c>
      <c r="F116" s="103">
        <v>31679523</v>
      </c>
      <c r="G116" s="103">
        <v>1913161</v>
      </c>
      <c r="H116" s="103">
        <v>3551040</v>
      </c>
      <c r="I116" s="103">
        <v>263787</v>
      </c>
      <c r="J116" s="103">
        <v>127186</v>
      </c>
      <c r="K116" s="103">
        <v>24235</v>
      </c>
      <c r="L116" s="103">
        <v>5832981</v>
      </c>
      <c r="M116" s="103">
        <v>16425492</v>
      </c>
      <c r="N116" s="103">
        <f t="shared" si="22"/>
        <v>107516825</v>
      </c>
      <c r="O116" s="103">
        <f t="shared" si="23"/>
        <v>3678226</v>
      </c>
      <c r="P116" s="103">
        <f t="shared" si="24"/>
        <v>22258473</v>
      </c>
      <c r="Q116" s="103">
        <f t="shared" si="25"/>
        <v>133453524</v>
      </c>
      <c r="R116" s="103">
        <f t="shared" si="26"/>
        <v>267442</v>
      </c>
      <c r="S116" s="102">
        <f t="shared" si="27"/>
        <v>133720966</v>
      </c>
      <c r="U116" s="104">
        <v>77349509</v>
      </c>
      <c r="V116" s="103">
        <v>32154210</v>
      </c>
      <c r="W116" s="103">
        <v>2289150</v>
      </c>
      <c r="X116" s="103">
        <v>4057820</v>
      </c>
      <c r="Y116" s="103">
        <v>271236</v>
      </c>
      <c r="Z116" s="103">
        <v>173484</v>
      </c>
      <c r="AA116" s="103">
        <v>20170</v>
      </c>
      <c r="AB116" s="103">
        <v>5315030</v>
      </c>
      <c r="AC116" s="103">
        <v>15128584</v>
      </c>
      <c r="AD116" s="103">
        <f t="shared" si="28"/>
        <v>112084275</v>
      </c>
      <c r="AE116" s="103">
        <f t="shared" si="29"/>
        <v>4231304</v>
      </c>
      <c r="AF116" s="103">
        <f t="shared" si="30"/>
        <v>20443614</v>
      </c>
      <c r="AG116" s="103">
        <f t="shared" si="31"/>
        <v>136759193</v>
      </c>
      <c r="AH116" s="103">
        <f t="shared" si="32"/>
        <v>274067</v>
      </c>
      <c r="AI116" s="102">
        <f t="shared" si="33"/>
        <v>137033260</v>
      </c>
    </row>
    <row r="117" spans="1:35" s="157" customFormat="1">
      <c r="A117" s="159">
        <f t="shared" si="34"/>
        <v>2026</v>
      </c>
      <c r="B117" s="159">
        <f t="shared" si="35"/>
        <v>4</v>
      </c>
      <c r="C117" s="158">
        <f t="shared" si="21"/>
        <v>46113</v>
      </c>
      <c r="E117" s="104">
        <v>53078555</v>
      </c>
      <c r="F117" s="103">
        <v>24270967</v>
      </c>
      <c r="G117" s="103">
        <v>1531202</v>
      </c>
      <c r="H117" s="103">
        <v>2870566</v>
      </c>
      <c r="I117" s="103">
        <v>238737</v>
      </c>
      <c r="J117" s="103">
        <v>110350</v>
      </c>
      <c r="K117" s="103">
        <v>22401</v>
      </c>
      <c r="L117" s="103">
        <v>5202091</v>
      </c>
      <c r="M117" s="103">
        <v>14776287</v>
      </c>
      <c r="N117" s="103">
        <f t="shared" si="22"/>
        <v>79141862</v>
      </c>
      <c r="O117" s="103">
        <f t="shared" si="23"/>
        <v>2980916</v>
      </c>
      <c r="P117" s="103">
        <f t="shared" si="24"/>
        <v>19978378</v>
      </c>
      <c r="Q117" s="103">
        <f t="shared" si="25"/>
        <v>102101156</v>
      </c>
      <c r="R117" s="103">
        <f t="shared" si="26"/>
        <v>204612</v>
      </c>
      <c r="S117" s="102">
        <f t="shared" si="27"/>
        <v>102305768</v>
      </c>
      <c r="U117" s="104">
        <v>55680850</v>
      </c>
      <c r="V117" s="103">
        <v>24673063</v>
      </c>
      <c r="W117" s="103">
        <v>1880701</v>
      </c>
      <c r="X117" s="103">
        <v>3237421</v>
      </c>
      <c r="Y117" s="103">
        <v>249647</v>
      </c>
      <c r="Z117" s="103">
        <v>150899</v>
      </c>
      <c r="AA117" s="103">
        <v>19648</v>
      </c>
      <c r="AB117" s="103">
        <v>4757166</v>
      </c>
      <c r="AC117" s="103">
        <v>13510527</v>
      </c>
      <c r="AD117" s="103">
        <f t="shared" si="28"/>
        <v>82503909</v>
      </c>
      <c r="AE117" s="103">
        <f t="shared" si="29"/>
        <v>3388320</v>
      </c>
      <c r="AF117" s="103">
        <f t="shared" si="30"/>
        <v>18267693</v>
      </c>
      <c r="AG117" s="103">
        <f t="shared" si="31"/>
        <v>104159922</v>
      </c>
      <c r="AH117" s="103">
        <f t="shared" si="32"/>
        <v>208737</v>
      </c>
      <c r="AI117" s="102">
        <f t="shared" si="33"/>
        <v>104368659</v>
      </c>
    </row>
    <row r="118" spans="1:35" s="157" customFormat="1">
      <c r="A118" s="159">
        <f t="shared" si="34"/>
        <v>2026</v>
      </c>
      <c r="B118" s="159">
        <f t="shared" si="35"/>
        <v>5</v>
      </c>
      <c r="C118" s="158">
        <f t="shared" si="21"/>
        <v>46143</v>
      </c>
      <c r="E118" s="104">
        <v>31677836</v>
      </c>
      <c r="F118" s="103">
        <v>17012384</v>
      </c>
      <c r="G118" s="103">
        <v>1102803</v>
      </c>
      <c r="H118" s="103">
        <v>2264477</v>
      </c>
      <c r="I118" s="103">
        <v>201267</v>
      </c>
      <c r="J118" s="103">
        <v>97714</v>
      </c>
      <c r="K118" s="103">
        <v>19122</v>
      </c>
      <c r="L118" s="103">
        <v>4822898</v>
      </c>
      <c r="M118" s="103">
        <v>14596724</v>
      </c>
      <c r="N118" s="103">
        <f t="shared" si="22"/>
        <v>50013412</v>
      </c>
      <c r="O118" s="103">
        <f t="shared" si="23"/>
        <v>2362191</v>
      </c>
      <c r="P118" s="103">
        <f t="shared" si="24"/>
        <v>19419622</v>
      </c>
      <c r="Q118" s="103">
        <f t="shared" si="25"/>
        <v>71795225</v>
      </c>
      <c r="R118" s="103">
        <f t="shared" si="26"/>
        <v>143878</v>
      </c>
      <c r="S118" s="102">
        <f t="shared" si="27"/>
        <v>71939103</v>
      </c>
      <c r="U118" s="104">
        <v>33262111</v>
      </c>
      <c r="V118" s="103">
        <v>17252333</v>
      </c>
      <c r="W118" s="103">
        <v>1395043</v>
      </c>
      <c r="X118" s="103">
        <v>2569348</v>
      </c>
      <c r="Y118" s="103">
        <v>210944</v>
      </c>
      <c r="Z118" s="103">
        <v>136491</v>
      </c>
      <c r="AA118" s="103">
        <v>17614</v>
      </c>
      <c r="AB118" s="103">
        <v>4514290</v>
      </c>
      <c r="AC118" s="103">
        <v>13588988</v>
      </c>
      <c r="AD118" s="103">
        <f t="shared" si="28"/>
        <v>52138045</v>
      </c>
      <c r="AE118" s="103">
        <f t="shared" si="29"/>
        <v>2705839</v>
      </c>
      <c r="AF118" s="103">
        <f t="shared" si="30"/>
        <v>18103278</v>
      </c>
      <c r="AG118" s="103">
        <f t="shared" si="31"/>
        <v>72947162</v>
      </c>
      <c r="AH118" s="103">
        <f t="shared" si="32"/>
        <v>146187</v>
      </c>
      <c r="AI118" s="102">
        <f t="shared" si="33"/>
        <v>73093349</v>
      </c>
    </row>
    <row r="119" spans="1:35" s="157" customFormat="1">
      <c r="A119" s="159">
        <f t="shared" si="34"/>
        <v>2026</v>
      </c>
      <c r="B119" s="159">
        <f t="shared" si="35"/>
        <v>6</v>
      </c>
      <c r="C119" s="158">
        <f t="shared" si="21"/>
        <v>46174</v>
      </c>
      <c r="E119" s="104">
        <v>20682041</v>
      </c>
      <c r="F119" s="103">
        <v>13277391</v>
      </c>
      <c r="G119" s="103">
        <v>900536</v>
      </c>
      <c r="H119" s="103">
        <v>1747724</v>
      </c>
      <c r="I119" s="103">
        <v>185674</v>
      </c>
      <c r="J119" s="103">
        <v>82406</v>
      </c>
      <c r="K119" s="103">
        <v>17616</v>
      </c>
      <c r="L119" s="103">
        <v>4419621</v>
      </c>
      <c r="M119" s="103">
        <v>13538409</v>
      </c>
      <c r="N119" s="103">
        <f t="shared" si="22"/>
        <v>35063258</v>
      </c>
      <c r="O119" s="103">
        <f t="shared" si="23"/>
        <v>1830130</v>
      </c>
      <c r="P119" s="103">
        <f t="shared" si="24"/>
        <v>17958030</v>
      </c>
      <c r="Q119" s="103">
        <f t="shared" si="25"/>
        <v>54851418</v>
      </c>
      <c r="R119" s="103">
        <f t="shared" si="26"/>
        <v>109923</v>
      </c>
      <c r="S119" s="102">
        <f t="shared" si="27"/>
        <v>54961341</v>
      </c>
      <c r="U119" s="104">
        <v>22256678</v>
      </c>
      <c r="V119" s="103">
        <v>12940762</v>
      </c>
      <c r="W119" s="103">
        <v>1150489</v>
      </c>
      <c r="X119" s="103">
        <v>1932979</v>
      </c>
      <c r="Y119" s="103">
        <v>188327</v>
      </c>
      <c r="Z119" s="103">
        <v>113754</v>
      </c>
      <c r="AA119" s="103">
        <v>16533</v>
      </c>
      <c r="AB119" s="103">
        <v>4191887</v>
      </c>
      <c r="AC119" s="103">
        <v>12644971</v>
      </c>
      <c r="AD119" s="103">
        <f t="shared" si="28"/>
        <v>36552789</v>
      </c>
      <c r="AE119" s="103">
        <f t="shared" si="29"/>
        <v>2046733</v>
      </c>
      <c r="AF119" s="103">
        <f t="shared" si="30"/>
        <v>16836858</v>
      </c>
      <c r="AG119" s="103">
        <f t="shared" si="31"/>
        <v>55436380</v>
      </c>
      <c r="AH119" s="103">
        <f t="shared" si="32"/>
        <v>111095</v>
      </c>
      <c r="AI119" s="102">
        <f t="shared" si="33"/>
        <v>55547475</v>
      </c>
    </row>
    <row r="120" spans="1:35" s="157" customFormat="1">
      <c r="A120" s="159">
        <f t="shared" si="34"/>
        <v>2026</v>
      </c>
      <c r="B120" s="159">
        <f t="shared" si="35"/>
        <v>7</v>
      </c>
      <c r="C120" s="158">
        <f t="shared" si="21"/>
        <v>46204</v>
      </c>
      <c r="E120" s="104">
        <v>14357753</v>
      </c>
      <c r="F120" s="103">
        <v>11089094</v>
      </c>
      <c r="G120" s="103">
        <v>800653</v>
      </c>
      <c r="H120" s="103">
        <v>1542390</v>
      </c>
      <c r="I120" s="103">
        <v>175200</v>
      </c>
      <c r="J120" s="103">
        <v>76240</v>
      </c>
      <c r="K120" s="103">
        <v>16842</v>
      </c>
      <c r="L120" s="103">
        <v>4233340</v>
      </c>
      <c r="M120" s="103">
        <v>13306961</v>
      </c>
      <c r="N120" s="103">
        <f t="shared" si="22"/>
        <v>26439542</v>
      </c>
      <c r="O120" s="103">
        <f t="shared" si="23"/>
        <v>1618630</v>
      </c>
      <c r="P120" s="103">
        <f t="shared" si="24"/>
        <v>17540301</v>
      </c>
      <c r="Q120" s="103">
        <f t="shared" si="25"/>
        <v>45598473</v>
      </c>
      <c r="R120" s="103">
        <f t="shared" si="26"/>
        <v>91380</v>
      </c>
      <c r="S120" s="102">
        <f t="shared" si="27"/>
        <v>45689853</v>
      </c>
      <c r="U120" s="104">
        <v>16016123</v>
      </c>
      <c r="V120" s="103">
        <v>10376797</v>
      </c>
      <c r="W120" s="103">
        <v>998204</v>
      </c>
      <c r="X120" s="103">
        <v>1684788</v>
      </c>
      <c r="Y120" s="103">
        <v>156526</v>
      </c>
      <c r="Z120" s="103">
        <v>106984</v>
      </c>
      <c r="AA120" s="103">
        <v>15075</v>
      </c>
      <c r="AB120" s="103">
        <v>4095851</v>
      </c>
      <c r="AC120" s="103">
        <v>12597387</v>
      </c>
      <c r="AD120" s="103">
        <f t="shared" si="28"/>
        <v>27562725</v>
      </c>
      <c r="AE120" s="103">
        <f t="shared" si="29"/>
        <v>1791772</v>
      </c>
      <c r="AF120" s="103">
        <f t="shared" si="30"/>
        <v>16693238</v>
      </c>
      <c r="AG120" s="103">
        <f t="shared" si="31"/>
        <v>46047735</v>
      </c>
      <c r="AH120" s="103">
        <f t="shared" si="32"/>
        <v>92280</v>
      </c>
      <c r="AI120" s="102">
        <f t="shared" si="33"/>
        <v>46140015</v>
      </c>
    </row>
    <row r="121" spans="1:35" s="157" customFormat="1">
      <c r="A121" s="159">
        <f t="shared" si="34"/>
        <v>2026</v>
      </c>
      <c r="B121" s="159">
        <f t="shared" si="35"/>
        <v>8</v>
      </c>
      <c r="C121" s="158">
        <f t="shared" si="21"/>
        <v>46235</v>
      </c>
      <c r="E121" s="104">
        <v>13243816</v>
      </c>
      <c r="F121" s="103">
        <v>11560336</v>
      </c>
      <c r="G121" s="103">
        <v>866141</v>
      </c>
      <c r="H121" s="103">
        <v>1476706</v>
      </c>
      <c r="I121" s="103">
        <v>172913</v>
      </c>
      <c r="J121" s="103">
        <v>88345</v>
      </c>
      <c r="K121" s="103">
        <v>19095</v>
      </c>
      <c r="L121" s="103">
        <v>4221141</v>
      </c>
      <c r="M121" s="103">
        <v>13734381</v>
      </c>
      <c r="N121" s="103">
        <f t="shared" si="22"/>
        <v>25862301</v>
      </c>
      <c r="O121" s="103">
        <f t="shared" si="23"/>
        <v>1565051</v>
      </c>
      <c r="P121" s="103">
        <f t="shared" si="24"/>
        <v>17955522</v>
      </c>
      <c r="Q121" s="103">
        <f t="shared" si="25"/>
        <v>45382874</v>
      </c>
      <c r="R121" s="103">
        <f t="shared" si="26"/>
        <v>90948</v>
      </c>
      <c r="S121" s="102">
        <f t="shared" si="27"/>
        <v>45473822</v>
      </c>
      <c r="U121" s="104">
        <v>15276329</v>
      </c>
      <c r="V121" s="103">
        <v>10475565</v>
      </c>
      <c r="W121" s="103">
        <v>1040158</v>
      </c>
      <c r="X121" s="103">
        <v>1595939</v>
      </c>
      <c r="Y121" s="103">
        <v>152363</v>
      </c>
      <c r="Z121" s="103">
        <v>122087</v>
      </c>
      <c r="AA121" s="103">
        <v>16548</v>
      </c>
      <c r="AB121" s="103">
        <v>4041355</v>
      </c>
      <c r="AC121" s="103">
        <v>12876833</v>
      </c>
      <c r="AD121" s="103">
        <f t="shared" si="28"/>
        <v>26960963</v>
      </c>
      <c r="AE121" s="103">
        <f t="shared" si="29"/>
        <v>1718026</v>
      </c>
      <c r="AF121" s="103">
        <f t="shared" si="30"/>
        <v>16918188</v>
      </c>
      <c r="AG121" s="103">
        <f t="shared" si="31"/>
        <v>45597177</v>
      </c>
      <c r="AH121" s="103">
        <f t="shared" si="32"/>
        <v>91377</v>
      </c>
      <c r="AI121" s="102">
        <f t="shared" si="33"/>
        <v>45688554</v>
      </c>
    </row>
    <row r="122" spans="1:35" s="157" customFormat="1">
      <c r="A122" s="159">
        <f t="shared" si="34"/>
        <v>2026</v>
      </c>
      <c r="B122" s="159">
        <f t="shared" si="35"/>
        <v>9</v>
      </c>
      <c r="C122" s="158">
        <f t="shared" si="21"/>
        <v>46266</v>
      </c>
      <c r="E122" s="104">
        <v>18850833</v>
      </c>
      <c r="F122" s="103">
        <v>13692524</v>
      </c>
      <c r="G122" s="103">
        <v>978974</v>
      </c>
      <c r="H122" s="103">
        <v>1742623</v>
      </c>
      <c r="I122" s="103">
        <v>191886</v>
      </c>
      <c r="J122" s="103">
        <v>114365</v>
      </c>
      <c r="K122" s="103">
        <v>20546</v>
      </c>
      <c r="L122" s="103">
        <v>4409589</v>
      </c>
      <c r="M122" s="103">
        <v>13689190</v>
      </c>
      <c r="N122" s="103">
        <f t="shared" si="22"/>
        <v>33734763</v>
      </c>
      <c r="O122" s="103">
        <f t="shared" si="23"/>
        <v>1856988</v>
      </c>
      <c r="P122" s="103">
        <f t="shared" si="24"/>
        <v>18098779</v>
      </c>
      <c r="Q122" s="103">
        <f t="shared" si="25"/>
        <v>53690530</v>
      </c>
      <c r="R122" s="103">
        <f t="shared" si="26"/>
        <v>107596</v>
      </c>
      <c r="S122" s="102">
        <f t="shared" si="27"/>
        <v>53798126</v>
      </c>
      <c r="U122" s="104">
        <v>21293754</v>
      </c>
      <c r="V122" s="103">
        <v>12515562</v>
      </c>
      <c r="W122" s="103">
        <v>1166432</v>
      </c>
      <c r="X122" s="103">
        <v>1910697</v>
      </c>
      <c r="Y122" s="103">
        <v>174407</v>
      </c>
      <c r="Z122" s="103">
        <v>155057</v>
      </c>
      <c r="AA122" s="103">
        <v>17701</v>
      </c>
      <c r="AB122" s="103">
        <v>4160377</v>
      </c>
      <c r="AC122" s="103">
        <v>12811706</v>
      </c>
      <c r="AD122" s="103">
        <f t="shared" si="28"/>
        <v>35167856</v>
      </c>
      <c r="AE122" s="103">
        <f t="shared" si="29"/>
        <v>2065754</v>
      </c>
      <c r="AF122" s="103">
        <f t="shared" si="30"/>
        <v>16972083</v>
      </c>
      <c r="AG122" s="103">
        <f t="shared" si="31"/>
        <v>54205693</v>
      </c>
      <c r="AH122" s="103">
        <f t="shared" si="32"/>
        <v>108629</v>
      </c>
      <c r="AI122" s="102">
        <f t="shared" si="33"/>
        <v>54314322</v>
      </c>
    </row>
    <row r="123" spans="1:35" s="157" customFormat="1">
      <c r="A123" s="159">
        <f t="shared" si="34"/>
        <v>2026</v>
      </c>
      <c r="B123" s="159">
        <f t="shared" si="35"/>
        <v>10</v>
      </c>
      <c r="C123" s="158">
        <f t="shared" si="21"/>
        <v>46296</v>
      </c>
      <c r="E123" s="104">
        <v>44841631</v>
      </c>
      <c r="F123" s="103">
        <v>22235289</v>
      </c>
      <c r="G123" s="103">
        <v>1455594</v>
      </c>
      <c r="H123" s="103">
        <v>2881490</v>
      </c>
      <c r="I123" s="103">
        <v>255883</v>
      </c>
      <c r="J123" s="103">
        <v>138489</v>
      </c>
      <c r="K123" s="103">
        <v>24496</v>
      </c>
      <c r="L123" s="103">
        <v>4773882</v>
      </c>
      <c r="M123" s="103">
        <v>14246464</v>
      </c>
      <c r="N123" s="103">
        <f t="shared" si="22"/>
        <v>68812893</v>
      </c>
      <c r="O123" s="103">
        <f t="shared" si="23"/>
        <v>3019979</v>
      </c>
      <c r="P123" s="103">
        <f t="shared" si="24"/>
        <v>19020346</v>
      </c>
      <c r="Q123" s="103">
        <f t="shared" si="25"/>
        <v>90853218</v>
      </c>
      <c r="R123" s="103">
        <f t="shared" si="26"/>
        <v>182071</v>
      </c>
      <c r="S123" s="102">
        <f t="shared" si="27"/>
        <v>91035289</v>
      </c>
      <c r="U123" s="104">
        <v>48232070</v>
      </c>
      <c r="V123" s="103">
        <v>21505324</v>
      </c>
      <c r="W123" s="103">
        <v>1733394</v>
      </c>
      <c r="X123" s="103">
        <v>3235363</v>
      </c>
      <c r="Y123" s="103">
        <v>244274</v>
      </c>
      <c r="Z123" s="103">
        <v>191613</v>
      </c>
      <c r="AA123" s="103">
        <v>21089</v>
      </c>
      <c r="AB123" s="103">
        <v>4841991</v>
      </c>
      <c r="AC123" s="103">
        <v>14205332</v>
      </c>
      <c r="AD123" s="103">
        <f t="shared" si="28"/>
        <v>71736151</v>
      </c>
      <c r="AE123" s="103">
        <f t="shared" si="29"/>
        <v>3426976</v>
      </c>
      <c r="AF123" s="103">
        <f t="shared" si="30"/>
        <v>19047323</v>
      </c>
      <c r="AG123" s="103">
        <f t="shared" si="31"/>
        <v>94210450</v>
      </c>
      <c r="AH123" s="103">
        <f t="shared" si="32"/>
        <v>188798</v>
      </c>
      <c r="AI123" s="102">
        <f t="shared" si="33"/>
        <v>94399248</v>
      </c>
    </row>
    <row r="124" spans="1:35" s="157" customFormat="1">
      <c r="A124" s="159">
        <f t="shared" si="34"/>
        <v>2026</v>
      </c>
      <c r="B124" s="159">
        <f t="shared" si="35"/>
        <v>11</v>
      </c>
      <c r="C124" s="158">
        <f t="shared" si="21"/>
        <v>46327</v>
      </c>
      <c r="E124" s="104">
        <v>80430857</v>
      </c>
      <c r="F124" s="103">
        <v>33599980</v>
      </c>
      <c r="G124" s="103">
        <v>1989618</v>
      </c>
      <c r="H124" s="103">
        <v>3322703</v>
      </c>
      <c r="I124" s="103">
        <v>267496</v>
      </c>
      <c r="J124" s="103">
        <v>131036</v>
      </c>
      <c r="K124" s="103">
        <v>25291</v>
      </c>
      <c r="L124" s="103">
        <v>5684624</v>
      </c>
      <c r="M124" s="103">
        <v>15316813</v>
      </c>
      <c r="N124" s="103">
        <f t="shared" si="22"/>
        <v>116313242</v>
      </c>
      <c r="O124" s="103">
        <f t="shared" si="23"/>
        <v>3453739</v>
      </c>
      <c r="P124" s="103">
        <f t="shared" si="24"/>
        <v>21001437</v>
      </c>
      <c r="Q124" s="103">
        <f t="shared" si="25"/>
        <v>140768418</v>
      </c>
      <c r="R124" s="103">
        <f t="shared" si="26"/>
        <v>282101</v>
      </c>
      <c r="S124" s="102">
        <f t="shared" si="27"/>
        <v>141050519</v>
      </c>
      <c r="U124" s="104">
        <v>85175529</v>
      </c>
      <c r="V124" s="103">
        <v>33459420</v>
      </c>
      <c r="W124" s="103">
        <v>2332288</v>
      </c>
      <c r="X124" s="103">
        <v>3803051</v>
      </c>
      <c r="Y124" s="103">
        <v>264834</v>
      </c>
      <c r="Z124" s="103">
        <v>173170</v>
      </c>
      <c r="AA124" s="103">
        <v>22304</v>
      </c>
      <c r="AB124" s="103">
        <v>5089832</v>
      </c>
      <c r="AC124" s="103">
        <v>13832935</v>
      </c>
      <c r="AD124" s="103">
        <f t="shared" si="28"/>
        <v>121254375</v>
      </c>
      <c r="AE124" s="103">
        <f t="shared" si="29"/>
        <v>3976221</v>
      </c>
      <c r="AF124" s="103">
        <f t="shared" si="30"/>
        <v>18922767</v>
      </c>
      <c r="AG124" s="103">
        <f t="shared" si="31"/>
        <v>144153363</v>
      </c>
      <c r="AH124" s="103">
        <f t="shared" si="32"/>
        <v>288884</v>
      </c>
      <c r="AI124" s="102">
        <f t="shared" si="33"/>
        <v>144442247</v>
      </c>
    </row>
    <row r="125" spans="1:35" s="157" customFormat="1">
      <c r="A125" s="159">
        <f t="shared" si="34"/>
        <v>2026</v>
      </c>
      <c r="B125" s="159">
        <f t="shared" si="35"/>
        <v>12</v>
      </c>
      <c r="C125" s="158">
        <f t="shared" si="21"/>
        <v>46357</v>
      </c>
      <c r="E125" s="104">
        <v>104605206</v>
      </c>
      <c r="F125" s="103">
        <v>42023188</v>
      </c>
      <c r="G125" s="103">
        <v>2384964</v>
      </c>
      <c r="H125" s="103">
        <v>4116401</v>
      </c>
      <c r="I125" s="103">
        <v>278562</v>
      </c>
      <c r="J125" s="103">
        <v>146109</v>
      </c>
      <c r="K125" s="103">
        <v>26043</v>
      </c>
      <c r="L125" s="103">
        <v>6561042</v>
      </c>
      <c r="M125" s="103">
        <v>15323792</v>
      </c>
      <c r="N125" s="103">
        <f t="shared" si="22"/>
        <v>149317963</v>
      </c>
      <c r="O125" s="103">
        <f t="shared" si="23"/>
        <v>4262510</v>
      </c>
      <c r="P125" s="103">
        <f t="shared" si="24"/>
        <v>21884834</v>
      </c>
      <c r="Q125" s="103">
        <f t="shared" si="25"/>
        <v>175465307</v>
      </c>
      <c r="R125" s="103">
        <f t="shared" si="26"/>
        <v>351634</v>
      </c>
      <c r="S125" s="102">
        <f t="shared" si="27"/>
        <v>175816941</v>
      </c>
      <c r="U125" s="104">
        <v>109950213</v>
      </c>
      <c r="V125" s="103">
        <v>42615926</v>
      </c>
      <c r="W125" s="103">
        <v>2790798</v>
      </c>
      <c r="X125" s="103">
        <v>4636370</v>
      </c>
      <c r="Y125" s="103">
        <v>281831</v>
      </c>
      <c r="Z125" s="103">
        <v>186951</v>
      </c>
      <c r="AA125" s="103">
        <v>22408</v>
      </c>
      <c r="AB125" s="103">
        <v>6336805</v>
      </c>
      <c r="AC125" s="103">
        <v>15101724</v>
      </c>
      <c r="AD125" s="103">
        <f t="shared" si="28"/>
        <v>155661176</v>
      </c>
      <c r="AE125" s="103">
        <f t="shared" si="29"/>
        <v>4823321</v>
      </c>
      <c r="AF125" s="103">
        <f t="shared" si="30"/>
        <v>21438529</v>
      </c>
      <c r="AG125" s="103">
        <f t="shared" si="31"/>
        <v>181923026</v>
      </c>
      <c r="AH125" s="103">
        <f t="shared" si="32"/>
        <v>364575</v>
      </c>
      <c r="AI125" s="102">
        <f t="shared" si="33"/>
        <v>182287601</v>
      </c>
    </row>
    <row r="126" spans="1:35" s="157" customFormat="1">
      <c r="A126" s="159">
        <f t="shared" si="34"/>
        <v>2027</v>
      </c>
      <c r="B126" s="159">
        <f t="shared" si="35"/>
        <v>1</v>
      </c>
      <c r="C126" s="158">
        <f t="shared" si="21"/>
        <v>46388</v>
      </c>
      <c r="E126" s="104">
        <v>96911111</v>
      </c>
      <c r="F126" s="103">
        <v>39694631</v>
      </c>
      <c r="G126" s="103">
        <v>2267956</v>
      </c>
      <c r="H126" s="103">
        <v>4037153</v>
      </c>
      <c r="I126" s="103">
        <v>256186</v>
      </c>
      <c r="J126" s="103">
        <v>128257</v>
      </c>
      <c r="K126" s="103">
        <v>24504</v>
      </c>
      <c r="L126" s="103">
        <v>6357533</v>
      </c>
      <c r="M126" s="103">
        <v>15905867</v>
      </c>
      <c r="N126" s="103">
        <f t="shared" si="22"/>
        <v>139154388</v>
      </c>
      <c r="O126" s="103">
        <f t="shared" si="23"/>
        <v>4165410</v>
      </c>
      <c r="P126" s="103">
        <f t="shared" si="24"/>
        <v>22263400</v>
      </c>
      <c r="Q126" s="103">
        <f t="shared" si="25"/>
        <v>165583198</v>
      </c>
      <c r="R126" s="103">
        <f t="shared" si="26"/>
        <v>331830</v>
      </c>
      <c r="S126" s="102">
        <f t="shared" si="27"/>
        <v>165915028</v>
      </c>
      <c r="U126" s="104">
        <v>102432100</v>
      </c>
      <c r="V126" s="103">
        <v>40542360</v>
      </c>
      <c r="W126" s="103">
        <v>2677142</v>
      </c>
      <c r="X126" s="103">
        <v>4564775</v>
      </c>
      <c r="Y126" s="103">
        <v>260123</v>
      </c>
      <c r="Z126" s="103">
        <v>171116</v>
      </c>
      <c r="AA126" s="103">
        <v>19692</v>
      </c>
      <c r="AB126" s="103">
        <v>5656912</v>
      </c>
      <c r="AC126" s="103">
        <v>14370361</v>
      </c>
      <c r="AD126" s="103">
        <f t="shared" si="28"/>
        <v>145931417</v>
      </c>
      <c r="AE126" s="103">
        <f t="shared" si="29"/>
        <v>4735891</v>
      </c>
      <c r="AF126" s="103">
        <f t="shared" si="30"/>
        <v>20027273</v>
      </c>
      <c r="AG126" s="103">
        <f t="shared" si="31"/>
        <v>170694581</v>
      </c>
      <c r="AH126" s="103">
        <f t="shared" si="32"/>
        <v>342073</v>
      </c>
      <c r="AI126" s="102">
        <f t="shared" si="33"/>
        <v>171036654</v>
      </c>
    </row>
    <row r="127" spans="1:35" s="157" customFormat="1">
      <c r="A127" s="159">
        <f t="shared" si="34"/>
        <v>2027</v>
      </c>
      <c r="B127" s="159">
        <f t="shared" si="35"/>
        <v>2</v>
      </c>
      <c r="C127" s="158">
        <f t="shared" si="21"/>
        <v>46419</v>
      </c>
      <c r="E127" s="104">
        <v>82589016</v>
      </c>
      <c r="F127" s="103">
        <v>34301792</v>
      </c>
      <c r="G127" s="103">
        <v>1996876</v>
      </c>
      <c r="H127" s="103">
        <v>3595612</v>
      </c>
      <c r="I127" s="103">
        <v>239171</v>
      </c>
      <c r="J127" s="103">
        <v>122421</v>
      </c>
      <c r="K127" s="103">
        <v>22974</v>
      </c>
      <c r="L127" s="103">
        <v>5831152</v>
      </c>
      <c r="M127" s="103">
        <v>14757869</v>
      </c>
      <c r="N127" s="103">
        <f t="shared" si="22"/>
        <v>119149829</v>
      </c>
      <c r="O127" s="103">
        <f t="shared" si="23"/>
        <v>3718033</v>
      </c>
      <c r="P127" s="103">
        <f t="shared" si="24"/>
        <v>20589021</v>
      </c>
      <c r="Q127" s="103">
        <f t="shared" si="25"/>
        <v>143456883</v>
      </c>
      <c r="R127" s="103">
        <f t="shared" si="26"/>
        <v>287489</v>
      </c>
      <c r="S127" s="102">
        <f t="shared" si="27"/>
        <v>143744372</v>
      </c>
      <c r="U127" s="104">
        <v>87427737</v>
      </c>
      <c r="V127" s="103">
        <v>34886634</v>
      </c>
      <c r="W127" s="103">
        <v>2376755</v>
      </c>
      <c r="X127" s="103">
        <v>4171492</v>
      </c>
      <c r="Y127" s="103">
        <v>242818</v>
      </c>
      <c r="Z127" s="103">
        <v>169817</v>
      </c>
      <c r="AA127" s="103">
        <v>18663</v>
      </c>
      <c r="AB127" s="103">
        <v>5364322</v>
      </c>
      <c r="AC127" s="103">
        <v>13533816</v>
      </c>
      <c r="AD127" s="103">
        <f t="shared" si="28"/>
        <v>124952607</v>
      </c>
      <c r="AE127" s="103">
        <f t="shared" si="29"/>
        <v>4341309</v>
      </c>
      <c r="AF127" s="103">
        <f t="shared" si="30"/>
        <v>18898138</v>
      </c>
      <c r="AG127" s="103">
        <f t="shared" si="31"/>
        <v>148192054</v>
      </c>
      <c r="AH127" s="103">
        <f t="shared" si="32"/>
        <v>296978</v>
      </c>
      <c r="AI127" s="102">
        <f t="shared" si="33"/>
        <v>148489032</v>
      </c>
    </row>
    <row r="128" spans="1:35" s="157" customFormat="1">
      <c r="A128" s="159">
        <f t="shared" si="34"/>
        <v>2027</v>
      </c>
      <c r="B128" s="159">
        <f t="shared" si="35"/>
        <v>3</v>
      </c>
      <c r="C128" s="158">
        <f t="shared" si="21"/>
        <v>46447</v>
      </c>
      <c r="E128" s="104">
        <v>73675248</v>
      </c>
      <c r="F128" s="103">
        <v>31728890</v>
      </c>
      <c r="G128" s="103">
        <v>1854185</v>
      </c>
      <c r="H128" s="103">
        <v>3459164</v>
      </c>
      <c r="I128" s="103">
        <v>250963</v>
      </c>
      <c r="J128" s="103">
        <v>124581</v>
      </c>
      <c r="K128" s="103">
        <v>24059</v>
      </c>
      <c r="L128" s="103">
        <v>5877001</v>
      </c>
      <c r="M128" s="103">
        <v>16333795</v>
      </c>
      <c r="N128" s="103">
        <f t="shared" si="22"/>
        <v>107533345</v>
      </c>
      <c r="O128" s="103">
        <f t="shared" si="23"/>
        <v>3583745</v>
      </c>
      <c r="P128" s="103">
        <f t="shared" si="24"/>
        <v>22210796</v>
      </c>
      <c r="Q128" s="103">
        <f t="shared" si="25"/>
        <v>133327886</v>
      </c>
      <c r="R128" s="103">
        <f t="shared" si="26"/>
        <v>267190</v>
      </c>
      <c r="S128" s="102">
        <f t="shared" si="27"/>
        <v>133595076</v>
      </c>
      <c r="U128" s="104">
        <v>77873208</v>
      </c>
      <c r="V128" s="103">
        <v>32359313</v>
      </c>
      <c r="W128" s="103">
        <v>2259163</v>
      </c>
      <c r="X128" s="103">
        <v>3996612</v>
      </c>
      <c r="Y128" s="103">
        <v>258462</v>
      </c>
      <c r="Z128" s="103">
        <v>174265</v>
      </c>
      <c r="AA128" s="103">
        <v>20235</v>
      </c>
      <c r="AB128" s="103">
        <v>5295491</v>
      </c>
      <c r="AC128" s="103">
        <v>14915647</v>
      </c>
      <c r="AD128" s="103">
        <f t="shared" si="28"/>
        <v>112770381</v>
      </c>
      <c r="AE128" s="103">
        <f t="shared" si="29"/>
        <v>4170877</v>
      </c>
      <c r="AF128" s="103">
        <f t="shared" si="30"/>
        <v>20211138</v>
      </c>
      <c r="AG128" s="103">
        <f t="shared" si="31"/>
        <v>137152396</v>
      </c>
      <c r="AH128" s="103">
        <f t="shared" si="32"/>
        <v>274855</v>
      </c>
      <c r="AI128" s="102">
        <f t="shared" si="33"/>
        <v>137427251</v>
      </c>
    </row>
    <row r="129" spans="1:35" s="157" customFormat="1">
      <c r="A129" s="159">
        <f t="shared" si="34"/>
        <v>2027</v>
      </c>
      <c r="B129" s="159">
        <f t="shared" si="35"/>
        <v>4</v>
      </c>
      <c r="C129" s="158">
        <f t="shared" si="21"/>
        <v>46478</v>
      </c>
      <c r="E129" s="104">
        <v>53122172</v>
      </c>
      <c r="F129" s="103">
        <v>24304455</v>
      </c>
      <c r="G129" s="103">
        <v>1477946</v>
      </c>
      <c r="H129" s="103">
        <v>2796443</v>
      </c>
      <c r="I129" s="103">
        <v>227167</v>
      </c>
      <c r="J129" s="103">
        <v>107904</v>
      </c>
      <c r="K129" s="103">
        <v>22282</v>
      </c>
      <c r="L129" s="103">
        <v>5246207</v>
      </c>
      <c r="M129" s="103">
        <v>14694572</v>
      </c>
      <c r="N129" s="103">
        <f t="shared" si="22"/>
        <v>79154022</v>
      </c>
      <c r="O129" s="103">
        <f t="shared" si="23"/>
        <v>2904347</v>
      </c>
      <c r="P129" s="103">
        <f t="shared" si="24"/>
        <v>19940779</v>
      </c>
      <c r="Q129" s="103">
        <f t="shared" si="25"/>
        <v>101999148</v>
      </c>
      <c r="R129" s="103">
        <f t="shared" si="26"/>
        <v>204407</v>
      </c>
      <c r="S129" s="102">
        <f t="shared" si="27"/>
        <v>102203555</v>
      </c>
      <c r="U129" s="104">
        <v>56063157</v>
      </c>
      <c r="V129" s="103">
        <v>24831895</v>
      </c>
      <c r="W129" s="103">
        <v>1856162</v>
      </c>
      <c r="X129" s="103">
        <v>3188340</v>
      </c>
      <c r="Y129" s="103">
        <v>238016</v>
      </c>
      <c r="Z129" s="103">
        <v>151592</v>
      </c>
      <c r="AA129" s="103">
        <v>19712</v>
      </c>
      <c r="AB129" s="103">
        <v>4740210</v>
      </c>
      <c r="AC129" s="103">
        <v>13319751</v>
      </c>
      <c r="AD129" s="103">
        <f t="shared" si="28"/>
        <v>83008942</v>
      </c>
      <c r="AE129" s="103">
        <f t="shared" si="29"/>
        <v>3339932</v>
      </c>
      <c r="AF129" s="103">
        <f t="shared" si="30"/>
        <v>18059961</v>
      </c>
      <c r="AG129" s="103">
        <f t="shared" si="31"/>
        <v>104408835</v>
      </c>
      <c r="AH129" s="103">
        <f t="shared" si="32"/>
        <v>209236</v>
      </c>
      <c r="AI129" s="102">
        <f t="shared" si="33"/>
        <v>104618071</v>
      </c>
    </row>
    <row r="130" spans="1:35" s="157" customFormat="1">
      <c r="A130" s="159">
        <f t="shared" si="34"/>
        <v>2027</v>
      </c>
      <c r="B130" s="159">
        <f t="shared" si="35"/>
        <v>5</v>
      </c>
      <c r="C130" s="158">
        <f t="shared" si="21"/>
        <v>46508</v>
      </c>
      <c r="E130" s="104">
        <v>31720992</v>
      </c>
      <c r="F130" s="103">
        <v>17031138</v>
      </c>
      <c r="G130" s="103">
        <v>1058363</v>
      </c>
      <c r="H130" s="103">
        <v>2206141</v>
      </c>
      <c r="I130" s="103">
        <v>191569</v>
      </c>
      <c r="J130" s="103">
        <v>95373</v>
      </c>
      <c r="K130" s="103">
        <v>19035</v>
      </c>
      <c r="L130" s="103">
        <v>4867319</v>
      </c>
      <c r="M130" s="103">
        <v>14515661</v>
      </c>
      <c r="N130" s="103">
        <f t="shared" si="22"/>
        <v>50021097</v>
      </c>
      <c r="O130" s="103">
        <f t="shared" si="23"/>
        <v>2301514</v>
      </c>
      <c r="P130" s="103">
        <f t="shared" si="24"/>
        <v>19382980</v>
      </c>
      <c r="Q130" s="103">
        <f t="shared" si="25"/>
        <v>71705591</v>
      </c>
      <c r="R130" s="103">
        <f t="shared" si="26"/>
        <v>143699</v>
      </c>
      <c r="S130" s="102">
        <f t="shared" si="27"/>
        <v>71849290</v>
      </c>
      <c r="U130" s="104">
        <v>33496406</v>
      </c>
      <c r="V130" s="103">
        <v>17364913</v>
      </c>
      <c r="W130" s="103">
        <v>1376967</v>
      </c>
      <c r="X130" s="103">
        <v>2530087</v>
      </c>
      <c r="Y130" s="103">
        <v>201237</v>
      </c>
      <c r="Z130" s="103">
        <v>137111</v>
      </c>
      <c r="AA130" s="103">
        <v>17677</v>
      </c>
      <c r="AB130" s="103">
        <v>4497924</v>
      </c>
      <c r="AC130" s="103">
        <v>13399492</v>
      </c>
      <c r="AD130" s="103">
        <f t="shared" si="28"/>
        <v>52457200</v>
      </c>
      <c r="AE130" s="103">
        <f t="shared" si="29"/>
        <v>2667198</v>
      </c>
      <c r="AF130" s="103">
        <f t="shared" si="30"/>
        <v>17897416</v>
      </c>
      <c r="AG130" s="103">
        <f t="shared" si="31"/>
        <v>73021814</v>
      </c>
      <c r="AH130" s="103">
        <f t="shared" si="32"/>
        <v>146336</v>
      </c>
      <c r="AI130" s="102">
        <f t="shared" si="33"/>
        <v>73168150</v>
      </c>
    </row>
    <row r="131" spans="1:35" s="157" customFormat="1">
      <c r="A131" s="159">
        <f t="shared" si="34"/>
        <v>2027</v>
      </c>
      <c r="B131" s="159">
        <f t="shared" si="35"/>
        <v>6</v>
      </c>
      <c r="C131" s="158">
        <f t="shared" si="21"/>
        <v>46539</v>
      </c>
      <c r="E131" s="104">
        <v>20720952</v>
      </c>
      <c r="F131" s="103">
        <v>13294433</v>
      </c>
      <c r="G131" s="103">
        <v>858858</v>
      </c>
      <c r="H131" s="103">
        <v>1702943</v>
      </c>
      <c r="I131" s="103">
        <v>176870</v>
      </c>
      <c r="J131" s="103">
        <v>80177</v>
      </c>
      <c r="K131" s="103">
        <v>17532</v>
      </c>
      <c r="L131" s="103">
        <v>4463907</v>
      </c>
      <c r="M131" s="103">
        <v>13462487</v>
      </c>
      <c r="N131" s="103">
        <f t="shared" si="22"/>
        <v>35068645</v>
      </c>
      <c r="O131" s="103">
        <f t="shared" si="23"/>
        <v>1783120</v>
      </c>
      <c r="P131" s="103">
        <f t="shared" si="24"/>
        <v>17926394</v>
      </c>
      <c r="Q131" s="103">
        <f t="shared" si="25"/>
        <v>54778159</v>
      </c>
      <c r="R131" s="103">
        <f t="shared" si="26"/>
        <v>109776</v>
      </c>
      <c r="S131" s="102">
        <f t="shared" si="27"/>
        <v>54887935</v>
      </c>
      <c r="U131" s="104">
        <v>22416927</v>
      </c>
      <c r="V131" s="103">
        <v>13027467</v>
      </c>
      <c r="W131" s="103">
        <v>1135762</v>
      </c>
      <c r="X131" s="103">
        <v>1903283</v>
      </c>
      <c r="Y131" s="103">
        <v>179786</v>
      </c>
      <c r="Z131" s="103">
        <v>114221</v>
      </c>
      <c r="AA131" s="103">
        <v>16599</v>
      </c>
      <c r="AB131" s="103">
        <v>4175438</v>
      </c>
      <c r="AC131" s="103">
        <v>12469960</v>
      </c>
      <c r="AD131" s="103">
        <f t="shared" si="28"/>
        <v>36776541</v>
      </c>
      <c r="AE131" s="103">
        <f t="shared" si="29"/>
        <v>2017504</v>
      </c>
      <c r="AF131" s="103">
        <f t="shared" si="30"/>
        <v>16645398</v>
      </c>
      <c r="AG131" s="103">
        <f t="shared" si="31"/>
        <v>55439443</v>
      </c>
      <c r="AH131" s="103">
        <f t="shared" si="32"/>
        <v>111101</v>
      </c>
      <c r="AI131" s="102">
        <f t="shared" si="33"/>
        <v>55550544</v>
      </c>
    </row>
    <row r="132" spans="1:35" s="157" customFormat="1">
      <c r="A132" s="159">
        <f t="shared" si="34"/>
        <v>2027</v>
      </c>
      <c r="B132" s="159">
        <f t="shared" si="35"/>
        <v>7</v>
      </c>
      <c r="C132" s="158">
        <f t="shared" si="21"/>
        <v>46569</v>
      </c>
      <c r="E132" s="104">
        <v>14389942</v>
      </c>
      <c r="F132" s="103">
        <v>11109708</v>
      </c>
      <c r="G132" s="103">
        <v>759925</v>
      </c>
      <c r="H132" s="103">
        <v>1503102</v>
      </c>
      <c r="I132" s="103">
        <v>167268</v>
      </c>
      <c r="J132" s="103">
        <v>73950</v>
      </c>
      <c r="K132" s="103">
        <v>16762</v>
      </c>
      <c r="L132" s="103">
        <v>4278016</v>
      </c>
      <c r="M132" s="103">
        <v>13233086</v>
      </c>
      <c r="N132" s="103">
        <f t="shared" si="22"/>
        <v>26443605</v>
      </c>
      <c r="O132" s="103">
        <f t="shared" si="23"/>
        <v>1577052</v>
      </c>
      <c r="P132" s="103">
        <f t="shared" si="24"/>
        <v>17511102</v>
      </c>
      <c r="Q132" s="103">
        <f t="shared" si="25"/>
        <v>45531759</v>
      </c>
      <c r="R132" s="103">
        <f t="shared" si="26"/>
        <v>91246</v>
      </c>
      <c r="S132" s="102">
        <f t="shared" si="27"/>
        <v>45623005</v>
      </c>
      <c r="U132" s="104">
        <v>16133420</v>
      </c>
      <c r="V132" s="103">
        <v>10447836</v>
      </c>
      <c r="W132" s="103">
        <v>985618</v>
      </c>
      <c r="X132" s="103">
        <v>1658710</v>
      </c>
      <c r="Y132" s="103">
        <v>149431</v>
      </c>
      <c r="Z132" s="103">
        <v>107474</v>
      </c>
      <c r="AA132" s="103">
        <v>15142</v>
      </c>
      <c r="AB132" s="103">
        <v>4079266</v>
      </c>
      <c r="AC132" s="103">
        <v>12424144</v>
      </c>
      <c r="AD132" s="103">
        <f t="shared" si="28"/>
        <v>27731447</v>
      </c>
      <c r="AE132" s="103">
        <f t="shared" si="29"/>
        <v>1766184</v>
      </c>
      <c r="AF132" s="103">
        <f t="shared" si="30"/>
        <v>16503410</v>
      </c>
      <c r="AG132" s="103">
        <f t="shared" si="31"/>
        <v>46001041</v>
      </c>
      <c r="AH132" s="103">
        <f t="shared" si="32"/>
        <v>92186</v>
      </c>
      <c r="AI132" s="102">
        <f t="shared" si="33"/>
        <v>46093227</v>
      </c>
    </row>
    <row r="133" spans="1:35" s="157" customFormat="1">
      <c r="A133" s="159">
        <f t="shared" si="34"/>
        <v>2027</v>
      </c>
      <c r="B133" s="159">
        <f t="shared" si="35"/>
        <v>8</v>
      </c>
      <c r="C133" s="158">
        <f t="shared" si="21"/>
        <v>46600</v>
      </c>
      <c r="E133" s="104">
        <v>13271506</v>
      </c>
      <c r="F133" s="103">
        <v>11590951</v>
      </c>
      <c r="G133" s="103">
        <v>819829</v>
      </c>
      <c r="H133" s="103">
        <v>1439231</v>
      </c>
      <c r="I133" s="103">
        <v>164985</v>
      </c>
      <c r="J133" s="103">
        <v>85620</v>
      </c>
      <c r="K133" s="103">
        <v>19003</v>
      </c>
      <c r="L133" s="103">
        <v>4266458</v>
      </c>
      <c r="M133" s="103">
        <v>13659411</v>
      </c>
      <c r="N133" s="103">
        <f t="shared" si="22"/>
        <v>25866274</v>
      </c>
      <c r="O133" s="103">
        <f t="shared" si="23"/>
        <v>1524851</v>
      </c>
      <c r="P133" s="103">
        <f t="shared" si="24"/>
        <v>17925869</v>
      </c>
      <c r="Q133" s="103">
        <f t="shared" si="25"/>
        <v>45316994</v>
      </c>
      <c r="R133" s="103">
        <f t="shared" si="26"/>
        <v>90816</v>
      </c>
      <c r="S133" s="102">
        <f t="shared" si="27"/>
        <v>45407810</v>
      </c>
      <c r="U133" s="104">
        <v>15389420</v>
      </c>
      <c r="V133" s="103">
        <v>10547584</v>
      </c>
      <c r="W133" s="103">
        <v>1027065</v>
      </c>
      <c r="X133" s="103">
        <v>1570951</v>
      </c>
      <c r="Y133" s="103">
        <v>145308</v>
      </c>
      <c r="Z133" s="103">
        <v>122540</v>
      </c>
      <c r="AA133" s="103">
        <v>16625</v>
      </c>
      <c r="AB133" s="103">
        <v>4022032</v>
      </c>
      <c r="AC133" s="103">
        <v>12703770</v>
      </c>
      <c r="AD133" s="103">
        <f t="shared" si="28"/>
        <v>27126002</v>
      </c>
      <c r="AE133" s="103">
        <f t="shared" si="29"/>
        <v>1693491</v>
      </c>
      <c r="AF133" s="103">
        <f t="shared" si="30"/>
        <v>16725802</v>
      </c>
      <c r="AG133" s="103">
        <f t="shared" si="31"/>
        <v>45545295</v>
      </c>
      <c r="AH133" s="103">
        <f t="shared" si="32"/>
        <v>91273</v>
      </c>
      <c r="AI133" s="102">
        <f t="shared" si="33"/>
        <v>45636568</v>
      </c>
    </row>
    <row r="134" spans="1:35" s="157" customFormat="1">
      <c r="A134" s="159">
        <f t="shared" si="34"/>
        <v>2027</v>
      </c>
      <c r="B134" s="159">
        <f t="shared" si="35"/>
        <v>9</v>
      </c>
      <c r="C134" s="158">
        <f t="shared" si="21"/>
        <v>46631</v>
      </c>
      <c r="E134" s="104">
        <v>18881457</v>
      </c>
      <c r="F134" s="103">
        <v>13724749</v>
      </c>
      <c r="G134" s="103">
        <v>930242</v>
      </c>
      <c r="H134" s="103">
        <v>1698030</v>
      </c>
      <c r="I134" s="103">
        <v>183064</v>
      </c>
      <c r="J134" s="103">
        <v>111259</v>
      </c>
      <c r="K134" s="103">
        <v>20434</v>
      </c>
      <c r="L134" s="103">
        <v>4455202</v>
      </c>
      <c r="M134" s="103">
        <v>13614489</v>
      </c>
      <c r="N134" s="103">
        <f t="shared" si="22"/>
        <v>33739946</v>
      </c>
      <c r="O134" s="103">
        <f t="shared" si="23"/>
        <v>1809289</v>
      </c>
      <c r="P134" s="103">
        <f t="shared" si="24"/>
        <v>18069691</v>
      </c>
      <c r="Q134" s="103">
        <f t="shared" si="25"/>
        <v>53618926</v>
      </c>
      <c r="R134" s="103">
        <f t="shared" si="26"/>
        <v>107453</v>
      </c>
      <c r="S134" s="102">
        <f t="shared" si="27"/>
        <v>53726379</v>
      </c>
      <c r="U134" s="104">
        <v>21449037</v>
      </c>
      <c r="V134" s="103">
        <v>12598539</v>
      </c>
      <c r="W134" s="103">
        <v>1151423</v>
      </c>
      <c r="X134" s="103">
        <v>1880769</v>
      </c>
      <c r="Y134" s="103">
        <v>166353</v>
      </c>
      <c r="Z134" s="103">
        <v>155485</v>
      </c>
      <c r="AA134" s="103">
        <v>17779</v>
      </c>
      <c r="AB134" s="103">
        <v>4139258</v>
      </c>
      <c r="AC134" s="103">
        <v>12639827</v>
      </c>
      <c r="AD134" s="103">
        <f t="shared" si="28"/>
        <v>35383131</v>
      </c>
      <c r="AE134" s="103">
        <f t="shared" si="29"/>
        <v>2036254</v>
      </c>
      <c r="AF134" s="103">
        <f t="shared" si="30"/>
        <v>16779085</v>
      </c>
      <c r="AG134" s="103">
        <f t="shared" si="31"/>
        <v>54198470</v>
      </c>
      <c r="AH134" s="103">
        <f t="shared" si="32"/>
        <v>108614</v>
      </c>
      <c r="AI134" s="102">
        <f t="shared" si="33"/>
        <v>54307084</v>
      </c>
    </row>
    <row r="135" spans="1:35" s="157" customFormat="1">
      <c r="A135" s="159">
        <f t="shared" si="34"/>
        <v>2027</v>
      </c>
      <c r="B135" s="159">
        <f t="shared" si="35"/>
        <v>10</v>
      </c>
      <c r="C135" s="158">
        <f t="shared" si="21"/>
        <v>46661</v>
      </c>
      <c r="E135" s="104">
        <v>44877380</v>
      </c>
      <c r="F135" s="103">
        <v>22279813</v>
      </c>
      <c r="G135" s="103">
        <v>1398211</v>
      </c>
      <c r="H135" s="103">
        <v>2807699</v>
      </c>
      <c r="I135" s="103">
        <v>243715</v>
      </c>
      <c r="J135" s="103">
        <v>134708</v>
      </c>
      <c r="K135" s="103">
        <v>24348</v>
      </c>
      <c r="L135" s="103">
        <v>4819599</v>
      </c>
      <c r="M135" s="103">
        <v>14171921</v>
      </c>
      <c r="N135" s="103">
        <f t="shared" si="22"/>
        <v>68823467</v>
      </c>
      <c r="O135" s="103">
        <f t="shared" si="23"/>
        <v>2942407</v>
      </c>
      <c r="P135" s="103">
        <f t="shared" si="24"/>
        <v>18991520</v>
      </c>
      <c r="Q135" s="103">
        <f t="shared" si="25"/>
        <v>90757394</v>
      </c>
      <c r="R135" s="103">
        <f t="shared" si="26"/>
        <v>181879</v>
      </c>
      <c r="S135" s="102">
        <f t="shared" si="27"/>
        <v>90939273</v>
      </c>
      <c r="U135" s="104">
        <v>48568349</v>
      </c>
      <c r="V135" s="103">
        <v>21642207</v>
      </c>
      <c r="W135" s="103">
        <v>1710674</v>
      </c>
      <c r="X135" s="103">
        <v>3185885</v>
      </c>
      <c r="Y135" s="103">
        <v>232863</v>
      </c>
      <c r="Z135" s="103">
        <v>192150</v>
      </c>
      <c r="AA135" s="103">
        <v>21180</v>
      </c>
      <c r="AB135" s="103">
        <v>4817225</v>
      </c>
      <c r="AC135" s="103">
        <v>14013501</v>
      </c>
      <c r="AD135" s="103">
        <f t="shared" si="28"/>
        <v>72175273</v>
      </c>
      <c r="AE135" s="103">
        <f t="shared" si="29"/>
        <v>3378035</v>
      </c>
      <c r="AF135" s="103">
        <f t="shared" si="30"/>
        <v>18830726</v>
      </c>
      <c r="AG135" s="103">
        <f t="shared" si="31"/>
        <v>94384034</v>
      </c>
      <c r="AH135" s="103">
        <f t="shared" si="32"/>
        <v>189146</v>
      </c>
      <c r="AI135" s="102">
        <f t="shared" si="33"/>
        <v>94573180</v>
      </c>
    </row>
    <row r="136" spans="1:35" s="157" customFormat="1">
      <c r="A136" s="159">
        <f t="shared" si="34"/>
        <v>2027</v>
      </c>
      <c r="B136" s="159">
        <f t="shared" si="35"/>
        <v>11</v>
      </c>
      <c r="C136" s="158">
        <f t="shared" si="21"/>
        <v>46692</v>
      </c>
      <c r="E136" s="104">
        <v>80462244</v>
      </c>
      <c r="F136" s="103">
        <v>33661950</v>
      </c>
      <c r="G136" s="103">
        <v>1927370</v>
      </c>
      <c r="H136" s="103">
        <v>3235993</v>
      </c>
      <c r="I136" s="103">
        <v>254402</v>
      </c>
      <c r="J136" s="103">
        <v>129032</v>
      </c>
      <c r="K136" s="103">
        <v>25147</v>
      </c>
      <c r="L136" s="103">
        <v>5730032</v>
      </c>
      <c r="M136" s="103">
        <v>15233896</v>
      </c>
      <c r="N136" s="103">
        <f t="shared" si="22"/>
        <v>116331113</v>
      </c>
      <c r="O136" s="103">
        <f t="shared" si="23"/>
        <v>3365025</v>
      </c>
      <c r="P136" s="103">
        <f t="shared" si="24"/>
        <v>20963928</v>
      </c>
      <c r="Q136" s="103">
        <f t="shared" si="25"/>
        <v>140660066</v>
      </c>
      <c r="R136" s="103">
        <f t="shared" si="26"/>
        <v>281884</v>
      </c>
      <c r="S136" s="102">
        <f t="shared" si="27"/>
        <v>140941950</v>
      </c>
      <c r="U136" s="104">
        <v>85752982</v>
      </c>
      <c r="V136" s="103">
        <v>33667503</v>
      </c>
      <c r="W136" s="103">
        <v>2301561</v>
      </c>
      <c r="X136" s="103">
        <v>3745684</v>
      </c>
      <c r="Y136" s="103">
        <v>252174</v>
      </c>
      <c r="Z136" s="103">
        <v>173753</v>
      </c>
      <c r="AA136" s="103">
        <v>22396</v>
      </c>
      <c r="AB136" s="103">
        <v>5062070</v>
      </c>
      <c r="AC136" s="103">
        <v>13645516</v>
      </c>
      <c r="AD136" s="103">
        <f t="shared" si="28"/>
        <v>121996616</v>
      </c>
      <c r="AE136" s="103">
        <f t="shared" si="29"/>
        <v>3919437</v>
      </c>
      <c r="AF136" s="103">
        <f t="shared" si="30"/>
        <v>18707586</v>
      </c>
      <c r="AG136" s="103">
        <f t="shared" si="31"/>
        <v>144623639</v>
      </c>
      <c r="AH136" s="103">
        <f t="shared" si="32"/>
        <v>289827</v>
      </c>
      <c r="AI136" s="102">
        <f t="shared" si="33"/>
        <v>144913466</v>
      </c>
    </row>
    <row r="137" spans="1:35" s="157" customFormat="1">
      <c r="A137" s="159">
        <f t="shared" si="34"/>
        <v>2027</v>
      </c>
      <c r="B137" s="159">
        <f t="shared" si="35"/>
        <v>12</v>
      </c>
      <c r="C137" s="158">
        <f t="shared" si="21"/>
        <v>46722</v>
      </c>
      <c r="E137" s="104">
        <v>104640614</v>
      </c>
      <c r="F137" s="103">
        <v>42090068</v>
      </c>
      <c r="G137" s="103">
        <v>2319846</v>
      </c>
      <c r="H137" s="103">
        <v>4008301</v>
      </c>
      <c r="I137" s="103">
        <v>264501</v>
      </c>
      <c r="J137" s="103">
        <v>144721</v>
      </c>
      <c r="K137" s="103">
        <v>25874</v>
      </c>
      <c r="L137" s="103">
        <v>6609946</v>
      </c>
      <c r="M137" s="103">
        <v>15282305</v>
      </c>
      <c r="N137" s="103">
        <f t="shared" si="22"/>
        <v>149340903</v>
      </c>
      <c r="O137" s="103">
        <f t="shared" si="23"/>
        <v>4153022</v>
      </c>
      <c r="P137" s="103">
        <f t="shared" si="24"/>
        <v>21892251</v>
      </c>
      <c r="Q137" s="103">
        <f t="shared" si="25"/>
        <v>175386176</v>
      </c>
      <c r="R137" s="103">
        <f t="shared" si="26"/>
        <v>351475</v>
      </c>
      <c r="S137" s="102">
        <f t="shared" si="27"/>
        <v>175737651</v>
      </c>
      <c r="U137" s="104">
        <v>110678034</v>
      </c>
      <c r="V137" s="103">
        <v>42891823</v>
      </c>
      <c r="W137" s="103">
        <v>2753672</v>
      </c>
      <c r="X137" s="103">
        <v>4566673</v>
      </c>
      <c r="Y137" s="103">
        <v>267995</v>
      </c>
      <c r="Z137" s="103">
        <v>187767</v>
      </c>
      <c r="AA137" s="103">
        <v>22507</v>
      </c>
      <c r="AB137" s="103">
        <v>6297507</v>
      </c>
      <c r="AC137" s="103">
        <v>14897233</v>
      </c>
      <c r="AD137" s="103">
        <f t="shared" si="28"/>
        <v>156614031</v>
      </c>
      <c r="AE137" s="103">
        <f t="shared" si="29"/>
        <v>4754440</v>
      </c>
      <c r="AF137" s="103">
        <f t="shared" si="30"/>
        <v>21194740</v>
      </c>
      <c r="AG137" s="103">
        <f t="shared" si="31"/>
        <v>182563211</v>
      </c>
      <c r="AH137" s="103">
        <f t="shared" si="32"/>
        <v>365858</v>
      </c>
      <c r="AI137" s="102">
        <f t="shared" si="33"/>
        <v>182929069</v>
      </c>
    </row>
    <row r="138" spans="1:35" s="157" customFormat="1">
      <c r="A138" s="159">
        <f t="shared" si="34"/>
        <v>2028</v>
      </c>
      <c r="B138" s="159">
        <f t="shared" si="35"/>
        <v>1</v>
      </c>
      <c r="C138" s="158">
        <f t="shared" si="21"/>
        <v>46753</v>
      </c>
      <c r="E138" s="104">
        <v>97154315</v>
      </c>
      <c r="F138" s="103">
        <v>39835651</v>
      </c>
      <c r="G138" s="103">
        <v>2216747</v>
      </c>
      <c r="H138" s="103">
        <v>3936983</v>
      </c>
      <c r="I138" s="103">
        <v>243553</v>
      </c>
      <c r="J138" s="103">
        <v>127272</v>
      </c>
      <c r="K138" s="103">
        <v>24368</v>
      </c>
      <c r="L138" s="103">
        <v>6417944</v>
      </c>
      <c r="M138" s="103">
        <v>15864850</v>
      </c>
      <c r="N138" s="103">
        <f t="shared" si="22"/>
        <v>139474634</v>
      </c>
      <c r="O138" s="103">
        <f t="shared" si="23"/>
        <v>4064255</v>
      </c>
      <c r="P138" s="103">
        <f t="shared" si="24"/>
        <v>22282794</v>
      </c>
      <c r="Q138" s="103">
        <f t="shared" si="25"/>
        <v>165821683</v>
      </c>
      <c r="R138" s="103">
        <f t="shared" si="26"/>
        <v>332308</v>
      </c>
      <c r="S138" s="102">
        <f t="shared" si="27"/>
        <v>166153991</v>
      </c>
      <c r="U138" s="104">
        <v>103117869</v>
      </c>
      <c r="V138" s="103">
        <v>40822896</v>
      </c>
      <c r="W138" s="103">
        <v>2641684</v>
      </c>
      <c r="X138" s="103">
        <v>4496573</v>
      </c>
      <c r="Y138" s="103">
        <v>247228</v>
      </c>
      <c r="Z138" s="103">
        <v>171967</v>
      </c>
      <c r="AA138" s="103">
        <v>19802</v>
      </c>
      <c r="AB138" s="103">
        <v>5622605</v>
      </c>
      <c r="AC138" s="103">
        <v>14185466</v>
      </c>
      <c r="AD138" s="103">
        <f t="shared" si="28"/>
        <v>146849479</v>
      </c>
      <c r="AE138" s="103">
        <f t="shared" si="29"/>
        <v>4668540</v>
      </c>
      <c r="AF138" s="103">
        <f t="shared" si="30"/>
        <v>19808071</v>
      </c>
      <c r="AG138" s="103">
        <f t="shared" si="31"/>
        <v>171326090</v>
      </c>
      <c r="AH138" s="103">
        <f t="shared" si="32"/>
        <v>343339</v>
      </c>
      <c r="AI138" s="102">
        <f t="shared" si="33"/>
        <v>171669429</v>
      </c>
    </row>
    <row r="139" spans="1:35" s="157" customFormat="1">
      <c r="A139" s="159">
        <f t="shared" si="34"/>
        <v>2028</v>
      </c>
      <c r="B139" s="159">
        <f t="shared" si="35"/>
        <v>2</v>
      </c>
      <c r="C139" s="158">
        <f t="shared" si="21"/>
        <v>46784</v>
      </c>
      <c r="E139" s="104">
        <v>85469280</v>
      </c>
      <c r="F139" s="103">
        <v>35549848</v>
      </c>
      <c r="G139" s="103">
        <v>2017071</v>
      </c>
      <c r="H139" s="103">
        <v>3623415</v>
      </c>
      <c r="I139" s="103">
        <v>235186</v>
      </c>
      <c r="J139" s="103">
        <v>125508</v>
      </c>
      <c r="K139" s="103">
        <v>23627</v>
      </c>
      <c r="L139" s="103">
        <v>6081810</v>
      </c>
      <c r="M139" s="103">
        <v>15245590</v>
      </c>
      <c r="N139" s="103">
        <f t="shared" si="22"/>
        <v>123295012</v>
      </c>
      <c r="O139" s="103">
        <f t="shared" si="23"/>
        <v>3748923</v>
      </c>
      <c r="P139" s="103">
        <f t="shared" si="24"/>
        <v>21327400</v>
      </c>
      <c r="Q139" s="103">
        <f t="shared" si="25"/>
        <v>148371335</v>
      </c>
      <c r="R139" s="103">
        <f t="shared" si="26"/>
        <v>297337</v>
      </c>
      <c r="S139" s="102">
        <f t="shared" si="27"/>
        <v>148668672</v>
      </c>
      <c r="U139" s="104">
        <v>88015491</v>
      </c>
      <c r="V139" s="103">
        <v>35128312</v>
      </c>
      <c r="W139" s="103">
        <v>2345350</v>
      </c>
      <c r="X139" s="103">
        <v>4108920</v>
      </c>
      <c r="Y139" s="103">
        <v>230767</v>
      </c>
      <c r="Z139" s="103">
        <v>170650</v>
      </c>
      <c r="AA139" s="103">
        <v>18771</v>
      </c>
      <c r="AB139" s="103">
        <v>5336041</v>
      </c>
      <c r="AC139" s="103">
        <v>13355254</v>
      </c>
      <c r="AD139" s="103">
        <f t="shared" si="28"/>
        <v>125738691</v>
      </c>
      <c r="AE139" s="103">
        <f t="shared" si="29"/>
        <v>4279570</v>
      </c>
      <c r="AF139" s="103">
        <f t="shared" si="30"/>
        <v>18691295</v>
      </c>
      <c r="AG139" s="103">
        <f t="shared" si="31"/>
        <v>148709556</v>
      </c>
      <c r="AH139" s="103">
        <f t="shared" si="32"/>
        <v>298015</v>
      </c>
      <c r="AI139" s="102">
        <f t="shared" si="33"/>
        <v>149007571</v>
      </c>
    </row>
    <row r="140" spans="1:35" s="157" customFormat="1">
      <c r="A140" s="159">
        <f t="shared" si="34"/>
        <v>2028</v>
      </c>
      <c r="B140" s="159">
        <f t="shared" si="35"/>
        <v>3</v>
      </c>
      <c r="C140" s="158">
        <f t="shared" si="21"/>
        <v>46813</v>
      </c>
      <c r="E140" s="104">
        <v>73870165</v>
      </c>
      <c r="F140" s="103">
        <v>31837834</v>
      </c>
      <c r="G140" s="103">
        <v>1810482</v>
      </c>
      <c r="H140" s="103">
        <v>3373388</v>
      </c>
      <c r="I140" s="103">
        <v>238428</v>
      </c>
      <c r="J140" s="103">
        <v>123328</v>
      </c>
      <c r="K140" s="103">
        <v>23910</v>
      </c>
      <c r="L140" s="103">
        <v>5927412</v>
      </c>
      <c r="M140" s="103">
        <v>16293274</v>
      </c>
      <c r="N140" s="103">
        <f t="shared" si="22"/>
        <v>107780819</v>
      </c>
      <c r="O140" s="103">
        <f t="shared" si="23"/>
        <v>3496716</v>
      </c>
      <c r="P140" s="103">
        <f t="shared" si="24"/>
        <v>22220686</v>
      </c>
      <c r="Q140" s="103">
        <f t="shared" si="25"/>
        <v>133498221</v>
      </c>
      <c r="R140" s="103">
        <f t="shared" si="26"/>
        <v>267532</v>
      </c>
      <c r="S140" s="102">
        <f t="shared" si="27"/>
        <v>133765753</v>
      </c>
      <c r="U140" s="104">
        <v>78400960</v>
      </c>
      <c r="V140" s="103">
        <v>32583540</v>
      </c>
      <c r="W140" s="103">
        <v>2229324</v>
      </c>
      <c r="X140" s="103">
        <v>3936471</v>
      </c>
      <c r="Y140" s="103">
        <v>245652</v>
      </c>
      <c r="Z140" s="103">
        <v>175090</v>
      </c>
      <c r="AA140" s="103">
        <v>20350</v>
      </c>
      <c r="AB140" s="103">
        <v>5264720</v>
      </c>
      <c r="AC140" s="103">
        <v>14725204</v>
      </c>
      <c r="AD140" s="103">
        <f t="shared" si="28"/>
        <v>113479826</v>
      </c>
      <c r="AE140" s="103">
        <f t="shared" si="29"/>
        <v>4111561</v>
      </c>
      <c r="AF140" s="103">
        <f t="shared" si="30"/>
        <v>19989924</v>
      </c>
      <c r="AG140" s="103">
        <f t="shared" si="31"/>
        <v>137581311</v>
      </c>
      <c r="AH140" s="103">
        <f t="shared" si="32"/>
        <v>275714</v>
      </c>
      <c r="AI140" s="102">
        <f t="shared" si="33"/>
        <v>137857025</v>
      </c>
    </row>
    <row r="141" spans="1:35" s="157" customFormat="1">
      <c r="A141" s="159">
        <f t="shared" si="34"/>
        <v>2028</v>
      </c>
      <c r="B141" s="159">
        <f t="shared" si="35"/>
        <v>4</v>
      </c>
      <c r="C141" s="158">
        <f t="shared" si="21"/>
        <v>46844</v>
      </c>
      <c r="E141" s="104">
        <v>53273925</v>
      </c>
      <c r="F141" s="103">
        <v>24384602</v>
      </c>
      <c r="G141" s="103">
        <v>1439600</v>
      </c>
      <c r="H141" s="103">
        <v>2727102</v>
      </c>
      <c r="I141" s="103">
        <v>215907</v>
      </c>
      <c r="J141" s="103">
        <v>106715</v>
      </c>
      <c r="K141" s="103">
        <v>22152</v>
      </c>
      <c r="L141" s="103">
        <v>5297110</v>
      </c>
      <c r="M141" s="103">
        <v>14659702</v>
      </c>
      <c r="N141" s="103">
        <f t="shared" si="22"/>
        <v>79336186</v>
      </c>
      <c r="O141" s="103">
        <f t="shared" si="23"/>
        <v>2833817</v>
      </c>
      <c r="P141" s="103">
        <f t="shared" si="24"/>
        <v>19956812</v>
      </c>
      <c r="Q141" s="103">
        <f t="shared" si="25"/>
        <v>102126815</v>
      </c>
      <c r="R141" s="103">
        <f t="shared" si="26"/>
        <v>204663</v>
      </c>
      <c r="S141" s="102">
        <f t="shared" si="27"/>
        <v>102331478</v>
      </c>
      <c r="U141" s="104">
        <v>56448225</v>
      </c>
      <c r="V141" s="103">
        <v>25005068</v>
      </c>
      <c r="W141" s="103">
        <v>1831740</v>
      </c>
      <c r="X141" s="103">
        <v>3140130</v>
      </c>
      <c r="Y141" s="103">
        <v>226301</v>
      </c>
      <c r="Z141" s="103">
        <v>152303</v>
      </c>
      <c r="AA141" s="103">
        <v>19824</v>
      </c>
      <c r="AB141" s="103">
        <v>4715570</v>
      </c>
      <c r="AC141" s="103">
        <v>13146721</v>
      </c>
      <c r="AD141" s="103">
        <f t="shared" si="28"/>
        <v>83531158</v>
      </c>
      <c r="AE141" s="103">
        <f t="shared" si="29"/>
        <v>3292433</v>
      </c>
      <c r="AF141" s="103">
        <f t="shared" si="30"/>
        <v>17862291</v>
      </c>
      <c r="AG141" s="103">
        <f t="shared" si="31"/>
        <v>104685882</v>
      </c>
      <c r="AH141" s="103">
        <f t="shared" si="32"/>
        <v>209791</v>
      </c>
      <c r="AI141" s="102">
        <f t="shared" si="33"/>
        <v>104895673</v>
      </c>
    </row>
    <row r="142" spans="1:35" s="157" customFormat="1">
      <c r="A142" s="159">
        <f t="shared" si="34"/>
        <v>2028</v>
      </c>
      <c r="B142" s="159">
        <f t="shared" si="35"/>
        <v>5</v>
      </c>
      <c r="C142" s="158">
        <f t="shared" si="21"/>
        <v>46874</v>
      </c>
      <c r="E142" s="104">
        <v>31821471</v>
      </c>
      <c r="F142" s="103">
        <v>17086153</v>
      </c>
      <c r="G142" s="103">
        <v>1027494</v>
      </c>
      <c r="H142" s="103">
        <v>2151399</v>
      </c>
      <c r="I142" s="103">
        <v>182171</v>
      </c>
      <c r="J142" s="103">
        <v>94224</v>
      </c>
      <c r="K142" s="103">
        <v>18924</v>
      </c>
      <c r="L142" s="103">
        <v>4918981</v>
      </c>
      <c r="M142" s="103">
        <v>14482209</v>
      </c>
      <c r="N142" s="103">
        <f t="shared" si="22"/>
        <v>50136213</v>
      </c>
      <c r="O142" s="103">
        <f t="shared" si="23"/>
        <v>2245623</v>
      </c>
      <c r="P142" s="103">
        <f t="shared" si="24"/>
        <v>19401190</v>
      </c>
      <c r="Q142" s="103">
        <f t="shared" si="25"/>
        <v>71783026</v>
      </c>
      <c r="R142" s="103">
        <f t="shared" si="26"/>
        <v>143854</v>
      </c>
      <c r="S142" s="102">
        <f t="shared" si="27"/>
        <v>71926880</v>
      </c>
      <c r="U142" s="104">
        <v>33732109</v>
      </c>
      <c r="V142" s="103">
        <v>17486970</v>
      </c>
      <c r="W142" s="103">
        <v>1358943</v>
      </c>
      <c r="X142" s="103">
        <v>2491533</v>
      </c>
      <c r="Y142" s="103">
        <v>191411</v>
      </c>
      <c r="Z142" s="103">
        <v>137734</v>
      </c>
      <c r="AA142" s="103">
        <v>17779</v>
      </c>
      <c r="AB142" s="103">
        <v>4475938</v>
      </c>
      <c r="AC142" s="103">
        <v>13225587</v>
      </c>
      <c r="AD142" s="103">
        <f t="shared" si="28"/>
        <v>52787212</v>
      </c>
      <c r="AE142" s="103">
        <f t="shared" si="29"/>
        <v>2629267</v>
      </c>
      <c r="AF142" s="103">
        <f t="shared" si="30"/>
        <v>17701525</v>
      </c>
      <c r="AG142" s="103">
        <f t="shared" si="31"/>
        <v>73118004</v>
      </c>
      <c r="AH142" s="103">
        <f t="shared" si="32"/>
        <v>146529</v>
      </c>
      <c r="AI142" s="102">
        <f t="shared" si="33"/>
        <v>73264533</v>
      </c>
    </row>
    <row r="143" spans="1:35" s="157" customFormat="1">
      <c r="A143" s="159">
        <f t="shared" si="34"/>
        <v>2028</v>
      </c>
      <c r="B143" s="159">
        <f t="shared" si="35"/>
        <v>6</v>
      </c>
      <c r="C143" s="158">
        <f t="shared" si="21"/>
        <v>46905</v>
      </c>
      <c r="E143" s="104">
        <v>20793932</v>
      </c>
      <c r="F143" s="103">
        <v>13338817</v>
      </c>
      <c r="G143" s="103">
        <v>830828</v>
      </c>
      <c r="H143" s="103">
        <v>1660754</v>
      </c>
      <c r="I143" s="103">
        <v>168345</v>
      </c>
      <c r="J143" s="103">
        <v>79064</v>
      </c>
      <c r="K143" s="103">
        <v>17430</v>
      </c>
      <c r="L143" s="103">
        <v>4516021</v>
      </c>
      <c r="M143" s="103">
        <v>13432382</v>
      </c>
      <c r="N143" s="103">
        <f t="shared" si="22"/>
        <v>35149352</v>
      </c>
      <c r="O143" s="103">
        <f t="shared" si="23"/>
        <v>1739818</v>
      </c>
      <c r="P143" s="103">
        <f t="shared" si="24"/>
        <v>17948403</v>
      </c>
      <c r="Q143" s="103">
        <f t="shared" si="25"/>
        <v>54837573</v>
      </c>
      <c r="R143" s="103">
        <f t="shared" si="26"/>
        <v>109895</v>
      </c>
      <c r="S143" s="102">
        <f t="shared" si="27"/>
        <v>54947468</v>
      </c>
      <c r="U143" s="104">
        <v>22577985</v>
      </c>
      <c r="V143" s="103">
        <v>13121114</v>
      </c>
      <c r="W143" s="103">
        <v>1121046</v>
      </c>
      <c r="X143" s="103">
        <v>1874098</v>
      </c>
      <c r="Y143" s="103">
        <v>171058</v>
      </c>
      <c r="Z143" s="103">
        <v>114714</v>
      </c>
      <c r="AA143" s="103">
        <v>16701</v>
      </c>
      <c r="AB143" s="103">
        <v>4158331</v>
      </c>
      <c r="AC143" s="103">
        <v>12304880</v>
      </c>
      <c r="AD143" s="103">
        <f t="shared" si="28"/>
        <v>37007904</v>
      </c>
      <c r="AE143" s="103">
        <f t="shared" si="29"/>
        <v>1988812</v>
      </c>
      <c r="AF143" s="103">
        <f t="shared" si="30"/>
        <v>16463211</v>
      </c>
      <c r="AG143" s="103">
        <f t="shared" si="31"/>
        <v>55459927</v>
      </c>
      <c r="AH143" s="103">
        <f t="shared" si="32"/>
        <v>111142</v>
      </c>
      <c r="AI143" s="102">
        <f t="shared" si="33"/>
        <v>55571069</v>
      </c>
    </row>
    <row r="144" spans="1:35" s="157" customFormat="1">
      <c r="A144" s="159">
        <f t="shared" si="34"/>
        <v>2028</v>
      </c>
      <c r="B144" s="159">
        <f t="shared" si="35"/>
        <v>7</v>
      </c>
      <c r="C144" s="158">
        <f t="shared" si="21"/>
        <v>46935</v>
      </c>
      <c r="E144" s="104">
        <v>14445069</v>
      </c>
      <c r="F144" s="103">
        <v>11150439</v>
      </c>
      <c r="G144" s="103">
        <v>732983</v>
      </c>
      <c r="H144" s="103">
        <v>1465917</v>
      </c>
      <c r="I144" s="103">
        <v>159306</v>
      </c>
      <c r="J144" s="103">
        <v>72837</v>
      </c>
      <c r="K144" s="103">
        <v>16664</v>
      </c>
      <c r="L144" s="103">
        <v>4330978</v>
      </c>
      <c r="M144" s="103">
        <v>13205308</v>
      </c>
      <c r="N144" s="103">
        <f t="shared" si="22"/>
        <v>26504461</v>
      </c>
      <c r="O144" s="103">
        <f t="shared" si="23"/>
        <v>1538754</v>
      </c>
      <c r="P144" s="103">
        <f t="shared" si="24"/>
        <v>17536286</v>
      </c>
      <c r="Q144" s="103">
        <f t="shared" si="25"/>
        <v>45579501</v>
      </c>
      <c r="R144" s="103">
        <f t="shared" si="26"/>
        <v>91342</v>
      </c>
      <c r="S144" s="102">
        <f t="shared" si="27"/>
        <v>45670843</v>
      </c>
      <c r="U144" s="104">
        <v>16251284</v>
      </c>
      <c r="V144" s="103">
        <v>10524232</v>
      </c>
      <c r="W144" s="103">
        <v>973026</v>
      </c>
      <c r="X144" s="103">
        <v>1633142</v>
      </c>
      <c r="Y144" s="103">
        <v>142121</v>
      </c>
      <c r="Z144" s="103">
        <v>107924</v>
      </c>
      <c r="AA144" s="103">
        <v>15244</v>
      </c>
      <c r="AB144" s="103">
        <v>4065373</v>
      </c>
      <c r="AC144" s="103">
        <v>12257404</v>
      </c>
      <c r="AD144" s="103">
        <f t="shared" si="28"/>
        <v>27905907</v>
      </c>
      <c r="AE144" s="103">
        <f t="shared" si="29"/>
        <v>1741066</v>
      </c>
      <c r="AF144" s="103">
        <f t="shared" si="30"/>
        <v>16322777</v>
      </c>
      <c r="AG144" s="103">
        <f t="shared" si="31"/>
        <v>45969750</v>
      </c>
      <c r="AH144" s="103">
        <f t="shared" si="32"/>
        <v>92124</v>
      </c>
      <c r="AI144" s="102">
        <f t="shared" si="33"/>
        <v>46061874</v>
      </c>
    </row>
    <row r="145" spans="1:35" s="157" customFormat="1">
      <c r="A145" s="159">
        <f t="shared" si="34"/>
        <v>2028</v>
      </c>
      <c r="B145" s="159">
        <f t="shared" si="35"/>
        <v>8</v>
      </c>
      <c r="C145" s="158">
        <f t="shared" si="21"/>
        <v>46966</v>
      </c>
      <c r="E145" s="104">
        <v>13325460</v>
      </c>
      <c r="F145" s="103">
        <v>11635475</v>
      </c>
      <c r="G145" s="103">
        <v>789075</v>
      </c>
      <c r="H145" s="103">
        <v>1403512</v>
      </c>
      <c r="I145" s="103">
        <v>156911</v>
      </c>
      <c r="J145" s="103">
        <v>84309</v>
      </c>
      <c r="K145" s="103">
        <v>18881</v>
      </c>
      <c r="L145" s="103">
        <v>4320386</v>
      </c>
      <c r="M145" s="103">
        <v>13632427</v>
      </c>
      <c r="N145" s="103">
        <f t="shared" si="22"/>
        <v>25925802</v>
      </c>
      <c r="O145" s="103">
        <f t="shared" si="23"/>
        <v>1487821</v>
      </c>
      <c r="P145" s="103">
        <f t="shared" si="24"/>
        <v>17952813</v>
      </c>
      <c r="Q145" s="103">
        <f t="shared" si="25"/>
        <v>45366436</v>
      </c>
      <c r="R145" s="103">
        <f t="shared" si="26"/>
        <v>90915</v>
      </c>
      <c r="S145" s="102">
        <f t="shared" si="27"/>
        <v>45457351</v>
      </c>
      <c r="U145" s="104">
        <v>15502189</v>
      </c>
      <c r="V145" s="103">
        <v>10625630</v>
      </c>
      <c r="W145" s="103">
        <v>1014082</v>
      </c>
      <c r="X145" s="103">
        <v>1546400</v>
      </c>
      <c r="Y145" s="103">
        <v>138010</v>
      </c>
      <c r="Z145" s="103">
        <v>123007</v>
      </c>
      <c r="AA145" s="103">
        <v>16741</v>
      </c>
      <c r="AB145" s="103">
        <v>4009141</v>
      </c>
      <c r="AC145" s="103">
        <v>12533594</v>
      </c>
      <c r="AD145" s="103">
        <f t="shared" si="28"/>
        <v>27296652</v>
      </c>
      <c r="AE145" s="103">
        <f t="shared" si="29"/>
        <v>1669407</v>
      </c>
      <c r="AF145" s="103">
        <f t="shared" si="30"/>
        <v>16542735</v>
      </c>
      <c r="AG145" s="103">
        <f t="shared" si="31"/>
        <v>45508794</v>
      </c>
      <c r="AH145" s="103">
        <f t="shared" si="32"/>
        <v>91200</v>
      </c>
      <c r="AI145" s="102">
        <f t="shared" si="33"/>
        <v>45599994</v>
      </c>
    </row>
    <row r="146" spans="1:35" s="157" customFormat="1">
      <c r="A146" s="159">
        <f t="shared" si="34"/>
        <v>2028</v>
      </c>
      <c r="B146" s="159">
        <f t="shared" si="35"/>
        <v>9</v>
      </c>
      <c r="C146" s="158">
        <f t="shared" si="21"/>
        <v>46997</v>
      </c>
      <c r="E146" s="104">
        <v>18954335</v>
      </c>
      <c r="F146" s="103">
        <v>13771569</v>
      </c>
      <c r="G146" s="103">
        <v>897293</v>
      </c>
      <c r="H146" s="103">
        <v>1655636</v>
      </c>
      <c r="I146" s="103">
        <v>174114</v>
      </c>
      <c r="J146" s="103">
        <v>109715</v>
      </c>
      <c r="K146" s="103">
        <v>20283</v>
      </c>
      <c r="L146" s="103">
        <v>4509836</v>
      </c>
      <c r="M146" s="103">
        <v>13588746</v>
      </c>
      <c r="N146" s="103">
        <f t="shared" si="22"/>
        <v>33817594</v>
      </c>
      <c r="O146" s="103">
        <f t="shared" si="23"/>
        <v>1765351</v>
      </c>
      <c r="P146" s="103">
        <f t="shared" si="24"/>
        <v>18098582</v>
      </c>
      <c r="Q146" s="103">
        <f t="shared" si="25"/>
        <v>53681527</v>
      </c>
      <c r="R146" s="103">
        <f t="shared" si="26"/>
        <v>107578</v>
      </c>
      <c r="S146" s="102">
        <f t="shared" si="27"/>
        <v>53789105</v>
      </c>
      <c r="U146" s="104">
        <v>21603726</v>
      </c>
      <c r="V146" s="103">
        <v>12689429</v>
      </c>
      <c r="W146" s="103">
        <v>1136644</v>
      </c>
      <c r="X146" s="103">
        <v>1851209</v>
      </c>
      <c r="Y146" s="103">
        <v>158033</v>
      </c>
      <c r="Z146" s="103">
        <v>156086</v>
      </c>
      <c r="AA146" s="103">
        <v>17898</v>
      </c>
      <c r="AB146" s="103">
        <v>4128827</v>
      </c>
      <c r="AC146" s="103">
        <v>12466608</v>
      </c>
      <c r="AD146" s="103">
        <f t="shared" si="28"/>
        <v>35605730</v>
      </c>
      <c r="AE146" s="103">
        <f t="shared" si="29"/>
        <v>2007295</v>
      </c>
      <c r="AF146" s="103">
        <f t="shared" si="30"/>
        <v>16595435</v>
      </c>
      <c r="AG146" s="103">
        <f t="shared" si="31"/>
        <v>54208460</v>
      </c>
      <c r="AH146" s="103">
        <f t="shared" si="32"/>
        <v>108634</v>
      </c>
      <c r="AI146" s="102">
        <f t="shared" si="33"/>
        <v>54317094</v>
      </c>
    </row>
    <row r="147" spans="1:35" s="157" customFormat="1">
      <c r="A147" s="159">
        <f t="shared" si="34"/>
        <v>2028</v>
      </c>
      <c r="B147" s="159">
        <f t="shared" si="35"/>
        <v>10</v>
      </c>
      <c r="C147" s="158">
        <f t="shared" si="21"/>
        <v>47027</v>
      </c>
      <c r="E147" s="104">
        <v>45007236</v>
      </c>
      <c r="F147" s="103">
        <v>22360780</v>
      </c>
      <c r="G147" s="103">
        <v>1358104</v>
      </c>
      <c r="H147" s="103">
        <v>2738128</v>
      </c>
      <c r="I147" s="103">
        <v>231562</v>
      </c>
      <c r="J147" s="103">
        <v>132825</v>
      </c>
      <c r="K147" s="103">
        <v>24175</v>
      </c>
      <c r="L147" s="103">
        <v>4874776</v>
      </c>
      <c r="M147" s="103">
        <v>14147278</v>
      </c>
      <c r="N147" s="103">
        <f t="shared" si="22"/>
        <v>68981857</v>
      </c>
      <c r="O147" s="103">
        <f t="shared" si="23"/>
        <v>2870953</v>
      </c>
      <c r="P147" s="103">
        <f t="shared" si="24"/>
        <v>19022054</v>
      </c>
      <c r="Q147" s="103">
        <f t="shared" si="25"/>
        <v>90874864</v>
      </c>
      <c r="R147" s="103">
        <f t="shared" si="26"/>
        <v>182114</v>
      </c>
      <c r="S147" s="102">
        <f t="shared" si="27"/>
        <v>91056978</v>
      </c>
      <c r="U147" s="104">
        <v>48905675</v>
      </c>
      <c r="V147" s="103">
        <v>21792900</v>
      </c>
      <c r="W147" s="103">
        <v>1688315</v>
      </c>
      <c r="X147" s="103">
        <v>3136974</v>
      </c>
      <c r="Y147" s="103">
        <v>221127</v>
      </c>
      <c r="Z147" s="103">
        <v>193021</v>
      </c>
      <c r="AA147" s="103">
        <v>21316</v>
      </c>
      <c r="AB147" s="103">
        <v>4806121</v>
      </c>
      <c r="AC147" s="103">
        <v>13818499</v>
      </c>
      <c r="AD147" s="103">
        <f t="shared" si="28"/>
        <v>72629333</v>
      </c>
      <c r="AE147" s="103">
        <f t="shared" si="29"/>
        <v>3329995</v>
      </c>
      <c r="AF147" s="103">
        <f t="shared" si="30"/>
        <v>18624620</v>
      </c>
      <c r="AG147" s="103">
        <f t="shared" si="31"/>
        <v>94583948</v>
      </c>
      <c r="AH147" s="103">
        <f t="shared" si="32"/>
        <v>189547</v>
      </c>
      <c r="AI147" s="102">
        <f t="shared" si="33"/>
        <v>94773495</v>
      </c>
    </row>
    <row r="148" spans="1:35" s="157" customFormat="1">
      <c r="A148" s="159">
        <f t="shared" si="34"/>
        <v>2028</v>
      </c>
      <c r="B148" s="159">
        <f t="shared" si="35"/>
        <v>11</v>
      </c>
      <c r="C148" s="158">
        <f t="shared" si="21"/>
        <v>47058</v>
      </c>
      <c r="E148" s="104">
        <v>80663523</v>
      </c>
      <c r="F148" s="103">
        <v>33786821</v>
      </c>
      <c r="G148" s="103">
        <v>1881972</v>
      </c>
      <c r="H148" s="103">
        <v>3155234</v>
      </c>
      <c r="I148" s="103">
        <v>241527</v>
      </c>
      <c r="J148" s="103">
        <v>128073</v>
      </c>
      <c r="K148" s="103">
        <v>24993</v>
      </c>
      <c r="L148" s="103">
        <v>5785414</v>
      </c>
      <c r="M148" s="103">
        <v>15206052</v>
      </c>
      <c r="N148" s="103">
        <f t="shared" si="22"/>
        <v>116598836</v>
      </c>
      <c r="O148" s="103">
        <f t="shared" si="23"/>
        <v>3283307</v>
      </c>
      <c r="P148" s="103">
        <f t="shared" si="24"/>
        <v>20991466</v>
      </c>
      <c r="Q148" s="103">
        <f t="shared" si="25"/>
        <v>140873609</v>
      </c>
      <c r="R148" s="103">
        <f t="shared" si="26"/>
        <v>282312</v>
      </c>
      <c r="S148" s="102">
        <f t="shared" si="27"/>
        <v>141155921</v>
      </c>
      <c r="U148" s="104">
        <v>86333978</v>
      </c>
      <c r="V148" s="103">
        <v>33897150</v>
      </c>
      <c r="W148" s="103">
        <v>2271257</v>
      </c>
      <c r="X148" s="103">
        <v>3689198</v>
      </c>
      <c r="Y148" s="103">
        <v>239196</v>
      </c>
      <c r="Z148" s="103">
        <v>174500</v>
      </c>
      <c r="AA148" s="103">
        <v>22522</v>
      </c>
      <c r="AB148" s="103">
        <v>5048943</v>
      </c>
      <c r="AC148" s="103">
        <v>13453885</v>
      </c>
      <c r="AD148" s="103">
        <f t="shared" si="28"/>
        <v>122764103</v>
      </c>
      <c r="AE148" s="103">
        <f t="shared" si="29"/>
        <v>3863698</v>
      </c>
      <c r="AF148" s="103">
        <f t="shared" si="30"/>
        <v>18502828</v>
      </c>
      <c r="AG148" s="103">
        <f t="shared" si="31"/>
        <v>145130629</v>
      </c>
      <c r="AH148" s="103">
        <f t="shared" si="32"/>
        <v>290843</v>
      </c>
      <c r="AI148" s="102">
        <f t="shared" si="33"/>
        <v>145421472</v>
      </c>
    </row>
    <row r="149" spans="1:35" s="157" customFormat="1">
      <c r="A149" s="159">
        <f t="shared" si="34"/>
        <v>2028</v>
      </c>
      <c r="B149" s="159">
        <f t="shared" si="35"/>
        <v>12</v>
      </c>
      <c r="C149" s="158">
        <f t="shared" si="21"/>
        <v>47088</v>
      </c>
      <c r="E149" s="104">
        <v>104904715</v>
      </c>
      <c r="F149" s="103">
        <v>42233538</v>
      </c>
      <c r="G149" s="103">
        <v>2270034</v>
      </c>
      <c r="H149" s="103">
        <v>3908175</v>
      </c>
      <c r="I149" s="103">
        <v>250580</v>
      </c>
      <c r="J149" s="103">
        <v>143992</v>
      </c>
      <c r="K149" s="103">
        <v>25728</v>
      </c>
      <c r="L149" s="103">
        <v>6666763</v>
      </c>
      <c r="M149" s="103">
        <v>15282360</v>
      </c>
      <c r="N149" s="103">
        <f t="shared" si="22"/>
        <v>149684595</v>
      </c>
      <c r="O149" s="103">
        <f t="shared" si="23"/>
        <v>4052167</v>
      </c>
      <c r="P149" s="103">
        <f t="shared" si="24"/>
        <v>21949123</v>
      </c>
      <c r="Q149" s="103">
        <f t="shared" si="25"/>
        <v>175685885</v>
      </c>
      <c r="R149" s="103">
        <f t="shared" si="26"/>
        <v>352076</v>
      </c>
      <c r="S149" s="102">
        <f t="shared" si="27"/>
        <v>176037961</v>
      </c>
      <c r="U149" s="104">
        <v>111427436</v>
      </c>
      <c r="V149" s="103">
        <v>43176354</v>
      </c>
      <c r="W149" s="103">
        <v>2718796</v>
      </c>
      <c r="X149" s="103">
        <v>4498028</v>
      </c>
      <c r="Y149" s="103">
        <v>254089</v>
      </c>
      <c r="Z149" s="103">
        <v>188797</v>
      </c>
      <c r="AA149" s="103">
        <v>22625</v>
      </c>
      <c r="AB149" s="103">
        <v>6287555</v>
      </c>
      <c r="AC149" s="103">
        <v>14675205</v>
      </c>
      <c r="AD149" s="103">
        <f t="shared" si="28"/>
        <v>157599300</v>
      </c>
      <c r="AE149" s="103">
        <f t="shared" si="29"/>
        <v>4686825</v>
      </c>
      <c r="AF149" s="103">
        <f t="shared" si="30"/>
        <v>20962760</v>
      </c>
      <c r="AG149" s="103">
        <f t="shared" si="31"/>
        <v>183248885</v>
      </c>
      <c r="AH149" s="103">
        <f t="shared" si="32"/>
        <v>367232</v>
      </c>
      <c r="AI149" s="102">
        <f t="shared" si="33"/>
        <v>183616117</v>
      </c>
    </row>
    <row r="150" spans="1:35" s="157" customFormat="1">
      <c r="A150" s="159">
        <f t="shared" si="34"/>
        <v>2029</v>
      </c>
      <c r="B150" s="159">
        <f t="shared" si="35"/>
        <v>1</v>
      </c>
      <c r="C150" s="158">
        <f t="shared" si="21"/>
        <v>47119</v>
      </c>
      <c r="E150" s="104">
        <v>97699240</v>
      </c>
      <c r="F150" s="103">
        <v>40083997</v>
      </c>
      <c r="G150" s="103">
        <v>2179708</v>
      </c>
      <c r="H150" s="103">
        <v>3843761</v>
      </c>
      <c r="I150" s="103">
        <v>231078</v>
      </c>
      <c r="J150" s="103">
        <v>127052</v>
      </c>
      <c r="K150" s="103">
        <v>24326</v>
      </c>
      <c r="L150" s="103">
        <v>6464066</v>
      </c>
      <c r="M150" s="103">
        <v>15865330</v>
      </c>
      <c r="N150" s="103">
        <f t="shared" si="22"/>
        <v>140218349</v>
      </c>
      <c r="O150" s="103">
        <f t="shared" si="23"/>
        <v>3970813</v>
      </c>
      <c r="P150" s="103">
        <f t="shared" si="24"/>
        <v>22329396</v>
      </c>
      <c r="Q150" s="103">
        <f t="shared" si="25"/>
        <v>166518558</v>
      </c>
      <c r="R150" s="103">
        <f t="shared" si="26"/>
        <v>333705</v>
      </c>
      <c r="S150" s="102">
        <f t="shared" si="27"/>
        <v>166852263</v>
      </c>
      <c r="U150" s="104">
        <v>103798233</v>
      </c>
      <c r="V150" s="103">
        <v>41078639</v>
      </c>
      <c r="W150" s="103">
        <v>2608962</v>
      </c>
      <c r="X150" s="103">
        <v>4422548</v>
      </c>
      <c r="Y150" s="103">
        <v>234363</v>
      </c>
      <c r="Z150" s="103">
        <v>172717</v>
      </c>
      <c r="AA150" s="103">
        <v>19901</v>
      </c>
      <c r="AB150" s="103">
        <v>5602618</v>
      </c>
      <c r="AC150" s="103">
        <v>13928188</v>
      </c>
      <c r="AD150" s="103">
        <f t="shared" si="28"/>
        <v>147740098</v>
      </c>
      <c r="AE150" s="103">
        <f t="shared" si="29"/>
        <v>4595265</v>
      </c>
      <c r="AF150" s="103">
        <f t="shared" si="30"/>
        <v>19530806</v>
      </c>
      <c r="AG150" s="103">
        <f t="shared" si="31"/>
        <v>171866169</v>
      </c>
      <c r="AH150" s="103">
        <f t="shared" si="32"/>
        <v>344421</v>
      </c>
      <c r="AI150" s="102">
        <f t="shared" si="33"/>
        <v>172210590</v>
      </c>
    </row>
    <row r="151" spans="1:35" s="157" customFormat="1">
      <c r="A151" s="159">
        <f t="shared" si="34"/>
        <v>2029</v>
      </c>
      <c r="B151" s="159">
        <f t="shared" si="35"/>
        <v>2</v>
      </c>
      <c r="C151" s="158">
        <f t="shared" si="21"/>
        <v>47150</v>
      </c>
      <c r="E151" s="104">
        <v>83263918</v>
      </c>
      <c r="F151" s="103">
        <v>34636164</v>
      </c>
      <c r="G151" s="103">
        <v>1922366</v>
      </c>
      <c r="H151" s="103">
        <v>3423167</v>
      </c>
      <c r="I151" s="103">
        <v>215585</v>
      </c>
      <c r="J151" s="103">
        <v>121169</v>
      </c>
      <c r="K151" s="103">
        <v>22805</v>
      </c>
      <c r="L151" s="103">
        <v>5939188</v>
      </c>
      <c r="M151" s="103">
        <v>14721785</v>
      </c>
      <c r="N151" s="103">
        <f t="shared" si="22"/>
        <v>120060838</v>
      </c>
      <c r="O151" s="103">
        <f t="shared" si="23"/>
        <v>3544336</v>
      </c>
      <c r="P151" s="103">
        <f t="shared" si="24"/>
        <v>20660973</v>
      </c>
      <c r="Q151" s="103">
        <f t="shared" si="25"/>
        <v>144266147</v>
      </c>
      <c r="R151" s="103">
        <f t="shared" si="26"/>
        <v>289111</v>
      </c>
      <c r="S151" s="102">
        <f t="shared" si="27"/>
        <v>144555258</v>
      </c>
      <c r="U151" s="104">
        <v>91452966</v>
      </c>
      <c r="V151" s="103">
        <v>36509571</v>
      </c>
      <c r="W151" s="103">
        <v>2393244</v>
      </c>
      <c r="X151" s="103">
        <v>4175595</v>
      </c>
      <c r="Y151" s="103">
        <v>226341</v>
      </c>
      <c r="Z151" s="103">
        <v>177300</v>
      </c>
      <c r="AA151" s="103">
        <v>19527</v>
      </c>
      <c r="AB151" s="103">
        <v>5490957</v>
      </c>
      <c r="AC151" s="103">
        <v>13585710</v>
      </c>
      <c r="AD151" s="103">
        <f t="shared" si="28"/>
        <v>130601649</v>
      </c>
      <c r="AE151" s="103">
        <f t="shared" si="29"/>
        <v>4352895</v>
      </c>
      <c r="AF151" s="103">
        <f t="shared" si="30"/>
        <v>19076667</v>
      </c>
      <c r="AG151" s="103">
        <f t="shared" si="31"/>
        <v>154031211</v>
      </c>
      <c r="AH151" s="103">
        <f t="shared" si="32"/>
        <v>308680</v>
      </c>
      <c r="AI151" s="102">
        <f t="shared" si="33"/>
        <v>154339891</v>
      </c>
    </row>
    <row r="152" spans="1:35" s="157" customFormat="1">
      <c r="A152" s="159">
        <f t="shared" si="34"/>
        <v>2029</v>
      </c>
      <c r="B152" s="159">
        <f t="shared" si="35"/>
        <v>3</v>
      </c>
      <c r="C152" s="158">
        <f t="shared" si="21"/>
        <v>47178</v>
      </c>
      <c r="E152" s="104">
        <v>74291717</v>
      </c>
      <c r="F152" s="103">
        <v>32033008</v>
      </c>
      <c r="G152" s="103">
        <v>1780941</v>
      </c>
      <c r="H152" s="103">
        <v>3293254</v>
      </c>
      <c r="I152" s="103">
        <v>226064</v>
      </c>
      <c r="J152" s="103">
        <v>123067</v>
      </c>
      <c r="K152" s="103">
        <v>23805</v>
      </c>
      <c r="L152" s="103">
        <v>5985519</v>
      </c>
      <c r="M152" s="103">
        <v>16294596</v>
      </c>
      <c r="N152" s="103">
        <f t="shared" si="22"/>
        <v>108355535</v>
      </c>
      <c r="O152" s="103">
        <f t="shared" si="23"/>
        <v>3416321</v>
      </c>
      <c r="P152" s="103">
        <f t="shared" si="24"/>
        <v>22280115</v>
      </c>
      <c r="Q152" s="103">
        <f t="shared" si="25"/>
        <v>134051971</v>
      </c>
      <c r="R152" s="103">
        <f t="shared" si="26"/>
        <v>268641</v>
      </c>
      <c r="S152" s="102">
        <f t="shared" si="27"/>
        <v>134320612</v>
      </c>
      <c r="U152" s="104">
        <v>78922970</v>
      </c>
      <c r="V152" s="103">
        <v>32790214</v>
      </c>
      <c r="W152" s="103">
        <v>2201725</v>
      </c>
      <c r="X152" s="103">
        <v>3871199</v>
      </c>
      <c r="Y152" s="103">
        <v>232706</v>
      </c>
      <c r="Z152" s="103">
        <v>175829</v>
      </c>
      <c r="AA152" s="103">
        <v>20448</v>
      </c>
      <c r="AB152" s="103">
        <v>5236483</v>
      </c>
      <c r="AC152" s="103">
        <v>14473630</v>
      </c>
      <c r="AD152" s="103">
        <f t="shared" si="28"/>
        <v>114168063</v>
      </c>
      <c r="AE152" s="103">
        <f t="shared" si="29"/>
        <v>4047028</v>
      </c>
      <c r="AF152" s="103">
        <f t="shared" si="30"/>
        <v>19710113</v>
      </c>
      <c r="AG152" s="103">
        <f t="shared" si="31"/>
        <v>137925204</v>
      </c>
      <c r="AH152" s="103">
        <f t="shared" si="32"/>
        <v>276403</v>
      </c>
      <c r="AI152" s="102">
        <f t="shared" si="33"/>
        <v>138201607</v>
      </c>
    </row>
    <row r="153" spans="1:35" s="157" customFormat="1">
      <c r="A153" s="159">
        <f t="shared" si="34"/>
        <v>2029</v>
      </c>
      <c r="B153" s="159">
        <f t="shared" si="35"/>
        <v>4</v>
      </c>
      <c r="C153" s="158">
        <f t="shared" si="21"/>
        <v>47209</v>
      </c>
      <c r="E153" s="104">
        <v>53589641</v>
      </c>
      <c r="F153" s="103">
        <v>24528003</v>
      </c>
      <c r="G153" s="103">
        <v>1415016</v>
      </c>
      <c r="H153" s="103">
        <v>2662204</v>
      </c>
      <c r="I153" s="103">
        <v>204637</v>
      </c>
      <c r="J153" s="103">
        <v>106459</v>
      </c>
      <c r="K153" s="103">
        <v>21930</v>
      </c>
      <c r="L153" s="103">
        <v>5355884</v>
      </c>
      <c r="M153" s="103">
        <v>14663446</v>
      </c>
      <c r="N153" s="103">
        <f t="shared" si="22"/>
        <v>79759227</v>
      </c>
      <c r="O153" s="103">
        <f t="shared" si="23"/>
        <v>2768663</v>
      </c>
      <c r="P153" s="103">
        <f t="shared" si="24"/>
        <v>20019330</v>
      </c>
      <c r="Q153" s="103">
        <f t="shared" si="25"/>
        <v>102547220</v>
      </c>
      <c r="R153" s="103">
        <f t="shared" si="26"/>
        <v>205505</v>
      </c>
      <c r="S153" s="102">
        <f t="shared" si="27"/>
        <v>102752725</v>
      </c>
      <c r="U153" s="104">
        <v>56829087</v>
      </c>
      <c r="V153" s="103">
        <v>25165249</v>
      </c>
      <c r="W153" s="103">
        <v>1809105</v>
      </c>
      <c r="X153" s="103">
        <v>3087774</v>
      </c>
      <c r="Y153" s="103">
        <v>214396</v>
      </c>
      <c r="Z153" s="103">
        <v>152983</v>
      </c>
      <c r="AA153" s="103">
        <v>19924</v>
      </c>
      <c r="AB153" s="103">
        <v>4685756</v>
      </c>
      <c r="AC153" s="103">
        <v>12926506</v>
      </c>
      <c r="AD153" s="103">
        <f t="shared" si="28"/>
        <v>84037761</v>
      </c>
      <c r="AE153" s="103">
        <f t="shared" si="29"/>
        <v>3240757</v>
      </c>
      <c r="AF153" s="103">
        <f t="shared" si="30"/>
        <v>17612262</v>
      </c>
      <c r="AG153" s="103">
        <f t="shared" si="31"/>
        <v>104890780</v>
      </c>
      <c r="AH153" s="103">
        <f t="shared" si="32"/>
        <v>210202</v>
      </c>
      <c r="AI153" s="102">
        <f t="shared" si="33"/>
        <v>105100982</v>
      </c>
    </row>
    <row r="154" spans="1:35" s="157" customFormat="1">
      <c r="A154" s="159">
        <f t="shared" si="34"/>
        <v>2029</v>
      </c>
      <c r="B154" s="159">
        <f t="shared" si="35"/>
        <v>5</v>
      </c>
      <c r="C154" s="158">
        <f t="shared" si="21"/>
        <v>47239</v>
      </c>
      <c r="E154" s="104">
        <v>32027955</v>
      </c>
      <c r="F154" s="103">
        <v>17175670</v>
      </c>
      <c r="G154" s="103">
        <v>1008688</v>
      </c>
      <c r="H154" s="103">
        <v>2100017</v>
      </c>
      <c r="I154" s="103">
        <v>172573</v>
      </c>
      <c r="J154" s="103">
        <v>93977</v>
      </c>
      <c r="K154" s="103">
        <v>18668</v>
      </c>
      <c r="L154" s="103">
        <v>4978365</v>
      </c>
      <c r="M154" s="103">
        <v>14486915</v>
      </c>
      <c r="N154" s="103">
        <f t="shared" si="22"/>
        <v>50403554</v>
      </c>
      <c r="O154" s="103">
        <f t="shared" si="23"/>
        <v>2193994</v>
      </c>
      <c r="P154" s="103">
        <f t="shared" si="24"/>
        <v>19465280</v>
      </c>
      <c r="Q154" s="103">
        <f t="shared" si="25"/>
        <v>72062828</v>
      </c>
      <c r="R154" s="103">
        <f t="shared" si="26"/>
        <v>144414</v>
      </c>
      <c r="S154" s="102">
        <f t="shared" si="27"/>
        <v>72207242</v>
      </c>
      <c r="U154" s="104">
        <v>33966298</v>
      </c>
      <c r="V154" s="103">
        <v>17599652</v>
      </c>
      <c r="W154" s="103">
        <v>1342153</v>
      </c>
      <c r="X154" s="103">
        <v>2449633</v>
      </c>
      <c r="Y154" s="103">
        <v>181387</v>
      </c>
      <c r="Z154" s="103">
        <v>138365</v>
      </c>
      <c r="AA154" s="103">
        <v>17867</v>
      </c>
      <c r="AB154" s="103">
        <v>4445177</v>
      </c>
      <c r="AC154" s="103">
        <v>13008569</v>
      </c>
      <c r="AD154" s="103">
        <f t="shared" si="28"/>
        <v>53107357</v>
      </c>
      <c r="AE154" s="103">
        <f t="shared" si="29"/>
        <v>2587998</v>
      </c>
      <c r="AF154" s="103">
        <f t="shared" si="30"/>
        <v>17453746</v>
      </c>
      <c r="AG154" s="103">
        <f t="shared" si="31"/>
        <v>73149101</v>
      </c>
      <c r="AH154" s="103">
        <f t="shared" si="32"/>
        <v>146591</v>
      </c>
      <c r="AI154" s="102">
        <f t="shared" si="33"/>
        <v>73295692</v>
      </c>
    </row>
    <row r="155" spans="1:35" s="157" customFormat="1">
      <c r="A155" s="159">
        <f t="shared" si="34"/>
        <v>2029</v>
      </c>
      <c r="B155" s="159">
        <f t="shared" si="35"/>
        <v>6</v>
      </c>
      <c r="C155" s="158">
        <f t="shared" si="21"/>
        <v>47270</v>
      </c>
      <c r="E155" s="104">
        <v>20940254</v>
      </c>
      <c r="F155" s="103">
        <v>13405428</v>
      </c>
      <c r="G155" s="103">
        <v>814483</v>
      </c>
      <c r="H155" s="103">
        <v>1620983</v>
      </c>
      <c r="I155" s="103">
        <v>159418</v>
      </c>
      <c r="J155" s="103">
        <v>78834</v>
      </c>
      <c r="K155" s="103">
        <v>17195</v>
      </c>
      <c r="L155" s="103">
        <v>4575938</v>
      </c>
      <c r="M155" s="103">
        <v>13438472</v>
      </c>
      <c r="N155" s="103">
        <f t="shared" si="22"/>
        <v>35336778</v>
      </c>
      <c r="O155" s="103">
        <f t="shared" si="23"/>
        <v>1699817</v>
      </c>
      <c r="P155" s="103">
        <f t="shared" si="24"/>
        <v>18014410</v>
      </c>
      <c r="Q155" s="103">
        <f t="shared" si="25"/>
        <v>55051005</v>
      </c>
      <c r="R155" s="103">
        <f t="shared" si="26"/>
        <v>110323</v>
      </c>
      <c r="S155" s="102">
        <f t="shared" si="27"/>
        <v>55161328</v>
      </c>
      <c r="U155" s="104">
        <v>22738206</v>
      </c>
      <c r="V155" s="103">
        <v>13207953</v>
      </c>
      <c r="W155" s="103">
        <v>1107244</v>
      </c>
      <c r="X155" s="103">
        <v>1842401</v>
      </c>
      <c r="Y155" s="103">
        <v>162168</v>
      </c>
      <c r="Z155" s="103">
        <v>115195</v>
      </c>
      <c r="AA155" s="103">
        <v>16781</v>
      </c>
      <c r="AB155" s="103">
        <v>4123185</v>
      </c>
      <c r="AC155" s="103">
        <v>12109580</v>
      </c>
      <c r="AD155" s="103">
        <f t="shared" si="28"/>
        <v>37232352</v>
      </c>
      <c r="AE155" s="103">
        <f t="shared" si="29"/>
        <v>1957596</v>
      </c>
      <c r="AF155" s="103">
        <f t="shared" si="30"/>
        <v>16232765</v>
      </c>
      <c r="AG155" s="103">
        <f t="shared" si="31"/>
        <v>55422713</v>
      </c>
      <c r="AH155" s="103">
        <f t="shared" si="32"/>
        <v>111068</v>
      </c>
      <c r="AI155" s="102">
        <f t="shared" si="33"/>
        <v>55533781</v>
      </c>
    </row>
    <row r="156" spans="1:35" s="157" customFormat="1">
      <c r="A156" s="159">
        <f t="shared" si="34"/>
        <v>2029</v>
      </c>
      <c r="B156" s="159">
        <f t="shared" si="35"/>
        <v>7</v>
      </c>
      <c r="C156" s="158">
        <f t="shared" si="21"/>
        <v>47300</v>
      </c>
      <c r="E156" s="104">
        <v>14551302</v>
      </c>
      <c r="F156" s="103">
        <v>11208155</v>
      </c>
      <c r="G156" s="103">
        <v>718388</v>
      </c>
      <c r="H156" s="103">
        <v>1430720</v>
      </c>
      <c r="I156" s="103">
        <v>151382</v>
      </c>
      <c r="J156" s="103">
        <v>72657</v>
      </c>
      <c r="K156" s="103">
        <v>16562</v>
      </c>
      <c r="L156" s="103">
        <v>4391447</v>
      </c>
      <c r="M156" s="103">
        <v>13212420</v>
      </c>
      <c r="N156" s="103">
        <f t="shared" si="22"/>
        <v>26645789</v>
      </c>
      <c r="O156" s="103">
        <f t="shared" si="23"/>
        <v>1503377</v>
      </c>
      <c r="P156" s="103">
        <f t="shared" si="24"/>
        <v>17603867</v>
      </c>
      <c r="Q156" s="103">
        <f t="shared" si="25"/>
        <v>45753033</v>
      </c>
      <c r="R156" s="103">
        <f t="shared" si="26"/>
        <v>91689</v>
      </c>
      <c r="S156" s="102">
        <f t="shared" si="27"/>
        <v>45844722</v>
      </c>
      <c r="U156" s="104">
        <v>16368965</v>
      </c>
      <c r="V156" s="103">
        <v>10594931</v>
      </c>
      <c r="W156" s="103">
        <v>961190</v>
      </c>
      <c r="X156" s="103">
        <v>1605257</v>
      </c>
      <c r="Y156" s="103">
        <v>134749</v>
      </c>
      <c r="Z156" s="103">
        <v>108482</v>
      </c>
      <c r="AA156" s="103">
        <v>15317</v>
      </c>
      <c r="AB156" s="103">
        <v>4026758</v>
      </c>
      <c r="AC156" s="103">
        <v>12067539</v>
      </c>
      <c r="AD156" s="103">
        <f t="shared" si="28"/>
        <v>28075152</v>
      </c>
      <c r="AE156" s="103">
        <f t="shared" si="29"/>
        <v>1713739</v>
      </c>
      <c r="AF156" s="103">
        <f t="shared" si="30"/>
        <v>16094297</v>
      </c>
      <c r="AG156" s="103">
        <f t="shared" si="31"/>
        <v>45883188</v>
      </c>
      <c r="AH156" s="103">
        <f t="shared" si="32"/>
        <v>91950</v>
      </c>
      <c r="AI156" s="102">
        <f t="shared" si="33"/>
        <v>45975138</v>
      </c>
    </row>
    <row r="157" spans="1:35" s="157" customFormat="1">
      <c r="A157" s="159">
        <f t="shared" si="34"/>
        <v>2029</v>
      </c>
      <c r="B157" s="159">
        <f t="shared" si="35"/>
        <v>8</v>
      </c>
      <c r="C157" s="158">
        <f t="shared" si="21"/>
        <v>47331</v>
      </c>
      <c r="E157" s="104">
        <v>13408613</v>
      </c>
      <c r="F157" s="103">
        <v>11712737</v>
      </c>
      <c r="G157" s="103">
        <v>774767</v>
      </c>
      <c r="H157" s="103">
        <v>1369478</v>
      </c>
      <c r="I157" s="103">
        <v>149017</v>
      </c>
      <c r="J157" s="103">
        <v>84136</v>
      </c>
      <c r="K157" s="103">
        <v>18913</v>
      </c>
      <c r="L157" s="103">
        <v>4381349</v>
      </c>
      <c r="M157" s="103">
        <v>13639967</v>
      </c>
      <c r="N157" s="103">
        <f t="shared" si="22"/>
        <v>26064047</v>
      </c>
      <c r="O157" s="103">
        <f t="shared" si="23"/>
        <v>1453614</v>
      </c>
      <c r="P157" s="103">
        <f t="shared" si="24"/>
        <v>18021316</v>
      </c>
      <c r="Q157" s="103">
        <f t="shared" si="25"/>
        <v>45538977</v>
      </c>
      <c r="R157" s="103">
        <f t="shared" si="26"/>
        <v>91260</v>
      </c>
      <c r="S157" s="102">
        <f t="shared" si="27"/>
        <v>45630237</v>
      </c>
      <c r="U157" s="104">
        <v>15612087</v>
      </c>
      <c r="V157" s="103">
        <v>10700369</v>
      </c>
      <c r="W157" s="103">
        <v>1002266</v>
      </c>
      <c r="X157" s="103">
        <v>1519683</v>
      </c>
      <c r="Y157" s="103">
        <v>130654</v>
      </c>
      <c r="Z157" s="103">
        <v>123522</v>
      </c>
      <c r="AA157" s="103">
        <v>16827</v>
      </c>
      <c r="AB157" s="103">
        <v>3964338</v>
      </c>
      <c r="AC157" s="103">
        <v>12346838</v>
      </c>
      <c r="AD157" s="103">
        <f t="shared" si="28"/>
        <v>27462203</v>
      </c>
      <c r="AE157" s="103">
        <f t="shared" si="29"/>
        <v>1643205</v>
      </c>
      <c r="AF157" s="103">
        <f t="shared" si="30"/>
        <v>16311176</v>
      </c>
      <c r="AG157" s="103">
        <f t="shared" si="31"/>
        <v>45416584</v>
      </c>
      <c r="AH157" s="103">
        <f t="shared" si="32"/>
        <v>91015</v>
      </c>
      <c r="AI157" s="102">
        <f t="shared" si="33"/>
        <v>45507599</v>
      </c>
    </row>
    <row r="158" spans="1:35" s="157" customFormat="1">
      <c r="A158" s="159">
        <f t="shared" si="34"/>
        <v>2029</v>
      </c>
      <c r="B158" s="159">
        <f t="shared" si="35"/>
        <v>9</v>
      </c>
      <c r="C158" s="158">
        <f t="shared" ref="C158:C221" si="36">DATE(A158,B158,1)</f>
        <v>47362</v>
      </c>
      <c r="E158" s="104">
        <v>19050391</v>
      </c>
      <c r="F158" s="103">
        <v>13879034</v>
      </c>
      <c r="G158" s="103">
        <v>882521</v>
      </c>
      <c r="H158" s="103">
        <v>1615321</v>
      </c>
      <c r="I158" s="103">
        <v>165617</v>
      </c>
      <c r="J158" s="103">
        <v>109442</v>
      </c>
      <c r="K158" s="103">
        <v>20355</v>
      </c>
      <c r="L158" s="103">
        <v>4571109</v>
      </c>
      <c r="M158" s="103">
        <v>13596880</v>
      </c>
      <c r="N158" s="103">
        <f t="shared" ref="N158:N221" si="37">SUM(E158:G158,I158,K158)</f>
        <v>33997918</v>
      </c>
      <c r="O158" s="103">
        <f t="shared" ref="O158:O221" si="38">SUM(H158,J158)</f>
        <v>1724763</v>
      </c>
      <c r="P158" s="103">
        <f t="shared" ref="P158:P221" si="39">SUM(L158:M158)</f>
        <v>18167989</v>
      </c>
      <c r="Q158" s="103">
        <f t="shared" ref="Q158:Q221" si="40">SUM(N158:P158)</f>
        <v>53890670</v>
      </c>
      <c r="R158" s="103">
        <f t="shared" ref="R158:R221" si="41">S158-Q158</f>
        <v>107997</v>
      </c>
      <c r="S158" s="102">
        <f t="shared" ref="S158:S221" si="42">ROUND(Q158/0.998, 0)</f>
        <v>53998667</v>
      </c>
      <c r="U158" s="104">
        <v>21752606</v>
      </c>
      <c r="V158" s="103">
        <v>12777962</v>
      </c>
      <c r="W158" s="103">
        <v>1123376</v>
      </c>
      <c r="X158" s="103">
        <v>1819301</v>
      </c>
      <c r="Y158" s="103">
        <v>149743</v>
      </c>
      <c r="Z158" s="103">
        <v>156489</v>
      </c>
      <c r="AA158" s="103">
        <v>17985</v>
      </c>
      <c r="AB158" s="103">
        <v>4078162</v>
      </c>
      <c r="AC158" s="103">
        <v>12284977</v>
      </c>
      <c r="AD158" s="103">
        <f t="shared" ref="AD158:AD221" si="43">SUM(U158:W158,Y158,AA158)</f>
        <v>35821672</v>
      </c>
      <c r="AE158" s="103">
        <f t="shared" ref="AE158:AE221" si="44">SUM(X158,Z158)</f>
        <v>1975790</v>
      </c>
      <c r="AF158" s="103">
        <f t="shared" ref="AF158:AF221" si="45">SUM(AB158:AC158)</f>
        <v>16363139</v>
      </c>
      <c r="AG158" s="103">
        <f t="shared" ref="AG158:AG221" si="46">SUM(AD158:AF158)</f>
        <v>54160601</v>
      </c>
      <c r="AH158" s="103">
        <f t="shared" ref="AH158:AH221" si="47">AI158-AG158</f>
        <v>108538</v>
      </c>
      <c r="AI158" s="102">
        <f t="shared" ref="AI158:AI221" si="48">ROUND(AG158/0.998, 0)</f>
        <v>54269139</v>
      </c>
    </row>
    <row r="159" spans="1:35" s="157" customFormat="1">
      <c r="A159" s="159">
        <f t="shared" ref="A159:A222" si="49">IF(B159=1,A158+1,A158)</f>
        <v>2029</v>
      </c>
      <c r="B159" s="159">
        <f t="shared" ref="B159:B222" si="50">IF(B158=12,1,B158+1)</f>
        <v>10</v>
      </c>
      <c r="C159" s="158">
        <f t="shared" si="36"/>
        <v>47392</v>
      </c>
      <c r="E159" s="104">
        <v>45249488</v>
      </c>
      <c r="F159" s="103">
        <v>22518919</v>
      </c>
      <c r="G159" s="103">
        <v>1336715</v>
      </c>
      <c r="H159" s="103">
        <v>2672414</v>
      </c>
      <c r="I159" s="103">
        <v>220302</v>
      </c>
      <c r="J159" s="103">
        <v>132531</v>
      </c>
      <c r="K159" s="103">
        <v>24261</v>
      </c>
      <c r="L159" s="103">
        <v>4936188</v>
      </c>
      <c r="M159" s="103">
        <v>14155746</v>
      </c>
      <c r="N159" s="103">
        <f t="shared" si="37"/>
        <v>69349685</v>
      </c>
      <c r="O159" s="103">
        <f t="shared" si="38"/>
        <v>2804945</v>
      </c>
      <c r="P159" s="103">
        <f t="shared" si="39"/>
        <v>19091934</v>
      </c>
      <c r="Q159" s="103">
        <f t="shared" si="40"/>
        <v>91246564</v>
      </c>
      <c r="R159" s="103">
        <f t="shared" si="41"/>
        <v>182859</v>
      </c>
      <c r="S159" s="102">
        <f t="shared" si="42"/>
        <v>91429423</v>
      </c>
      <c r="U159" s="104">
        <v>49232511</v>
      </c>
      <c r="V159" s="103">
        <v>21938239</v>
      </c>
      <c r="W159" s="103">
        <v>1667978</v>
      </c>
      <c r="X159" s="103">
        <v>3084295</v>
      </c>
      <c r="Y159" s="103">
        <v>209695</v>
      </c>
      <c r="Z159" s="103">
        <v>193433</v>
      </c>
      <c r="AA159" s="103">
        <v>21395</v>
      </c>
      <c r="AB159" s="103">
        <v>4746626</v>
      </c>
      <c r="AC159" s="103">
        <v>13617294</v>
      </c>
      <c r="AD159" s="103">
        <f t="shared" si="43"/>
        <v>73069818</v>
      </c>
      <c r="AE159" s="103">
        <f t="shared" si="44"/>
        <v>3277728</v>
      </c>
      <c r="AF159" s="103">
        <f t="shared" si="45"/>
        <v>18363920</v>
      </c>
      <c r="AG159" s="103">
        <f t="shared" si="46"/>
        <v>94711466</v>
      </c>
      <c r="AH159" s="103">
        <f t="shared" si="47"/>
        <v>189803</v>
      </c>
      <c r="AI159" s="102">
        <f t="shared" si="48"/>
        <v>94901269</v>
      </c>
    </row>
    <row r="160" spans="1:35" s="157" customFormat="1">
      <c r="A160" s="159">
        <f t="shared" si="49"/>
        <v>2029</v>
      </c>
      <c r="B160" s="159">
        <f t="shared" si="50"/>
        <v>11</v>
      </c>
      <c r="C160" s="158">
        <f t="shared" si="36"/>
        <v>47423</v>
      </c>
      <c r="E160" s="104">
        <v>81101477</v>
      </c>
      <c r="F160" s="103">
        <v>34011545</v>
      </c>
      <c r="G160" s="103">
        <v>1853269</v>
      </c>
      <c r="H160" s="103">
        <v>3080060</v>
      </c>
      <c r="I160" s="103">
        <v>229226</v>
      </c>
      <c r="J160" s="103">
        <v>127760</v>
      </c>
      <c r="K160" s="103">
        <v>25055</v>
      </c>
      <c r="L160" s="103">
        <v>5846446</v>
      </c>
      <c r="M160" s="103">
        <v>15213585</v>
      </c>
      <c r="N160" s="103">
        <f t="shared" si="37"/>
        <v>117220572</v>
      </c>
      <c r="O160" s="103">
        <f t="shared" si="38"/>
        <v>3207820</v>
      </c>
      <c r="P160" s="103">
        <f t="shared" si="39"/>
        <v>21060031</v>
      </c>
      <c r="Q160" s="103">
        <f t="shared" si="40"/>
        <v>141488423</v>
      </c>
      <c r="R160" s="103">
        <f t="shared" si="41"/>
        <v>283544</v>
      </c>
      <c r="S160" s="102">
        <f t="shared" si="42"/>
        <v>141771967</v>
      </c>
      <c r="U160" s="104">
        <v>86900165</v>
      </c>
      <c r="V160" s="103">
        <v>34116102</v>
      </c>
      <c r="W160" s="103">
        <v>2243258</v>
      </c>
      <c r="X160" s="103">
        <v>3627884</v>
      </c>
      <c r="Y160" s="103">
        <v>226542</v>
      </c>
      <c r="Z160" s="103">
        <v>175171</v>
      </c>
      <c r="AA160" s="103">
        <v>22581</v>
      </c>
      <c r="AB160" s="103">
        <v>4988912</v>
      </c>
      <c r="AC160" s="103">
        <v>13254921</v>
      </c>
      <c r="AD160" s="103">
        <f t="shared" si="43"/>
        <v>123508648</v>
      </c>
      <c r="AE160" s="103">
        <f t="shared" si="44"/>
        <v>3803055</v>
      </c>
      <c r="AF160" s="103">
        <f t="shared" si="45"/>
        <v>18243833</v>
      </c>
      <c r="AG160" s="103">
        <f t="shared" si="46"/>
        <v>145555536</v>
      </c>
      <c r="AH160" s="103">
        <f t="shared" si="47"/>
        <v>291694</v>
      </c>
      <c r="AI160" s="102">
        <f t="shared" si="48"/>
        <v>145847230</v>
      </c>
    </row>
    <row r="161" spans="1:35" s="157" customFormat="1">
      <c r="A161" s="159">
        <f t="shared" si="49"/>
        <v>2029</v>
      </c>
      <c r="B161" s="159">
        <f t="shared" si="50"/>
        <v>12</v>
      </c>
      <c r="C161" s="158">
        <f t="shared" si="36"/>
        <v>47453</v>
      </c>
      <c r="E161" s="104">
        <v>105461258</v>
      </c>
      <c r="F161" s="103">
        <v>42518772</v>
      </c>
      <c r="G161" s="103">
        <v>2239017</v>
      </c>
      <c r="H161" s="103">
        <v>3815415</v>
      </c>
      <c r="I161" s="103">
        <v>237868</v>
      </c>
      <c r="J161" s="103">
        <v>143587</v>
      </c>
      <c r="K161" s="103">
        <v>25836</v>
      </c>
      <c r="L161" s="103">
        <v>6731239</v>
      </c>
      <c r="M161" s="103">
        <v>15216265</v>
      </c>
      <c r="N161" s="103">
        <f t="shared" si="37"/>
        <v>150482751</v>
      </c>
      <c r="O161" s="103">
        <f t="shared" si="38"/>
        <v>3959002</v>
      </c>
      <c r="P161" s="103">
        <f t="shared" si="39"/>
        <v>21947504</v>
      </c>
      <c r="Q161" s="103">
        <f t="shared" si="40"/>
        <v>176389257</v>
      </c>
      <c r="R161" s="103">
        <f t="shared" si="41"/>
        <v>353485</v>
      </c>
      <c r="S161" s="102">
        <f t="shared" si="42"/>
        <v>176742742</v>
      </c>
      <c r="U161" s="104">
        <v>112088432</v>
      </c>
      <c r="V161" s="103">
        <v>43514538</v>
      </c>
      <c r="W161" s="103">
        <v>2688654</v>
      </c>
      <c r="X161" s="103">
        <v>4424772</v>
      </c>
      <c r="Y161" s="103">
        <v>240793</v>
      </c>
      <c r="Z161" s="103">
        <v>188491</v>
      </c>
      <c r="AA161" s="103">
        <v>22697</v>
      </c>
      <c r="AB161" s="103">
        <v>6201222</v>
      </c>
      <c r="AC161" s="103">
        <v>14468109</v>
      </c>
      <c r="AD161" s="103">
        <f t="shared" si="43"/>
        <v>158555114</v>
      </c>
      <c r="AE161" s="103">
        <f t="shared" si="44"/>
        <v>4613263</v>
      </c>
      <c r="AF161" s="103">
        <f t="shared" si="45"/>
        <v>20669331</v>
      </c>
      <c r="AG161" s="103">
        <f t="shared" si="46"/>
        <v>183837708</v>
      </c>
      <c r="AH161" s="103">
        <f t="shared" si="47"/>
        <v>368412</v>
      </c>
      <c r="AI161" s="102">
        <f t="shared" si="48"/>
        <v>184206120</v>
      </c>
    </row>
    <row r="162" spans="1:35" s="157" customFormat="1">
      <c r="A162" s="159">
        <f t="shared" si="49"/>
        <v>2030</v>
      </c>
      <c r="B162" s="159">
        <f t="shared" si="50"/>
        <v>1</v>
      </c>
      <c r="C162" s="158">
        <f t="shared" si="36"/>
        <v>47484</v>
      </c>
      <c r="E162" s="104">
        <v>97969646</v>
      </c>
      <c r="F162" s="103">
        <v>40269093</v>
      </c>
      <c r="G162" s="103">
        <v>2147474</v>
      </c>
      <c r="H162" s="103">
        <v>3754295</v>
      </c>
      <c r="I162" s="103">
        <v>219033</v>
      </c>
      <c r="J162" s="103">
        <v>126963</v>
      </c>
      <c r="K162" s="103">
        <v>24431</v>
      </c>
      <c r="L162" s="103">
        <v>6527527</v>
      </c>
      <c r="M162" s="103">
        <v>15794498</v>
      </c>
      <c r="N162" s="103">
        <f t="shared" si="37"/>
        <v>140629677</v>
      </c>
      <c r="O162" s="103">
        <f t="shared" si="38"/>
        <v>3881258</v>
      </c>
      <c r="P162" s="103">
        <f t="shared" si="39"/>
        <v>22322025</v>
      </c>
      <c r="Q162" s="103">
        <f t="shared" si="40"/>
        <v>166832960</v>
      </c>
      <c r="R162" s="103">
        <f t="shared" si="41"/>
        <v>334335</v>
      </c>
      <c r="S162" s="102">
        <f t="shared" si="42"/>
        <v>167167295</v>
      </c>
      <c r="U162" s="104">
        <v>104238266</v>
      </c>
      <c r="V162" s="103">
        <v>41406603</v>
      </c>
      <c r="W162" s="103">
        <v>2580020</v>
      </c>
      <c r="X162" s="103">
        <v>4373737</v>
      </c>
      <c r="Y162" s="103">
        <v>222055</v>
      </c>
      <c r="Z162" s="103">
        <v>172848</v>
      </c>
      <c r="AA162" s="103">
        <v>19949</v>
      </c>
      <c r="AB162" s="103">
        <v>5531998</v>
      </c>
      <c r="AC162" s="103">
        <v>13785660</v>
      </c>
      <c r="AD162" s="103">
        <f t="shared" si="43"/>
        <v>148466893</v>
      </c>
      <c r="AE162" s="103">
        <f t="shared" si="44"/>
        <v>4546585</v>
      </c>
      <c r="AF162" s="103">
        <f t="shared" si="45"/>
        <v>19317658</v>
      </c>
      <c r="AG162" s="103">
        <f t="shared" si="46"/>
        <v>172331136</v>
      </c>
      <c r="AH162" s="103">
        <f t="shared" si="47"/>
        <v>345353</v>
      </c>
      <c r="AI162" s="102">
        <f t="shared" si="48"/>
        <v>172676489</v>
      </c>
    </row>
    <row r="163" spans="1:35" s="157" customFormat="1">
      <c r="A163" s="159">
        <f t="shared" si="49"/>
        <v>2030</v>
      </c>
      <c r="B163" s="159">
        <f t="shared" si="50"/>
        <v>2</v>
      </c>
      <c r="C163" s="158">
        <f t="shared" si="36"/>
        <v>47515</v>
      </c>
      <c r="E163" s="104">
        <v>83494236</v>
      </c>
      <c r="F163" s="103">
        <v>34798319</v>
      </c>
      <c r="G163" s="103">
        <v>1893276</v>
      </c>
      <c r="H163" s="103">
        <v>3343276</v>
      </c>
      <c r="I163" s="103">
        <v>204292</v>
      </c>
      <c r="J163" s="103">
        <v>121125</v>
      </c>
      <c r="K163" s="103">
        <v>22911</v>
      </c>
      <c r="L163" s="103">
        <v>6001753</v>
      </c>
      <c r="M163" s="103">
        <v>14654105</v>
      </c>
      <c r="N163" s="103">
        <f t="shared" si="37"/>
        <v>120413034</v>
      </c>
      <c r="O163" s="103">
        <f t="shared" si="38"/>
        <v>3464401</v>
      </c>
      <c r="P163" s="103">
        <f t="shared" si="39"/>
        <v>20655858</v>
      </c>
      <c r="Q163" s="103">
        <f t="shared" si="40"/>
        <v>144533293</v>
      </c>
      <c r="R163" s="103">
        <f t="shared" si="41"/>
        <v>289646</v>
      </c>
      <c r="S163" s="102">
        <f t="shared" si="42"/>
        <v>144822939</v>
      </c>
      <c r="U163" s="104">
        <v>88974439</v>
      </c>
      <c r="V163" s="103">
        <v>35632356</v>
      </c>
      <c r="W163" s="103">
        <v>2290630</v>
      </c>
      <c r="X163" s="103">
        <v>3996248</v>
      </c>
      <c r="Y163" s="103">
        <v>207260</v>
      </c>
      <c r="Z163" s="103">
        <v>171528</v>
      </c>
      <c r="AA163" s="103">
        <v>18904</v>
      </c>
      <c r="AB163" s="103">
        <v>5254995</v>
      </c>
      <c r="AC163" s="103">
        <v>12973535</v>
      </c>
      <c r="AD163" s="103">
        <f t="shared" si="43"/>
        <v>127123589</v>
      </c>
      <c r="AE163" s="103">
        <f t="shared" si="44"/>
        <v>4167776</v>
      </c>
      <c r="AF163" s="103">
        <f t="shared" si="45"/>
        <v>18228530</v>
      </c>
      <c r="AG163" s="103">
        <f t="shared" si="46"/>
        <v>149519895</v>
      </c>
      <c r="AH163" s="103">
        <f t="shared" si="47"/>
        <v>299639</v>
      </c>
      <c r="AI163" s="102">
        <f t="shared" si="48"/>
        <v>149819534</v>
      </c>
    </row>
    <row r="164" spans="1:35" s="157" customFormat="1">
      <c r="A164" s="159">
        <f t="shared" si="49"/>
        <v>2030</v>
      </c>
      <c r="B164" s="159">
        <f t="shared" si="50"/>
        <v>3</v>
      </c>
      <c r="C164" s="158">
        <f t="shared" si="36"/>
        <v>47543</v>
      </c>
      <c r="E164" s="104">
        <v>74500694</v>
      </c>
      <c r="F164" s="103">
        <v>32181620</v>
      </c>
      <c r="G164" s="103">
        <v>1752988</v>
      </c>
      <c r="H164" s="103">
        <v>3216343</v>
      </c>
      <c r="I164" s="103">
        <v>214153</v>
      </c>
      <c r="J164" s="103">
        <v>122929</v>
      </c>
      <c r="K164" s="103">
        <v>23938</v>
      </c>
      <c r="L164" s="103">
        <v>6046925</v>
      </c>
      <c r="M164" s="103">
        <v>16215176</v>
      </c>
      <c r="N164" s="103">
        <f t="shared" si="37"/>
        <v>108673393</v>
      </c>
      <c r="O164" s="103">
        <f t="shared" si="38"/>
        <v>3339272</v>
      </c>
      <c r="P164" s="103">
        <f t="shared" si="39"/>
        <v>22262101</v>
      </c>
      <c r="Q164" s="103">
        <f t="shared" si="40"/>
        <v>134274766</v>
      </c>
      <c r="R164" s="103">
        <f t="shared" si="41"/>
        <v>269088</v>
      </c>
      <c r="S164" s="102">
        <f t="shared" si="42"/>
        <v>134543854</v>
      </c>
      <c r="U164" s="104">
        <v>79257338</v>
      </c>
      <c r="V164" s="103">
        <v>33053886</v>
      </c>
      <c r="W164" s="103">
        <v>2177444</v>
      </c>
      <c r="X164" s="103">
        <v>3828215</v>
      </c>
      <c r="Y164" s="103">
        <v>220535</v>
      </c>
      <c r="Z164" s="103">
        <v>175941</v>
      </c>
      <c r="AA164" s="103">
        <v>20501</v>
      </c>
      <c r="AB164" s="103">
        <v>5176630</v>
      </c>
      <c r="AC164" s="103">
        <v>14318378</v>
      </c>
      <c r="AD164" s="103">
        <f t="shared" si="43"/>
        <v>114729704</v>
      </c>
      <c r="AE164" s="103">
        <f t="shared" si="44"/>
        <v>4004156</v>
      </c>
      <c r="AF164" s="103">
        <f t="shared" si="45"/>
        <v>19495008</v>
      </c>
      <c r="AG164" s="103">
        <f t="shared" si="46"/>
        <v>138228868</v>
      </c>
      <c r="AH164" s="103">
        <f t="shared" si="47"/>
        <v>277012</v>
      </c>
      <c r="AI164" s="102">
        <f t="shared" si="48"/>
        <v>138505880</v>
      </c>
    </row>
    <row r="165" spans="1:35" s="157" customFormat="1">
      <c r="A165" s="159">
        <f t="shared" si="49"/>
        <v>2030</v>
      </c>
      <c r="B165" s="159">
        <f t="shared" si="50"/>
        <v>4</v>
      </c>
      <c r="C165" s="158">
        <f t="shared" si="36"/>
        <v>47574</v>
      </c>
      <c r="E165" s="104">
        <v>53747405</v>
      </c>
      <c r="F165" s="103">
        <v>24637970</v>
      </c>
      <c r="G165" s="103">
        <v>1391862</v>
      </c>
      <c r="H165" s="103">
        <v>2599918</v>
      </c>
      <c r="I165" s="103">
        <v>193863</v>
      </c>
      <c r="J165" s="103">
        <v>106303</v>
      </c>
      <c r="K165" s="103">
        <v>22099</v>
      </c>
      <c r="L165" s="103">
        <v>5416113</v>
      </c>
      <c r="M165" s="103">
        <v>14592476</v>
      </c>
      <c r="N165" s="103">
        <f t="shared" si="37"/>
        <v>79993199</v>
      </c>
      <c r="O165" s="103">
        <f t="shared" si="38"/>
        <v>2706221</v>
      </c>
      <c r="P165" s="103">
        <f t="shared" si="39"/>
        <v>20008589</v>
      </c>
      <c r="Q165" s="103">
        <f t="shared" si="40"/>
        <v>102708009</v>
      </c>
      <c r="R165" s="103">
        <f t="shared" si="41"/>
        <v>205828</v>
      </c>
      <c r="S165" s="102">
        <f t="shared" si="42"/>
        <v>102913837</v>
      </c>
      <c r="U165" s="104">
        <v>57069069</v>
      </c>
      <c r="V165" s="103">
        <v>25369599</v>
      </c>
      <c r="W165" s="103">
        <v>1789318</v>
      </c>
      <c r="X165" s="103">
        <v>3053355</v>
      </c>
      <c r="Y165" s="103">
        <v>203208</v>
      </c>
      <c r="Z165" s="103">
        <v>153071</v>
      </c>
      <c r="AA165" s="103">
        <v>19983</v>
      </c>
      <c r="AB165" s="103">
        <v>4635798</v>
      </c>
      <c r="AC165" s="103">
        <v>12784254</v>
      </c>
      <c r="AD165" s="103">
        <f t="shared" si="43"/>
        <v>84451177</v>
      </c>
      <c r="AE165" s="103">
        <f t="shared" si="44"/>
        <v>3206426</v>
      </c>
      <c r="AF165" s="103">
        <f t="shared" si="45"/>
        <v>17420052</v>
      </c>
      <c r="AG165" s="103">
        <f t="shared" si="46"/>
        <v>105077655</v>
      </c>
      <c r="AH165" s="103">
        <f t="shared" si="47"/>
        <v>210576</v>
      </c>
      <c r="AI165" s="102">
        <f t="shared" si="48"/>
        <v>105288231</v>
      </c>
    </row>
    <row r="166" spans="1:35" s="157" customFormat="1">
      <c r="A166" s="159">
        <f t="shared" si="49"/>
        <v>2030</v>
      </c>
      <c r="B166" s="159">
        <f t="shared" si="50"/>
        <v>5</v>
      </c>
      <c r="C166" s="158">
        <f t="shared" si="36"/>
        <v>47604</v>
      </c>
      <c r="E166" s="104">
        <v>32130530</v>
      </c>
      <c r="F166" s="103">
        <v>17247341</v>
      </c>
      <c r="G166" s="103">
        <v>991221</v>
      </c>
      <c r="H166" s="103">
        <v>2050702</v>
      </c>
      <c r="I166" s="103">
        <v>163487</v>
      </c>
      <c r="J166" s="103">
        <v>93810</v>
      </c>
      <c r="K166" s="103">
        <v>18832</v>
      </c>
      <c r="L166" s="103">
        <v>5037586</v>
      </c>
      <c r="M166" s="103">
        <v>14414482</v>
      </c>
      <c r="N166" s="103">
        <f t="shared" si="37"/>
        <v>50551411</v>
      </c>
      <c r="O166" s="103">
        <f t="shared" si="38"/>
        <v>2144512</v>
      </c>
      <c r="P166" s="103">
        <f t="shared" si="39"/>
        <v>19452068</v>
      </c>
      <c r="Q166" s="103">
        <f t="shared" si="40"/>
        <v>72147991</v>
      </c>
      <c r="R166" s="103">
        <f t="shared" si="41"/>
        <v>144585</v>
      </c>
      <c r="S166" s="102">
        <f t="shared" si="42"/>
        <v>72292576</v>
      </c>
      <c r="U166" s="104">
        <v>34104649</v>
      </c>
      <c r="V166" s="103">
        <v>17746225</v>
      </c>
      <c r="W166" s="103">
        <v>1327764</v>
      </c>
      <c r="X166" s="103">
        <v>2422155</v>
      </c>
      <c r="Y166" s="103">
        <v>172048</v>
      </c>
      <c r="Z166" s="103">
        <v>138428</v>
      </c>
      <c r="AA166" s="103">
        <v>17928</v>
      </c>
      <c r="AB166" s="103">
        <v>4398317</v>
      </c>
      <c r="AC166" s="103">
        <v>12864949</v>
      </c>
      <c r="AD166" s="103">
        <f t="shared" si="43"/>
        <v>53368614</v>
      </c>
      <c r="AE166" s="103">
        <f t="shared" si="44"/>
        <v>2560583</v>
      </c>
      <c r="AF166" s="103">
        <f t="shared" si="45"/>
        <v>17263266</v>
      </c>
      <c r="AG166" s="103">
        <f t="shared" si="46"/>
        <v>73192463</v>
      </c>
      <c r="AH166" s="103">
        <f t="shared" si="47"/>
        <v>146678</v>
      </c>
      <c r="AI166" s="102">
        <f t="shared" si="48"/>
        <v>73339141</v>
      </c>
    </row>
    <row r="167" spans="1:35" s="157" customFormat="1">
      <c r="A167" s="159">
        <f t="shared" si="49"/>
        <v>2030</v>
      </c>
      <c r="B167" s="159">
        <f t="shared" si="50"/>
        <v>6</v>
      </c>
      <c r="C167" s="158">
        <f t="shared" si="36"/>
        <v>47635</v>
      </c>
      <c r="E167" s="104">
        <v>21013223</v>
      </c>
      <c r="F167" s="103">
        <v>13459294</v>
      </c>
      <c r="G167" s="103">
        <v>799539</v>
      </c>
      <c r="H167" s="103">
        <v>1582816</v>
      </c>
      <c r="I167" s="103">
        <v>151042</v>
      </c>
      <c r="J167" s="103">
        <v>78665</v>
      </c>
      <c r="K167" s="103">
        <v>17339</v>
      </c>
      <c r="L167" s="103">
        <v>4633784</v>
      </c>
      <c r="M167" s="103">
        <v>13369471</v>
      </c>
      <c r="N167" s="103">
        <f t="shared" si="37"/>
        <v>35440437</v>
      </c>
      <c r="O167" s="103">
        <f t="shared" si="38"/>
        <v>1661481</v>
      </c>
      <c r="P167" s="103">
        <f t="shared" si="39"/>
        <v>18003255</v>
      </c>
      <c r="Q167" s="103">
        <f t="shared" si="40"/>
        <v>55105173</v>
      </c>
      <c r="R167" s="103">
        <f t="shared" si="41"/>
        <v>110431</v>
      </c>
      <c r="S167" s="102">
        <f t="shared" si="42"/>
        <v>55215604</v>
      </c>
      <c r="U167" s="104">
        <v>22830452</v>
      </c>
      <c r="V167" s="103">
        <v>13318567</v>
      </c>
      <c r="W167" s="103">
        <v>1095680</v>
      </c>
      <c r="X167" s="103">
        <v>1821626</v>
      </c>
      <c r="Y167" s="103">
        <v>153974</v>
      </c>
      <c r="Z167" s="103">
        <v>115232</v>
      </c>
      <c r="AA167" s="103">
        <v>16840</v>
      </c>
      <c r="AB167" s="103">
        <v>4086485</v>
      </c>
      <c r="AC167" s="103">
        <v>11969125</v>
      </c>
      <c r="AD167" s="103">
        <f t="shared" si="43"/>
        <v>37415513</v>
      </c>
      <c r="AE167" s="103">
        <f t="shared" si="44"/>
        <v>1936858</v>
      </c>
      <c r="AF167" s="103">
        <f t="shared" si="45"/>
        <v>16055610</v>
      </c>
      <c r="AG167" s="103">
        <f t="shared" si="46"/>
        <v>55407981</v>
      </c>
      <c r="AH167" s="103">
        <f t="shared" si="47"/>
        <v>111038</v>
      </c>
      <c r="AI167" s="102">
        <f t="shared" si="48"/>
        <v>55519019</v>
      </c>
    </row>
    <row r="168" spans="1:35" s="157" customFormat="1">
      <c r="A168" s="159">
        <f t="shared" si="49"/>
        <v>2030</v>
      </c>
      <c r="B168" s="159">
        <f t="shared" si="50"/>
        <v>7</v>
      </c>
      <c r="C168" s="158">
        <f t="shared" si="36"/>
        <v>47665</v>
      </c>
      <c r="E168" s="104">
        <v>14604426</v>
      </c>
      <c r="F168" s="103">
        <v>11254302</v>
      </c>
      <c r="G168" s="103">
        <v>704893</v>
      </c>
      <c r="H168" s="103">
        <v>1396938</v>
      </c>
      <c r="I168" s="103">
        <v>143664</v>
      </c>
      <c r="J168" s="103">
        <v>72532</v>
      </c>
      <c r="K168" s="103">
        <v>16669</v>
      </c>
      <c r="L168" s="103">
        <v>4448419</v>
      </c>
      <c r="M168" s="103">
        <v>13143098</v>
      </c>
      <c r="N168" s="103">
        <f t="shared" si="37"/>
        <v>26723954</v>
      </c>
      <c r="O168" s="103">
        <f t="shared" si="38"/>
        <v>1469470</v>
      </c>
      <c r="P168" s="103">
        <f t="shared" si="39"/>
        <v>17591517</v>
      </c>
      <c r="Q168" s="103">
        <f t="shared" si="40"/>
        <v>45784941</v>
      </c>
      <c r="R168" s="103">
        <f t="shared" si="41"/>
        <v>91753</v>
      </c>
      <c r="S168" s="102">
        <f t="shared" si="42"/>
        <v>45876694</v>
      </c>
      <c r="U168" s="104">
        <v>16433722</v>
      </c>
      <c r="V168" s="103">
        <v>10685300</v>
      </c>
      <c r="W168" s="103">
        <v>951171</v>
      </c>
      <c r="X168" s="103">
        <v>1587090</v>
      </c>
      <c r="Y168" s="103">
        <v>127713</v>
      </c>
      <c r="Z168" s="103">
        <v>108495</v>
      </c>
      <c r="AA168" s="103">
        <v>15360</v>
      </c>
      <c r="AB168" s="103">
        <v>3996190</v>
      </c>
      <c r="AC168" s="103">
        <v>11922463</v>
      </c>
      <c r="AD168" s="103">
        <f t="shared" si="43"/>
        <v>28213266</v>
      </c>
      <c r="AE168" s="103">
        <f t="shared" si="44"/>
        <v>1695585</v>
      </c>
      <c r="AF168" s="103">
        <f t="shared" si="45"/>
        <v>15918653</v>
      </c>
      <c r="AG168" s="103">
        <f t="shared" si="46"/>
        <v>45827504</v>
      </c>
      <c r="AH168" s="103">
        <f t="shared" si="47"/>
        <v>91839</v>
      </c>
      <c r="AI168" s="102">
        <f t="shared" si="48"/>
        <v>45919343</v>
      </c>
    </row>
    <row r="169" spans="1:35" s="157" customFormat="1">
      <c r="A169" s="159">
        <f t="shared" si="49"/>
        <v>2030</v>
      </c>
      <c r="B169" s="159">
        <f t="shared" si="50"/>
        <v>8</v>
      </c>
      <c r="C169" s="158">
        <f t="shared" si="36"/>
        <v>47696</v>
      </c>
      <c r="E169" s="104">
        <v>13450310</v>
      </c>
      <c r="F169" s="103">
        <v>11769318</v>
      </c>
      <c r="G169" s="103">
        <v>760644</v>
      </c>
      <c r="H169" s="103">
        <v>1336807</v>
      </c>
      <c r="I169" s="103">
        <v>141211</v>
      </c>
      <c r="J169" s="103">
        <v>84023</v>
      </c>
      <c r="K169" s="103">
        <v>19022</v>
      </c>
      <c r="L169" s="103">
        <v>4437846</v>
      </c>
      <c r="M169" s="103">
        <v>13567261</v>
      </c>
      <c r="N169" s="103">
        <f t="shared" si="37"/>
        <v>26140505</v>
      </c>
      <c r="O169" s="103">
        <f t="shared" si="38"/>
        <v>1420830</v>
      </c>
      <c r="P169" s="103">
        <f t="shared" si="39"/>
        <v>18005107</v>
      </c>
      <c r="Q169" s="103">
        <f t="shared" si="40"/>
        <v>45566442</v>
      </c>
      <c r="R169" s="103">
        <f t="shared" si="41"/>
        <v>91316</v>
      </c>
      <c r="S169" s="102">
        <f t="shared" si="42"/>
        <v>45657758</v>
      </c>
      <c r="U169" s="104">
        <v>15682381</v>
      </c>
      <c r="V169" s="103">
        <v>10784033</v>
      </c>
      <c r="W169" s="103">
        <v>990473</v>
      </c>
      <c r="X169" s="103">
        <v>1502284</v>
      </c>
      <c r="Y169" s="103">
        <v>123574</v>
      </c>
      <c r="Z169" s="103">
        <v>123513</v>
      </c>
      <c r="AA169" s="103">
        <v>16840</v>
      </c>
      <c r="AB169" s="103">
        <v>3938360</v>
      </c>
      <c r="AC169" s="103">
        <v>12194805</v>
      </c>
      <c r="AD169" s="103">
        <f t="shared" si="43"/>
        <v>27597301</v>
      </c>
      <c r="AE169" s="103">
        <f t="shared" si="44"/>
        <v>1625797</v>
      </c>
      <c r="AF169" s="103">
        <f t="shared" si="45"/>
        <v>16133165</v>
      </c>
      <c r="AG169" s="103">
        <f t="shared" si="46"/>
        <v>45356263</v>
      </c>
      <c r="AH169" s="103">
        <f t="shared" si="47"/>
        <v>90894</v>
      </c>
      <c r="AI169" s="102">
        <f t="shared" si="48"/>
        <v>45447157</v>
      </c>
    </row>
    <row r="170" spans="1:35" s="157" customFormat="1">
      <c r="A170" s="159">
        <f t="shared" si="49"/>
        <v>2030</v>
      </c>
      <c r="B170" s="159">
        <f t="shared" si="50"/>
        <v>9</v>
      </c>
      <c r="C170" s="158">
        <f t="shared" si="36"/>
        <v>47727</v>
      </c>
      <c r="E170" s="104">
        <v>19099082</v>
      </c>
      <c r="F170" s="103">
        <v>13953606</v>
      </c>
      <c r="G170" s="103">
        <v>867311</v>
      </c>
      <c r="H170" s="103">
        <v>1576618</v>
      </c>
      <c r="I170" s="103">
        <v>157150</v>
      </c>
      <c r="J170" s="103">
        <v>109246</v>
      </c>
      <c r="K170" s="103">
        <v>20501</v>
      </c>
      <c r="L170" s="103">
        <v>4627018</v>
      </c>
      <c r="M170" s="103">
        <v>13522202</v>
      </c>
      <c r="N170" s="103">
        <f t="shared" si="37"/>
        <v>34097650</v>
      </c>
      <c r="O170" s="103">
        <f t="shared" si="38"/>
        <v>1685864</v>
      </c>
      <c r="P170" s="103">
        <f t="shared" si="39"/>
        <v>18149220</v>
      </c>
      <c r="Q170" s="103">
        <f t="shared" si="40"/>
        <v>53932734</v>
      </c>
      <c r="R170" s="103">
        <f t="shared" si="41"/>
        <v>108082</v>
      </c>
      <c r="S170" s="102">
        <f t="shared" si="42"/>
        <v>54040816</v>
      </c>
      <c r="U170" s="104">
        <v>21854601</v>
      </c>
      <c r="V170" s="103">
        <v>12874009</v>
      </c>
      <c r="W170" s="103">
        <v>1109556</v>
      </c>
      <c r="X170" s="103">
        <v>1798349</v>
      </c>
      <c r="Y170" s="103">
        <v>141751</v>
      </c>
      <c r="Z170" s="103">
        <v>156510</v>
      </c>
      <c r="AA170" s="103">
        <v>17977</v>
      </c>
      <c r="AB170" s="103">
        <v>4060499</v>
      </c>
      <c r="AC170" s="103">
        <v>12124061</v>
      </c>
      <c r="AD170" s="103">
        <f t="shared" si="43"/>
        <v>35997894</v>
      </c>
      <c r="AE170" s="103">
        <f t="shared" si="44"/>
        <v>1954859</v>
      </c>
      <c r="AF170" s="103">
        <f t="shared" si="45"/>
        <v>16184560</v>
      </c>
      <c r="AG170" s="103">
        <f t="shared" si="46"/>
        <v>54137313</v>
      </c>
      <c r="AH170" s="103">
        <f t="shared" si="47"/>
        <v>108492</v>
      </c>
      <c r="AI170" s="102">
        <f t="shared" si="48"/>
        <v>54245805</v>
      </c>
    </row>
    <row r="171" spans="1:35" s="157" customFormat="1">
      <c r="A171" s="159">
        <f t="shared" si="49"/>
        <v>2030</v>
      </c>
      <c r="B171" s="159">
        <f t="shared" si="50"/>
        <v>10</v>
      </c>
      <c r="C171" s="158">
        <f t="shared" si="36"/>
        <v>47757</v>
      </c>
      <c r="E171" s="104">
        <v>45368451</v>
      </c>
      <c r="F171" s="103">
        <v>22635766</v>
      </c>
      <c r="G171" s="103">
        <v>1315317</v>
      </c>
      <c r="H171" s="103">
        <v>2609326</v>
      </c>
      <c r="I171" s="103">
        <v>209080</v>
      </c>
      <c r="J171" s="103">
        <v>132358</v>
      </c>
      <c r="K171" s="103">
        <v>24506</v>
      </c>
      <c r="L171" s="103">
        <v>4991551</v>
      </c>
      <c r="M171" s="103">
        <v>14079521</v>
      </c>
      <c r="N171" s="103">
        <f t="shared" si="37"/>
        <v>69553120</v>
      </c>
      <c r="O171" s="103">
        <f t="shared" si="38"/>
        <v>2741684</v>
      </c>
      <c r="P171" s="103">
        <f t="shared" si="39"/>
        <v>19071072</v>
      </c>
      <c r="Q171" s="103">
        <f t="shared" si="40"/>
        <v>91365876</v>
      </c>
      <c r="R171" s="103">
        <f t="shared" si="41"/>
        <v>183098</v>
      </c>
      <c r="S171" s="102">
        <f t="shared" si="42"/>
        <v>91548974</v>
      </c>
      <c r="U171" s="104">
        <v>49450949</v>
      </c>
      <c r="V171" s="103">
        <v>22110109</v>
      </c>
      <c r="W171" s="103">
        <v>1648150</v>
      </c>
      <c r="X171" s="103">
        <v>3049447</v>
      </c>
      <c r="Y171" s="103">
        <v>198692</v>
      </c>
      <c r="Z171" s="103">
        <v>193559</v>
      </c>
      <c r="AA171" s="103">
        <v>21379</v>
      </c>
      <c r="AB171" s="103">
        <v>4733730</v>
      </c>
      <c r="AC171" s="103">
        <v>13429777</v>
      </c>
      <c r="AD171" s="103">
        <f t="shared" si="43"/>
        <v>73429279</v>
      </c>
      <c r="AE171" s="103">
        <f t="shared" si="44"/>
        <v>3243006</v>
      </c>
      <c r="AF171" s="103">
        <f t="shared" si="45"/>
        <v>18163507</v>
      </c>
      <c r="AG171" s="103">
        <f t="shared" si="46"/>
        <v>94835792</v>
      </c>
      <c r="AH171" s="103">
        <f t="shared" si="47"/>
        <v>190052</v>
      </c>
      <c r="AI171" s="102">
        <f t="shared" si="48"/>
        <v>95025844</v>
      </c>
    </row>
    <row r="172" spans="1:35" s="157" customFormat="1">
      <c r="A172" s="159">
        <f t="shared" si="49"/>
        <v>2030</v>
      </c>
      <c r="B172" s="159">
        <f t="shared" si="50"/>
        <v>11</v>
      </c>
      <c r="C172" s="158">
        <f t="shared" si="36"/>
        <v>47788</v>
      </c>
      <c r="E172" s="104">
        <v>81316066</v>
      </c>
      <c r="F172" s="103">
        <v>34180631</v>
      </c>
      <c r="G172" s="103">
        <v>1825229</v>
      </c>
      <c r="H172" s="103">
        <v>3007981</v>
      </c>
      <c r="I172" s="103">
        <v>217203</v>
      </c>
      <c r="J172" s="103">
        <v>127492</v>
      </c>
      <c r="K172" s="103">
        <v>25307</v>
      </c>
      <c r="L172" s="103">
        <v>5901531</v>
      </c>
      <c r="M172" s="103">
        <v>15126888</v>
      </c>
      <c r="N172" s="103">
        <f t="shared" si="37"/>
        <v>117564436</v>
      </c>
      <c r="O172" s="103">
        <f t="shared" si="38"/>
        <v>3135473</v>
      </c>
      <c r="P172" s="103">
        <f t="shared" si="39"/>
        <v>21028419</v>
      </c>
      <c r="Q172" s="103">
        <f t="shared" si="40"/>
        <v>141728328</v>
      </c>
      <c r="R172" s="103">
        <f t="shared" si="41"/>
        <v>284025</v>
      </c>
      <c r="S172" s="102">
        <f t="shared" si="42"/>
        <v>142012353</v>
      </c>
      <c r="U172" s="104">
        <v>87270877</v>
      </c>
      <c r="V172" s="103">
        <v>34390582</v>
      </c>
      <c r="W172" s="103">
        <v>2217562</v>
      </c>
      <c r="X172" s="103">
        <v>3587558</v>
      </c>
      <c r="Y172" s="103">
        <v>214633</v>
      </c>
      <c r="Z172" s="103">
        <v>175210</v>
      </c>
      <c r="AA172" s="103">
        <v>22583</v>
      </c>
      <c r="AB172" s="103">
        <v>4975826</v>
      </c>
      <c r="AC172" s="103">
        <v>13068904</v>
      </c>
      <c r="AD172" s="103">
        <f t="shared" si="43"/>
        <v>124116237</v>
      </c>
      <c r="AE172" s="103">
        <f t="shared" si="44"/>
        <v>3762768</v>
      </c>
      <c r="AF172" s="103">
        <f t="shared" si="45"/>
        <v>18044730</v>
      </c>
      <c r="AG172" s="103">
        <f t="shared" si="46"/>
        <v>145923735</v>
      </c>
      <c r="AH172" s="103">
        <f t="shared" si="47"/>
        <v>292432</v>
      </c>
      <c r="AI172" s="102">
        <f t="shared" si="48"/>
        <v>146216167</v>
      </c>
    </row>
    <row r="173" spans="1:35" s="157" customFormat="1">
      <c r="A173" s="159">
        <f t="shared" si="49"/>
        <v>2030</v>
      </c>
      <c r="B173" s="159">
        <f t="shared" si="50"/>
        <v>12</v>
      </c>
      <c r="C173" s="158">
        <f t="shared" si="36"/>
        <v>47818</v>
      </c>
      <c r="E173" s="104">
        <v>105755879</v>
      </c>
      <c r="F173" s="103">
        <v>42712956</v>
      </c>
      <c r="G173" s="103">
        <v>2204248</v>
      </c>
      <c r="H173" s="103">
        <v>3726580</v>
      </c>
      <c r="I173" s="103">
        <v>225073</v>
      </c>
      <c r="J173" s="103">
        <v>143134</v>
      </c>
      <c r="K173" s="103">
        <v>26033</v>
      </c>
      <c r="L173" s="103">
        <v>6786678</v>
      </c>
      <c r="M173" s="103">
        <v>15187179</v>
      </c>
      <c r="N173" s="103">
        <f t="shared" si="37"/>
        <v>150924189</v>
      </c>
      <c r="O173" s="103">
        <f t="shared" si="38"/>
        <v>3869714</v>
      </c>
      <c r="P173" s="103">
        <f t="shared" si="39"/>
        <v>21973857</v>
      </c>
      <c r="Q173" s="103">
        <f t="shared" si="40"/>
        <v>176767760</v>
      </c>
      <c r="R173" s="103">
        <f t="shared" si="41"/>
        <v>354244</v>
      </c>
      <c r="S173" s="102">
        <f t="shared" si="42"/>
        <v>177122004</v>
      </c>
      <c r="U173" s="104">
        <v>112626676</v>
      </c>
      <c r="V173" s="103">
        <v>43803519</v>
      </c>
      <c r="W173" s="103">
        <v>2654465</v>
      </c>
      <c r="X173" s="103">
        <v>4375298</v>
      </c>
      <c r="Y173" s="103">
        <v>227775</v>
      </c>
      <c r="Z173" s="103">
        <v>189094</v>
      </c>
      <c r="AA173" s="103">
        <v>22679</v>
      </c>
      <c r="AB173" s="103">
        <v>6197099</v>
      </c>
      <c r="AC173" s="103">
        <v>14246659</v>
      </c>
      <c r="AD173" s="103">
        <f t="shared" si="43"/>
        <v>159335114</v>
      </c>
      <c r="AE173" s="103">
        <f t="shared" si="44"/>
        <v>4564392</v>
      </c>
      <c r="AF173" s="103">
        <f t="shared" si="45"/>
        <v>20443758</v>
      </c>
      <c r="AG173" s="103">
        <f t="shared" si="46"/>
        <v>184343264</v>
      </c>
      <c r="AH173" s="103">
        <f t="shared" si="47"/>
        <v>369425</v>
      </c>
      <c r="AI173" s="102">
        <f t="shared" si="48"/>
        <v>184712689</v>
      </c>
    </row>
    <row r="174" spans="1:35" s="157" customFormat="1">
      <c r="A174" s="159">
        <f t="shared" si="49"/>
        <v>2031</v>
      </c>
      <c r="B174" s="159">
        <f t="shared" si="50"/>
        <v>1</v>
      </c>
      <c r="C174" s="158">
        <f t="shared" si="36"/>
        <v>47849</v>
      </c>
      <c r="E174" s="104">
        <v>98340282</v>
      </c>
      <c r="F174" s="103">
        <v>40483647</v>
      </c>
      <c r="G174" s="103">
        <v>2114760</v>
      </c>
      <c r="H174" s="103">
        <v>3668259</v>
      </c>
      <c r="I174" s="103">
        <v>207310</v>
      </c>
      <c r="J174" s="103">
        <v>126796</v>
      </c>
      <c r="K174" s="103">
        <v>24585</v>
      </c>
      <c r="L174" s="103">
        <v>6584029</v>
      </c>
      <c r="M174" s="103">
        <v>15767414</v>
      </c>
      <c r="N174" s="103">
        <f t="shared" si="37"/>
        <v>141170584</v>
      </c>
      <c r="O174" s="103">
        <f t="shared" si="38"/>
        <v>3795055</v>
      </c>
      <c r="P174" s="103">
        <f t="shared" si="39"/>
        <v>22351443</v>
      </c>
      <c r="Q174" s="103">
        <f t="shared" si="40"/>
        <v>167317082</v>
      </c>
      <c r="R174" s="103">
        <f t="shared" si="41"/>
        <v>335305</v>
      </c>
      <c r="S174" s="102">
        <f t="shared" si="42"/>
        <v>167652387</v>
      </c>
      <c r="U174" s="104">
        <v>105012955</v>
      </c>
      <c r="V174" s="103">
        <v>41714329</v>
      </c>
      <c r="W174" s="103">
        <v>2549430</v>
      </c>
      <c r="X174" s="103">
        <v>4316673</v>
      </c>
      <c r="Y174" s="103">
        <v>210272</v>
      </c>
      <c r="Z174" s="103">
        <v>173332</v>
      </c>
      <c r="AA174" s="103">
        <v>19966</v>
      </c>
      <c r="AB174" s="103">
        <v>5521053</v>
      </c>
      <c r="AC174" s="103">
        <v>13562937</v>
      </c>
      <c r="AD174" s="103">
        <f t="shared" si="43"/>
        <v>149506952</v>
      </c>
      <c r="AE174" s="103">
        <f t="shared" si="44"/>
        <v>4490005</v>
      </c>
      <c r="AF174" s="103">
        <f t="shared" si="45"/>
        <v>19083990</v>
      </c>
      <c r="AG174" s="103">
        <f t="shared" si="46"/>
        <v>173080947</v>
      </c>
      <c r="AH174" s="103">
        <f t="shared" si="47"/>
        <v>346856</v>
      </c>
      <c r="AI174" s="102">
        <f t="shared" si="48"/>
        <v>173427803</v>
      </c>
    </row>
    <row r="175" spans="1:35" s="157" customFormat="1">
      <c r="A175" s="159">
        <f t="shared" si="49"/>
        <v>2031</v>
      </c>
      <c r="B175" s="159">
        <f t="shared" si="50"/>
        <v>2</v>
      </c>
      <c r="C175" s="158">
        <f t="shared" si="36"/>
        <v>47880</v>
      </c>
      <c r="E175" s="104">
        <v>83809412</v>
      </c>
      <c r="F175" s="103">
        <v>34986683</v>
      </c>
      <c r="G175" s="103">
        <v>1863752</v>
      </c>
      <c r="H175" s="103">
        <v>3266437</v>
      </c>
      <c r="I175" s="103">
        <v>193297</v>
      </c>
      <c r="J175" s="103">
        <v>121018</v>
      </c>
      <c r="K175" s="103">
        <v>23038</v>
      </c>
      <c r="L175" s="103">
        <v>6059716</v>
      </c>
      <c r="M175" s="103">
        <v>14629934</v>
      </c>
      <c r="N175" s="103">
        <f t="shared" si="37"/>
        <v>120876182</v>
      </c>
      <c r="O175" s="103">
        <f t="shared" si="38"/>
        <v>3387455</v>
      </c>
      <c r="P175" s="103">
        <f t="shared" si="39"/>
        <v>20689650</v>
      </c>
      <c r="Q175" s="103">
        <f t="shared" si="40"/>
        <v>144953287</v>
      </c>
      <c r="R175" s="103">
        <f t="shared" si="41"/>
        <v>290488</v>
      </c>
      <c r="S175" s="102">
        <f t="shared" si="42"/>
        <v>145243775</v>
      </c>
      <c r="U175" s="104">
        <v>89637424</v>
      </c>
      <c r="V175" s="103">
        <v>35898064</v>
      </c>
      <c r="W175" s="103">
        <v>2263460</v>
      </c>
      <c r="X175" s="103">
        <v>3943897</v>
      </c>
      <c r="Y175" s="103">
        <v>196260</v>
      </c>
      <c r="Z175" s="103">
        <v>172013</v>
      </c>
      <c r="AA175" s="103">
        <v>18922</v>
      </c>
      <c r="AB175" s="103">
        <v>5248134</v>
      </c>
      <c r="AC175" s="103">
        <v>12759904</v>
      </c>
      <c r="AD175" s="103">
        <f t="shared" si="43"/>
        <v>128014130</v>
      </c>
      <c r="AE175" s="103">
        <f t="shared" si="44"/>
        <v>4115910</v>
      </c>
      <c r="AF175" s="103">
        <f t="shared" si="45"/>
        <v>18008038</v>
      </c>
      <c r="AG175" s="103">
        <f t="shared" si="46"/>
        <v>150138078</v>
      </c>
      <c r="AH175" s="103">
        <f t="shared" si="47"/>
        <v>300878</v>
      </c>
      <c r="AI175" s="102">
        <f t="shared" si="48"/>
        <v>150438956</v>
      </c>
    </row>
    <row r="176" spans="1:35" s="157" customFormat="1">
      <c r="A176" s="159">
        <f t="shared" si="49"/>
        <v>2031</v>
      </c>
      <c r="B176" s="159">
        <f t="shared" si="50"/>
        <v>3</v>
      </c>
      <c r="C176" s="158">
        <f t="shared" si="36"/>
        <v>47908</v>
      </c>
      <c r="E176" s="104">
        <v>74784975</v>
      </c>
      <c r="F176" s="103">
        <v>32355187</v>
      </c>
      <c r="G176" s="103">
        <v>1724598</v>
      </c>
      <c r="H176" s="103">
        <v>3142409</v>
      </c>
      <c r="I176" s="103">
        <v>202552</v>
      </c>
      <c r="J176" s="103">
        <v>122697</v>
      </c>
      <c r="K176" s="103">
        <v>24074</v>
      </c>
      <c r="L176" s="103">
        <v>6105826</v>
      </c>
      <c r="M176" s="103">
        <v>16191159</v>
      </c>
      <c r="N176" s="103">
        <f t="shared" si="37"/>
        <v>109091386</v>
      </c>
      <c r="O176" s="103">
        <f t="shared" si="38"/>
        <v>3265106</v>
      </c>
      <c r="P176" s="103">
        <f t="shared" si="39"/>
        <v>22296985</v>
      </c>
      <c r="Q176" s="103">
        <f t="shared" si="40"/>
        <v>134653477</v>
      </c>
      <c r="R176" s="103">
        <f t="shared" si="41"/>
        <v>269847</v>
      </c>
      <c r="S176" s="102">
        <f t="shared" si="42"/>
        <v>134923324</v>
      </c>
      <c r="U176" s="104">
        <v>79851307</v>
      </c>
      <c r="V176" s="103">
        <v>33301134</v>
      </c>
      <c r="W176" s="103">
        <v>2151568</v>
      </c>
      <c r="X176" s="103">
        <v>3777925</v>
      </c>
      <c r="Y176" s="103">
        <v>208896</v>
      </c>
      <c r="Z176" s="103">
        <v>176402</v>
      </c>
      <c r="AA176" s="103">
        <v>20519</v>
      </c>
      <c r="AB176" s="103">
        <v>5167067</v>
      </c>
      <c r="AC176" s="103">
        <v>14092129</v>
      </c>
      <c r="AD176" s="103">
        <f t="shared" si="43"/>
        <v>115533424</v>
      </c>
      <c r="AE176" s="103">
        <f t="shared" si="44"/>
        <v>3954327</v>
      </c>
      <c r="AF176" s="103">
        <f t="shared" si="45"/>
        <v>19259196</v>
      </c>
      <c r="AG176" s="103">
        <f t="shared" si="46"/>
        <v>138746947</v>
      </c>
      <c r="AH176" s="103">
        <f t="shared" si="47"/>
        <v>278050</v>
      </c>
      <c r="AI176" s="102">
        <f t="shared" si="48"/>
        <v>139024997</v>
      </c>
    </row>
    <row r="177" spans="1:35" s="157" customFormat="1">
      <c r="A177" s="159">
        <f t="shared" si="49"/>
        <v>2031</v>
      </c>
      <c r="B177" s="159">
        <f t="shared" si="50"/>
        <v>4</v>
      </c>
      <c r="C177" s="158">
        <f t="shared" si="36"/>
        <v>47939</v>
      </c>
      <c r="E177" s="104">
        <v>53958947</v>
      </c>
      <c r="F177" s="103">
        <v>24768006</v>
      </c>
      <c r="G177" s="103">
        <v>1368332</v>
      </c>
      <c r="H177" s="103">
        <v>2540051</v>
      </c>
      <c r="I177" s="103">
        <v>183356</v>
      </c>
      <c r="J177" s="103">
        <v>106064</v>
      </c>
      <c r="K177" s="103">
        <v>22238</v>
      </c>
      <c r="L177" s="103">
        <v>5476278</v>
      </c>
      <c r="M177" s="103">
        <v>14572824</v>
      </c>
      <c r="N177" s="103">
        <f t="shared" si="37"/>
        <v>80300879</v>
      </c>
      <c r="O177" s="103">
        <f t="shared" si="38"/>
        <v>2646115</v>
      </c>
      <c r="P177" s="103">
        <f t="shared" si="39"/>
        <v>20049102</v>
      </c>
      <c r="Q177" s="103">
        <f t="shared" si="40"/>
        <v>102996096</v>
      </c>
      <c r="R177" s="103">
        <f t="shared" si="41"/>
        <v>206405</v>
      </c>
      <c r="S177" s="102">
        <f t="shared" si="42"/>
        <v>103202501</v>
      </c>
      <c r="U177" s="104">
        <v>57501317</v>
      </c>
      <c r="V177" s="103">
        <v>25560806</v>
      </c>
      <c r="W177" s="103">
        <v>1768072</v>
      </c>
      <c r="X177" s="103">
        <v>3013027</v>
      </c>
      <c r="Y177" s="103">
        <v>192594</v>
      </c>
      <c r="Z177" s="103">
        <v>153496</v>
      </c>
      <c r="AA177" s="103">
        <v>19997</v>
      </c>
      <c r="AB177" s="103">
        <v>4625477</v>
      </c>
      <c r="AC177" s="103">
        <v>12583861</v>
      </c>
      <c r="AD177" s="103">
        <f t="shared" si="43"/>
        <v>85042786</v>
      </c>
      <c r="AE177" s="103">
        <f t="shared" si="44"/>
        <v>3166523</v>
      </c>
      <c r="AF177" s="103">
        <f t="shared" si="45"/>
        <v>17209338</v>
      </c>
      <c r="AG177" s="103">
        <f t="shared" si="46"/>
        <v>105418647</v>
      </c>
      <c r="AH177" s="103">
        <f t="shared" si="47"/>
        <v>211260</v>
      </c>
      <c r="AI177" s="102">
        <f t="shared" si="48"/>
        <v>105629907</v>
      </c>
    </row>
    <row r="178" spans="1:35" s="157" customFormat="1">
      <c r="A178" s="159">
        <f t="shared" si="49"/>
        <v>2031</v>
      </c>
      <c r="B178" s="159">
        <f t="shared" si="50"/>
        <v>5</v>
      </c>
      <c r="C178" s="158">
        <f t="shared" si="36"/>
        <v>47969</v>
      </c>
      <c r="E178" s="104">
        <v>32265268</v>
      </c>
      <c r="F178" s="103">
        <v>17333556</v>
      </c>
      <c r="G178" s="103">
        <v>973458</v>
      </c>
      <c r="H178" s="103">
        <v>2003318</v>
      </c>
      <c r="I178" s="103">
        <v>154611</v>
      </c>
      <c r="J178" s="103">
        <v>93564</v>
      </c>
      <c r="K178" s="103">
        <v>18956</v>
      </c>
      <c r="L178" s="103">
        <v>5099239</v>
      </c>
      <c r="M178" s="103">
        <v>14396965</v>
      </c>
      <c r="N178" s="103">
        <f t="shared" si="37"/>
        <v>50745849</v>
      </c>
      <c r="O178" s="103">
        <f t="shared" si="38"/>
        <v>2096882</v>
      </c>
      <c r="P178" s="103">
        <f t="shared" si="39"/>
        <v>19496204</v>
      </c>
      <c r="Q178" s="103">
        <f t="shared" si="40"/>
        <v>72338935</v>
      </c>
      <c r="R178" s="103">
        <f t="shared" si="41"/>
        <v>144968</v>
      </c>
      <c r="S178" s="102">
        <f t="shared" si="42"/>
        <v>72483903</v>
      </c>
      <c r="U178" s="104">
        <v>34368243</v>
      </c>
      <c r="V178" s="103">
        <v>17881127</v>
      </c>
      <c r="W178" s="103">
        <v>1312031</v>
      </c>
      <c r="X178" s="103">
        <v>2389898</v>
      </c>
      <c r="Y178" s="103">
        <v>163136</v>
      </c>
      <c r="Z178" s="103">
        <v>138820</v>
      </c>
      <c r="AA178" s="103">
        <v>17942</v>
      </c>
      <c r="AB178" s="103">
        <v>4387478</v>
      </c>
      <c r="AC178" s="103">
        <v>12666971</v>
      </c>
      <c r="AD178" s="103">
        <f t="shared" si="43"/>
        <v>53742479</v>
      </c>
      <c r="AE178" s="103">
        <f t="shared" si="44"/>
        <v>2528718</v>
      </c>
      <c r="AF178" s="103">
        <f t="shared" si="45"/>
        <v>17054449</v>
      </c>
      <c r="AG178" s="103">
        <f t="shared" si="46"/>
        <v>73325646</v>
      </c>
      <c r="AH178" s="103">
        <f t="shared" si="47"/>
        <v>146945</v>
      </c>
      <c r="AI178" s="102">
        <f t="shared" si="48"/>
        <v>73472591</v>
      </c>
    </row>
    <row r="179" spans="1:35" s="157" customFormat="1">
      <c r="A179" s="159">
        <f t="shared" si="49"/>
        <v>2031</v>
      </c>
      <c r="B179" s="159">
        <f t="shared" si="50"/>
        <v>6</v>
      </c>
      <c r="C179" s="158">
        <f t="shared" si="36"/>
        <v>48000</v>
      </c>
      <c r="E179" s="104">
        <v>21107038</v>
      </c>
      <c r="F179" s="103">
        <v>13525102</v>
      </c>
      <c r="G179" s="103">
        <v>784318</v>
      </c>
      <c r="H179" s="103">
        <v>1546168</v>
      </c>
      <c r="I179" s="103">
        <v>142843</v>
      </c>
      <c r="J179" s="103">
        <v>78411</v>
      </c>
      <c r="K179" s="103">
        <v>17451</v>
      </c>
      <c r="L179" s="103">
        <v>4696716</v>
      </c>
      <c r="M179" s="103">
        <v>13355215</v>
      </c>
      <c r="N179" s="103">
        <f t="shared" si="37"/>
        <v>35576752</v>
      </c>
      <c r="O179" s="103">
        <f t="shared" si="38"/>
        <v>1624579</v>
      </c>
      <c r="P179" s="103">
        <f t="shared" si="39"/>
        <v>18051931</v>
      </c>
      <c r="Q179" s="103">
        <f t="shared" si="40"/>
        <v>55253262</v>
      </c>
      <c r="R179" s="103">
        <f t="shared" si="41"/>
        <v>110728</v>
      </c>
      <c r="S179" s="102">
        <f t="shared" si="42"/>
        <v>55363990</v>
      </c>
      <c r="U179" s="104">
        <v>23010137</v>
      </c>
      <c r="V179" s="103">
        <v>13421794</v>
      </c>
      <c r="W179" s="103">
        <v>1082776</v>
      </c>
      <c r="X179" s="103">
        <v>1797239</v>
      </c>
      <c r="Y179" s="103">
        <v>146055</v>
      </c>
      <c r="Z179" s="103">
        <v>115516</v>
      </c>
      <c r="AA179" s="103">
        <v>16860</v>
      </c>
      <c r="AB179" s="103">
        <v>4072079</v>
      </c>
      <c r="AC179" s="103">
        <v>11789321</v>
      </c>
      <c r="AD179" s="103">
        <f t="shared" si="43"/>
        <v>37677622</v>
      </c>
      <c r="AE179" s="103">
        <f t="shared" si="44"/>
        <v>1912755</v>
      </c>
      <c r="AF179" s="103">
        <f t="shared" si="45"/>
        <v>15861400</v>
      </c>
      <c r="AG179" s="103">
        <f t="shared" si="46"/>
        <v>55451777</v>
      </c>
      <c r="AH179" s="103">
        <f t="shared" si="47"/>
        <v>111126</v>
      </c>
      <c r="AI179" s="102">
        <f t="shared" si="48"/>
        <v>55562903</v>
      </c>
    </row>
    <row r="180" spans="1:35" s="157" customFormat="1">
      <c r="A180" s="159">
        <f t="shared" si="49"/>
        <v>2031</v>
      </c>
      <c r="B180" s="159">
        <f t="shared" si="50"/>
        <v>7</v>
      </c>
      <c r="C180" s="158">
        <f t="shared" si="36"/>
        <v>48030</v>
      </c>
      <c r="E180" s="104">
        <v>14671784</v>
      </c>
      <c r="F180" s="103">
        <v>11310939</v>
      </c>
      <c r="G180" s="103">
        <v>691135</v>
      </c>
      <c r="H180" s="103">
        <v>1364490</v>
      </c>
      <c r="I180" s="103">
        <v>136107</v>
      </c>
      <c r="J180" s="103">
        <v>72343</v>
      </c>
      <c r="K180" s="103">
        <v>16778</v>
      </c>
      <c r="L180" s="103">
        <v>4512868</v>
      </c>
      <c r="M180" s="103">
        <v>13131778</v>
      </c>
      <c r="N180" s="103">
        <f t="shared" si="37"/>
        <v>26826743</v>
      </c>
      <c r="O180" s="103">
        <f t="shared" si="38"/>
        <v>1436833</v>
      </c>
      <c r="P180" s="103">
        <f t="shared" si="39"/>
        <v>17644646</v>
      </c>
      <c r="Q180" s="103">
        <f t="shared" si="40"/>
        <v>45908222</v>
      </c>
      <c r="R180" s="103">
        <f t="shared" si="41"/>
        <v>92000</v>
      </c>
      <c r="S180" s="102">
        <f t="shared" si="42"/>
        <v>46000222</v>
      </c>
      <c r="U180" s="104">
        <v>16565066</v>
      </c>
      <c r="V180" s="103">
        <v>10769292</v>
      </c>
      <c r="W180" s="103">
        <v>940083</v>
      </c>
      <c r="X180" s="103">
        <v>1565647</v>
      </c>
      <c r="Y180" s="103">
        <v>121081</v>
      </c>
      <c r="Z180" s="103">
        <v>108837</v>
      </c>
      <c r="AA180" s="103">
        <v>15387</v>
      </c>
      <c r="AB180" s="103">
        <v>3979206</v>
      </c>
      <c r="AC180" s="103">
        <v>11746895</v>
      </c>
      <c r="AD180" s="103">
        <f t="shared" si="43"/>
        <v>28410909</v>
      </c>
      <c r="AE180" s="103">
        <f t="shared" si="44"/>
        <v>1674484</v>
      </c>
      <c r="AF180" s="103">
        <f t="shared" si="45"/>
        <v>15726101</v>
      </c>
      <c r="AG180" s="103">
        <f t="shared" si="46"/>
        <v>45811494</v>
      </c>
      <c r="AH180" s="103">
        <f t="shared" si="47"/>
        <v>91807</v>
      </c>
      <c r="AI180" s="102">
        <f t="shared" si="48"/>
        <v>45903301</v>
      </c>
    </row>
    <row r="181" spans="1:35" s="157" customFormat="1">
      <c r="A181" s="159">
        <f t="shared" si="49"/>
        <v>2031</v>
      </c>
      <c r="B181" s="159">
        <f t="shared" si="50"/>
        <v>8</v>
      </c>
      <c r="C181" s="158">
        <f t="shared" si="36"/>
        <v>48061</v>
      </c>
      <c r="E181" s="104">
        <v>13503974</v>
      </c>
      <c r="F181" s="103">
        <v>11838091</v>
      </c>
      <c r="G181" s="103">
        <v>746283</v>
      </c>
      <c r="H181" s="103">
        <v>1305453</v>
      </c>
      <c r="I181" s="103">
        <v>133536</v>
      </c>
      <c r="J181" s="103">
        <v>83820</v>
      </c>
      <c r="K181" s="103">
        <v>19166</v>
      </c>
      <c r="L181" s="103">
        <v>4503756</v>
      </c>
      <c r="M181" s="103">
        <v>13557729</v>
      </c>
      <c r="N181" s="103">
        <f t="shared" si="37"/>
        <v>26241050</v>
      </c>
      <c r="O181" s="103">
        <f t="shared" si="38"/>
        <v>1389273</v>
      </c>
      <c r="P181" s="103">
        <f t="shared" si="39"/>
        <v>18061485</v>
      </c>
      <c r="Q181" s="103">
        <f t="shared" si="40"/>
        <v>45691808</v>
      </c>
      <c r="R181" s="103">
        <f t="shared" si="41"/>
        <v>91567</v>
      </c>
      <c r="S181" s="102">
        <f t="shared" si="42"/>
        <v>45783375</v>
      </c>
      <c r="U181" s="104">
        <v>15807628</v>
      </c>
      <c r="V181" s="103">
        <v>10870090</v>
      </c>
      <c r="W181" s="103">
        <v>979084</v>
      </c>
      <c r="X181" s="103">
        <v>1481765</v>
      </c>
      <c r="Y181" s="103">
        <v>116948</v>
      </c>
      <c r="Z181" s="103">
        <v>123800</v>
      </c>
      <c r="AA181" s="103">
        <v>16878</v>
      </c>
      <c r="AB181" s="103">
        <v>3915980</v>
      </c>
      <c r="AC181" s="103">
        <v>12022038</v>
      </c>
      <c r="AD181" s="103">
        <f t="shared" si="43"/>
        <v>27790628</v>
      </c>
      <c r="AE181" s="103">
        <f t="shared" si="44"/>
        <v>1605565</v>
      </c>
      <c r="AF181" s="103">
        <f t="shared" si="45"/>
        <v>15938018</v>
      </c>
      <c r="AG181" s="103">
        <f t="shared" si="46"/>
        <v>45334211</v>
      </c>
      <c r="AH181" s="103">
        <f t="shared" si="47"/>
        <v>90850</v>
      </c>
      <c r="AI181" s="102">
        <f t="shared" si="48"/>
        <v>45425061</v>
      </c>
    </row>
    <row r="182" spans="1:35" s="157" customFormat="1">
      <c r="A182" s="159">
        <f t="shared" si="49"/>
        <v>2031</v>
      </c>
      <c r="B182" s="159">
        <f t="shared" si="50"/>
        <v>9</v>
      </c>
      <c r="C182" s="158">
        <f t="shared" si="36"/>
        <v>48092</v>
      </c>
      <c r="E182" s="104">
        <v>19164523</v>
      </c>
      <c r="F182" s="103">
        <v>14042897</v>
      </c>
      <c r="G182" s="103">
        <v>851894</v>
      </c>
      <c r="H182" s="103">
        <v>1539516</v>
      </c>
      <c r="I182" s="103">
        <v>148831</v>
      </c>
      <c r="J182" s="103">
        <v>108905</v>
      </c>
      <c r="K182" s="103">
        <v>20655</v>
      </c>
      <c r="L182" s="103">
        <v>4694094</v>
      </c>
      <c r="M182" s="103">
        <v>13514869</v>
      </c>
      <c r="N182" s="103">
        <f t="shared" si="37"/>
        <v>34228800</v>
      </c>
      <c r="O182" s="103">
        <f t="shared" si="38"/>
        <v>1648421</v>
      </c>
      <c r="P182" s="103">
        <f t="shared" si="39"/>
        <v>18208963</v>
      </c>
      <c r="Q182" s="103">
        <f t="shared" si="40"/>
        <v>54086184</v>
      </c>
      <c r="R182" s="103">
        <f t="shared" si="41"/>
        <v>108389</v>
      </c>
      <c r="S182" s="102">
        <f t="shared" si="42"/>
        <v>54194573</v>
      </c>
      <c r="U182" s="104">
        <v>22026280</v>
      </c>
      <c r="V182" s="103">
        <v>12974909</v>
      </c>
      <c r="W182" s="103">
        <v>1096622</v>
      </c>
      <c r="X182" s="103">
        <v>1773851</v>
      </c>
      <c r="Y182" s="103">
        <v>134240</v>
      </c>
      <c r="Z182" s="103">
        <v>156681</v>
      </c>
      <c r="AA182" s="103">
        <v>18020</v>
      </c>
      <c r="AB182" s="103">
        <v>4032949</v>
      </c>
      <c r="AC182" s="103">
        <v>11955842</v>
      </c>
      <c r="AD182" s="103">
        <f t="shared" si="43"/>
        <v>36250071</v>
      </c>
      <c r="AE182" s="103">
        <f t="shared" si="44"/>
        <v>1930532</v>
      </c>
      <c r="AF182" s="103">
        <f t="shared" si="45"/>
        <v>15988791</v>
      </c>
      <c r="AG182" s="103">
        <f t="shared" si="46"/>
        <v>54169394</v>
      </c>
      <c r="AH182" s="103">
        <f t="shared" si="47"/>
        <v>108556</v>
      </c>
      <c r="AI182" s="102">
        <f t="shared" si="48"/>
        <v>54277950</v>
      </c>
    </row>
    <row r="183" spans="1:35" s="157" customFormat="1">
      <c r="A183" s="159">
        <f t="shared" si="49"/>
        <v>2031</v>
      </c>
      <c r="B183" s="159">
        <f t="shared" si="50"/>
        <v>10</v>
      </c>
      <c r="C183" s="158">
        <f t="shared" si="36"/>
        <v>48122</v>
      </c>
      <c r="E183" s="104">
        <v>45532986</v>
      </c>
      <c r="F183" s="103">
        <v>22771409</v>
      </c>
      <c r="G183" s="103">
        <v>1293557</v>
      </c>
      <c r="H183" s="103">
        <v>2548789</v>
      </c>
      <c r="I183" s="103">
        <v>198091</v>
      </c>
      <c r="J183" s="103">
        <v>132003</v>
      </c>
      <c r="K183" s="103">
        <v>24600</v>
      </c>
      <c r="L183" s="103">
        <v>5059546</v>
      </c>
      <c r="M183" s="103">
        <v>14073473</v>
      </c>
      <c r="N183" s="103">
        <f t="shared" si="37"/>
        <v>69820643</v>
      </c>
      <c r="O183" s="103">
        <f t="shared" si="38"/>
        <v>2680792</v>
      </c>
      <c r="P183" s="103">
        <f t="shared" si="39"/>
        <v>19133019</v>
      </c>
      <c r="Q183" s="103">
        <f t="shared" si="40"/>
        <v>91634454</v>
      </c>
      <c r="R183" s="103">
        <f t="shared" si="41"/>
        <v>183636</v>
      </c>
      <c r="S183" s="102">
        <f t="shared" si="42"/>
        <v>91818090</v>
      </c>
      <c r="U183" s="104">
        <v>49828031</v>
      </c>
      <c r="V183" s="103">
        <v>22277541</v>
      </c>
      <c r="W183" s="103">
        <v>1628496</v>
      </c>
      <c r="X183" s="103">
        <v>3008932</v>
      </c>
      <c r="Y183" s="103">
        <v>188170</v>
      </c>
      <c r="Z183" s="103">
        <v>193716</v>
      </c>
      <c r="AA183" s="103">
        <v>21437</v>
      </c>
      <c r="AB183" s="103">
        <v>4700611</v>
      </c>
      <c r="AC183" s="103">
        <v>13243189</v>
      </c>
      <c r="AD183" s="103">
        <f t="shared" si="43"/>
        <v>73943675</v>
      </c>
      <c r="AE183" s="103">
        <f t="shared" si="44"/>
        <v>3202648</v>
      </c>
      <c r="AF183" s="103">
        <f t="shared" si="45"/>
        <v>17943800</v>
      </c>
      <c r="AG183" s="103">
        <f t="shared" si="46"/>
        <v>95090123</v>
      </c>
      <c r="AH183" s="103">
        <f t="shared" si="47"/>
        <v>190561</v>
      </c>
      <c r="AI183" s="102">
        <f t="shared" si="48"/>
        <v>95280684</v>
      </c>
    </row>
    <row r="184" spans="1:35" s="157" customFormat="1">
      <c r="A184" s="159">
        <f t="shared" si="49"/>
        <v>2031</v>
      </c>
      <c r="B184" s="159">
        <f t="shared" si="50"/>
        <v>11</v>
      </c>
      <c r="C184" s="158">
        <f t="shared" si="36"/>
        <v>48153</v>
      </c>
      <c r="E184" s="104">
        <v>81615996</v>
      </c>
      <c r="F184" s="103">
        <v>34373232</v>
      </c>
      <c r="G184" s="103">
        <v>1796616</v>
      </c>
      <c r="H184" s="103">
        <v>2938746</v>
      </c>
      <c r="I184" s="103">
        <v>205425</v>
      </c>
      <c r="J184" s="103">
        <v>127087</v>
      </c>
      <c r="K184" s="103">
        <v>25357</v>
      </c>
      <c r="L184" s="103">
        <v>5969812</v>
      </c>
      <c r="M184" s="103">
        <v>15120285</v>
      </c>
      <c r="N184" s="103">
        <f t="shared" si="37"/>
        <v>118016626</v>
      </c>
      <c r="O184" s="103">
        <f t="shared" si="38"/>
        <v>3065833</v>
      </c>
      <c r="P184" s="103">
        <f t="shared" si="39"/>
        <v>21090097</v>
      </c>
      <c r="Q184" s="103">
        <f t="shared" si="40"/>
        <v>142172556</v>
      </c>
      <c r="R184" s="103">
        <f t="shared" si="41"/>
        <v>284915</v>
      </c>
      <c r="S184" s="102">
        <f t="shared" si="42"/>
        <v>142457471</v>
      </c>
      <c r="U184" s="104">
        <v>87924235</v>
      </c>
      <c r="V184" s="103">
        <v>34645077</v>
      </c>
      <c r="W184" s="103">
        <v>2190736</v>
      </c>
      <c r="X184" s="103">
        <v>3540399</v>
      </c>
      <c r="Y184" s="103">
        <v>203023</v>
      </c>
      <c r="Z184" s="103">
        <v>175542</v>
      </c>
      <c r="AA184" s="103">
        <v>22641</v>
      </c>
      <c r="AB184" s="103">
        <v>4939379</v>
      </c>
      <c r="AC184" s="103">
        <v>12887081</v>
      </c>
      <c r="AD184" s="103">
        <f t="shared" si="43"/>
        <v>124985712</v>
      </c>
      <c r="AE184" s="103">
        <f t="shared" si="44"/>
        <v>3715941</v>
      </c>
      <c r="AF184" s="103">
        <f t="shared" si="45"/>
        <v>17826460</v>
      </c>
      <c r="AG184" s="103">
        <f t="shared" si="46"/>
        <v>146528113</v>
      </c>
      <c r="AH184" s="103">
        <f t="shared" si="47"/>
        <v>293644</v>
      </c>
      <c r="AI184" s="102">
        <f t="shared" si="48"/>
        <v>146821757</v>
      </c>
    </row>
    <row r="185" spans="1:35" s="157" customFormat="1">
      <c r="A185" s="159">
        <f t="shared" si="49"/>
        <v>2031</v>
      </c>
      <c r="B185" s="159">
        <f t="shared" si="50"/>
        <v>12</v>
      </c>
      <c r="C185" s="158">
        <f t="shared" si="36"/>
        <v>48183</v>
      </c>
      <c r="E185" s="104">
        <v>106154816</v>
      </c>
      <c r="F185" s="103">
        <v>42941137</v>
      </c>
      <c r="G185" s="103">
        <v>2170079</v>
      </c>
      <c r="H185" s="103">
        <v>3641098</v>
      </c>
      <c r="I185" s="103">
        <v>212623</v>
      </c>
      <c r="J185" s="103">
        <v>142669</v>
      </c>
      <c r="K185" s="103">
        <v>26036</v>
      </c>
      <c r="L185" s="103">
        <v>6855149</v>
      </c>
      <c r="M185" s="103">
        <v>15125969</v>
      </c>
      <c r="N185" s="103">
        <f t="shared" si="37"/>
        <v>151504691</v>
      </c>
      <c r="O185" s="103">
        <f t="shared" si="38"/>
        <v>3783767</v>
      </c>
      <c r="P185" s="103">
        <f t="shared" si="39"/>
        <v>21981118</v>
      </c>
      <c r="Q185" s="103">
        <f t="shared" si="40"/>
        <v>177269576</v>
      </c>
      <c r="R185" s="103">
        <f t="shared" si="41"/>
        <v>355250</v>
      </c>
      <c r="S185" s="102">
        <f t="shared" si="42"/>
        <v>177624826</v>
      </c>
      <c r="U185" s="104">
        <v>113427987</v>
      </c>
      <c r="V185" s="103">
        <v>44161710</v>
      </c>
      <c r="W185" s="103">
        <v>2623450</v>
      </c>
      <c r="X185" s="103">
        <v>4318348</v>
      </c>
      <c r="Y185" s="103">
        <v>215411</v>
      </c>
      <c r="Z185" s="103">
        <v>189243</v>
      </c>
      <c r="AA185" s="103">
        <v>22749</v>
      </c>
      <c r="AB185" s="103">
        <v>6140384</v>
      </c>
      <c r="AC185" s="103">
        <v>14056086</v>
      </c>
      <c r="AD185" s="103">
        <f t="shared" si="43"/>
        <v>160451307</v>
      </c>
      <c r="AE185" s="103">
        <f t="shared" si="44"/>
        <v>4507591</v>
      </c>
      <c r="AF185" s="103">
        <f t="shared" si="45"/>
        <v>20196470</v>
      </c>
      <c r="AG185" s="103">
        <f t="shared" si="46"/>
        <v>185155368</v>
      </c>
      <c r="AH185" s="103">
        <f t="shared" si="47"/>
        <v>371053</v>
      </c>
      <c r="AI185" s="102">
        <f t="shared" si="48"/>
        <v>185526421</v>
      </c>
    </row>
    <row r="186" spans="1:35" s="157" customFormat="1">
      <c r="A186" s="159">
        <f t="shared" si="49"/>
        <v>2032</v>
      </c>
      <c r="B186" s="159">
        <f t="shared" si="50"/>
        <v>1</v>
      </c>
      <c r="C186" s="158">
        <f t="shared" si="36"/>
        <v>48214</v>
      </c>
      <c r="E186" s="104">
        <v>98754883</v>
      </c>
      <c r="F186" s="103">
        <v>40715681</v>
      </c>
      <c r="G186" s="103">
        <v>2082656</v>
      </c>
      <c r="H186" s="103">
        <v>3586950</v>
      </c>
      <c r="I186" s="103">
        <v>195849</v>
      </c>
      <c r="J186" s="103">
        <v>126763</v>
      </c>
      <c r="K186" s="103">
        <v>24543</v>
      </c>
      <c r="L186" s="103">
        <v>6662859</v>
      </c>
      <c r="M186" s="103">
        <v>15702027</v>
      </c>
      <c r="N186" s="103">
        <f t="shared" si="37"/>
        <v>141773612</v>
      </c>
      <c r="O186" s="103">
        <f t="shared" si="38"/>
        <v>3713713</v>
      </c>
      <c r="P186" s="103">
        <f t="shared" si="39"/>
        <v>22364886</v>
      </c>
      <c r="Q186" s="103">
        <f t="shared" si="40"/>
        <v>167852211</v>
      </c>
      <c r="R186" s="103">
        <f t="shared" si="41"/>
        <v>336377</v>
      </c>
      <c r="S186" s="102">
        <f t="shared" si="42"/>
        <v>168188588</v>
      </c>
      <c r="U186" s="104">
        <v>105668125</v>
      </c>
      <c r="V186" s="103">
        <v>42060633</v>
      </c>
      <c r="W186" s="103">
        <v>2519147</v>
      </c>
      <c r="X186" s="103">
        <v>4272025</v>
      </c>
      <c r="Y186" s="103">
        <v>198805</v>
      </c>
      <c r="Z186" s="103">
        <v>173864</v>
      </c>
      <c r="AA186" s="103">
        <v>20030</v>
      </c>
      <c r="AB186" s="103">
        <v>5480553</v>
      </c>
      <c r="AC186" s="103">
        <v>13412704</v>
      </c>
      <c r="AD186" s="103">
        <f t="shared" si="43"/>
        <v>150466740</v>
      </c>
      <c r="AE186" s="103">
        <f t="shared" si="44"/>
        <v>4445889</v>
      </c>
      <c r="AF186" s="103">
        <f t="shared" si="45"/>
        <v>18893257</v>
      </c>
      <c r="AG186" s="103">
        <f t="shared" si="46"/>
        <v>173805886</v>
      </c>
      <c r="AH186" s="103">
        <f t="shared" si="47"/>
        <v>348308</v>
      </c>
      <c r="AI186" s="102">
        <f t="shared" si="48"/>
        <v>174154194</v>
      </c>
    </row>
    <row r="187" spans="1:35" s="157" customFormat="1">
      <c r="A187" s="159">
        <f t="shared" si="49"/>
        <v>2032</v>
      </c>
      <c r="B187" s="159">
        <f t="shared" si="50"/>
        <v>2</v>
      </c>
      <c r="C187" s="158">
        <f t="shared" si="36"/>
        <v>48245</v>
      </c>
      <c r="E187" s="104">
        <v>86876307</v>
      </c>
      <c r="F187" s="103">
        <v>36343448</v>
      </c>
      <c r="G187" s="103">
        <v>1894903</v>
      </c>
      <c r="H187" s="103">
        <v>3300396</v>
      </c>
      <c r="I187" s="103">
        <v>188870</v>
      </c>
      <c r="J187" s="103">
        <v>125182</v>
      </c>
      <c r="K187" s="103">
        <v>23771</v>
      </c>
      <c r="L187" s="103">
        <v>6336147</v>
      </c>
      <c r="M187" s="103">
        <v>15087931</v>
      </c>
      <c r="N187" s="103">
        <f t="shared" si="37"/>
        <v>125327299</v>
      </c>
      <c r="O187" s="103">
        <f t="shared" si="38"/>
        <v>3425578</v>
      </c>
      <c r="P187" s="103">
        <f t="shared" si="39"/>
        <v>21424078</v>
      </c>
      <c r="Q187" s="103">
        <f t="shared" si="40"/>
        <v>150176955</v>
      </c>
      <c r="R187" s="103">
        <f t="shared" si="41"/>
        <v>300956</v>
      </c>
      <c r="S187" s="102">
        <f t="shared" si="42"/>
        <v>150477911</v>
      </c>
      <c r="U187" s="104">
        <v>90198862</v>
      </c>
      <c r="V187" s="103">
        <v>36195993</v>
      </c>
      <c r="W187" s="103">
        <v>2236545</v>
      </c>
      <c r="X187" s="103">
        <v>3902942</v>
      </c>
      <c r="Y187" s="103">
        <v>185555</v>
      </c>
      <c r="Z187" s="103">
        <v>172528</v>
      </c>
      <c r="AA187" s="103">
        <v>18985</v>
      </c>
      <c r="AB187" s="103">
        <v>5213879</v>
      </c>
      <c r="AC187" s="103">
        <v>12614179</v>
      </c>
      <c r="AD187" s="103">
        <f t="shared" si="43"/>
        <v>128835940</v>
      </c>
      <c r="AE187" s="103">
        <f t="shared" si="44"/>
        <v>4075470</v>
      </c>
      <c r="AF187" s="103">
        <f t="shared" si="45"/>
        <v>17828058</v>
      </c>
      <c r="AG187" s="103">
        <f t="shared" si="46"/>
        <v>150739468</v>
      </c>
      <c r="AH187" s="103">
        <f t="shared" si="47"/>
        <v>302083</v>
      </c>
      <c r="AI187" s="102">
        <f t="shared" si="48"/>
        <v>151041551</v>
      </c>
    </row>
    <row r="188" spans="1:35" s="157" customFormat="1">
      <c r="A188" s="159">
        <f t="shared" si="49"/>
        <v>2032</v>
      </c>
      <c r="B188" s="159">
        <f t="shared" si="50"/>
        <v>3</v>
      </c>
      <c r="C188" s="158">
        <f t="shared" si="36"/>
        <v>48274</v>
      </c>
      <c r="E188" s="104">
        <v>75101858</v>
      </c>
      <c r="F188" s="103">
        <v>32543563</v>
      </c>
      <c r="G188" s="103">
        <v>1696772</v>
      </c>
      <c r="H188" s="103">
        <v>3072537</v>
      </c>
      <c r="I188" s="103">
        <v>191189</v>
      </c>
      <c r="J188" s="103">
        <v>122587</v>
      </c>
      <c r="K188" s="103">
        <v>24002</v>
      </c>
      <c r="L188" s="103">
        <v>6172272</v>
      </c>
      <c r="M188" s="103">
        <v>16118413</v>
      </c>
      <c r="N188" s="103">
        <f t="shared" si="37"/>
        <v>109557384</v>
      </c>
      <c r="O188" s="103">
        <f t="shared" si="38"/>
        <v>3195124</v>
      </c>
      <c r="P188" s="103">
        <f t="shared" si="39"/>
        <v>22290685</v>
      </c>
      <c r="Q188" s="103">
        <f t="shared" si="40"/>
        <v>135043193</v>
      </c>
      <c r="R188" s="103">
        <f t="shared" si="41"/>
        <v>270628</v>
      </c>
      <c r="S188" s="102">
        <f t="shared" si="42"/>
        <v>135313821</v>
      </c>
      <c r="U188" s="104">
        <v>80352328</v>
      </c>
      <c r="V188" s="103">
        <v>33578592</v>
      </c>
      <c r="W188" s="103">
        <v>2126094</v>
      </c>
      <c r="X188" s="103">
        <v>3738568</v>
      </c>
      <c r="Y188" s="103">
        <v>197506</v>
      </c>
      <c r="Z188" s="103">
        <v>176905</v>
      </c>
      <c r="AA188" s="103">
        <v>20590</v>
      </c>
      <c r="AB188" s="103">
        <v>5130115</v>
      </c>
      <c r="AC188" s="103">
        <v>13936596</v>
      </c>
      <c r="AD188" s="103">
        <f t="shared" si="43"/>
        <v>116275110</v>
      </c>
      <c r="AE188" s="103">
        <f t="shared" si="44"/>
        <v>3915473</v>
      </c>
      <c r="AF188" s="103">
        <f t="shared" si="45"/>
        <v>19066711</v>
      </c>
      <c r="AG188" s="103">
        <f t="shared" si="46"/>
        <v>139257294</v>
      </c>
      <c r="AH188" s="103">
        <f t="shared" si="47"/>
        <v>279073</v>
      </c>
      <c r="AI188" s="102">
        <f t="shared" si="48"/>
        <v>139536367</v>
      </c>
    </row>
    <row r="189" spans="1:35" s="157" customFormat="1">
      <c r="A189" s="159">
        <f t="shared" si="49"/>
        <v>2032</v>
      </c>
      <c r="B189" s="159">
        <f t="shared" si="50"/>
        <v>4</v>
      </c>
      <c r="C189" s="158">
        <f t="shared" si="36"/>
        <v>48305</v>
      </c>
      <c r="E189" s="104">
        <v>54192745</v>
      </c>
      <c r="F189" s="103">
        <v>24910592</v>
      </c>
      <c r="G189" s="103">
        <v>1345296</v>
      </c>
      <c r="H189" s="103">
        <v>2483464</v>
      </c>
      <c r="I189" s="103">
        <v>173089</v>
      </c>
      <c r="J189" s="103">
        <v>105936</v>
      </c>
      <c r="K189" s="103">
        <v>22173</v>
      </c>
      <c r="L189" s="103">
        <v>5542309</v>
      </c>
      <c r="M189" s="103">
        <v>14508517</v>
      </c>
      <c r="N189" s="103">
        <f t="shared" si="37"/>
        <v>80643895</v>
      </c>
      <c r="O189" s="103">
        <f t="shared" si="38"/>
        <v>2589400</v>
      </c>
      <c r="P189" s="103">
        <f t="shared" si="39"/>
        <v>20050826</v>
      </c>
      <c r="Q189" s="103">
        <f t="shared" si="40"/>
        <v>103284121</v>
      </c>
      <c r="R189" s="103">
        <f t="shared" si="41"/>
        <v>206982</v>
      </c>
      <c r="S189" s="102">
        <f t="shared" si="42"/>
        <v>103491103</v>
      </c>
      <c r="U189" s="104">
        <v>57863972</v>
      </c>
      <c r="V189" s="103">
        <v>25775242</v>
      </c>
      <c r="W189" s="103">
        <v>1747283</v>
      </c>
      <c r="X189" s="103">
        <v>2981490</v>
      </c>
      <c r="Y189" s="103">
        <v>182165</v>
      </c>
      <c r="Z189" s="103">
        <v>153921</v>
      </c>
      <c r="AA189" s="103">
        <v>20072</v>
      </c>
      <c r="AB189" s="103">
        <v>4597359</v>
      </c>
      <c r="AC189" s="103">
        <v>12439983</v>
      </c>
      <c r="AD189" s="103">
        <f t="shared" si="43"/>
        <v>85588734</v>
      </c>
      <c r="AE189" s="103">
        <f t="shared" si="44"/>
        <v>3135411</v>
      </c>
      <c r="AF189" s="103">
        <f t="shared" si="45"/>
        <v>17037342</v>
      </c>
      <c r="AG189" s="103">
        <f t="shared" si="46"/>
        <v>105761487</v>
      </c>
      <c r="AH189" s="103">
        <f t="shared" si="47"/>
        <v>211947</v>
      </c>
      <c r="AI189" s="102">
        <f t="shared" si="48"/>
        <v>105973434</v>
      </c>
    </row>
    <row r="190" spans="1:35" s="157" customFormat="1">
      <c r="A190" s="159">
        <f t="shared" si="49"/>
        <v>2032</v>
      </c>
      <c r="B190" s="159">
        <f t="shared" si="50"/>
        <v>5</v>
      </c>
      <c r="C190" s="158">
        <f t="shared" si="36"/>
        <v>48335</v>
      </c>
      <c r="E190" s="104">
        <v>32410875</v>
      </c>
      <c r="F190" s="103">
        <v>17430756</v>
      </c>
      <c r="G190" s="103">
        <v>956140</v>
      </c>
      <c r="H190" s="103">
        <v>1958521</v>
      </c>
      <c r="I190" s="103">
        <v>145951</v>
      </c>
      <c r="J190" s="103">
        <v>93417</v>
      </c>
      <c r="K190" s="103">
        <v>18895</v>
      </c>
      <c r="L190" s="103">
        <v>5164697</v>
      </c>
      <c r="M190" s="103">
        <v>14331734</v>
      </c>
      <c r="N190" s="103">
        <f t="shared" si="37"/>
        <v>50962617</v>
      </c>
      <c r="O190" s="103">
        <f t="shared" si="38"/>
        <v>2051938</v>
      </c>
      <c r="P190" s="103">
        <f t="shared" si="39"/>
        <v>19496431</v>
      </c>
      <c r="Q190" s="103">
        <f t="shared" si="40"/>
        <v>72510986</v>
      </c>
      <c r="R190" s="103">
        <f t="shared" si="41"/>
        <v>145313</v>
      </c>
      <c r="S190" s="102">
        <f t="shared" si="42"/>
        <v>72656299</v>
      </c>
      <c r="U190" s="104">
        <v>34584020</v>
      </c>
      <c r="V190" s="103">
        <v>18034184</v>
      </c>
      <c r="W190" s="103">
        <v>1296863</v>
      </c>
      <c r="X190" s="103">
        <v>2364691</v>
      </c>
      <c r="Y190" s="103">
        <v>154405</v>
      </c>
      <c r="Z190" s="103">
        <v>139181</v>
      </c>
      <c r="AA190" s="103">
        <v>18018</v>
      </c>
      <c r="AB190" s="103">
        <v>4362810</v>
      </c>
      <c r="AC190" s="103">
        <v>12521190</v>
      </c>
      <c r="AD190" s="103">
        <f t="shared" si="43"/>
        <v>54087490</v>
      </c>
      <c r="AE190" s="103">
        <f t="shared" si="44"/>
        <v>2503872</v>
      </c>
      <c r="AF190" s="103">
        <f t="shared" si="45"/>
        <v>16884000</v>
      </c>
      <c r="AG190" s="103">
        <f t="shared" si="46"/>
        <v>73475362</v>
      </c>
      <c r="AH190" s="103">
        <f t="shared" si="47"/>
        <v>147245</v>
      </c>
      <c r="AI190" s="102">
        <f t="shared" si="48"/>
        <v>73622607</v>
      </c>
    </row>
    <row r="191" spans="1:35" s="157" customFormat="1">
      <c r="A191" s="159">
        <f t="shared" si="49"/>
        <v>2032</v>
      </c>
      <c r="B191" s="159">
        <f t="shared" si="50"/>
        <v>6</v>
      </c>
      <c r="C191" s="158">
        <f t="shared" si="36"/>
        <v>48366</v>
      </c>
      <c r="E191" s="104">
        <v>21206654</v>
      </c>
      <c r="F191" s="103">
        <v>13600290</v>
      </c>
      <c r="G191" s="103">
        <v>769545</v>
      </c>
      <c r="H191" s="103">
        <v>1511529</v>
      </c>
      <c r="I191" s="103">
        <v>134852</v>
      </c>
      <c r="J191" s="103">
        <v>78230</v>
      </c>
      <c r="K191" s="103">
        <v>17382</v>
      </c>
      <c r="L191" s="103">
        <v>4761379</v>
      </c>
      <c r="M191" s="103">
        <v>13293862</v>
      </c>
      <c r="N191" s="103">
        <f t="shared" si="37"/>
        <v>35728723</v>
      </c>
      <c r="O191" s="103">
        <f t="shared" si="38"/>
        <v>1589759</v>
      </c>
      <c r="P191" s="103">
        <f t="shared" si="39"/>
        <v>18055241</v>
      </c>
      <c r="Q191" s="103">
        <f t="shared" si="40"/>
        <v>55373723</v>
      </c>
      <c r="R191" s="103">
        <f t="shared" si="41"/>
        <v>110969</v>
      </c>
      <c r="S191" s="102">
        <f t="shared" si="42"/>
        <v>55484692</v>
      </c>
      <c r="U191" s="104">
        <v>23155899</v>
      </c>
      <c r="V191" s="103">
        <v>13537791</v>
      </c>
      <c r="W191" s="103">
        <v>1070543</v>
      </c>
      <c r="X191" s="103">
        <v>1778165</v>
      </c>
      <c r="Y191" s="103">
        <v>138327</v>
      </c>
      <c r="Z191" s="103">
        <v>115797</v>
      </c>
      <c r="AA191" s="103">
        <v>16940</v>
      </c>
      <c r="AB191" s="103">
        <v>4056267</v>
      </c>
      <c r="AC191" s="103">
        <v>11646609</v>
      </c>
      <c r="AD191" s="103">
        <f t="shared" si="43"/>
        <v>37919500</v>
      </c>
      <c r="AE191" s="103">
        <f t="shared" si="44"/>
        <v>1893962</v>
      </c>
      <c r="AF191" s="103">
        <f t="shared" si="45"/>
        <v>15702876</v>
      </c>
      <c r="AG191" s="103">
        <f t="shared" si="46"/>
        <v>55516338</v>
      </c>
      <c r="AH191" s="103">
        <f t="shared" si="47"/>
        <v>111255</v>
      </c>
      <c r="AI191" s="102">
        <f t="shared" si="48"/>
        <v>55627593</v>
      </c>
    </row>
    <row r="192" spans="1:35" s="157" customFormat="1">
      <c r="A192" s="159">
        <f t="shared" si="49"/>
        <v>2032</v>
      </c>
      <c r="B192" s="159">
        <f t="shared" si="50"/>
        <v>7</v>
      </c>
      <c r="C192" s="158">
        <f t="shared" si="36"/>
        <v>48396</v>
      </c>
      <c r="E192" s="104">
        <v>14742804</v>
      </c>
      <c r="F192" s="103">
        <v>11375472</v>
      </c>
      <c r="G192" s="103">
        <v>677724</v>
      </c>
      <c r="H192" s="103">
        <v>1333798</v>
      </c>
      <c r="I192" s="103">
        <v>128641</v>
      </c>
      <c r="J192" s="103">
        <v>72239</v>
      </c>
      <c r="K192" s="103">
        <v>16696</v>
      </c>
      <c r="L192" s="103">
        <v>4576912</v>
      </c>
      <c r="M192" s="103">
        <v>13070399</v>
      </c>
      <c r="N192" s="103">
        <f t="shared" si="37"/>
        <v>26941337</v>
      </c>
      <c r="O192" s="103">
        <f t="shared" si="38"/>
        <v>1406037</v>
      </c>
      <c r="P192" s="103">
        <f t="shared" si="39"/>
        <v>17647311</v>
      </c>
      <c r="Q192" s="103">
        <f t="shared" si="40"/>
        <v>45994685</v>
      </c>
      <c r="R192" s="103">
        <f t="shared" si="41"/>
        <v>92174</v>
      </c>
      <c r="S192" s="102">
        <f t="shared" si="42"/>
        <v>46086859</v>
      </c>
      <c r="U192" s="104">
        <v>16669772</v>
      </c>
      <c r="V192" s="103">
        <v>10864065</v>
      </c>
      <c r="W192" s="103">
        <v>929552</v>
      </c>
      <c r="X192" s="103">
        <v>1548958</v>
      </c>
      <c r="Y192" s="103">
        <v>114449</v>
      </c>
      <c r="Z192" s="103">
        <v>109073</v>
      </c>
      <c r="AA192" s="103">
        <v>15460</v>
      </c>
      <c r="AB192" s="103">
        <v>3969018</v>
      </c>
      <c r="AC192" s="103">
        <v>11599910</v>
      </c>
      <c r="AD192" s="103">
        <f t="shared" si="43"/>
        <v>28593298</v>
      </c>
      <c r="AE192" s="103">
        <f t="shared" si="44"/>
        <v>1658031</v>
      </c>
      <c r="AF192" s="103">
        <f t="shared" si="45"/>
        <v>15568928</v>
      </c>
      <c r="AG192" s="103">
        <f t="shared" si="46"/>
        <v>45820257</v>
      </c>
      <c r="AH192" s="103">
        <f t="shared" si="47"/>
        <v>91824</v>
      </c>
      <c r="AI192" s="102">
        <f t="shared" si="48"/>
        <v>45912081</v>
      </c>
    </row>
    <row r="193" spans="1:35" s="157" customFormat="1">
      <c r="A193" s="159">
        <f t="shared" si="49"/>
        <v>2032</v>
      </c>
      <c r="B193" s="159">
        <f t="shared" si="50"/>
        <v>8</v>
      </c>
      <c r="C193" s="158">
        <f t="shared" si="36"/>
        <v>48427</v>
      </c>
      <c r="E193" s="104">
        <v>13563306</v>
      </c>
      <c r="F193" s="103">
        <v>11912859</v>
      </c>
      <c r="G193" s="103">
        <v>732017</v>
      </c>
      <c r="H193" s="103">
        <v>1275798</v>
      </c>
      <c r="I193" s="103">
        <v>125890</v>
      </c>
      <c r="J193" s="103">
        <v>83698</v>
      </c>
      <c r="K193" s="103">
        <v>19069</v>
      </c>
      <c r="L193" s="103">
        <v>4567363</v>
      </c>
      <c r="M193" s="103">
        <v>13493220</v>
      </c>
      <c r="N193" s="103">
        <f t="shared" si="37"/>
        <v>26353141</v>
      </c>
      <c r="O193" s="103">
        <f t="shared" si="38"/>
        <v>1359496</v>
      </c>
      <c r="P193" s="103">
        <f t="shared" si="39"/>
        <v>18060583</v>
      </c>
      <c r="Q193" s="103">
        <f t="shared" si="40"/>
        <v>45773220</v>
      </c>
      <c r="R193" s="103">
        <f t="shared" si="41"/>
        <v>91730</v>
      </c>
      <c r="S193" s="102">
        <f t="shared" si="42"/>
        <v>45864950</v>
      </c>
      <c r="U193" s="104">
        <v>15914636</v>
      </c>
      <c r="V193" s="103">
        <v>10960031</v>
      </c>
      <c r="W193" s="103">
        <v>967162</v>
      </c>
      <c r="X193" s="103">
        <v>1465749</v>
      </c>
      <c r="Y193" s="103">
        <v>110271</v>
      </c>
      <c r="Z193" s="103">
        <v>124042</v>
      </c>
      <c r="AA193" s="103">
        <v>16936</v>
      </c>
      <c r="AB193" s="103">
        <v>3909668</v>
      </c>
      <c r="AC193" s="103">
        <v>11869059</v>
      </c>
      <c r="AD193" s="103">
        <f t="shared" si="43"/>
        <v>27969036</v>
      </c>
      <c r="AE193" s="103">
        <f t="shared" si="44"/>
        <v>1589791</v>
      </c>
      <c r="AF193" s="103">
        <f t="shared" si="45"/>
        <v>15778727</v>
      </c>
      <c r="AG193" s="103">
        <f t="shared" si="46"/>
        <v>45337554</v>
      </c>
      <c r="AH193" s="103">
        <f t="shared" si="47"/>
        <v>90857</v>
      </c>
      <c r="AI193" s="102">
        <f t="shared" si="48"/>
        <v>45428411</v>
      </c>
    </row>
    <row r="194" spans="1:35" s="157" customFormat="1">
      <c r="A194" s="159">
        <f t="shared" si="49"/>
        <v>2032</v>
      </c>
      <c r="B194" s="159">
        <f t="shared" si="50"/>
        <v>9</v>
      </c>
      <c r="C194" s="158">
        <f t="shared" si="36"/>
        <v>48458</v>
      </c>
      <c r="E194" s="104">
        <v>19240950</v>
      </c>
      <c r="F194" s="103">
        <v>14136556</v>
      </c>
      <c r="G194" s="103">
        <v>836451</v>
      </c>
      <c r="H194" s="103">
        <v>1504468</v>
      </c>
      <c r="I194" s="103">
        <v>140523</v>
      </c>
      <c r="J194" s="103">
        <v>108621</v>
      </c>
      <c r="K194" s="103">
        <v>20533</v>
      </c>
      <c r="L194" s="103">
        <v>4757065</v>
      </c>
      <c r="M194" s="103">
        <v>13449289</v>
      </c>
      <c r="N194" s="103">
        <f t="shared" si="37"/>
        <v>34375013</v>
      </c>
      <c r="O194" s="103">
        <f t="shared" si="38"/>
        <v>1613089</v>
      </c>
      <c r="P194" s="103">
        <f t="shared" si="39"/>
        <v>18206354</v>
      </c>
      <c r="Q194" s="103">
        <f t="shared" si="40"/>
        <v>54194456</v>
      </c>
      <c r="R194" s="103">
        <f t="shared" si="41"/>
        <v>108606</v>
      </c>
      <c r="S194" s="102">
        <f t="shared" si="42"/>
        <v>54303062</v>
      </c>
      <c r="U194" s="104">
        <v>22177511</v>
      </c>
      <c r="V194" s="103">
        <v>13077823</v>
      </c>
      <c r="W194" s="103">
        <v>1082708</v>
      </c>
      <c r="X194" s="103">
        <v>1754534</v>
      </c>
      <c r="Y194" s="103">
        <v>126680</v>
      </c>
      <c r="Z194" s="103">
        <v>157030</v>
      </c>
      <c r="AA194" s="103">
        <v>18063</v>
      </c>
      <c r="AB194" s="103">
        <v>4033284</v>
      </c>
      <c r="AC194" s="103">
        <v>11795708</v>
      </c>
      <c r="AD194" s="103">
        <f t="shared" si="43"/>
        <v>36482785</v>
      </c>
      <c r="AE194" s="103">
        <f t="shared" si="44"/>
        <v>1911564</v>
      </c>
      <c r="AF194" s="103">
        <f t="shared" si="45"/>
        <v>15828992</v>
      </c>
      <c r="AG194" s="103">
        <f t="shared" si="46"/>
        <v>54223341</v>
      </c>
      <c r="AH194" s="103">
        <f t="shared" si="47"/>
        <v>108664</v>
      </c>
      <c r="AI194" s="102">
        <f t="shared" si="48"/>
        <v>54332005</v>
      </c>
    </row>
    <row r="195" spans="1:35" s="157" customFormat="1">
      <c r="A195" s="159">
        <f t="shared" si="49"/>
        <v>2032</v>
      </c>
      <c r="B195" s="159">
        <f t="shared" si="50"/>
        <v>10</v>
      </c>
      <c r="C195" s="158">
        <f t="shared" si="36"/>
        <v>48488</v>
      </c>
      <c r="E195" s="104">
        <v>45719762</v>
      </c>
      <c r="F195" s="103">
        <v>22915683</v>
      </c>
      <c r="G195" s="103">
        <v>1271985</v>
      </c>
      <c r="H195" s="103">
        <v>2491642</v>
      </c>
      <c r="I195" s="103">
        <v>187159</v>
      </c>
      <c r="J195" s="103">
        <v>131691</v>
      </c>
      <c r="K195" s="103">
        <v>24302</v>
      </c>
      <c r="L195" s="103">
        <v>5121770</v>
      </c>
      <c r="M195" s="103">
        <v>14006501</v>
      </c>
      <c r="N195" s="103">
        <f t="shared" si="37"/>
        <v>70118891</v>
      </c>
      <c r="O195" s="103">
        <f t="shared" si="38"/>
        <v>2623333</v>
      </c>
      <c r="P195" s="103">
        <f t="shared" si="39"/>
        <v>19128271</v>
      </c>
      <c r="Q195" s="103">
        <f t="shared" si="40"/>
        <v>91870495</v>
      </c>
      <c r="R195" s="103">
        <f t="shared" si="41"/>
        <v>184109</v>
      </c>
      <c r="S195" s="102">
        <f t="shared" si="42"/>
        <v>92054604</v>
      </c>
      <c r="U195" s="104">
        <v>50153962</v>
      </c>
      <c r="V195" s="103">
        <v>22457084</v>
      </c>
      <c r="W195" s="103">
        <v>1608162</v>
      </c>
      <c r="X195" s="103">
        <v>2976907</v>
      </c>
      <c r="Y195" s="103">
        <v>177677</v>
      </c>
      <c r="Z195" s="103">
        <v>194275</v>
      </c>
      <c r="AA195" s="103">
        <v>21485</v>
      </c>
      <c r="AB195" s="103">
        <v>4703689</v>
      </c>
      <c r="AC195" s="103">
        <v>13060774</v>
      </c>
      <c r="AD195" s="103">
        <f t="shared" si="43"/>
        <v>74418370</v>
      </c>
      <c r="AE195" s="103">
        <f t="shared" si="44"/>
        <v>3171182</v>
      </c>
      <c r="AF195" s="103">
        <f t="shared" si="45"/>
        <v>17764463</v>
      </c>
      <c r="AG195" s="103">
        <f t="shared" si="46"/>
        <v>95354015</v>
      </c>
      <c r="AH195" s="103">
        <f t="shared" si="47"/>
        <v>191090</v>
      </c>
      <c r="AI195" s="102">
        <f t="shared" si="48"/>
        <v>95545105</v>
      </c>
    </row>
    <row r="196" spans="1:35" s="157" customFormat="1">
      <c r="A196" s="159">
        <f t="shared" si="49"/>
        <v>2032</v>
      </c>
      <c r="B196" s="159">
        <f t="shared" si="50"/>
        <v>11</v>
      </c>
      <c r="C196" s="158">
        <f t="shared" si="36"/>
        <v>48519</v>
      </c>
      <c r="E196" s="104">
        <v>81954132</v>
      </c>
      <c r="F196" s="103">
        <v>34579350</v>
      </c>
      <c r="G196" s="103">
        <v>1768461</v>
      </c>
      <c r="H196" s="103">
        <v>2873337</v>
      </c>
      <c r="I196" s="103">
        <v>193791</v>
      </c>
      <c r="J196" s="103">
        <v>126784</v>
      </c>
      <c r="K196" s="103">
        <v>25015</v>
      </c>
      <c r="L196" s="103">
        <v>6030956</v>
      </c>
      <c r="M196" s="103">
        <v>15044496</v>
      </c>
      <c r="N196" s="103">
        <f t="shared" si="37"/>
        <v>118520749</v>
      </c>
      <c r="O196" s="103">
        <f t="shared" si="38"/>
        <v>3000121</v>
      </c>
      <c r="P196" s="103">
        <f t="shared" si="39"/>
        <v>21075452</v>
      </c>
      <c r="Q196" s="103">
        <f t="shared" si="40"/>
        <v>142596322</v>
      </c>
      <c r="R196" s="103">
        <f t="shared" si="41"/>
        <v>285764</v>
      </c>
      <c r="S196" s="102">
        <f t="shared" si="42"/>
        <v>142882086</v>
      </c>
      <c r="U196" s="104">
        <v>88482281</v>
      </c>
      <c r="V196" s="103">
        <v>34927451</v>
      </c>
      <c r="W196" s="103">
        <v>2164039</v>
      </c>
      <c r="X196" s="103">
        <v>3503479</v>
      </c>
      <c r="Y196" s="103">
        <v>191609</v>
      </c>
      <c r="Z196" s="103">
        <v>175952</v>
      </c>
      <c r="AA196" s="103">
        <v>22701</v>
      </c>
      <c r="AB196" s="103">
        <v>4941809</v>
      </c>
      <c r="AC196" s="103">
        <v>12706487</v>
      </c>
      <c r="AD196" s="103">
        <f t="shared" si="43"/>
        <v>125788081</v>
      </c>
      <c r="AE196" s="103">
        <f t="shared" si="44"/>
        <v>3679431</v>
      </c>
      <c r="AF196" s="103">
        <f t="shared" si="45"/>
        <v>17648296</v>
      </c>
      <c r="AG196" s="103">
        <f t="shared" si="46"/>
        <v>147115808</v>
      </c>
      <c r="AH196" s="103">
        <f t="shared" si="47"/>
        <v>294821</v>
      </c>
      <c r="AI196" s="102">
        <f t="shared" si="48"/>
        <v>147410629</v>
      </c>
    </row>
    <row r="197" spans="1:35" s="157" customFormat="1">
      <c r="A197" s="159">
        <f t="shared" si="49"/>
        <v>2032</v>
      </c>
      <c r="B197" s="159">
        <f t="shared" si="50"/>
        <v>12</v>
      </c>
      <c r="C197" s="158">
        <f t="shared" si="36"/>
        <v>48549</v>
      </c>
      <c r="E197" s="104">
        <v>106601591</v>
      </c>
      <c r="F197" s="103">
        <v>43187447</v>
      </c>
      <c r="G197" s="103">
        <v>2136801</v>
      </c>
      <c r="H197" s="103">
        <v>3560541</v>
      </c>
      <c r="I197" s="103">
        <v>200314</v>
      </c>
      <c r="J197" s="103">
        <v>142127</v>
      </c>
      <c r="K197" s="103">
        <v>25710</v>
      </c>
      <c r="L197" s="103">
        <v>6916778</v>
      </c>
      <c r="M197" s="103">
        <v>15110752</v>
      </c>
      <c r="N197" s="103">
        <f t="shared" si="37"/>
        <v>152151863</v>
      </c>
      <c r="O197" s="103">
        <f t="shared" si="38"/>
        <v>3702668</v>
      </c>
      <c r="P197" s="103">
        <f t="shared" si="39"/>
        <v>22027530</v>
      </c>
      <c r="Q197" s="103">
        <f t="shared" si="40"/>
        <v>177882061</v>
      </c>
      <c r="R197" s="103">
        <f t="shared" si="41"/>
        <v>356477</v>
      </c>
      <c r="S197" s="102">
        <f t="shared" si="42"/>
        <v>178238538</v>
      </c>
      <c r="U197" s="104">
        <v>114200497</v>
      </c>
      <c r="V197" s="103">
        <v>44465532</v>
      </c>
      <c r="W197" s="103">
        <v>2589541</v>
      </c>
      <c r="X197" s="103">
        <v>4273045</v>
      </c>
      <c r="Y197" s="103">
        <v>202992</v>
      </c>
      <c r="Z197" s="103">
        <v>190257</v>
      </c>
      <c r="AA197" s="103">
        <v>22792</v>
      </c>
      <c r="AB197" s="103">
        <v>6152919</v>
      </c>
      <c r="AC197" s="103">
        <v>13841698</v>
      </c>
      <c r="AD197" s="103">
        <f t="shared" si="43"/>
        <v>161481354</v>
      </c>
      <c r="AE197" s="103">
        <f t="shared" si="44"/>
        <v>4463302</v>
      </c>
      <c r="AF197" s="103">
        <f t="shared" si="45"/>
        <v>19994617</v>
      </c>
      <c r="AG197" s="103">
        <f t="shared" si="46"/>
        <v>185939273</v>
      </c>
      <c r="AH197" s="103">
        <f t="shared" si="47"/>
        <v>372624</v>
      </c>
      <c r="AI197" s="102">
        <f t="shared" si="48"/>
        <v>186311897</v>
      </c>
    </row>
    <row r="198" spans="1:35" s="157" customFormat="1">
      <c r="A198" s="159">
        <f t="shared" si="49"/>
        <v>2033</v>
      </c>
      <c r="B198" s="159">
        <f t="shared" si="50"/>
        <v>1</v>
      </c>
      <c r="C198" s="158">
        <f t="shared" si="36"/>
        <v>48580</v>
      </c>
      <c r="E198" s="104">
        <v>99259098</v>
      </c>
      <c r="F198" s="103">
        <v>40985354</v>
      </c>
      <c r="G198" s="103">
        <v>2052554</v>
      </c>
      <c r="H198" s="103">
        <v>3512213</v>
      </c>
      <c r="I198" s="103">
        <v>184561</v>
      </c>
      <c r="J198" s="103">
        <v>126576</v>
      </c>
      <c r="K198" s="103">
        <v>24272</v>
      </c>
      <c r="L198" s="103">
        <v>6714420</v>
      </c>
      <c r="M198" s="103">
        <v>15688905</v>
      </c>
      <c r="N198" s="103">
        <f t="shared" si="37"/>
        <v>142505839</v>
      </c>
      <c r="O198" s="103">
        <f t="shared" si="38"/>
        <v>3638789</v>
      </c>
      <c r="P198" s="103">
        <f t="shared" si="39"/>
        <v>22403325</v>
      </c>
      <c r="Q198" s="103">
        <f t="shared" si="40"/>
        <v>168547953</v>
      </c>
      <c r="R198" s="103">
        <f t="shared" si="41"/>
        <v>337771</v>
      </c>
      <c r="S198" s="102">
        <f t="shared" si="42"/>
        <v>168885724</v>
      </c>
      <c r="U198" s="104">
        <v>106597021</v>
      </c>
      <c r="V198" s="103">
        <v>42364878</v>
      </c>
      <c r="W198" s="103">
        <v>2488566</v>
      </c>
      <c r="X198" s="103">
        <v>4216380</v>
      </c>
      <c r="Y198" s="103">
        <v>187448</v>
      </c>
      <c r="Z198" s="103">
        <v>174591</v>
      </c>
      <c r="AA198" s="103">
        <v>20092</v>
      </c>
      <c r="AB198" s="103">
        <v>5486391</v>
      </c>
      <c r="AC198" s="103">
        <v>13174192</v>
      </c>
      <c r="AD198" s="103">
        <f t="shared" si="43"/>
        <v>151658005</v>
      </c>
      <c r="AE198" s="103">
        <f t="shared" si="44"/>
        <v>4390971</v>
      </c>
      <c r="AF198" s="103">
        <f t="shared" si="45"/>
        <v>18660583</v>
      </c>
      <c r="AG198" s="103">
        <f t="shared" si="46"/>
        <v>174709559</v>
      </c>
      <c r="AH198" s="103">
        <f t="shared" si="47"/>
        <v>350119</v>
      </c>
      <c r="AI198" s="102">
        <f t="shared" si="48"/>
        <v>175059678</v>
      </c>
    </row>
    <row r="199" spans="1:35" s="157" customFormat="1">
      <c r="A199" s="159">
        <f t="shared" si="49"/>
        <v>2033</v>
      </c>
      <c r="B199" s="159">
        <f t="shared" si="50"/>
        <v>2</v>
      </c>
      <c r="C199" s="158">
        <f t="shared" si="36"/>
        <v>48611</v>
      </c>
      <c r="E199" s="104">
        <v>84590735</v>
      </c>
      <c r="F199" s="103">
        <v>35426459</v>
      </c>
      <c r="G199" s="103">
        <v>1807609</v>
      </c>
      <c r="H199" s="103">
        <v>3127067</v>
      </c>
      <c r="I199" s="103">
        <v>171961</v>
      </c>
      <c r="J199" s="103">
        <v>120906</v>
      </c>
      <c r="K199" s="103">
        <v>22719</v>
      </c>
      <c r="L199" s="103">
        <v>6191575</v>
      </c>
      <c r="M199" s="103">
        <v>14557396</v>
      </c>
      <c r="N199" s="103">
        <f t="shared" si="37"/>
        <v>122019483</v>
      </c>
      <c r="O199" s="103">
        <f t="shared" si="38"/>
        <v>3247973</v>
      </c>
      <c r="P199" s="103">
        <f t="shared" si="39"/>
        <v>20748971</v>
      </c>
      <c r="Q199" s="103">
        <f t="shared" si="40"/>
        <v>146016427</v>
      </c>
      <c r="R199" s="103">
        <f t="shared" si="41"/>
        <v>292618</v>
      </c>
      <c r="S199" s="102">
        <f t="shared" si="42"/>
        <v>146309045</v>
      </c>
      <c r="U199" s="104">
        <v>93926765</v>
      </c>
      <c r="V199" s="103">
        <v>37654806</v>
      </c>
      <c r="W199" s="103">
        <v>2282755</v>
      </c>
      <c r="X199" s="103">
        <v>3980163</v>
      </c>
      <c r="Y199" s="103">
        <v>181018</v>
      </c>
      <c r="Z199" s="103">
        <v>179214</v>
      </c>
      <c r="AA199" s="103">
        <v>19717</v>
      </c>
      <c r="AB199" s="103">
        <v>5391559</v>
      </c>
      <c r="AC199" s="103">
        <v>12835121</v>
      </c>
      <c r="AD199" s="103">
        <f t="shared" si="43"/>
        <v>134065061</v>
      </c>
      <c r="AE199" s="103">
        <f t="shared" si="44"/>
        <v>4159377</v>
      </c>
      <c r="AF199" s="103">
        <f t="shared" si="45"/>
        <v>18226680</v>
      </c>
      <c r="AG199" s="103">
        <f t="shared" si="46"/>
        <v>156451118</v>
      </c>
      <c r="AH199" s="103">
        <f t="shared" si="47"/>
        <v>313529</v>
      </c>
      <c r="AI199" s="102">
        <f t="shared" si="48"/>
        <v>156764647</v>
      </c>
    </row>
    <row r="200" spans="1:35" s="157" customFormat="1">
      <c r="A200" s="159">
        <f t="shared" si="49"/>
        <v>2033</v>
      </c>
      <c r="B200" s="159">
        <f t="shared" si="50"/>
        <v>3</v>
      </c>
      <c r="C200" s="158">
        <f t="shared" si="36"/>
        <v>48639</v>
      </c>
      <c r="E200" s="104">
        <v>75486072</v>
      </c>
      <c r="F200" s="103">
        <v>32762698</v>
      </c>
      <c r="G200" s="103">
        <v>1670667</v>
      </c>
      <c r="H200" s="103">
        <v>3008335</v>
      </c>
      <c r="I200" s="103">
        <v>180042</v>
      </c>
      <c r="J200" s="103">
        <v>122327</v>
      </c>
      <c r="K200" s="103">
        <v>23743</v>
      </c>
      <c r="L200" s="103">
        <v>6237249</v>
      </c>
      <c r="M200" s="103">
        <v>16108665</v>
      </c>
      <c r="N200" s="103">
        <f t="shared" si="37"/>
        <v>110123222</v>
      </c>
      <c r="O200" s="103">
        <f t="shared" si="38"/>
        <v>3130662</v>
      </c>
      <c r="P200" s="103">
        <f t="shared" si="39"/>
        <v>22345914</v>
      </c>
      <c r="Q200" s="103">
        <f t="shared" si="40"/>
        <v>135599798</v>
      </c>
      <c r="R200" s="103">
        <f t="shared" si="41"/>
        <v>271743</v>
      </c>
      <c r="S200" s="102">
        <f t="shared" si="42"/>
        <v>135871541</v>
      </c>
      <c r="U200" s="104">
        <v>81065578</v>
      </c>
      <c r="V200" s="103">
        <v>33823038</v>
      </c>
      <c r="W200" s="103">
        <v>2100256</v>
      </c>
      <c r="X200" s="103">
        <v>3689496</v>
      </c>
      <c r="Y200" s="103">
        <v>186152</v>
      </c>
      <c r="Z200" s="103">
        <v>177612</v>
      </c>
      <c r="AA200" s="103">
        <v>20652</v>
      </c>
      <c r="AB200" s="103">
        <v>5129179</v>
      </c>
      <c r="AC200" s="103">
        <v>13702722</v>
      </c>
      <c r="AD200" s="103">
        <f t="shared" si="43"/>
        <v>117195676</v>
      </c>
      <c r="AE200" s="103">
        <f t="shared" si="44"/>
        <v>3867108</v>
      </c>
      <c r="AF200" s="103">
        <f t="shared" si="45"/>
        <v>18831901</v>
      </c>
      <c r="AG200" s="103">
        <f t="shared" si="46"/>
        <v>139894685</v>
      </c>
      <c r="AH200" s="103">
        <f t="shared" si="47"/>
        <v>280350</v>
      </c>
      <c r="AI200" s="102">
        <f t="shared" si="48"/>
        <v>140175035</v>
      </c>
    </row>
    <row r="201" spans="1:35" s="157" customFormat="1">
      <c r="A201" s="159">
        <f t="shared" si="49"/>
        <v>2033</v>
      </c>
      <c r="B201" s="159">
        <f t="shared" si="50"/>
        <v>4</v>
      </c>
      <c r="C201" s="158">
        <f t="shared" si="36"/>
        <v>48670</v>
      </c>
      <c r="E201" s="104">
        <v>54474694</v>
      </c>
      <c r="F201" s="103">
        <v>25077144</v>
      </c>
      <c r="G201" s="103">
        <v>1323655</v>
      </c>
      <c r="H201" s="103">
        <v>2431478</v>
      </c>
      <c r="I201" s="103">
        <v>162956</v>
      </c>
      <c r="J201" s="103">
        <v>105681</v>
      </c>
      <c r="K201" s="103">
        <v>21952</v>
      </c>
      <c r="L201" s="103">
        <v>5608864</v>
      </c>
      <c r="M201" s="103">
        <v>14502334</v>
      </c>
      <c r="N201" s="103">
        <f t="shared" si="37"/>
        <v>81060401</v>
      </c>
      <c r="O201" s="103">
        <f t="shared" si="38"/>
        <v>2537159</v>
      </c>
      <c r="P201" s="103">
        <f t="shared" si="39"/>
        <v>20111198</v>
      </c>
      <c r="Q201" s="103">
        <f t="shared" si="40"/>
        <v>103708758</v>
      </c>
      <c r="R201" s="103">
        <f t="shared" si="41"/>
        <v>207833</v>
      </c>
      <c r="S201" s="102">
        <f t="shared" si="42"/>
        <v>103916591</v>
      </c>
      <c r="U201" s="104">
        <v>58384082</v>
      </c>
      <c r="V201" s="103">
        <v>25964282</v>
      </c>
      <c r="W201" s="103">
        <v>1726089</v>
      </c>
      <c r="X201" s="103">
        <v>2942117</v>
      </c>
      <c r="Y201" s="103">
        <v>171764</v>
      </c>
      <c r="Z201" s="103">
        <v>154564</v>
      </c>
      <c r="AA201" s="103">
        <v>20133</v>
      </c>
      <c r="AB201" s="103">
        <v>4594169</v>
      </c>
      <c r="AC201" s="103">
        <v>12233354</v>
      </c>
      <c r="AD201" s="103">
        <f t="shared" si="43"/>
        <v>86266350</v>
      </c>
      <c r="AE201" s="103">
        <f t="shared" si="44"/>
        <v>3096681</v>
      </c>
      <c r="AF201" s="103">
        <f t="shared" si="45"/>
        <v>16827523</v>
      </c>
      <c r="AG201" s="103">
        <f t="shared" si="46"/>
        <v>106190554</v>
      </c>
      <c r="AH201" s="103">
        <f t="shared" si="47"/>
        <v>212807</v>
      </c>
      <c r="AI201" s="102">
        <f t="shared" si="48"/>
        <v>106403361</v>
      </c>
    </row>
    <row r="202" spans="1:35" s="157" customFormat="1">
      <c r="A202" s="159">
        <f t="shared" si="49"/>
        <v>2033</v>
      </c>
      <c r="B202" s="159">
        <f t="shared" si="50"/>
        <v>5</v>
      </c>
      <c r="C202" s="158">
        <f t="shared" si="36"/>
        <v>48700</v>
      </c>
      <c r="E202" s="104">
        <v>32585793</v>
      </c>
      <c r="F202" s="103">
        <v>17544140</v>
      </c>
      <c r="G202" s="103">
        <v>939809</v>
      </c>
      <c r="H202" s="103">
        <v>1917380</v>
      </c>
      <c r="I202" s="103">
        <v>137381</v>
      </c>
      <c r="J202" s="103">
        <v>93161</v>
      </c>
      <c r="K202" s="103">
        <v>18703</v>
      </c>
      <c r="L202" s="103">
        <v>5232736</v>
      </c>
      <c r="M202" s="103">
        <v>14327619</v>
      </c>
      <c r="N202" s="103">
        <f t="shared" si="37"/>
        <v>51225826</v>
      </c>
      <c r="O202" s="103">
        <f t="shared" si="38"/>
        <v>2010541</v>
      </c>
      <c r="P202" s="103">
        <f t="shared" si="39"/>
        <v>19560355</v>
      </c>
      <c r="Q202" s="103">
        <f t="shared" si="40"/>
        <v>72796722</v>
      </c>
      <c r="R202" s="103">
        <f t="shared" si="41"/>
        <v>145885</v>
      </c>
      <c r="S202" s="102">
        <f t="shared" si="42"/>
        <v>72942607</v>
      </c>
      <c r="U202" s="104">
        <v>34903202</v>
      </c>
      <c r="V202" s="103">
        <v>18167610</v>
      </c>
      <c r="W202" s="103">
        <v>1281186</v>
      </c>
      <c r="X202" s="103">
        <v>2333172</v>
      </c>
      <c r="Y202" s="103">
        <v>145636</v>
      </c>
      <c r="Z202" s="103">
        <v>139771</v>
      </c>
      <c r="AA202" s="103">
        <v>18073</v>
      </c>
      <c r="AB202" s="103">
        <v>4359394</v>
      </c>
      <c r="AC202" s="103">
        <v>12316676</v>
      </c>
      <c r="AD202" s="103">
        <f t="shared" si="43"/>
        <v>54515707</v>
      </c>
      <c r="AE202" s="103">
        <f t="shared" si="44"/>
        <v>2472943</v>
      </c>
      <c r="AF202" s="103">
        <f t="shared" si="45"/>
        <v>16676070</v>
      </c>
      <c r="AG202" s="103">
        <f t="shared" si="46"/>
        <v>73664720</v>
      </c>
      <c r="AH202" s="103">
        <f t="shared" si="47"/>
        <v>147625</v>
      </c>
      <c r="AI202" s="102">
        <f t="shared" si="48"/>
        <v>73812345</v>
      </c>
    </row>
    <row r="203" spans="1:35" s="157" customFormat="1">
      <c r="A203" s="159">
        <f t="shared" si="49"/>
        <v>2033</v>
      </c>
      <c r="B203" s="159">
        <f t="shared" si="50"/>
        <v>6</v>
      </c>
      <c r="C203" s="158">
        <f t="shared" si="36"/>
        <v>48731</v>
      </c>
      <c r="E203" s="104">
        <v>21325653</v>
      </c>
      <c r="F203" s="103">
        <v>13687964</v>
      </c>
      <c r="G203" s="103">
        <v>755534</v>
      </c>
      <c r="H203" s="103">
        <v>1479724</v>
      </c>
      <c r="I203" s="103">
        <v>126917</v>
      </c>
      <c r="J203" s="103">
        <v>77962</v>
      </c>
      <c r="K203" s="103">
        <v>17186</v>
      </c>
      <c r="L203" s="103">
        <v>4830800</v>
      </c>
      <c r="M203" s="103">
        <v>13292571</v>
      </c>
      <c r="N203" s="103">
        <f t="shared" si="37"/>
        <v>35913254</v>
      </c>
      <c r="O203" s="103">
        <f t="shared" si="38"/>
        <v>1557686</v>
      </c>
      <c r="P203" s="103">
        <f t="shared" si="39"/>
        <v>18123371</v>
      </c>
      <c r="Q203" s="103">
        <f t="shared" si="40"/>
        <v>55594311</v>
      </c>
      <c r="R203" s="103">
        <f t="shared" si="41"/>
        <v>111411</v>
      </c>
      <c r="S203" s="102">
        <f t="shared" si="42"/>
        <v>55705722</v>
      </c>
      <c r="U203" s="104">
        <v>23374007</v>
      </c>
      <c r="V203" s="103">
        <v>13640502</v>
      </c>
      <c r="W203" s="103">
        <v>1057698</v>
      </c>
      <c r="X203" s="103">
        <v>1754323</v>
      </c>
      <c r="Y203" s="103">
        <v>130512</v>
      </c>
      <c r="Z203" s="103">
        <v>116244</v>
      </c>
      <c r="AA203" s="103">
        <v>16995</v>
      </c>
      <c r="AB203" s="103">
        <v>4047845</v>
      </c>
      <c r="AC203" s="103">
        <v>11461646</v>
      </c>
      <c r="AD203" s="103">
        <f t="shared" si="43"/>
        <v>38219714</v>
      </c>
      <c r="AE203" s="103">
        <f t="shared" si="44"/>
        <v>1870567</v>
      </c>
      <c r="AF203" s="103">
        <f t="shared" si="45"/>
        <v>15509491</v>
      </c>
      <c r="AG203" s="103">
        <f t="shared" si="46"/>
        <v>55599772</v>
      </c>
      <c r="AH203" s="103">
        <f t="shared" si="47"/>
        <v>111422</v>
      </c>
      <c r="AI203" s="102">
        <f t="shared" si="48"/>
        <v>55711194</v>
      </c>
    </row>
    <row r="204" spans="1:35" s="157" customFormat="1">
      <c r="A204" s="159">
        <f t="shared" si="49"/>
        <v>2033</v>
      </c>
      <c r="B204" s="159">
        <f t="shared" si="50"/>
        <v>7</v>
      </c>
      <c r="C204" s="158">
        <f t="shared" si="36"/>
        <v>48761</v>
      </c>
      <c r="E204" s="104">
        <v>14827187</v>
      </c>
      <c r="F204" s="103">
        <v>11450553</v>
      </c>
      <c r="G204" s="103">
        <v>664994</v>
      </c>
      <c r="H204" s="103">
        <v>1305629</v>
      </c>
      <c r="I204" s="103">
        <v>121244</v>
      </c>
      <c r="J204" s="103">
        <v>72041</v>
      </c>
      <c r="K204" s="103">
        <v>16504</v>
      </c>
      <c r="L204" s="103">
        <v>4647693</v>
      </c>
      <c r="M204" s="103">
        <v>13071736</v>
      </c>
      <c r="N204" s="103">
        <f t="shared" si="37"/>
        <v>27080482</v>
      </c>
      <c r="O204" s="103">
        <f t="shared" si="38"/>
        <v>1377670</v>
      </c>
      <c r="P204" s="103">
        <f t="shared" si="39"/>
        <v>17719429</v>
      </c>
      <c r="Q204" s="103">
        <f t="shared" si="40"/>
        <v>46177581</v>
      </c>
      <c r="R204" s="103">
        <f t="shared" si="41"/>
        <v>92540</v>
      </c>
      <c r="S204" s="102">
        <f t="shared" si="42"/>
        <v>46270121</v>
      </c>
      <c r="U204" s="104">
        <v>16829752</v>
      </c>
      <c r="V204" s="103">
        <v>10947919</v>
      </c>
      <c r="W204" s="103">
        <v>918573</v>
      </c>
      <c r="X204" s="103">
        <v>1527973</v>
      </c>
      <c r="Y204" s="103">
        <v>107914</v>
      </c>
      <c r="Z204" s="103">
        <v>109577</v>
      </c>
      <c r="AA204" s="103">
        <v>15517</v>
      </c>
      <c r="AB204" s="103">
        <v>3957376</v>
      </c>
      <c r="AC204" s="103">
        <v>11419817</v>
      </c>
      <c r="AD204" s="103">
        <f t="shared" si="43"/>
        <v>28819675</v>
      </c>
      <c r="AE204" s="103">
        <f t="shared" si="44"/>
        <v>1637550</v>
      </c>
      <c r="AF204" s="103">
        <f t="shared" si="45"/>
        <v>15377193</v>
      </c>
      <c r="AG204" s="103">
        <f t="shared" si="46"/>
        <v>45834418</v>
      </c>
      <c r="AH204" s="103">
        <f t="shared" si="47"/>
        <v>91853</v>
      </c>
      <c r="AI204" s="102">
        <f t="shared" si="48"/>
        <v>45926271</v>
      </c>
    </row>
    <row r="205" spans="1:35" s="157" customFormat="1">
      <c r="A205" s="159">
        <f t="shared" si="49"/>
        <v>2033</v>
      </c>
      <c r="B205" s="159">
        <f t="shared" si="50"/>
        <v>8</v>
      </c>
      <c r="C205" s="158">
        <f t="shared" si="36"/>
        <v>48792</v>
      </c>
      <c r="E205" s="104">
        <v>13632718</v>
      </c>
      <c r="F205" s="103">
        <v>12000726</v>
      </c>
      <c r="G205" s="103">
        <v>718651</v>
      </c>
      <c r="H205" s="103">
        <v>1248604</v>
      </c>
      <c r="I205" s="103">
        <v>118290</v>
      </c>
      <c r="J205" s="103">
        <v>83464</v>
      </c>
      <c r="K205" s="103">
        <v>18864</v>
      </c>
      <c r="L205" s="103">
        <v>4639325</v>
      </c>
      <c r="M205" s="103">
        <v>13496353</v>
      </c>
      <c r="N205" s="103">
        <f t="shared" si="37"/>
        <v>26489249</v>
      </c>
      <c r="O205" s="103">
        <f t="shared" si="38"/>
        <v>1332068</v>
      </c>
      <c r="P205" s="103">
        <f t="shared" si="39"/>
        <v>18135678</v>
      </c>
      <c r="Q205" s="103">
        <f t="shared" si="40"/>
        <v>45956995</v>
      </c>
      <c r="R205" s="103">
        <f t="shared" si="41"/>
        <v>92098</v>
      </c>
      <c r="S205" s="102">
        <f t="shared" si="42"/>
        <v>46049093</v>
      </c>
      <c r="U205" s="104">
        <v>16066443</v>
      </c>
      <c r="V205" s="103">
        <v>11047203</v>
      </c>
      <c r="W205" s="103">
        <v>956101</v>
      </c>
      <c r="X205" s="103">
        <v>1445647</v>
      </c>
      <c r="Y205" s="103">
        <v>103715</v>
      </c>
      <c r="Z205" s="103">
        <v>124505</v>
      </c>
      <c r="AA205" s="103">
        <v>17007</v>
      </c>
      <c r="AB205" s="103">
        <v>3891718</v>
      </c>
      <c r="AC205" s="103">
        <v>11692691</v>
      </c>
      <c r="AD205" s="103">
        <f t="shared" si="43"/>
        <v>28190469</v>
      </c>
      <c r="AE205" s="103">
        <f t="shared" si="44"/>
        <v>1570152</v>
      </c>
      <c r="AF205" s="103">
        <f t="shared" si="45"/>
        <v>15584409</v>
      </c>
      <c r="AG205" s="103">
        <f t="shared" si="46"/>
        <v>45345030</v>
      </c>
      <c r="AH205" s="103">
        <f t="shared" si="47"/>
        <v>90872</v>
      </c>
      <c r="AI205" s="102">
        <f t="shared" si="48"/>
        <v>45435902</v>
      </c>
    </row>
    <row r="206" spans="1:35" s="157" customFormat="1">
      <c r="A206" s="159">
        <f t="shared" si="49"/>
        <v>2033</v>
      </c>
      <c r="B206" s="159">
        <f t="shared" si="50"/>
        <v>9</v>
      </c>
      <c r="C206" s="158">
        <f t="shared" si="36"/>
        <v>48823</v>
      </c>
      <c r="E206" s="104">
        <v>19329460</v>
      </c>
      <c r="F206" s="103">
        <v>14248265</v>
      </c>
      <c r="G206" s="103">
        <v>822167</v>
      </c>
      <c r="H206" s="103">
        <v>1472325</v>
      </c>
      <c r="I206" s="103">
        <v>132297</v>
      </c>
      <c r="J206" s="103">
        <v>108221</v>
      </c>
      <c r="K206" s="103">
        <v>20363</v>
      </c>
      <c r="L206" s="103">
        <v>4829857</v>
      </c>
      <c r="M206" s="103">
        <v>13454242</v>
      </c>
      <c r="N206" s="103">
        <f t="shared" si="37"/>
        <v>34552552</v>
      </c>
      <c r="O206" s="103">
        <f t="shared" si="38"/>
        <v>1580546</v>
      </c>
      <c r="P206" s="103">
        <f t="shared" si="39"/>
        <v>18284099</v>
      </c>
      <c r="Q206" s="103">
        <f t="shared" si="40"/>
        <v>54417197</v>
      </c>
      <c r="R206" s="103">
        <f t="shared" si="41"/>
        <v>109052</v>
      </c>
      <c r="S206" s="102">
        <f t="shared" si="42"/>
        <v>54526249</v>
      </c>
      <c r="U206" s="104">
        <v>22384529</v>
      </c>
      <c r="V206" s="103">
        <v>13179540</v>
      </c>
      <c r="W206" s="103">
        <v>1070155</v>
      </c>
      <c r="X206" s="103">
        <v>1730544</v>
      </c>
      <c r="Y206" s="103">
        <v>119262</v>
      </c>
      <c r="Z206" s="103">
        <v>157407</v>
      </c>
      <c r="AA206" s="103">
        <v>18138</v>
      </c>
      <c r="AB206" s="103">
        <v>4008584</v>
      </c>
      <c r="AC206" s="103">
        <v>11625472</v>
      </c>
      <c r="AD206" s="103">
        <f t="shared" si="43"/>
        <v>36771624</v>
      </c>
      <c r="AE206" s="103">
        <f t="shared" si="44"/>
        <v>1887951</v>
      </c>
      <c r="AF206" s="103">
        <f t="shared" si="45"/>
        <v>15634056</v>
      </c>
      <c r="AG206" s="103">
        <f t="shared" si="46"/>
        <v>54293631</v>
      </c>
      <c r="AH206" s="103">
        <f t="shared" si="47"/>
        <v>108805</v>
      </c>
      <c r="AI206" s="102">
        <f t="shared" si="48"/>
        <v>54402436</v>
      </c>
    </row>
    <row r="207" spans="1:35" s="157" customFormat="1">
      <c r="A207" s="159">
        <f t="shared" si="49"/>
        <v>2033</v>
      </c>
      <c r="B207" s="159">
        <f t="shared" si="50"/>
        <v>10</v>
      </c>
      <c r="C207" s="158">
        <f t="shared" si="36"/>
        <v>48853</v>
      </c>
      <c r="E207" s="104">
        <v>45942863</v>
      </c>
      <c r="F207" s="103">
        <v>23085534</v>
      </c>
      <c r="G207" s="103">
        <v>1251966</v>
      </c>
      <c r="H207" s="103">
        <v>2439165</v>
      </c>
      <c r="I207" s="103">
        <v>176417</v>
      </c>
      <c r="J207" s="103">
        <v>131242</v>
      </c>
      <c r="K207" s="103">
        <v>24259</v>
      </c>
      <c r="L207" s="103">
        <v>5195045</v>
      </c>
      <c r="M207" s="103">
        <v>14012486</v>
      </c>
      <c r="N207" s="103">
        <f t="shared" si="37"/>
        <v>70481039</v>
      </c>
      <c r="O207" s="103">
        <f t="shared" si="38"/>
        <v>2570407</v>
      </c>
      <c r="P207" s="103">
        <f t="shared" si="39"/>
        <v>19207531</v>
      </c>
      <c r="Q207" s="103">
        <f t="shared" si="40"/>
        <v>92258977</v>
      </c>
      <c r="R207" s="103">
        <f t="shared" si="41"/>
        <v>184888</v>
      </c>
      <c r="S207" s="102">
        <f t="shared" si="42"/>
        <v>92443865</v>
      </c>
      <c r="U207" s="104">
        <v>50606317</v>
      </c>
      <c r="V207" s="103">
        <v>22623446</v>
      </c>
      <c r="W207" s="103">
        <v>1588867</v>
      </c>
      <c r="X207" s="103">
        <v>2937327</v>
      </c>
      <c r="Y207" s="103">
        <v>167350</v>
      </c>
      <c r="Z207" s="103">
        <v>194682</v>
      </c>
      <c r="AA207" s="103">
        <v>21570</v>
      </c>
      <c r="AB207" s="103">
        <v>4671022</v>
      </c>
      <c r="AC207" s="103">
        <v>12874668</v>
      </c>
      <c r="AD207" s="103">
        <f t="shared" si="43"/>
        <v>75007550</v>
      </c>
      <c r="AE207" s="103">
        <f t="shared" si="44"/>
        <v>3132009</v>
      </c>
      <c r="AF207" s="103">
        <f t="shared" si="45"/>
        <v>17545690</v>
      </c>
      <c r="AG207" s="103">
        <f t="shared" si="46"/>
        <v>95685249</v>
      </c>
      <c r="AH207" s="103">
        <f t="shared" si="47"/>
        <v>191754</v>
      </c>
      <c r="AI207" s="102">
        <f t="shared" si="48"/>
        <v>95877003</v>
      </c>
    </row>
    <row r="208" spans="1:35" s="157" customFormat="1">
      <c r="A208" s="159">
        <f t="shared" si="49"/>
        <v>2033</v>
      </c>
      <c r="B208" s="159">
        <f t="shared" si="50"/>
        <v>11</v>
      </c>
      <c r="C208" s="158">
        <f t="shared" si="36"/>
        <v>48884</v>
      </c>
      <c r="E208" s="104">
        <v>82361706</v>
      </c>
      <c r="F208" s="103">
        <v>34821601</v>
      </c>
      <c r="G208" s="103">
        <v>1742193</v>
      </c>
      <c r="H208" s="103">
        <v>2813217</v>
      </c>
      <c r="I208" s="103">
        <v>182361</v>
      </c>
      <c r="J208" s="103">
        <v>126377</v>
      </c>
      <c r="K208" s="103">
        <v>25019</v>
      </c>
      <c r="L208" s="103">
        <v>6103654</v>
      </c>
      <c r="M208" s="103">
        <v>15050408</v>
      </c>
      <c r="N208" s="103">
        <f t="shared" si="37"/>
        <v>119132880</v>
      </c>
      <c r="O208" s="103">
        <f t="shared" si="38"/>
        <v>2939594</v>
      </c>
      <c r="P208" s="103">
        <f t="shared" si="39"/>
        <v>21154062</v>
      </c>
      <c r="Q208" s="103">
        <f t="shared" si="40"/>
        <v>143226536</v>
      </c>
      <c r="R208" s="103">
        <f t="shared" si="41"/>
        <v>287027</v>
      </c>
      <c r="S208" s="102">
        <f t="shared" si="42"/>
        <v>143513563</v>
      </c>
      <c r="U208" s="104">
        <v>89265435</v>
      </c>
      <c r="V208" s="103">
        <v>35177980</v>
      </c>
      <c r="W208" s="103">
        <v>2137545</v>
      </c>
      <c r="X208" s="103">
        <v>3457440</v>
      </c>
      <c r="Y208" s="103">
        <v>180226</v>
      </c>
      <c r="Z208" s="103">
        <v>176541</v>
      </c>
      <c r="AA208" s="103">
        <v>22777</v>
      </c>
      <c r="AB208" s="103">
        <v>4906501</v>
      </c>
      <c r="AC208" s="103">
        <v>12524452</v>
      </c>
      <c r="AD208" s="103">
        <f t="shared" si="43"/>
        <v>126783963</v>
      </c>
      <c r="AE208" s="103">
        <f t="shared" si="44"/>
        <v>3633981</v>
      </c>
      <c r="AF208" s="103">
        <f t="shared" si="45"/>
        <v>17430953</v>
      </c>
      <c r="AG208" s="103">
        <f t="shared" si="46"/>
        <v>147848897</v>
      </c>
      <c r="AH208" s="103">
        <f t="shared" si="47"/>
        <v>296290</v>
      </c>
      <c r="AI208" s="102">
        <f t="shared" si="48"/>
        <v>148145187</v>
      </c>
    </row>
    <row r="209" spans="1:35" s="157" customFormat="1">
      <c r="A209" s="159">
        <f t="shared" si="49"/>
        <v>2033</v>
      </c>
      <c r="B209" s="159">
        <f t="shared" si="50"/>
        <v>12</v>
      </c>
      <c r="C209" s="158">
        <f t="shared" si="36"/>
        <v>48914</v>
      </c>
      <c r="E209" s="104">
        <v>107131641</v>
      </c>
      <c r="F209" s="103">
        <v>43485884</v>
      </c>
      <c r="G209" s="103">
        <v>2106169</v>
      </c>
      <c r="H209" s="103">
        <v>3486298</v>
      </c>
      <c r="I209" s="103">
        <v>188330</v>
      </c>
      <c r="J209" s="103">
        <v>141669</v>
      </c>
      <c r="K209" s="103">
        <v>25668</v>
      </c>
      <c r="L209" s="103">
        <v>6995428</v>
      </c>
      <c r="M209" s="103">
        <v>15072180</v>
      </c>
      <c r="N209" s="103">
        <f t="shared" si="37"/>
        <v>152937692</v>
      </c>
      <c r="O209" s="103">
        <f t="shared" si="38"/>
        <v>3627967</v>
      </c>
      <c r="P209" s="103">
        <f t="shared" si="39"/>
        <v>22067608</v>
      </c>
      <c r="Q209" s="103">
        <f t="shared" si="40"/>
        <v>178633267</v>
      </c>
      <c r="R209" s="103">
        <f t="shared" si="41"/>
        <v>357982</v>
      </c>
      <c r="S209" s="102">
        <f t="shared" si="42"/>
        <v>178991249</v>
      </c>
      <c r="U209" s="104">
        <v>115139408</v>
      </c>
      <c r="V209" s="103">
        <v>44845967</v>
      </c>
      <c r="W209" s="103">
        <v>2560625</v>
      </c>
      <c r="X209" s="103">
        <v>4217948</v>
      </c>
      <c r="Y209" s="103">
        <v>190944</v>
      </c>
      <c r="Z209" s="103">
        <v>190221</v>
      </c>
      <c r="AA209" s="103">
        <v>22881</v>
      </c>
      <c r="AB209" s="103">
        <v>6092619</v>
      </c>
      <c r="AC209" s="103">
        <v>13655761</v>
      </c>
      <c r="AD209" s="103">
        <f t="shared" si="43"/>
        <v>162759825</v>
      </c>
      <c r="AE209" s="103">
        <f t="shared" si="44"/>
        <v>4408169</v>
      </c>
      <c r="AF209" s="103">
        <f t="shared" si="45"/>
        <v>19748380</v>
      </c>
      <c r="AG209" s="103">
        <f t="shared" si="46"/>
        <v>186916374</v>
      </c>
      <c r="AH209" s="103">
        <f t="shared" si="47"/>
        <v>374582</v>
      </c>
      <c r="AI209" s="102">
        <f t="shared" si="48"/>
        <v>187290956</v>
      </c>
    </row>
    <row r="210" spans="1:35" s="157" customFormat="1">
      <c r="A210" s="159">
        <f t="shared" si="49"/>
        <v>2034</v>
      </c>
      <c r="B210" s="159">
        <f t="shared" si="50"/>
        <v>1</v>
      </c>
      <c r="C210" s="158">
        <f t="shared" si="36"/>
        <v>48945</v>
      </c>
      <c r="E210" s="104">
        <v>99762050</v>
      </c>
      <c r="F210" s="103">
        <v>41280067</v>
      </c>
      <c r="G210" s="103">
        <v>2023837</v>
      </c>
      <c r="H210" s="103">
        <v>3442273</v>
      </c>
      <c r="I210" s="103">
        <v>173507</v>
      </c>
      <c r="J210" s="103">
        <v>126494</v>
      </c>
      <c r="K210" s="103">
        <v>24175</v>
      </c>
      <c r="L210" s="103">
        <v>6792324</v>
      </c>
      <c r="M210" s="103">
        <v>15646874</v>
      </c>
      <c r="N210" s="103">
        <f t="shared" si="37"/>
        <v>143263636</v>
      </c>
      <c r="O210" s="103">
        <f t="shared" si="38"/>
        <v>3568767</v>
      </c>
      <c r="P210" s="103">
        <f t="shared" si="39"/>
        <v>22439198</v>
      </c>
      <c r="Q210" s="103">
        <f t="shared" si="40"/>
        <v>169271601</v>
      </c>
      <c r="R210" s="103">
        <f t="shared" si="41"/>
        <v>339222</v>
      </c>
      <c r="S210" s="102">
        <f t="shared" si="42"/>
        <v>169610823</v>
      </c>
      <c r="U210" s="104">
        <v>107323217</v>
      </c>
      <c r="V210" s="103">
        <v>42745635</v>
      </c>
      <c r="W210" s="103">
        <v>2461030</v>
      </c>
      <c r="X210" s="103">
        <v>4175654</v>
      </c>
      <c r="Y210" s="103">
        <v>176253</v>
      </c>
      <c r="Z210" s="103">
        <v>174785</v>
      </c>
      <c r="AA210" s="103">
        <v>20165</v>
      </c>
      <c r="AB210" s="103">
        <v>5438543</v>
      </c>
      <c r="AC210" s="103">
        <v>13046502</v>
      </c>
      <c r="AD210" s="103">
        <f t="shared" si="43"/>
        <v>152726300</v>
      </c>
      <c r="AE210" s="103">
        <f t="shared" si="44"/>
        <v>4350439</v>
      </c>
      <c r="AF210" s="103">
        <f t="shared" si="45"/>
        <v>18485045</v>
      </c>
      <c r="AG210" s="103">
        <f t="shared" si="46"/>
        <v>175561784</v>
      </c>
      <c r="AH210" s="103">
        <f t="shared" si="47"/>
        <v>351827</v>
      </c>
      <c r="AI210" s="102">
        <f t="shared" si="48"/>
        <v>175913611</v>
      </c>
    </row>
    <row r="211" spans="1:35" s="157" customFormat="1">
      <c r="A211" s="159">
        <f t="shared" si="49"/>
        <v>2034</v>
      </c>
      <c r="B211" s="159">
        <f t="shared" si="50"/>
        <v>2</v>
      </c>
      <c r="C211" s="158">
        <f t="shared" si="36"/>
        <v>48976</v>
      </c>
      <c r="E211" s="104">
        <v>85018194</v>
      </c>
      <c r="F211" s="103">
        <v>35684292</v>
      </c>
      <c r="G211" s="103">
        <v>1781651</v>
      </c>
      <c r="H211" s="103">
        <v>3064614</v>
      </c>
      <c r="I211" s="103">
        <v>161604</v>
      </c>
      <c r="J211" s="103">
        <v>120857</v>
      </c>
      <c r="K211" s="103">
        <v>22601</v>
      </c>
      <c r="L211" s="103">
        <v>6268966</v>
      </c>
      <c r="M211" s="103">
        <v>14517766</v>
      </c>
      <c r="N211" s="103">
        <f t="shared" si="37"/>
        <v>122668342</v>
      </c>
      <c r="O211" s="103">
        <f t="shared" si="38"/>
        <v>3185471</v>
      </c>
      <c r="P211" s="103">
        <f t="shared" si="39"/>
        <v>20786732</v>
      </c>
      <c r="Q211" s="103">
        <f t="shared" si="40"/>
        <v>146640545</v>
      </c>
      <c r="R211" s="103">
        <f t="shared" si="41"/>
        <v>293869</v>
      </c>
      <c r="S211" s="102">
        <f t="shared" si="42"/>
        <v>146934414</v>
      </c>
      <c r="U211" s="104">
        <v>91616408</v>
      </c>
      <c r="V211" s="103">
        <v>36785718</v>
      </c>
      <c r="W211" s="103">
        <v>2184957</v>
      </c>
      <c r="X211" s="103">
        <v>3814534</v>
      </c>
      <c r="Y211" s="103">
        <v>164475</v>
      </c>
      <c r="Z211" s="103">
        <v>173438</v>
      </c>
      <c r="AA211" s="103">
        <v>19112</v>
      </c>
      <c r="AB211" s="103">
        <v>5181790</v>
      </c>
      <c r="AC211" s="103">
        <v>12261070</v>
      </c>
      <c r="AD211" s="103">
        <f t="shared" si="43"/>
        <v>130770670</v>
      </c>
      <c r="AE211" s="103">
        <f t="shared" si="44"/>
        <v>3987972</v>
      </c>
      <c r="AF211" s="103">
        <f t="shared" si="45"/>
        <v>17442860</v>
      </c>
      <c r="AG211" s="103">
        <f t="shared" si="46"/>
        <v>152201502</v>
      </c>
      <c r="AH211" s="103">
        <f t="shared" si="47"/>
        <v>305013</v>
      </c>
      <c r="AI211" s="102">
        <f t="shared" si="48"/>
        <v>152506515</v>
      </c>
    </row>
    <row r="212" spans="1:35" s="157" customFormat="1">
      <c r="A212" s="159">
        <f t="shared" si="49"/>
        <v>2034</v>
      </c>
      <c r="B212" s="159">
        <f t="shared" si="50"/>
        <v>3</v>
      </c>
      <c r="C212" s="158">
        <f t="shared" si="36"/>
        <v>49004</v>
      </c>
      <c r="E212" s="104">
        <v>75867670</v>
      </c>
      <c r="F212" s="103">
        <v>33002613</v>
      </c>
      <c r="G212" s="103">
        <v>1645737</v>
      </c>
      <c r="H212" s="103">
        <v>2948236</v>
      </c>
      <c r="I212" s="103">
        <v>169130</v>
      </c>
      <c r="J212" s="103">
        <v>122181</v>
      </c>
      <c r="K212" s="103">
        <v>23669</v>
      </c>
      <c r="L212" s="103">
        <v>6313680</v>
      </c>
      <c r="M212" s="103">
        <v>16060328</v>
      </c>
      <c r="N212" s="103">
        <f t="shared" si="37"/>
        <v>110708819</v>
      </c>
      <c r="O212" s="103">
        <f t="shared" si="38"/>
        <v>3070417</v>
      </c>
      <c r="P212" s="103">
        <f t="shared" si="39"/>
        <v>22374008</v>
      </c>
      <c r="Q212" s="103">
        <f t="shared" si="40"/>
        <v>136153244</v>
      </c>
      <c r="R212" s="103">
        <f t="shared" si="41"/>
        <v>272852</v>
      </c>
      <c r="S212" s="102">
        <f t="shared" si="42"/>
        <v>136426096</v>
      </c>
      <c r="U212" s="104">
        <v>81620739</v>
      </c>
      <c r="V212" s="103">
        <v>34127490</v>
      </c>
      <c r="W212" s="103">
        <v>2077191</v>
      </c>
      <c r="X212" s="103">
        <v>3653625</v>
      </c>
      <c r="Y212" s="103">
        <v>175067</v>
      </c>
      <c r="Z212" s="103">
        <v>177786</v>
      </c>
      <c r="AA212" s="103">
        <v>20727</v>
      </c>
      <c r="AB212" s="103">
        <v>5092403</v>
      </c>
      <c r="AC212" s="103">
        <v>13562348</v>
      </c>
      <c r="AD212" s="103">
        <f t="shared" si="43"/>
        <v>118021214</v>
      </c>
      <c r="AE212" s="103">
        <f t="shared" si="44"/>
        <v>3831411</v>
      </c>
      <c r="AF212" s="103">
        <f t="shared" si="45"/>
        <v>18654751</v>
      </c>
      <c r="AG212" s="103">
        <f t="shared" si="46"/>
        <v>140507376</v>
      </c>
      <c r="AH212" s="103">
        <f t="shared" si="47"/>
        <v>281578</v>
      </c>
      <c r="AI212" s="102">
        <f t="shared" si="48"/>
        <v>140788954</v>
      </c>
    </row>
    <row r="213" spans="1:35" s="157" customFormat="1">
      <c r="A213" s="159">
        <f t="shared" si="49"/>
        <v>2034</v>
      </c>
      <c r="B213" s="159">
        <f t="shared" si="50"/>
        <v>4</v>
      </c>
      <c r="C213" s="158">
        <f t="shared" si="36"/>
        <v>49035</v>
      </c>
      <c r="E213" s="104">
        <v>54752777</v>
      </c>
      <c r="F213" s="103">
        <v>25260639</v>
      </c>
      <c r="G213" s="103">
        <v>1302986</v>
      </c>
      <c r="H213" s="103">
        <v>2382815</v>
      </c>
      <c r="I213" s="103">
        <v>153075</v>
      </c>
      <c r="J213" s="103">
        <v>105520</v>
      </c>
      <c r="K213" s="103">
        <v>21976</v>
      </c>
      <c r="L213" s="103">
        <v>5684618</v>
      </c>
      <c r="M213" s="103">
        <v>14460091</v>
      </c>
      <c r="N213" s="103">
        <f t="shared" si="37"/>
        <v>81491453</v>
      </c>
      <c r="O213" s="103">
        <f t="shared" si="38"/>
        <v>2488335</v>
      </c>
      <c r="P213" s="103">
        <f t="shared" si="39"/>
        <v>20144709</v>
      </c>
      <c r="Q213" s="103">
        <f t="shared" si="40"/>
        <v>104124497</v>
      </c>
      <c r="R213" s="103">
        <f t="shared" si="41"/>
        <v>208666</v>
      </c>
      <c r="S213" s="102">
        <f t="shared" si="42"/>
        <v>104333163</v>
      </c>
      <c r="U213" s="104">
        <v>58785130</v>
      </c>
      <c r="V213" s="103">
        <v>26199782</v>
      </c>
      <c r="W213" s="103">
        <v>1707330</v>
      </c>
      <c r="X213" s="103">
        <v>2913389</v>
      </c>
      <c r="Y213" s="103">
        <v>161569</v>
      </c>
      <c r="Z213" s="103">
        <v>154707</v>
      </c>
      <c r="AA213" s="103">
        <v>20208</v>
      </c>
      <c r="AB213" s="103">
        <v>4567385</v>
      </c>
      <c r="AC213" s="103">
        <v>12101844</v>
      </c>
      <c r="AD213" s="103">
        <f t="shared" si="43"/>
        <v>86874019</v>
      </c>
      <c r="AE213" s="103">
        <f t="shared" si="44"/>
        <v>3068096</v>
      </c>
      <c r="AF213" s="103">
        <f t="shared" si="45"/>
        <v>16669229</v>
      </c>
      <c r="AG213" s="103">
        <f t="shared" si="46"/>
        <v>106611344</v>
      </c>
      <c r="AH213" s="103">
        <f t="shared" si="47"/>
        <v>213650</v>
      </c>
      <c r="AI213" s="102">
        <f t="shared" si="48"/>
        <v>106824994</v>
      </c>
    </row>
    <row r="214" spans="1:35" s="157" customFormat="1">
      <c r="A214" s="159">
        <f t="shared" si="49"/>
        <v>2034</v>
      </c>
      <c r="B214" s="159">
        <f t="shared" si="50"/>
        <v>5</v>
      </c>
      <c r="C214" s="158">
        <f t="shared" si="36"/>
        <v>49065</v>
      </c>
      <c r="E214" s="104">
        <v>32754494</v>
      </c>
      <c r="F214" s="103">
        <v>17671661</v>
      </c>
      <c r="G214" s="103">
        <v>924262</v>
      </c>
      <c r="H214" s="103">
        <v>1878864</v>
      </c>
      <c r="I214" s="103">
        <v>129051</v>
      </c>
      <c r="J214" s="103">
        <v>92987</v>
      </c>
      <c r="K214" s="103">
        <v>18759</v>
      </c>
      <c r="L214" s="103">
        <v>5307779</v>
      </c>
      <c r="M214" s="103">
        <v>14284231</v>
      </c>
      <c r="N214" s="103">
        <f t="shared" si="37"/>
        <v>51498227</v>
      </c>
      <c r="O214" s="103">
        <f t="shared" si="38"/>
        <v>1971851</v>
      </c>
      <c r="P214" s="103">
        <f t="shared" si="39"/>
        <v>19592010</v>
      </c>
      <c r="Q214" s="103">
        <f t="shared" si="40"/>
        <v>73062088</v>
      </c>
      <c r="R214" s="103">
        <f t="shared" si="41"/>
        <v>146417</v>
      </c>
      <c r="S214" s="102">
        <f t="shared" si="42"/>
        <v>73208505</v>
      </c>
      <c r="U214" s="104">
        <v>35140364</v>
      </c>
      <c r="V214" s="103">
        <v>18336514</v>
      </c>
      <c r="W214" s="103">
        <v>1267612</v>
      </c>
      <c r="X214" s="103">
        <v>2310231</v>
      </c>
      <c r="Y214" s="103">
        <v>137083</v>
      </c>
      <c r="Z214" s="103">
        <v>139885</v>
      </c>
      <c r="AA214" s="103">
        <v>18148</v>
      </c>
      <c r="AB214" s="103">
        <v>4336076</v>
      </c>
      <c r="AC214" s="103">
        <v>12183124</v>
      </c>
      <c r="AD214" s="103">
        <f t="shared" si="43"/>
        <v>54899721</v>
      </c>
      <c r="AE214" s="103">
        <f t="shared" si="44"/>
        <v>2450116</v>
      </c>
      <c r="AF214" s="103">
        <f t="shared" si="45"/>
        <v>16519200</v>
      </c>
      <c r="AG214" s="103">
        <f t="shared" si="46"/>
        <v>73869037</v>
      </c>
      <c r="AH214" s="103">
        <f t="shared" si="47"/>
        <v>148034</v>
      </c>
      <c r="AI214" s="102">
        <f t="shared" si="48"/>
        <v>74017071</v>
      </c>
    </row>
    <row r="215" spans="1:35" s="157" customFormat="1">
      <c r="A215" s="159">
        <f t="shared" si="49"/>
        <v>2034</v>
      </c>
      <c r="B215" s="159">
        <f t="shared" si="50"/>
        <v>6</v>
      </c>
      <c r="C215" s="158">
        <f t="shared" si="36"/>
        <v>49096</v>
      </c>
      <c r="E215" s="104">
        <v>21438518</v>
      </c>
      <c r="F215" s="103">
        <v>13787009</v>
      </c>
      <c r="G215" s="103">
        <v>742244</v>
      </c>
      <c r="H215" s="103">
        <v>1449930</v>
      </c>
      <c r="I215" s="103">
        <v>119221</v>
      </c>
      <c r="J215" s="103">
        <v>77781</v>
      </c>
      <c r="K215" s="103">
        <v>17236</v>
      </c>
      <c r="L215" s="103">
        <v>4904921</v>
      </c>
      <c r="M215" s="103">
        <v>13251611</v>
      </c>
      <c r="N215" s="103">
        <f t="shared" si="37"/>
        <v>36104228</v>
      </c>
      <c r="O215" s="103">
        <f t="shared" si="38"/>
        <v>1527711</v>
      </c>
      <c r="P215" s="103">
        <f t="shared" si="39"/>
        <v>18156532</v>
      </c>
      <c r="Q215" s="103">
        <f t="shared" si="40"/>
        <v>55788471</v>
      </c>
      <c r="R215" s="103">
        <f t="shared" si="41"/>
        <v>111801</v>
      </c>
      <c r="S215" s="102">
        <f t="shared" si="42"/>
        <v>55900272</v>
      </c>
      <c r="U215" s="104">
        <v>23533680</v>
      </c>
      <c r="V215" s="103">
        <v>13768404</v>
      </c>
      <c r="W215" s="103">
        <v>1046852</v>
      </c>
      <c r="X215" s="103">
        <v>1736973</v>
      </c>
      <c r="Y215" s="103">
        <v>122928</v>
      </c>
      <c r="Z215" s="103">
        <v>116327</v>
      </c>
      <c r="AA215" s="103">
        <v>17073</v>
      </c>
      <c r="AB215" s="103">
        <v>4034872</v>
      </c>
      <c r="AC215" s="103">
        <v>11328723</v>
      </c>
      <c r="AD215" s="103">
        <f t="shared" si="43"/>
        <v>38488937</v>
      </c>
      <c r="AE215" s="103">
        <f t="shared" si="44"/>
        <v>1853300</v>
      </c>
      <c r="AF215" s="103">
        <f t="shared" si="45"/>
        <v>15363595</v>
      </c>
      <c r="AG215" s="103">
        <f t="shared" si="46"/>
        <v>55705832</v>
      </c>
      <c r="AH215" s="103">
        <f t="shared" si="47"/>
        <v>111635</v>
      </c>
      <c r="AI215" s="102">
        <f t="shared" si="48"/>
        <v>55817467</v>
      </c>
    </row>
    <row r="216" spans="1:35" s="157" customFormat="1">
      <c r="A216" s="159">
        <f t="shared" si="49"/>
        <v>2034</v>
      </c>
      <c r="B216" s="159">
        <f t="shared" si="50"/>
        <v>7</v>
      </c>
      <c r="C216" s="158">
        <f t="shared" si="36"/>
        <v>49126</v>
      </c>
      <c r="E216" s="104">
        <v>14906552</v>
      </c>
      <c r="F216" s="103">
        <v>11534612</v>
      </c>
      <c r="G216" s="103">
        <v>652811</v>
      </c>
      <c r="H216" s="103">
        <v>1279267</v>
      </c>
      <c r="I216" s="103">
        <v>113959</v>
      </c>
      <c r="J216" s="103">
        <v>71892</v>
      </c>
      <c r="K216" s="103">
        <v>16552</v>
      </c>
      <c r="L216" s="103">
        <v>4721122</v>
      </c>
      <c r="M216" s="103">
        <v>13030304</v>
      </c>
      <c r="N216" s="103">
        <f t="shared" si="37"/>
        <v>27224486</v>
      </c>
      <c r="O216" s="103">
        <f t="shared" si="38"/>
        <v>1351159</v>
      </c>
      <c r="P216" s="103">
        <f t="shared" si="39"/>
        <v>17751426</v>
      </c>
      <c r="Q216" s="103">
        <f t="shared" si="40"/>
        <v>46327071</v>
      </c>
      <c r="R216" s="103">
        <f t="shared" si="41"/>
        <v>92840</v>
      </c>
      <c r="S216" s="102">
        <f t="shared" si="42"/>
        <v>46419911</v>
      </c>
      <c r="U216" s="104">
        <v>16943831</v>
      </c>
      <c r="V216" s="103">
        <v>11052675</v>
      </c>
      <c r="W216" s="103">
        <v>909246</v>
      </c>
      <c r="X216" s="103">
        <v>1512802</v>
      </c>
      <c r="Y216" s="103">
        <v>101347</v>
      </c>
      <c r="Z216" s="103">
        <v>109633</v>
      </c>
      <c r="AA216" s="103">
        <v>15584</v>
      </c>
      <c r="AB216" s="103">
        <v>3950626</v>
      </c>
      <c r="AC216" s="103">
        <v>11281915</v>
      </c>
      <c r="AD216" s="103">
        <f t="shared" si="43"/>
        <v>29022683</v>
      </c>
      <c r="AE216" s="103">
        <f t="shared" si="44"/>
        <v>1622435</v>
      </c>
      <c r="AF216" s="103">
        <f t="shared" si="45"/>
        <v>15232541</v>
      </c>
      <c r="AG216" s="103">
        <f t="shared" si="46"/>
        <v>45877659</v>
      </c>
      <c r="AH216" s="103">
        <f t="shared" si="47"/>
        <v>91939</v>
      </c>
      <c r="AI216" s="102">
        <f t="shared" si="48"/>
        <v>45969598</v>
      </c>
    </row>
    <row r="217" spans="1:35" s="157" customFormat="1">
      <c r="A217" s="159">
        <f t="shared" si="49"/>
        <v>2034</v>
      </c>
      <c r="B217" s="159">
        <f t="shared" si="50"/>
        <v>8</v>
      </c>
      <c r="C217" s="158">
        <f t="shared" si="36"/>
        <v>49157</v>
      </c>
      <c r="E217" s="104">
        <v>13700391</v>
      </c>
      <c r="F217" s="103">
        <v>12094534</v>
      </c>
      <c r="G217" s="103">
        <v>705498</v>
      </c>
      <c r="H217" s="103">
        <v>1223134</v>
      </c>
      <c r="I217" s="103">
        <v>110756</v>
      </c>
      <c r="J217" s="103">
        <v>83300</v>
      </c>
      <c r="K217" s="103">
        <v>18930</v>
      </c>
      <c r="L217" s="103">
        <v>4712283</v>
      </c>
      <c r="M217" s="103">
        <v>13452183</v>
      </c>
      <c r="N217" s="103">
        <f t="shared" si="37"/>
        <v>26630109</v>
      </c>
      <c r="O217" s="103">
        <f t="shared" si="38"/>
        <v>1306434</v>
      </c>
      <c r="P217" s="103">
        <f t="shared" si="39"/>
        <v>18164466</v>
      </c>
      <c r="Q217" s="103">
        <f t="shared" si="40"/>
        <v>46101009</v>
      </c>
      <c r="R217" s="103">
        <f t="shared" si="41"/>
        <v>92387</v>
      </c>
      <c r="S217" s="102">
        <f t="shared" si="42"/>
        <v>46193396</v>
      </c>
      <c r="U217" s="104">
        <v>16185049</v>
      </c>
      <c r="V217" s="103">
        <v>11144775</v>
      </c>
      <c r="W217" s="103">
        <v>945093</v>
      </c>
      <c r="X217" s="103">
        <v>1431106</v>
      </c>
      <c r="Y217" s="103">
        <v>97083</v>
      </c>
      <c r="Z217" s="103">
        <v>124553</v>
      </c>
      <c r="AA217" s="103">
        <v>17047</v>
      </c>
      <c r="AB217" s="103">
        <v>3889537</v>
      </c>
      <c r="AC217" s="103">
        <v>11548271</v>
      </c>
      <c r="AD217" s="103">
        <f t="shared" si="43"/>
        <v>28389047</v>
      </c>
      <c r="AE217" s="103">
        <f t="shared" si="44"/>
        <v>1555659</v>
      </c>
      <c r="AF217" s="103">
        <f t="shared" si="45"/>
        <v>15437808</v>
      </c>
      <c r="AG217" s="103">
        <f t="shared" si="46"/>
        <v>45382514</v>
      </c>
      <c r="AH217" s="103">
        <f t="shared" si="47"/>
        <v>90947</v>
      </c>
      <c r="AI217" s="102">
        <f t="shared" si="48"/>
        <v>45473461</v>
      </c>
    </row>
    <row r="218" spans="1:35" s="157" customFormat="1">
      <c r="A218" s="159">
        <f t="shared" si="49"/>
        <v>2034</v>
      </c>
      <c r="B218" s="159">
        <f t="shared" si="50"/>
        <v>9</v>
      </c>
      <c r="C218" s="158">
        <f t="shared" si="36"/>
        <v>49188</v>
      </c>
      <c r="E218" s="104">
        <v>19419219</v>
      </c>
      <c r="F218" s="103">
        <v>14364522</v>
      </c>
      <c r="G218" s="103">
        <v>807955</v>
      </c>
      <c r="H218" s="103">
        <v>1442133</v>
      </c>
      <c r="I218" s="103">
        <v>124130</v>
      </c>
      <c r="J218" s="103">
        <v>107997</v>
      </c>
      <c r="K218" s="103">
        <v>20464</v>
      </c>
      <c r="L218" s="103">
        <v>4902236</v>
      </c>
      <c r="M218" s="103">
        <v>13408419</v>
      </c>
      <c r="N218" s="103">
        <f t="shared" si="37"/>
        <v>34736290</v>
      </c>
      <c r="O218" s="103">
        <f t="shared" si="38"/>
        <v>1550130</v>
      </c>
      <c r="P218" s="103">
        <f t="shared" si="39"/>
        <v>18310655</v>
      </c>
      <c r="Q218" s="103">
        <f t="shared" si="40"/>
        <v>54597075</v>
      </c>
      <c r="R218" s="103">
        <f t="shared" si="41"/>
        <v>109413</v>
      </c>
      <c r="S218" s="102">
        <f t="shared" si="42"/>
        <v>54706488</v>
      </c>
      <c r="U218" s="104">
        <v>22553172</v>
      </c>
      <c r="V218" s="103">
        <v>13290399</v>
      </c>
      <c r="W218" s="103">
        <v>1057136</v>
      </c>
      <c r="X218" s="103">
        <v>1713018</v>
      </c>
      <c r="Y218" s="103">
        <v>111788</v>
      </c>
      <c r="Z218" s="103">
        <v>157506</v>
      </c>
      <c r="AA218" s="103">
        <v>18153</v>
      </c>
      <c r="AB218" s="103">
        <v>4014411</v>
      </c>
      <c r="AC218" s="103">
        <v>11472576</v>
      </c>
      <c r="AD218" s="103">
        <f t="shared" si="43"/>
        <v>37030648</v>
      </c>
      <c r="AE218" s="103">
        <f t="shared" si="44"/>
        <v>1870524</v>
      </c>
      <c r="AF218" s="103">
        <f t="shared" si="45"/>
        <v>15486987</v>
      </c>
      <c r="AG218" s="103">
        <f t="shared" si="46"/>
        <v>54388159</v>
      </c>
      <c r="AH218" s="103">
        <f t="shared" si="47"/>
        <v>108994</v>
      </c>
      <c r="AI218" s="102">
        <f t="shared" si="48"/>
        <v>54497153</v>
      </c>
    </row>
    <row r="219" spans="1:35" s="157" customFormat="1">
      <c r="A219" s="159">
        <f t="shared" si="49"/>
        <v>2034</v>
      </c>
      <c r="B219" s="159">
        <f t="shared" si="50"/>
        <v>10</v>
      </c>
      <c r="C219" s="158">
        <f t="shared" si="36"/>
        <v>49218</v>
      </c>
      <c r="E219" s="104">
        <v>46164474</v>
      </c>
      <c r="F219" s="103">
        <v>23268749</v>
      </c>
      <c r="G219" s="103">
        <v>1232339</v>
      </c>
      <c r="H219" s="103">
        <v>2389857</v>
      </c>
      <c r="I219" s="103">
        <v>165793</v>
      </c>
      <c r="J219" s="103">
        <v>131087</v>
      </c>
      <c r="K219" s="103">
        <v>24477</v>
      </c>
      <c r="L219" s="103">
        <v>5266824</v>
      </c>
      <c r="M219" s="103">
        <v>13965167</v>
      </c>
      <c r="N219" s="103">
        <f t="shared" si="37"/>
        <v>70855832</v>
      </c>
      <c r="O219" s="103">
        <f t="shared" si="38"/>
        <v>2520944</v>
      </c>
      <c r="P219" s="103">
        <f t="shared" si="39"/>
        <v>19231991</v>
      </c>
      <c r="Q219" s="103">
        <f t="shared" si="40"/>
        <v>92608767</v>
      </c>
      <c r="R219" s="103">
        <f t="shared" si="41"/>
        <v>185589</v>
      </c>
      <c r="S219" s="102">
        <f t="shared" si="42"/>
        <v>92794356</v>
      </c>
      <c r="U219" s="104">
        <v>50968423</v>
      </c>
      <c r="V219" s="103">
        <v>22818725</v>
      </c>
      <c r="W219" s="103">
        <v>1570095</v>
      </c>
      <c r="X219" s="103">
        <v>2908194</v>
      </c>
      <c r="Y219" s="103">
        <v>157090</v>
      </c>
      <c r="Z219" s="103">
        <v>194904</v>
      </c>
      <c r="AA219" s="103">
        <v>21578</v>
      </c>
      <c r="AB219" s="103">
        <v>4682281</v>
      </c>
      <c r="AC219" s="103">
        <v>12698358</v>
      </c>
      <c r="AD219" s="103">
        <f t="shared" si="43"/>
        <v>75535911</v>
      </c>
      <c r="AE219" s="103">
        <f t="shared" si="44"/>
        <v>3103098</v>
      </c>
      <c r="AF219" s="103">
        <f t="shared" si="45"/>
        <v>17380639</v>
      </c>
      <c r="AG219" s="103">
        <f t="shared" si="46"/>
        <v>96019648</v>
      </c>
      <c r="AH219" s="103">
        <f t="shared" si="47"/>
        <v>192424</v>
      </c>
      <c r="AI219" s="102">
        <f t="shared" si="48"/>
        <v>96212072</v>
      </c>
    </row>
    <row r="220" spans="1:35" s="157" customFormat="1">
      <c r="A220" s="159">
        <f t="shared" si="49"/>
        <v>2034</v>
      </c>
      <c r="B220" s="159">
        <f t="shared" si="50"/>
        <v>11</v>
      </c>
      <c r="C220" s="158">
        <f t="shared" si="36"/>
        <v>49249</v>
      </c>
      <c r="E220" s="104">
        <v>82764848</v>
      </c>
      <c r="F220" s="103">
        <v>35088455</v>
      </c>
      <c r="G220" s="103">
        <v>1716686</v>
      </c>
      <c r="H220" s="103">
        <v>2756872</v>
      </c>
      <c r="I220" s="103">
        <v>171145</v>
      </c>
      <c r="J220" s="103">
        <v>126154</v>
      </c>
      <c r="K220" s="103">
        <v>25255</v>
      </c>
      <c r="L220" s="103">
        <v>6174811</v>
      </c>
      <c r="M220" s="103">
        <v>14995399</v>
      </c>
      <c r="N220" s="103">
        <f t="shared" si="37"/>
        <v>119766389</v>
      </c>
      <c r="O220" s="103">
        <f t="shared" si="38"/>
        <v>2883026</v>
      </c>
      <c r="P220" s="103">
        <f t="shared" si="39"/>
        <v>21170210</v>
      </c>
      <c r="Q220" s="103">
        <f t="shared" si="40"/>
        <v>143819625</v>
      </c>
      <c r="R220" s="103">
        <f t="shared" si="41"/>
        <v>288216</v>
      </c>
      <c r="S220" s="102">
        <f t="shared" si="42"/>
        <v>144107841</v>
      </c>
      <c r="U220" s="104">
        <v>89883932</v>
      </c>
      <c r="V220" s="103">
        <v>35487908</v>
      </c>
      <c r="W220" s="103">
        <v>2113255</v>
      </c>
      <c r="X220" s="103">
        <v>3423757</v>
      </c>
      <c r="Y220" s="103">
        <v>169146</v>
      </c>
      <c r="Z220" s="103">
        <v>176679</v>
      </c>
      <c r="AA220" s="103">
        <v>22802</v>
      </c>
      <c r="AB220" s="103">
        <v>4915223</v>
      </c>
      <c r="AC220" s="103">
        <v>12351759</v>
      </c>
      <c r="AD220" s="103">
        <f t="shared" si="43"/>
        <v>127677043</v>
      </c>
      <c r="AE220" s="103">
        <f t="shared" si="44"/>
        <v>3600436</v>
      </c>
      <c r="AF220" s="103">
        <f t="shared" si="45"/>
        <v>17266982</v>
      </c>
      <c r="AG220" s="103">
        <f t="shared" si="46"/>
        <v>148544461</v>
      </c>
      <c r="AH220" s="103">
        <f t="shared" si="47"/>
        <v>297684</v>
      </c>
      <c r="AI220" s="102">
        <f t="shared" si="48"/>
        <v>148842145</v>
      </c>
    </row>
    <row r="221" spans="1:35" s="157" customFormat="1">
      <c r="A221" s="159">
        <f t="shared" si="49"/>
        <v>2034</v>
      </c>
      <c r="B221" s="159">
        <f t="shared" si="50"/>
        <v>12</v>
      </c>
      <c r="C221" s="158">
        <f t="shared" si="36"/>
        <v>49279</v>
      </c>
      <c r="E221" s="104">
        <v>107664204</v>
      </c>
      <c r="F221" s="103">
        <v>43809573</v>
      </c>
      <c r="G221" s="103">
        <v>2074694</v>
      </c>
      <c r="H221" s="103">
        <v>3416884</v>
      </c>
      <c r="I221" s="103">
        <v>176532</v>
      </c>
      <c r="J221" s="103">
        <v>141268</v>
      </c>
      <c r="K221" s="103">
        <v>25959</v>
      </c>
      <c r="L221" s="103">
        <v>7068829</v>
      </c>
      <c r="M221" s="103">
        <v>15055101</v>
      </c>
      <c r="N221" s="103">
        <f t="shared" si="37"/>
        <v>153750962</v>
      </c>
      <c r="O221" s="103">
        <f t="shared" si="38"/>
        <v>3558152</v>
      </c>
      <c r="P221" s="103">
        <f t="shared" si="39"/>
        <v>22123930</v>
      </c>
      <c r="Q221" s="103">
        <f t="shared" si="40"/>
        <v>179433044</v>
      </c>
      <c r="R221" s="103">
        <f t="shared" si="41"/>
        <v>359585</v>
      </c>
      <c r="S221" s="102">
        <f t="shared" si="42"/>
        <v>179792629</v>
      </c>
      <c r="U221" s="104">
        <v>115991774</v>
      </c>
      <c r="V221" s="103">
        <v>45183749</v>
      </c>
      <c r="W221" s="103">
        <v>2529052</v>
      </c>
      <c r="X221" s="103">
        <v>4176833</v>
      </c>
      <c r="Y221" s="103">
        <v>178866</v>
      </c>
      <c r="Z221" s="103">
        <v>190645</v>
      </c>
      <c r="AA221" s="103">
        <v>22879</v>
      </c>
      <c r="AB221" s="103">
        <v>6110001</v>
      </c>
      <c r="AC221" s="103">
        <v>13452608</v>
      </c>
      <c r="AD221" s="103">
        <f t="shared" si="43"/>
        <v>163906320</v>
      </c>
      <c r="AE221" s="103">
        <f t="shared" si="44"/>
        <v>4367478</v>
      </c>
      <c r="AF221" s="103">
        <f t="shared" si="45"/>
        <v>19562609</v>
      </c>
      <c r="AG221" s="103">
        <f t="shared" si="46"/>
        <v>187836407</v>
      </c>
      <c r="AH221" s="103">
        <f t="shared" si="47"/>
        <v>376426</v>
      </c>
      <c r="AI221" s="102">
        <f t="shared" si="48"/>
        <v>188212833</v>
      </c>
    </row>
    <row r="222" spans="1:35" s="157" customFormat="1">
      <c r="A222" s="159">
        <f t="shared" si="49"/>
        <v>2035</v>
      </c>
      <c r="B222" s="159">
        <f t="shared" si="50"/>
        <v>1</v>
      </c>
      <c r="C222" s="158">
        <f t="shared" ref="C222:C285" si="51">DATE(A222,B222,1)</f>
        <v>49310</v>
      </c>
      <c r="E222" s="104">
        <v>100332351</v>
      </c>
      <c r="F222" s="103">
        <v>41617140</v>
      </c>
      <c r="G222" s="103">
        <v>1993930</v>
      </c>
      <c r="H222" s="103">
        <v>3374576</v>
      </c>
      <c r="I222" s="103">
        <v>162664</v>
      </c>
      <c r="J222" s="103">
        <v>126275</v>
      </c>
      <c r="K222" s="103">
        <v>24566</v>
      </c>
      <c r="L222" s="103">
        <v>6866566</v>
      </c>
      <c r="M222" s="103">
        <v>15630806</v>
      </c>
      <c r="N222" s="103">
        <f t="shared" ref="N222:N285" si="52">SUM(E222:G222,I222,K222)</f>
        <v>144130651</v>
      </c>
      <c r="O222" s="103">
        <f t="shared" ref="O222:O285" si="53">SUM(H222,J222)</f>
        <v>3500851</v>
      </c>
      <c r="P222" s="103">
        <f t="shared" ref="P222:P285" si="54">SUM(L222:M222)</f>
        <v>22497372</v>
      </c>
      <c r="Q222" s="103">
        <f t="shared" ref="Q222:Q285" si="55">SUM(N222:P222)</f>
        <v>170128874</v>
      </c>
      <c r="R222" s="103">
        <f t="shared" ref="R222:R285" si="56">S222-Q222</f>
        <v>340940</v>
      </c>
      <c r="S222" s="102">
        <f t="shared" ref="S222:S285" si="57">ROUND(Q222/0.998, 0)</f>
        <v>170469814</v>
      </c>
      <c r="U222" s="104">
        <v>108418142</v>
      </c>
      <c r="V222" s="103">
        <v>43116058</v>
      </c>
      <c r="W222" s="103">
        <v>2433966</v>
      </c>
      <c r="X222" s="103">
        <v>4128695</v>
      </c>
      <c r="Y222" s="103">
        <v>165263</v>
      </c>
      <c r="Z222" s="103">
        <v>175009</v>
      </c>
      <c r="AA222" s="103">
        <v>20196</v>
      </c>
      <c r="AB222" s="103">
        <v>5451984</v>
      </c>
      <c r="AC222" s="103">
        <v>12853328</v>
      </c>
      <c r="AD222" s="103">
        <f t="shared" ref="AD222:AD285" si="58">SUM(U222:W222,Y222,AA222)</f>
        <v>154153625</v>
      </c>
      <c r="AE222" s="103">
        <f t="shared" ref="AE222:AE285" si="59">SUM(X222,Z222)</f>
        <v>4303704</v>
      </c>
      <c r="AF222" s="103">
        <f t="shared" ref="AF222:AF285" si="60">SUM(AB222:AC222)</f>
        <v>18305312</v>
      </c>
      <c r="AG222" s="103">
        <f t="shared" ref="AG222:AG285" si="61">SUM(AD222:AF222)</f>
        <v>176762641</v>
      </c>
      <c r="AH222" s="103">
        <f t="shared" ref="AH222:AH285" si="62">AI222-AG222</f>
        <v>354234</v>
      </c>
      <c r="AI222" s="102">
        <f t="shared" ref="AI222:AI285" si="63">ROUND(AG222/0.998, 0)</f>
        <v>177116875</v>
      </c>
    </row>
    <row r="223" spans="1:35" s="157" customFormat="1">
      <c r="A223" s="159">
        <f t="shared" ref="A223:A286" si="64">IF(B223=1,A222+1,A222)</f>
        <v>2035</v>
      </c>
      <c r="B223" s="159">
        <f t="shared" ref="B223:B286" si="65">IF(B222=12,1,B222+1)</f>
        <v>2</v>
      </c>
      <c r="C223" s="158">
        <f t="shared" si="51"/>
        <v>49341</v>
      </c>
      <c r="E223" s="104">
        <v>85503583</v>
      </c>
      <c r="F223" s="103">
        <v>35978006</v>
      </c>
      <c r="G223" s="103">
        <v>1754679</v>
      </c>
      <c r="H223" s="103">
        <v>3004168</v>
      </c>
      <c r="I223" s="103">
        <v>151446</v>
      </c>
      <c r="J223" s="103">
        <v>120682</v>
      </c>
      <c r="K223" s="103">
        <v>23001</v>
      </c>
      <c r="L223" s="103">
        <v>6344421</v>
      </c>
      <c r="M223" s="103">
        <v>14503725</v>
      </c>
      <c r="N223" s="103">
        <f t="shared" si="52"/>
        <v>123410715</v>
      </c>
      <c r="O223" s="103">
        <f t="shared" si="53"/>
        <v>3124850</v>
      </c>
      <c r="P223" s="103">
        <f t="shared" si="54"/>
        <v>20848146</v>
      </c>
      <c r="Q223" s="103">
        <f t="shared" si="55"/>
        <v>147383711</v>
      </c>
      <c r="R223" s="103">
        <f t="shared" si="56"/>
        <v>295358</v>
      </c>
      <c r="S223" s="102">
        <f t="shared" si="57"/>
        <v>147679069</v>
      </c>
      <c r="U223" s="104">
        <v>92553173</v>
      </c>
      <c r="V223" s="103">
        <v>37105357</v>
      </c>
      <c r="W223" s="103">
        <v>2160941</v>
      </c>
      <c r="X223" s="103">
        <v>3771465</v>
      </c>
      <c r="Y223" s="103">
        <v>154196</v>
      </c>
      <c r="Z223" s="103">
        <v>173666</v>
      </c>
      <c r="AA223" s="103">
        <v>19140</v>
      </c>
      <c r="AB223" s="103">
        <v>5199205</v>
      </c>
      <c r="AC223" s="103">
        <v>12074055</v>
      </c>
      <c r="AD223" s="103">
        <f t="shared" si="58"/>
        <v>131992807</v>
      </c>
      <c r="AE223" s="103">
        <f t="shared" si="59"/>
        <v>3945131</v>
      </c>
      <c r="AF223" s="103">
        <f t="shared" si="60"/>
        <v>17273260</v>
      </c>
      <c r="AG223" s="103">
        <f t="shared" si="61"/>
        <v>153211198</v>
      </c>
      <c r="AH223" s="103">
        <f t="shared" si="62"/>
        <v>307036</v>
      </c>
      <c r="AI223" s="102">
        <f t="shared" si="63"/>
        <v>153518234</v>
      </c>
    </row>
    <row r="224" spans="1:35" s="157" customFormat="1">
      <c r="A224" s="159">
        <f t="shared" si="64"/>
        <v>2035</v>
      </c>
      <c r="B224" s="159">
        <f t="shared" si="65"/>
        <v>3</v>
      </c>
      <c r="C224" s="158">
        <f t="shared" si="51"/>
        <v>49369</v>
      </c>
      <c r="E224" s="104">
        <v>76302056</v>
      </c>
      <c r="F224" s="103">
        <v>33274544</v>
      </c>
      <c r="G224" s="103">
        <v>1619790</v>
      </c>
      <c r="H224" s="103">
        <v>2890088</v>
      </c>
      <c r="I224" s="103">
        <v>158425</v>
      </c>
      <c r="J224" s="103">
        <v>121898</v>
      </c>
      <c r="K224" s="103">
        <v>24000</v>
      </c>
      <c r="L224" s="103">
        <v>6389829</v>
      </c>
      <c r="M224" s="103">
        <v>16046015</v>
      </c>
      <c r="N224" s="103">
        <f t="shared" si="52"/>
        <v>111378815</v>
      </c>
      <c r="O224" s="103">
        <f t="shared" si="53"/>
        <v>3011986</v>
      </c>
      <c r="P224" s="103">
        <f t="shared" si="54"/>
        <v>22435844</v>
      </c>
      <c r="Q224" s="103">
        <f t="shared" si="55"/>
        <v>136826645</v>
      </c>
      <c r="R224" s="103">
        <f t="shared" si="56"/>
        <v>274202</v>
      </c>
      <c r="S224" s="102">
        <f t="shared" si="57"/>
        <v>137100847</v>
      </c>
      <c r="U224" s="104">
        <v>82459811</v>
      </c>
      <c r="V224" s="103">
        <v>34425112</v>
      </c>
      <c r="W224" s="103">
        <v>2054348</v>
      </c>
      <c r="X224" s="103">
        <v>3612258</v>
      </c>
      <c r="Y224" s="103">
        <v>164177</v>
      </c>
      <c r="Z224" s="103">
        <v>177993</v>
      </c>
      <c r="AA224" s="103">
        <v>20751</v>
      </c>
      <c r="AB224" s="103">
        <v>5107802</v>
      </c>
      <c r="AC224" s="103">
        <v>13365565</v>
      </c>
      <c r="AD224" s="103">
        <f t="shared" si="58"/>
        <v>119124199</v>
      </c>
      <c r="AE224" s="103">
        <f t="shared" si="59"/>
        <v>3790251</v>
      </c>
      <c r="AF224" s="103">
        <f t="shared" si="60"/>
        <v>18473367</v>
      </c>
      <c r="AG224" s="103">
        <f t="shared" si="61"/>
        <v>141387817</v>
      </c>
      <c r="AH224" s="103">
        <f t="shared" si="62"/>
        <v>283342</v>
      </c>
      <c r="AI224" s="102">
        <f t="shared" si="63"/>
        <v>141671159</v>
      </c>
    </row>
    <row r="225" spans="1:35" s="157" customFormat="1">
      <c r="A225" s="159">
        <f t="shared" si="64"/>
        <v>2035</v>
      </c>
      <c r="B225" s="159">
        <f t="shared" si="65"/>
        <v>4</v>
      </c>
      <c r="C225" s="158">
        <f t="shared" si="51"/>
        <v>49400</v>
      </c>
      <c r="E225" s="104">
        <v>55070088</v>
      </c>
      <c r="F225" s="103">
        <v>25467625</v>
      </c>
      <c r="G225" s="103">
        <v>1281418</v>
      </c>
      <c r="H225" s="103">
        <v>2335745</v>
      </c>
      <c r="I225" s="103">
        <v>143356</v>
      </c>
      <c r="J225" s="103">
        <v>105235</v>
      </c>
      <c r="K225" s="103">
        <v>22141</v>
      </c>
      <c r="L225" s="103">
        <v>5761866</v>
      </c>
      <c r="M225" s="103">
        <v>14449453</v>
      </c>
      <c r="N225" s="103">
        <f t="shared" si="52"/>
        <v>81984628</v>
      </c>
      <c r="O225" s="103">
        <f t="shared" si="53"/>
        <v>2440980</v>
      </c>
      <c r="P225" s="103">
        <f t="shared" si="54"/>
        <v>20211319</v>
      </c>
      <c r="Q225" s="103">
        <f t="shared" si="55"/>
        <v>104636927</v>
      </c>
      <c r="R225" s="103">
        <f t="shared" si="56"/>
        <v>209693</v>
      </c>
      <c r="S225" s="102">
        <f t="shared" si="57"/>
        <v>104846620</v>
      </c>
      <c r="U225" s="104">
        <v>59395243</v>
      </c>
      <c r="V225" s="103">
        <v>26430231</v>
      </c>
      <c r="W225" s="103">
        <v>1688613</v>
      </c>
      <c r="X225" s="103">
        <v>2880230</v>
      </c>
      <c r="Y225" s="103">
        <v>151602</v>
      </c>
      <c r="Z225" s="103">
        <v>154907</v>
      </c>
      <c r="AA225" s="103">
        <v>20224</v>
      </c>
      <c r="AB225" s="103">
        <v>4581671</v>
      </c>
      <c r="AC225" s="103">
        <v>11925479</v>
      </c>
      <c r="AD225" s="103">
        <f t="shared" si="58"/>
        <v>87685913</v>
      </c>
      <c r="AE225" s="103">
        <f t="shared" si="59"/>
        <v>3035137</v>
      </c>
      <c r="AF225" s="103">
        <f t="shared" si="60"/>
        <v>16507150</v>
      </c>
      <c r="AG225" s="103">
        <f t="shared" si="61"/>
        <v>107228200</v>
      </c>
      <c r="AH225" s="103">
        <f t="shared" si="62"/>
        <v>214886</v>
      </c>
      <c r="AI225" s="102">
        <f t="shared" si="63"/>
        <v>107443086</v>
      </c>
    </row>
    <row r="226" spans="1:35" s="157" customFormat="1">
      <c r="A226" s="159">
        <f t="shared" si="64"/>
        <v>2035</v>
      </c>
      <c r="B226" s="159">
        <f t="shared" si="65"/>
        <v>5</v>
      </c>
      <c r="C226" s="158">
        <f t="shared" si="51"/>
        <v>49430</v>
      </c>
      <c r="E226" s="104">
        <v>32950203</v>
      </c>
      <c r="F226" s="103">
        <v>17812135</v>
      </c>
      <c r="G226" s="103">
        <v>907898</v>
      </c>
      <c r="H226" s="103">
        <v>1841624</v>
      </c>
      <c r="I226" s="103">
        <v>120813</v>
      </c>
      <c r="J226" s="103">
        <v>92701</v>
      </c>
      <c r="K226" s="103">
        <v>18840</v>
      </c>
      <c r="L226" s="103">
        <v>5386203</v>
      </c>
      <c r="M226" s="103">
        <v>14275234</v>
      </c>
      <c r="N226" s="103">
        <f t="shared" si="52"/>
        <v>51809889</v>
      </c>
      <c r="O226" s="103">
        <f t="shared" si="53"/>
        <v>1934325</v>
      </c>
      <c r="P226" s="103">
        <f t="shared" si="54"/>
        <v>19661437</v>
      </c>
      <c r="Q226" s="103">
        <f t="shared" si="55"/>
        <v>73405651</v>
      </c>
      <c r="R226" s="103">
        <f t="shared" si="56"/>
        <v>147106</v>
      </c>
      <c r="S226" s="102">
        <f t="shared" si="57"/>
        <v>73552757</v>
      </c>
      <c r="U226" s="104">
        <v>35512248</v>
      </c>
      <c r="V226" s="103">
        <v>18499899</v>
      </c>
      <c r="W226" s="103">
        <v>1253816</v>
      </c>
      <c r="X226" s="103">
        <v>2283722</v>
      </c>
      <c r="Y226" s="103">
        <v>128670</v>
      </c>
      <c r="Z226" s="103">
        <v>140073</v>
      </c>
      <c r="AA226" s="103">
        <v>18161</v>
      </c>
      <c r="AB226" s="103">
        <v>4350849</v>
      </c>
      <c r="AC226" s="103">
        <v>12007732</v>
      </c>
      <c r="AD226" s="103">
        <f t="shared" si="58"/>
        <v>55412794</v>
      </c>
      <c r="AE226" s="103">
        <f t="shared" si="59"/>
        <v>2423795</v>
      </c>
      <c r="AF226" s="103">
        <f t="shared" si="60"/>
        <v>16358581</v>
      </c>
      <c r="AG226" s="103">
        <f t="shared" si="61"/>
        <v>74195170</v>
      </c>
      <c r="AH226" s="103">
        <f t="shared" si="62"/>
        <v>148688</v>
      </c>
      <c r="AI226" s="102">
        <f t="shared" si="63"/>
        <v>74343858</v>
      </c>
    </row>
    <row r="227" spans="1:35" s="157" customFormat="1">
      <c r="A227" s="159">
        <f t="shared" si="64"/>
        <v>2035</v>
      </c>
      <c r="B227" s="159">
        <f t="shared" si="65"/>
        <v>6</v>
      </c>
      <c r="C227" s="158">
        <f t="shared" si="51"/>
        <v>49461</v>
      </c>
      <c r="E227" s="104">
        <v>21570790</v>
      </c>
      <c r="F227" s="103">
        <v>13894970</v>
      </c>
      <c r="G227" s="103">
        <v>728087</v>
      </c>
      <c r="H227" s="103">
        <v>1421135</v>
      </c>
      <c r="I227" s="103">
        <v>111565</v>
      </c>
      <c r="J227" s="103">
        <v>77502</v>
      </c>
      <c r="K227" s="103">
        <v>17314</v>
      </c>
      <c r="L227" s="103">
        <v>4984411</v>
      </c>
      <c r="M227" s="103">
        <v>13245275</v>
      </c>
      <c r="N227" s="103">
        <f t="shared" si="52"/>
        <v>36322726</v>
      </c>
      <c r="O227" s="103">
        <f t="shared" si="53"/>
        <v>1498637</v>
      </c>
      <c r="P227" s="103">
        <f t="shared" si="54"/>
        <v>18229686</v>
      </c>
      <c r="Q227" s="103">
        <f t="shared" si="55"/>
        <v>56051049</v>
      </c>
      <c r="R227" s="103">
        <f t="shared" si="56"/>
        <v>112327</v>
      </c>
      <c r="S227" s="102">
        <f t="shared" si="57"/>
        <v>56163376</v>
      </c>
      <c r="U227" s="104">
        <v>23786807</v>
      </c>
      <c r="V227" s="103">
        <v>13893747</v>
      </c>
      <c r="W227" s="103">
        <v>1035591</v>
      </c>
      <c r="X227" s="103">
        <v>1716939</v>
      </c>
      <c r="Y227" s="103">
        <v>115406</v>
      </c>
      <c r="Z227" s="103">
        <v>116452</v>
      </c>
      <c r="AA227" s="103">
        <v>17090</v>
      </c>
      <c r="AB227" s="103">
        <v>4046089</v>
      </c>
      <c r="AC227" s="103">
        <v>11168123</v>
      </c>
      <c r="AD227" s="103">
        <f t="shared" si="58"/>
        <v>38848641</v>
      </c>
      <c r="AE227" s="103">
        <f t="shared" si="59"/>
        <v>1833391</v>
      </c>
      <c r="AF227" s="103">
        <f t="shared" si="60"/>
        <v>15214212</v>
      </c>
      <c r="AG227" s="103">
        <f t="shared" si="61"/>
        <v>55896244</v>
      </c>
      <c r="AH227" s="103">
        <f t="shared" si="62"/>
        <v>112017</v>
      </c>
      <c r="AI227" s="102">
        <f t="shared" si="63"/>
        <v>56008261</v>
      </c>
    </row>
    <row r="228" spans="1:35" s="157" customFormat="1">
      <c r="A228" s="159">
        <f t="shared" si="64"/>
        <v>2035</v>
      </c>
      <c r="B228" s="159">
        <f t="shared" si="65"/>
        <v>7</v>
      </c>
      <c r="C228" s="158">
        <f t="shared" si="51"/>
        <v>49491</v>
      </c>
      <c r="E228" s="104">
        <v>14999733</v>
      </c>
      <c r="F228" s="103">
        <v>11626161</v>
      </c>
      <c r="G228" s="103">
        <v>639853</v>
      </c>
      <c r="H228" s="103">
        <v>1253795</v>
      </c>
      <c r="I228" s="103">
        <v>106818</v>
      </c>
      <c r="J228" s="103">
        <v>71650</v>
      </c>
      <c r="K228" s="103">
        <v>16681</v>
      </c>
      <c r="L228" s="103">
        <v>4801765</v>
      </c>
      <c r="M228" s="103">
        <v>13026048</v>
      </c>
      <c r="N228" s="103">
        <f t="shared" si="52"/>
        <v>27389246</v>
      </c>
      <c r="O228" s="103">
        <f t="shared" si="53"/>
        <v>1325445</v>
      </c>
      <c r="P228" s="103">
        <f t="shared" si="54"/>
        <v>17827813</v>
      </c>
      <c r="Q228" s="103">
        <f t="shared" si="55"/>
        <v>46542504</v>
      </c>
      <c r="R228" s="103">
        <f t="shared" si="56"/>
        <v>93272</v>
      </c>
      <c r="S228" s="102">
        <f t="shared" si="57"/>
        <v>46635776</v>
      </c>
      <c r="U228" s="104">
        <v>17128628</v>
      </c>
      <c r="V228" s="103">
        <v>11155062</v>
      </c>
      <c r="W228" s="103">
        <v>899625</v>
      </c>
      <c r="X228" s="103">
        <v>1495193</v>
      </c>
      <c r="Y228" s="103">
        <v>94998</v>
      </c>
      <c r="Z228" s="103">
        <v>109813</v>
      </c>
      <c r="AA228" s="103">
        <v>15606</v>
      </c>
      <c r="AB228" s="103">
        <v>3959930</v>
      </c>
      <c r="AC228" s="103">
        <v>11124502</v>
      </c>
      <c r="AD228" s="103">
        <f t="shared" si="58"/>
        <v>29293919</v>
      </c>
      <c r="AE228" s="103">
        <f t="shared" si="59"/>
        <v>1605006</v>
      </c>
      <c r="AF228" s="103">
        <f t="shared" si="60"/>
        <v>15084432</v>
      </c>
      <c r="AG228" s="103">
        <f t="shared" si="61"/>
        <v>45983357</v>
      </c>
      <c r="AH228" s="103">
        <f t="shared" si="62"/>
        <v>92151</v>
      </c>
      <c r="AI228" s="102">
        <f t="shared" si="63"/>
        <v>46075508</v>
      </c>
    </row>
    <row r="229" spans="1:35" s="157" customFormat="1">
      <c r="A229" s="159">
        <f t="shared" si="64"/>
        <v>2035</v>
      </c>
      <c r="B229" s="159">
        <f t="shared" si="65"/>
        <v>8</v>
      </c>
      <c r="C229" s="158">
        <f t="shared" si="51"/>
        <v>49522</v>
      </c>
      <c r="E229" s="104">
        <v>13775054</v>
      </c>
      <c r="F229" s="103">
        <v>12201754</v>
      </c>
      <c r="G229" s="103">
        <v>691942</v>
      </c>
      <c r="H229" s="103">
        <v>1198542</v>
      </c>
      <c r="I229" s="103">
        <v>103368</v>
      </c>
      <c r="J229" s="103">
        <v>83031</v>
      </c>
      <c r="K229" s="103">
        <v>19153</v>
      </c>
      <c r="L229" s="103">
        <v>4793984</v>
      </c>
      <c r="M229" s="103">
        <v>13448924</v>
      </c>
      <c r="N229" s="103">
        <f t="shared" si="52"/>
        <v>26791271</v>
      </c>
      <c r="O229" s="103">
        <f t="shared" si="53"/>
        <v>1281573</v>
      </c>
      <c r="P229" s="103">
        <f t="shared" si="54"/>
        <v>18242908</v>
      </c>
      <c r="Q229" s="103">
        <f t="shared" si="55"/>
        <v>46315752</v>
      </c>
      <c r="R229" s="103">
        <f t="shared" si="56"/>
        <v>92817</v>
      </c>
      <c r="S229" s="102">
        <f t="shared" si="57"/>
        <v>46408569</v>
      </c>
      <c r="U229" s="104">
        <v>16362178</v>
      </c>
      <c r="V229" s="103">
        <v>11249207</v>
      </c>
      <c r="W229" s="103">
        <v>935206</v>
      </c>
      <c r="X229" s="103">
        <v>1414269</v>
      </c>
      <c r="Y229" s="103">
        <v>90695</v>
      </c>
      <c r="Z229" s="103">
        <v>124678</v>
      </c>
      <c r="AA229" s="103">
        <v>17075</v>
      </c>
      <c r="AB229" s="103">
        <v>3893688</v>
      </c>
      <c r="AC229" s="103">
        <v>11394015</v>
      </c>
      <c r="AD229" s="103">
        <f t="shared" si="58"/>
        <v>28654361</v>
      </c>
      <c r="AE229" s="103">
        <f t="shared" si="59"/>
        <v>1538947</v>
      </c>
      <c r="AF229" s="103">
        <f t="shared" si="60"/>
        <v>15287703</v>
      </c>
      <c r="AG229" s="103">
        <f t="shared" si="61"/>
        <v>45481011</v>
      </c>
      <c r="AH229" s="103">
        <f t="shared" si="62"/>
        <v>91144</v>
      </c>
      <c r="AI229" s="102">
        <f t="shared" si="63"/>
        <v>45572155</v>
      </c>
    </row>
    <row r="230" spans="1:35" s="157" customFormat="1">
      <c r="A230" s="159">
        <f t="shared" si="64"/>
        <v>2035</v>
      </c>
      <c r="B230" s="159">
        <f t="shared" si="65"/>
        <v>9</v>
      </c>
      <c r="C230" s="158">
        <f t="shared" si="51"/>
        <v>49553</v>
      </c>
      <c r="E230" s="104">
        <v>19512656</v>
      </c>
      <c r="F230" s="103">
        <v>14503350</v>
      </c>
      <c r="G230" s="103">
        <v>793641</v>
      </c>
      <c r="H230" s="103">
        <v>1412982</v>
      </c>
      <c r="I230" s="103">
        <v>116165</v>
      </c>
      <c r="J230" s="103">
        <v>107648</v>
      </c>
      <c r="K230" s="103">
        <v>20699</v>
      </c>
      <c r="L230" s="103">
        <v>4984763</v>
      </c>
      <c r="M230" s="103">
        <v>13406844</v>
      </c>
      <c r="N230" s="103">
        <f t="shared" si="52"/>
        <v>34946511</v>
      </c>
      <c r="O230" s="103">
        <f t="shared" si="53"/>
        <v>1520630</v>
      </c>
      <c r="P230" s="103">
        <f t="shared" si="54"/>
        <v>18391607</v>
      </c>
      <c r="Q230" s="103">
        <f t="shared" si="55"/>
        <v>54858748</v>
      </c>
      <c r="R230" s="103">
        <f t="shared" si="56"/>
        <v>109937</v>
      </c>
      <c r="S230" s="102">
        <f t="shared" si="57"/>
        <v>54968685</v>
      </c>
      <c r="U230" s="104">
        <v>22796055</v>
      </c>
      <c r="V230" s="103">
        <v>13412057</v>
      </c>
      <c r="W230" s="103">
        <v>1045813</v>
      </c>
      <c r="X230" s="103">
        <v>1692918</v>
      </c>
      <c r="Y230" s="103">
        <v>104623</v>
      </c>
      <c r="Z230" s="103">
        <v>157511</v>
      </c>
      <c r="AA230" s="103">
        <v>18175</v>
      </c>
      <c r="AB230" s="103">
        <v>4013048</v>
      </c>
      <c r="AC230" s="103">
        <v>11323357</v>
      </c>
      <c r="AD230" s="103">
        <f t="shared" si="58"/>
        <v>37376723</v>
      </c>
      <c r="AE230" s="103">
        <f t="shared" si="59"/>
        <v>1850429</v>
      </c>
      <c r="AF230" s="103">
        <f t="shared" si="60"/>
        <v>15336405</v>
      </c>
      <c r="AG230" s="103">
        <f t="shared" si="61"/>
        <v>54563557</v>
      </c>
      <c r="AH230" s="103">
        <f t="shared" si="62"/>
        <v>109346</v>
      </c>
      <c r="AI230" s="102">
        <f t="shared" si="63"/>
        <v>54672903</v>
      </c>
    </row>
    <row r="231" spans="1:35" s="157" customFormat="1">
      <c r="A231" s="159">
        <f t="shared" si="64"/>
        <v>2035</v>
      </c>
      <c r="B231" s="159">
        <f t="shared" si="65"/>
        <v>10</v>
      </c>
      <c r="C231" s="158">
        <f t="shared" si="51"/>
        <v>49583</v>
      </c>
      <c r="E231" s="104">
        <v>46411596</v>
      </c>
      <c r="F231" s="103">
        <v>23480686</v>
      </c>
      <c r="G231" s="103">
        <v>1212272</v>
      </c>
      <c r="H231" s="103">
        <v>2342181</v>
      </c>
      <c r="I231" s="103">
        <v>155503</v>
      </c>
      <c r="J231" s="103">
        <v>130787</v>
      </c>
      <c r="K231" s="103">
        <v>24587</v>
      </c>
      <c r="L231" s="103">
        <v>5349963</v>
      </c>
      <c r="M231" s="103">
        <v>13964215</v>
      </c>
      <c r="N231" s="103">
        <f t="shared" si="52"/>
        <v>71284644</v>
      </c>
      <c r="O231" s="103">
        <f t="shared" si="53"/>
        <v>2472968</v>
      </c>
      <c r="P231" s="103">
        <f t="shared" si="54"/>
        <v>19314178</v>
      </c>
      <c r="Q231" s="103">
        <f t="shared" si="55"/>
        <v>93071790</v>
      </c>
      <c r="R231" s="103">
        <f t="shared" si="56"/>
        <v>186517</v>
      </c>
      <c r="S231" s="102">
        <f t="shared" si="57"/>
        <v>93258307</v>
      </c>
      <c r="U231" s="104">
        <v>51499844</v>
      </c>
      <c r="V231" s="103">
        <v>23020321</v>
      </c>
      <c r="W231" s="103">
        <v>1552784</v>
      </c>
      <c r="X231" s="103">
        <v>2874898</v>
      </c>
      <c r="Y231" s="103">
        <v>147304</v>
      </c>
      <c r="Z231" s="103">
        <v>194865</v>
      </c>
      <c r="AA231" s="103">
        <v>21590</v>
      </c>
      <c r="AB231" s="103">
        <v>4676845</v>
      </c>
      <c r="AC231" s="103">
        <v>12534799</v>
      </c>
      <c r="AD231" s="103">
        <f t="shared" si="58"/>
        <v>76241843</v>
      </c>
      <c r="AE231" s="103">
        <f t="shared" si="59"/>
        <v>3069763</v>
      </c>
      <c r="AF231" s="103">
        <f t="shared" si="60"/>
        <v>17211644</v>
      </c>
      <c r="AG231" s="103">
        <f t="shared" si="61"/>
        <v>96523250</v>
      </c>
      <c r="AH231" s="103">
        <f t="shared" si="62"/>
        <v>193433</v>
      </c>
      <c r="AI231" s="102">
        <f t="shared" si="63"/>
        <v>96716683</v>
      </c>
    </row>
    <row r="232" spans="1:35" s="157" customFormat="1">
      <c r="A232" s="159">
        <f t="shared" si="64"/>
        <v>2035</v>
      </c>
      <c r="B232" s="159">
        <f t="shared" si="65"/>
        <v>11</v>
      </c>
      <c r="C232" s="158">
        <f t="shared" si="51"/>
        <v>49614</v>
      </c>
      <c r="E232" s="104">
        <v>83222081</v>
      </c>
      <c r="F232" s="103">
        <v>35393409</v>
      </c>
      <c r="G232" s="103">
        <v>1690217</v>
      </c>
      <c r="H232" s="103">
        <v>2702378</v>
      </c>
      <c r="I232" s="103">
        <v>160206</v>
      </c>
      <c r="J232" s="103">
        <v>125783</v>
      </c>
      <c r="K232" s="103">
        <v>25287</v>
      </c>
      <c r="L232" s="103">
        <v>6257959</v>
      </c>
      <c r="M232" s="103">
        <v>14993928</v>
      </c>
      <c r="N232" s="103">
        <f t="shared" si="52"/>
        <v>120491200</v>
      </c>
      <c r="O232" s="103">
        <f t="shared" si="53"/>
        <v>2828161</v>
      </c>
      <c r="P232" s="103">
        <f t="shared" si="54"/>
        <v>21251887</v>
      </c>
      <c r="Q232" s="103">
        <f t="shared" si="55"/>
        <v>144571248</v>
      </c>
      <c r="R232" s="103">
        <f t="shared" si="56"/>
        <v>289722</v>
      </c>
      <c r="S232" s="102">
        <f t="shared" si="57"/>
        <v>144860970</v>
      </c>
      <c r="U232" s="104">
        <v>90804521</v>
      </c>
      <c r="V232" s="103">
        <v>35794913</v>
      </c>
      <c r="W232" s="103">
        <v>2089604</v>
      </c>
      <c r="X232" s="103">
        <v>3384948</v>
      </c>
      <c r="Y232" s="103">
        <v>158421</v>
      </c>
      <c r="Z232" s="103">
        <v>176811</v>
      </c>
      <c r="AA232" s="103">
        <v>22808</v>
      </c>
      <c r="AB232" s="103">
        <v>4903855</v>
      </c>
      <c r="AC232" s="103">
        <v>12195237</v>
      </c>
      <c r="AD232" s="103">
        <f t="shared" si="58"/>
        <v>128870267</v>
      </c>
      <c r="AE232" s="103">
        <f t="shared" si="59"/>
        <v>3561759</v>
      </c>
      <c r="AF232" s="103">
        <f t="shared" si="60"/>
        <v>17099092</v>
      </c>
      <c r="AG232" s="103">
        <f t="shared" si="61"/>
        <v>149531118</v>
      </c>
      <c r="AH232" s="103">
        <f t="shared" si="62"/>
        <v>299662</v>
      </c>
      <c r="AI232" s="102">
        <f t="shared" si="63"/>
        <v>149830780</v>
      </c>
    </row>
    <row r="233" spans="1:35" s="157" customFormat="1">
      <c r="A233" s="159">
        <f t="shared" si="64"/>
        <v>2035</v>
      </c>
      <c r="B233" s="159">
        <f t="shared" si="65"/>
        <v>12</v>
      </c>
      <c r="C233" s="158">
        <f t="shared" si="51"/>
        <v>49644</v>
      </c>
      <c r="E233" s="104">
        <v>108254050</v>
      </c>
      <c r="F233" s="103">
        <v>44191379</v>
      </c>
      <c r="G233" s="103">
        <v>2044926</v>
      </c>
      <c r="H233" s="103">
        <v>3349554</v>
      </c>
      <c r="I233" s="103">
        <v>165174</v>
      </c>
      <c r="J233" s="103">
        <v>140885</v>
      </c>
      <c r="K233" s="103">
        <v>25914</v>
      </c>
      <c r="L233" s="103">
        <v>7151579</v>
      </c>
      <c r="M233" s="103">
        <v>14984895</v>
      </c>
      <c r="N233" s="103">
        <f t="shared" si="52"/>
        <v>154681443</v>
      </c>
      <c r="O233" s="103">
        <f t="shared" si="53"/>
        <v>3490439</v>
      </c>
      <c r="P233" s="103">
        <f t="shared" si="54"/>
        <v>22136474</v>
      </c>
      <c r="Q233" s="103">
        <f t="shared" si="55"/>
        <v>180308356</v>
      </c>
      <c r="R233" s="103">
        <f t="shared" si="56"/>
        <v>361339</v>
      </c>
      <c r="S233" s="102">
        <f t="shared" si="57"/>
        <v>180669695</v>
      </c>
      <c r="U233" s="104">
        <v>117133439</v>
      </c>
      <c r="V233" s="103">
        <v>45611967</v>
      </c>
      <c r="W233" s="103">
        <v>2502286</v>
      </c>
      <c r="X233" s="103">
        <v>4130110</v>
      </c>
      <c r="Y233" s="103">
        <v>167541</v>
      </c>
      <c r="Z233" s="103">
        <v>190451</v>
      </c>
      <c r="AA233" s="103">
        <v>22898</v>
      </c>
      <c r="AB233" s="103">
        <v>6082849</v>
      </c>
      <c r="AC233" s="103">
        <v>13289549</v>
      </c>
      <c r="AD233" s="103">
        <f t="shared" si="58"/>
        <v>165438131</v>
      </c>
      <c r="AE233" s="103">
        <f t="shared" si="59"/>
        <v>4320561</v>
      </c>
      <c r="AF233" s="103">
        <f t="shared" si="60"/>
        <v>19372398</v>
      </c>
      <c r="AG233" s="103">
        <f t="shared" si="61"/>
        <v>189131090</v>
      </c>
      <c r="AH233" s="103">
        <f t="shared" si="62"/>
        <v>379020</v>
      </c>
      <c r="AI233" s="102">
        <f t="shared" si="63"/>
        <v>189510110</v>
      </c>
    </row>
    <row r="234" spans="1:35" s="157" customFormat="1">
      <c r="A234" s="159">
        <f t="shared" si="64"/>
        <v>2036</v>
      </c>
      <c r="B234" s="159">
        <f t="shared" si="65"/>
        <v>1</v>
      </c>
      <c r="C234" s="158">
        <f t="shared" si="51"/>
        <v>49675</v>
      </c>
      <c r="E234" s="104">
        <v>100778134</v>
      </c>
      <c r="F234" s="103">
        <v>41947947</v>
      </c>
      <c r="G234" s="103">
        <v>1964893</v>
      </c>
      <c r="H234" s="103">
        <v>3309016</v>
      </c>
      <c r="I234" s="103">
        <v>152090</v>
      </c>
      <c r="J234" s="103">
        <v>126219</v>
      </c>
      <c r="K234" s="103">
        <v>24394</v>
      </c>
      <c r="L234" s="103">
        <v>6959524</v>
      </c>
      <c r="M234" s="103">
        <v>15555887</v>
      </c>
      <c r="N234" s="103">
        <f t="shared" si="52"/>
        <v>144867458</v>
      </c>
      <c r="O234" s="103">
        <f t="shared" si="53"/>
        <v>3435235</v>
      </c>
      <c r="P234" s="103">
        <f t="shared" si="54"/>
        <v>22515411</v>
      </c>
      <c r="Q234" s="103">
        <f t="shared" si="55"/>
        <v>170818104</v>
      </c>
      <c r="R234" s="103">
        <f t="shared" si="56"/>
        <v>342321</v>
      </c>
      <c r="S234" s="102">
        <f t="shared" si="57"/>
        <v>171160425</v>
      </c>
      <c r="U234" s="104">
        <v>109377873</v>
      </c>
      <c r="V234" s="103">
        <v>43527450</v>
      </c>
      <c r="W234" s="103">
        <v>2407906</v>
      </c>
      <c r="X234" s="103">
        <v>4093448</v>
      </c>
      <c r="Y234" s="103">
        <v>154770</v>
      </c>
      <c r="Z234" s="103">
        <v>175151</v>
      </c>
      <c r="AA234" s="103">
        <v>20208</v>
      </c>
      <c r="AB234" s="103">
        <v>5439819</v>
      </c>
      <c r="AC234" s="103">
        <v>12731825</v>
      </c>
      <c r="AD234" s="103">
        <f t="shared" si="58"/>
        <v>155488207</v>
      </c>
      <c r="AE234" s="103">
        <f t="shared" si="59"/>
        <v>4268599</v>
      </c>
      <c r="AF234" s="103">
        <f t="shared" si="60"/>
        <v>18171644</v>
      </c>
      <c r="AG234" s="103">
        <f t="shared" si="61"/>
        <v>177928450</v>
      </c>
      <c r="AH234" s="103">
        <f t="shared" si="62"/>
        <v>356570</v>
      </c>
      <c r="AI234" s="102">
        <f t="shared" si="63"/>
        <v>178285020</v>
      </c>
    </row>
    <row r="235" spans="1:35" s="157" customFormat="1">
      <c r="A235" s="159">
        <f t="shared" si="64"/>
        <v>2036</v>
      </c>
      <c r="B235" s="159">
        <f t="shared" si="65"/>
        <v>2</v>
      </c>
      <c r="C235" s="158">
        <f t="shared" si="51"/>
        <v>49706</v>
      </c>
      <c r="E235" s="104">
        <v>88653684</v>
      </c>
      <c r="F235" s="103">
        <v>37453440</v>
      </c>
      <c r="G235" s="103">
        <v>1785091</v>
      </c>
      <c r="H235" s="103">
        <v>3043914</v>
      </c>
      <c r="I235" s="103">
        <v>146448</v>
      </c>
      <c r="J235" s="103">
        <v>124792</v>
      </c>
      <c r="K235" s="103">
        <v>23583</v>
      </c>
      <c r="L235" s="103">
        <v>6645048</v>
      </c>
      <c r="M235" s="103">
        <v>14947695</v>
      </c>
      <c r="N235" s="103">
        <f t="shared" si="52"/>
        <v>128062246</v>
      </c>
      <c r="O235" s="103">
        <f t="shared" si="53"/>
        <v>3168706</v>
      </c>
      <c r="P235" s="103">
        <f t="shared" si="54"/>
        <v>21592743</v>
      </c>
      <c r="Q235" s="103">
        <f t="shared" si="55"/>
        <v>152823695</v>
      </c>
      <c r="R235" s="103">
        <f t="shared" si="56"/>
        <v>306260</v>
      </c>
      <c r="S235" s="102">
        <f t="shared" si="57"/>
        <v>153129955</v>
      </c>
      <c r="U235" s="104">
        <v>93374696</v>
      </c>
      <c r="V235" s="103">
        <v>37459525</v>
      </c>
      <c r="W235" s="103">
        <v>2137766</v>
      </c>
      <c r="X235" s="103">
        <v>3739153</v>
      </c>
      <c r="Y235" s="103">
        <v>144393</v>
      </c>
      <c r="Z235" s="103">
        <v>173799</v>
      </c>
      <c r="AA235" s="103">
        <v>19152</v>
      </c>
      <c r="AB235" s="103">
        <v>5192268</v>
      </c>
      <c r="AC235" s="103">
        <v>11954861</v>
      </c>
      <c r="AD235" s="103">
        <f t="shared" si="58"/>
        <v>133135532</v>
      </c>
      <c r="AE235" s="103">
        <f t="shared" si="59"/>
        <v>3912952</v>
      </c>
      <c r="AF235" s="103">
        <f t="shared" si="60"/>
        <v>17147129</v>
      </c>
      <c r="AG235" s="103">
        <f t="shared" si="61"/>
        <v>154195613</v>
      </c>
      <c r="AH235" s="103">
        <f t="shared" si="62"/>
        <v>309009</v>
      </c>
      <c r="AI235" s="102">
        <f t="shared" si="63"/>
        <v>154504622</v>
      </c>
    </row>
    <row r="236" spans="1:35" s="157" customFormat="1">
      <c r="A236" s="159">
        <f t="shared" si="64"/>
        <v>2036</v>
      </c>
      <c r="B236" s="159">
        <f t="shared" si="65"/>
        <v>3</v>
      </c>
      <c r="C236" s="158">
        <f t="shared" si="51"/>
        <v>49735</v>
      </c>
      <c r="E236" s="104">
        <v>76641497</v>
      </c>
      <c r="F236" s="103">
        <v>33540215</v>
      </c>
      <c r="G236" s="103">
        <v>1594715</v>
      </c>
      <c r="H236" s="103">
        <v>2833765</v>
      </c>
      <c r="I236" s="103">
        <v>147993</v>
      </c>
      <c r="J236" s="103">
        <v>121767</v>
      </c>
      <c r="K236" s="103">
        <v>23775</v>
      </c>
      <c r="L236" s="103">
        <v>6470112</v>
      </c>
      <c r="M236" s="103">
        <v>15962858</v>
      </c>
      <c r="N236" s="103">
        <f t="shared" si="52"/>
        <v>111948195</v>
      </c>
      <c r="O236" s="103">
        <f t="shared" si="53"/>
        <v>2955532</v>
      </c>
      <c r="P236" s="103">
        <f t="shared" si="54"/>
        <v>22432970</v>
      </c>
      <c r="Q236" s="103">
        <f t="shared" si="55"/>
        <v>137336697</v>
      </c>
      <c r="R236" s="103">
        <f t="shared" si="56"/>
        <v>275224</v>
      </c>
      <c r="S236" s="102">
        <f t="shared" si="57"/>
        <v>137611921</v>
      </c>
      <c r="U236" s="104">
        <v>83193331</v>
      </c>
      <c r="V236" s="103">
        <v>34755291</v>
      </c>
      <c r="W236" s="103">
        <v>2032423</v>
      </c>
      <c r="X236" s="103">
        <v>3581223</v>
      </c>
      <c r="Y236" s="103">
        <v>153699</v>
      </c>
      <c r="Z236" s="103">
        <v>178113</v>
      </c>
      <c r="AA236" s="103">
        <v>20770</v>
      </c>
      <c r="AB236" s="103">
        <v>5098173</v>
      </c>
      <c r="AC236" s="103">
        <v>13240300</v>
      </c>
      <c r="AD236" s="103">
        <f t="shared" si="58"/>
        <v>120155514</v>
      </c>
      <c r="AE236" s="103">
        <f t="shared" si="59"/>
        <v>3759336</v>
      </c>
      <c r="AF236" s="103">
        <f t="shared" si="60"/>
        <v>18338473</v>
      </c>
      <c r="AG236" s="103">
        <f t="shared" si="61"/>
        <v>142253323</v>
      </c>
      <c r="AH236" s="103">
        <f t="shared" si="62"/>
        <v>285077</v>
      </c>
      <c r="AI236" s="102">
        <f t="shared" si="63"/>
        <v>142538400</v>
      </c>
    </row>
    <row r="237" spans="1:35" s="157" customFormat="1">
      <c r="A237" s="159">
        <f t="shared" si="64"/>
        <v>2036</v>
      </c>
      <c r="B237" s="159">
        <f t="shared" si="65"/>
        <v>4</v>
      </c>
      <c r="C237" s="158">
        <f t="shared" si="51"/>
        <v>49766</v>
      </c>
      <c r="E237" s="104">
        <v>55316836</v>
      </c>
      <c r="F237" s="103">
        <v>25670400</v>
      </c>
      <c r="G237" s="103">
        <v>1260653</v>
      </c>
      <c r="H237" s="103">
        <v>2290145</v>
      </c>
      <c r="I237" s="103">
        <v>133927</v>
      </c>
      <c r="J237" s="103">
        <v>105084</v>
      </c>
      <c r="K237" s="103">
        <v>21925</v>
      </c>
      <c r="L237" s="103">
        <v>5841646</v>
      </c>
      <c r="M237" s="103">
        <v>14375786</v>
      </c>
      <c r="N237" s="103">
        <f t="shared" si="52"/>
        <v>82403741</v>
      </c>
      <c r="O237" s="103">
        <f t="shared" si="53"/>
        <v>2395229</v>
      </c>
      <c r="P237" s="103">
        <f t="shared" si="54"/>
        <v>20217432</v>
      </c>
      <c r="Q237" s="103">
        <f t="shared" si="55"/>
        <v>105016402</v>
      </c>
      <c r="R237" s="103">
        <f t="shared" si="56"/>
        <v>210454</v>
      </c>
      <c r="S237" s="102">
        <f t="shared" si="57"/>
        <v>105226856</v>
      </c>
      <c r="U237" s="104">
        <v>59926365</v>
      </c>
      <c r="V237" s="103">
        <v>26685759</v>
      </c>
      <c r="W237" s="103">
        <v>1670736</v>
      </c>
      <c r="X237" s="103">
        <v>2855379</v>
      </c>
      <c r="Y237" s="103">
        <v>141941</v>
      </c>
      <c r="Z237" s="103">
        <v>155001</v>
      </c>
      <c r="AA237" s="103">
        <v>20251</v>
      </c>
      <c r="AB237" s="103">
        <v>4579657</v>
      </c>
      <c r="AC237" s="103">
        <v>11806957</v>
      </c>
      <c r="AD237" s="103">
        <f t="shared" si="58"/>
        <v>88445052</v>
      </c>
      <c r="AE237" s="103">
        <f t="shared" si="59"/>
        <v>3010380</v>
      </c>
      <c r="AF237" s="103">
        <f t="shared" si="60"/>
        <v>16386614</v>
      </c>
      <c r="AG237" s="103">
        <f t="shared" si="61"/>
        <v>107842046</v>
      </c>
      <c r="AH237" s="103">
        <f t="shared" si="62"/>
        <v>216116</v>
      </c>
      <c r="AI237" s="102">
        <f t="shared" si="63"/>
        <v>108058162</v>
      </c>
    </row>
    <row r="238" spans="1:35" s="157" customFormat="1">
      <c r="A238" s="159">
        <f t="shared" si="64"/>
        <v>2036</v>
      </c>
      <c r="B238" s="159">
        <f t="shared" si="65"/>
        <v>5</v>
      </c>
      <c r="C238" s="158">
        <f t="shared" si="51"/>
        <v>49796</v>
      </c>
      <c r="E238" s="104">
        <v>33098043</v>
      </c>
      <c r="F238" s="103">
        <v>17952900</v>
      </c>
      <c r="G238" s="103">
        <v>892295</v>
      </c>
      <c r="H238" s="103">
        <v>1805537</v>
      </c>
      <c r="I238" s="103">
        <v>112863</v>
      </c>
      <c r="J238" s="103">
        <v>92533</v>
      </c>
      <c r="K238" s="103">
        <v>18643</v>
      </c>
      <c r="L238" s="103">
        <v>5465270</v>
      </c>
      <c r="M238" s="103">
        <v>14200547</v>
      </c>
      <c r="N238" s="103">
        <f t="shared" si="52"/>
        <v>52074744</v>
      </c>
      <c r="O238" s="103">
        <f t="shared" si="53"/>
        <v>1898070</v>
      </c>
      <c r="P238" s="103">
        <f t="shared" si="54"/>
        <v>19665817</v>
      </c>
      <c r="Q238" s="103">
        <f t="shared" si="55"/>
        <v>73638631</v>
      </c>
      <c r="R238" s="103">
        <f t="shared" si="56"/>
        <v>147572</v>
      </c>
      <c r="S238" s="102">
        <f t="shared" si="57"/>
        <v>73786203</v>
      </c>
      <c r="U238" s="104">
        <v>35830262</v>
      </c>
      <c r="V238" s="103">
        <v>18682705</v>
      </c>
      <c r="W238" s="103">
        <v>1240826</v>
      </c>
      <c r="X238" s="103">
        <v>2263884</v>
      </c>
      <c r="Y238" s="103">
        <v>120543</v>
      </c>
      <c r="Z238" s="103">
        <v>140141</v>
      </c>
      <c r="AA238" s="103">
        <v>18193</v>
      </c>
      <c r="AB238" s="103">
        <v>4352610</v>
      </c>
      <c r="AC238" s="103">
        <v>11886519</v>
      </c>
      <c r="AD238" s="103">
        <f t="shared" si="58"/>
        <v>55892529</v>
      </c>
      <c r="AE238" s="103">
        <f t="shared" si="59"/>
        <v>2404025</v>
      </c>
      <c r="AF238" s="103">
        <f t="shared" si="60"/>
        <v>16239129</v>
      </c>
      <c r="AG238" s="103">
        <f t="shared" si="61"/>
        <v>74535683</v>
      </c>
      <c r="AH238" s="103">
        <f t="shared" si="62"/>
        <v>149370</v>
      </c>
      <c r="AI238" s="102">
        <f t="shared" si="63"/>
        <v>74685053</v>
      </c>
    </row>
    <row r="239" spans="1:35" s="157" customFormat="1">
      <c r="A239" s="159">
        <f t="shared" si="64"/>
        <v>2036</v>
      </c>
      <c r="B239" s="159">
        <f t="shared" si="65"/>
        <v>6</v>
      </c>
      <c r="C239" s="158">
        <f t="shared" si="51"/>
        <v>49827</v>
      </c>
      <c r="E239" s="104">
        <v>21668682</v>
      </c>
      <c r="F239" s="103">
        <v>14003647</v>
      </c>
      <c r="G239" s="103">
        <v>714746</v>
      </c>
      <c r="H239" s="103">
        <v>1393235</v>
      </c>
      <c r="I239" s="103">
        <v>104217</v>
      </c>
      <c r="J239" s="103">
        <v>77313</v>
      </c>
      <c r="K239" s="103">
        <v>17119</v>
      </c>
      <c r="L239" s="103">
        <v>5062523</v>
      </c>
      <c r="M239" s="103">
        <v>13174845</v>
      </c>
      <c r="N239" s="103">
        <f t="shared" si="52"/>
        <v>36508411</v>
      </c>
      <c r="O239" s="103">
        <f t="shared" si="53"/>
        <v>1470548</v>
      </c>
      <c r="P239" s="103">
        <f t="shared" si="54"/>
        <v>18237368</v>
      </c>
      <c r="Q239" s="103">
        <f t="shared" si="55"/>
        <v>56216327</v>
      </c>
      <c r="R239" s="103">
        <f t="shared" si="56"/>
        <v>112658</v>
      </c>
      <c r="S239" s="102">
        <f t="shared" si="57"/>
        <v>56328985</v>
      </c>
      <c r="U239" s="104">
        <v>24001760</v>
      </c>
      <c r="V239" s="103">
        <v>14032688</v>
      </c>
      <c r="W239" s="103">
        <v>1025159</v>
      </c>
      <c r="X239" s="103">
        <v>1701942</v>
      </c>
      <c r="Y239" s="103">
        <v>108242</v>
      </c>
      <c r="Z239" s="103">
        <v>116494</v>
      </c>
      <c r="AA239" s="103">
        <v>17123</v>
      </c>
      <c r="AB239" s="103">
        <v>4056201</v>
      </c>
      <c r="AC239" s="103">
        <v>11046916</v>
      </c>
      <c r="AD239" s="103">
        <f t="shared" si="58"/>
        <v>39184972</v>
      </c>
      <c r="AE239" s="103">
        <f t="shared" si="59"/>
        <v>1818436</v>
      </c>
      <c r="AF239" s="103">
        <f t="shared" si="60"/>
        <v>15103117</v>
      </c>
      <c r="AG239" s="103">
        <f t="shared" si="61"/>
        <v>56106525</v>
      </c>
      <c r="AH239" s="103">
        <f t="shared" si="62"/>
        <v>112438</v>
      </c>
      <c r="AI239" s="102">
        <f t="shared" si="63"/>
        <v>56218963</v>
      </c>
    </row>
    <row r="240" spans="1:35" s="157" customFormat="1">
      <c r="A240" s="159">
        <f t="shared" si="64"/>
        <v>2036</v>
      </c>
      <c r="B240" s="159">
        <f t="shared" si="65"/>
        <v>7</v>
      </c>
      <c r="C240" s="158">
        <f t="shared" si="51"/>
        <v>49857</v>
      </c>
      <c r="E240" s="104">
        <v>15067938</v>
      </c>
      <c r="F240" s="103">
        <v>11717472</v>
      </c>
      <c r="G240" s="103">
        <v>627551</v>
      </c>
      <c r="H240" s="103">
        <v>1229094</v>
      </c>
      <c r="I240" s="103">
        <v>99805</v>
      </c>
      <c r="J240" s="103">
        <v>71509</v>
      </c>
      <c r="K240" s="103">
        <v>16497</v>
      </c>
      <c r="L240" s="103">
        <v>4879098</v>
      </c>
      <c r="M240" s="103">
        <v>12955487</v>
      </c>
      <c r="N240" s="103">
        <f t="shared" si="52"/>
        <v>27529263</v>
      </c>
      <c r="O240" s="103">
        <f t="shared" si="53"/>
        <v>1300603</v>
      </c>
      <c r="P240" s="103">
        <f t="shared" si="54"/>
        <v>17834585</v>
      </c>
      <c r="Q240" s="103">
        <f t="shared" si="55"/>
        <v>46664451</v>
      </c>
      <c r="R240" s="103">
        <f t="shared" si="56"/>
        <v>93516</v>
      </c>
      <c r="S240" s="102">
        <f t="shared" si="57"/>
        <v>46757967</v>
      </c>
      <c r="U240" s="104">
        <v>17283560</v>
      </c>
      <c r="V240" s="103">
        <v>11268782</v>
      </c>
      <c r="W240" s="103">
        <v>890671</v>
      </c>
      <c r="X240" s="103">
        <v>1482085</v>
      </c>
      <c r="Y240" s="103">
        <v>88888</v>
      </c>
      <c r="Z240" s="103">
        <v>109829</v>
      </c>
      <c r="AA240" s="103">
        <v>15629</v>
      </c>
      <c r="AB240" s="103">
        <v>3976024</v>
      </c>
      <c r="AC240" s="103">
        <v>10998260</v>
      </c>
      <c r="AD240" s="103">
        <f t="shared" si="58"/>
        <v>29547530</v>
      </c>
      <c r="AE240" s="103">
        <f t="shared" si="59"/>
        <v>1591914</v>
      </c>
      <c r="AF240" s="103">
        <f t="shared" si="60"/>
        <v>14974284</v>
      </c>
      <c r="AG240" s="103">
        <f t="shared" si="61"/>
        <v>46113728</v>
      </c>
      <c r="AH240" s="103">
        <f t="shared" si="62"/>
        <v>92412</v>
      </c>
      <c r="AI240" s="102">
        <f t="shared" si="63"/>
        <v>46206140</v>
      </c>
    </row>
    <row r="241" spans="1:35" s="157" customFormat="1">
      <c r="A241" s="159">
        <f t="shared" si="64"/>
        <v>2036</v>
      </c>
      <c r="B241" s="159">
        <f t="shared" si="65"/>
        <v>8</v>
      </c>
      <c r="C241" s="158">
        <f t="shared" si="51"/>
        <v>49888</v>
      </c>
      <c r="E241" s="104">
        <v>13832504</v>
      </c>
      <c r="F241" s="103">
        <v>12302193</v>
      </c>
      <c r="G241" s="103">
        <v>678522</v>
      </c>
      <c r="H241" s="103">
        <v>1174682</v>
      </c>
      <c r="I241" s="103">
        <v>96055</v>
      </c>
      <c r="J241" s="103">
        <v>82870</v>
      </c>
      <c r="K241" s="103">
        <v>18957</v>
      </c>
      <c r="L241" s="103">
        <v>4870742</v>
      </c>
      <c r="M241" s="103">
        <v>13374786</v>
      </c>
      <c r="N241" s="103">
        <f t="shared" si="52"/>
        <v>26928231</v>
      </c>
      <c r="O241" s="103">
        <f t="shared" si="53"/>
        <v>1257552</v>
      </c>
      <c r="P241" s="103">
        <f t="shared" si="54"/>
        <v>18245528</v>
      </c>
      <c r="Q241" s="103">
        <f t="shared" si="55"/>
        <v>46431311</v>
      </c>
      <c r="R241" s="103">
        <f t="shared" si="56"/>
        <v>93049</v>
      </c>
      <c r="S241" s="102">
        <f t="shared" si="57"/>
        <v>46524360</v>
      </c>
      <c r="U241" s="104">
        <v>16517906</v>
      </c>
      <c r="V241" s="103">
        <v>11357969</v>
      </c>
      <c r="W241" s="103">
        <v>924958</v>
      </c>
      <c r="X241" s="103">
        <v>1401718</v>
      </c>
      <c r="Y241" s="103">
        <v>84529</v>
      </c>
      <c r="Z241" s="103">
        <v>124676</v>
      </c>
      <c r="AA241" s="103">
        <v>17073</v>
      </c>
      <c r="AB241" s="103">
        <v>3913311</v>
      </c>
      <c r="AC241" s="103">
        <v>11262760</v>
      </c>
      <c r="AD241" s="103">
        <f t="shared" si="58"/>
        <v>28902435</v>
      </c>
      <c r="AE241" s="103">
        <f t="shared" si="59"/>
        <v>1526394</v>
      </c>
      <c r="AF241" s="103">
        <f t="shared" si="60"/>
        <v>15176071</v>
      </c>
      <c r="AG241" s="103">
        <f t="shared" si="61"/>
        <v>45604900</v>
      </c>
      <c r="AH241" s="103">
        <f t="shared" si="62"/>
        <v>91393</v>
      </c>
      <c r="AI241" s="102">
        <f t="shared" si="63"/>
        <v>45696293</v>
      </c>
    </row>
    <row r="242" spans="1:35" s="157" customFormat="1">
      <c r="A242" s="159">
        <f t="shared" si="64"/>
        <v>2036</v>
      </c>
      <c r="B242" s="159">
        <f t="shared" si="65"/>
        <v>9</v>
      </c>
      <c r="C242" s="158">
        <f t="shared" si="51"/>
        <v>49919</v>
      </c>
      <c r="E242" s="104">
        <v>19589126</v>
      </c>
      <c r="F242" s="103">
        <v>14628109</v>
      </c>
      <c r="G242" s="103">
        <v>779170</v>
      </c>
      <c r="H242" s="103">
        <v>1384726</v>
      </c>
      <c r="I242" s="103">
        <v>108243</v>
      </c>
      <c r="J242" s="103">
        <v>107403</v>
      </c>
      <c r="K242" s="103">
        <v>20512</v>
      </c>
      <c r="L242" s="103">
        <v>5060723</v>
      </c>
      <c r="M242" s="103">
        <v>13331093</v>
      </c>
      <c r="N242" s="103">
        <f t="shared" si="52"/>
        <v>35125160</v>
      </c>
      <c r="O242" s="103">
        <f t="shared" si="53"/>
        <v>1492129</v>
      </c>
      <c r="P242" s="103">
        <f t="shared" si="54"/>
        <v>18391816</v>
      </c>
      <c r="Q242" s="103">
        <f t="shared" si="55"/>
        <v>55009105</v>
      </c>
      <c r="R242" s="103">
        <f t="shared" si="56"/>
        <v>110239</v>
      </c>
      <c r="S242" s="102">
        <f t="shared" si="57"/>
        <v>55119344</v>
      </c>
      <c r="U242" s="104">
        <v>23014303</v>
      </c>
      <c r="V242" s="103">
        <v>13536438</v>
      </c>
      <c r="W242" s="103">
        <v>1033739</v>
      </c>
      <c r="X242" s="103">
        <v>1677793</v>
      </c>
      <c r="Y242" s="103">
        <v>97673</v>
      </c>
      <c r="Z242" s="103">
        <v>157544</v>
      </c>
      <c r="AA242" s="103">
        <v>18157</v>
      </c>
      <c r="AB242" s="103">
        <v>4038680</v>
      </c>
      <c r="AC242" s="103">
        <v>11185737</v>
      </c>
      <c r="AD242" s="103">
        <f t="shared" si="58"/>
        <v>37700310</v>
      </c>
      <c r="AE242" s="103">
        <f t="shared" si="59"/>
        <v>1835337</v>
      </c>
      <c r="AF242" s="103">
        <f t="shared" si="60"/>
        <v>15224417</v>
      </c>
      <c r="AG242" s="103">
        <f t="shared" si="61"/>
        <v>54760064</v>
      </c>
      <c r="AH242" s="103">
        <f t="shared" si="62"/>
        <v>109740</v>
      </c>
      <c r="AI242" s="102">
        <f t="shared" si="63"/>
        <v>54869804</v>
      </c>
    </row>
    <row r="243" spans="1:35" s="157" customFormat="1">
      <c r="A243" s="159">
        <f t="shared" si="64"/>
        <v>2036</v>
      </c>
      <c r="B243" s="159">
        <f t="shared" si="65"/>
        <v>10</v>
      </c>
      <c r="C243" s="158">
        <f t="shared" si="51"/>
        <v>49949</v>
      </c>
      <c r="E243" s="104">
        <v>46606273</v>
      </c>
      <c r="F243" s="103">
        <v>23680592</v>
      </c>
      <c r="G243" s="103">
        <v>1192499</v>
      </c>
      <c r="H243" s="103">
        <v>2296024</v>
      </c>
      <c r="I243" s="103">
        <v>145268</v>
      </c>
      <c r="J243" s="103">
        <v>130594</v>
      </c>
      <c r="K243" s="103">
        <v>24426</v>
      </c>
      <c r="L243" s="103">
        <v>5424998</v>
      </c>
      <c r="M243" s="103">
        <v>13886594</v>
      </c>
      <c r="N243" s="103">
        <f t="shared" si="52"/>
        <v>71649058</v>
      </c>
      <c r="O243" s="103">
        <f t="shared" si="53"/>
        <v>2426618</v>
      </c>
      <c r="P243" s="103">
        <f t="shared" si="54"/>
        <v>19311592</v>
      </c>
      <c r="Q243" s="103">
        <f t="shared" si="55"/>
        <v>93387268</v>
      </c>
      <c r="R243" s="103">
        <f t="shared" si="56"/>
        <v>187149</v>
      </c>
      <c r="S243" s="102">
        <f t="shared" si="57"/>
        <v>93574417</v>
      </c>
      <c r="U243" s="104">
        <v>51971950</v>
      </c>
      <c r="V243" s="103">
        <v>23235581</v>
      </c>
      <c r="W243" s="103">
        <v>1535082</v>
      </c>
      <c r="X243" s="103">
        <v>2849723</v>
      </c>
      <c r="Y243" s="103">
        <v>137717</v>
      </c>
      <c r="Z243" s="103">
        <v>195001</v>
      </c>
      <c r="AA243" s="103">
        <v>21574</v>
      </c>
      <c r="AB243" s="103">
        <v>4706228</v>
      </c>
      <c r="AC243" s="103">
        <v>12379736</v>
      </c>
      <c r="AD243" s="103">
        <f t="shared" si="58"/>
        <v>76901904</v>
      </c>
      <c r="AE243" s="103">
        <f t="shared" si="59"/>
        <v>3044724</v>
      </c>
      <c r="AF243" s="103">
        <f t="shared" si="60"/>
        <v>17085964</v>
      </c>
      <c r="AG243" s="103">
        <f t="shared" si="61"/>
        <v>97032592</v>
      </c>
      <c r="AH243" s="103">
        <f t="shared" si="62"/>
        <v>194454</v>
      </c>
      <c r="AI243" s="102">
        <f t="shared" si="63"/>
        <v>97227046</v>
      </c>
    </row>
    <row r="244" spans="1:35" s="157" customFormat="1">
      <c r="A244" s="159">
        <f t="shared" si="64"/>
        <v>2036</v>
      </c>
      <c r="B244" s="159">
        <f t="shared" si="65"/>
        <v>11</v>
      </c>
      <c r="C244" s="158">
        <f t="shared" si="51"/>
        <v>49980</v>
      </c>
      <c r="E244" s="104">
        <v>83579606</v>
      </c>
      <c r="F244" s="103">
        <v>35688283</v>
      </c>
      <c r="G244" s="103">
        <v>1664671</v>
      </c>
      <c r="H244" s="103">
        <v>2649626</v>
      </c>
      <c r="I244" s="103">
        <v>149452</v>
      </c>
      <c r="J244" s="103">
        <v>125526</v>
      </c>
      <c r="K244" s="103">
        <v>25150</v>
      </c>
      <c r="L244" s="103">
        <v>6331678</v>
      </c>
      <c r="M244" s="103">
        <v>14906031</v>
      </c>
      <c r="N244" s="103">
        <f t="shared" si="52"/>
        <v>121107162</v>
      </c>
      <c r="O244" s="103">
        <f t="shared" si="53"/>
        <v>2775152</v>
      </c>
      <c r="P244" s="103">
        <f t="shared" si="54"/>
        <v>21237709</v>
      </c>
      <c r="Q244" s="103">
        <f t="shared" si="55"/>
        <v>145120023</v>
      </c>
      <c r="R244" s="103">
        <f t="shared" si="56"/>
        <v>290822</v>
      </c>
      <c r="S244" s="102">
        <f t="shared" si="57"/>
        <v>145410845</v>
      </c>
      <c r="U244" s="104">
        <v>91616534</v>
      </c>
      <c r="V244" s="103">
        <v>36132212</v>
      </c>
      <c r="W244" s="103">
        <v>2066365</v>
      </c>
      <c r="X244" s="103">
        <v>3355852</v>
      </c>
      <c r="Y244" s="103">
        <v>148035</v>
      </c>
      <c r="Z244" s="103">
        <v>176854</v>
      </c>
      <c r="AA244" s="103">
        <v>22811</v>
      </c>
      <c r="AB244" s="103">
        <v>4930242</v>
      </c>
      <c r="AC244" s="103">
        <v>12043991</v>
      </c>
      <c r="AD244" s="103">
        <f t="shared" si="58"/>
        <v>129985957</v>
      </c>
      <c r="AE244" s="103">
        <f t="shared" si="59"/>
        <v>3532706</v>
      </c>
      <c r="AF244" s="103">
        <f t="shared" si="60"/>
        <v>16974233</v>
      </c>
      <c r="AG244" s="103">
        <f t="shared" si="61"/>
        <v>150492896</v>
      </c>
      <c r="AH244" s="103">
        <f t="shared" si="62"/>
        <v>301589</v>
      </c>
      <c r="AI244" s="102">
        <f t="shared" si="63"/>
        <v>150794485</v>
      </c>
    </row>
    <row r="245" spans="1:35" s="157" customFormat="1">
      <c r="A245" s="159">
        <f t="shared" si="64"/>
        <v>2036</v>
      </c>
      <c r="B245" s="159">
        <f t="shared" si="65"/>
        <v>12</v>
      </c>
      <c r="C245" s="158">
        <f t="shared" si="51"/>
        <v>50010</v>
      </c>
      <c r="E245" s="104">
        <v>108732208</v>
      </c>
      <c r="F245" s="103">
        <v>44546131</v>
      </c>
      <c r="G245" s="103">
        <v>2014255</v>
      </c>
      <c r="H245" s="103">
        <v>3284611</v>
      </c>
      <c r="I245" s="103">
        <v>153853</v>
      </c>
      <c r="J245" s="103">
        <v>140406</v>
      </c>
      <c r="K245" s="103">
        <v>25743</v>
      </c>
      <c r="L245" s="103">
        <v>7227895</v>
      </c>
      <c r="M245" s="103">
        <v>14970663</v>
      </c>
      <c r="N245" s="103">
        <f t="shared" si="52"/>
        <v>155472190</v>
      </c>
      <c r="O245" s="103">
        <f t="shared" si="53"/>
        <v>3425017</v>
      </c>
      <c r="P245" s="103">
        <f t="shared" si="54"/>
        <v>22198558</v>
      </c>
      <c r="Q245" s="103">
        <f t="shared" si="55"/>
        <v>181095765</v>
      </c>
      <c r="R245" s="103">
        <f t="shared" si="56"/>
        <v>362917</v>
      </c>
      <c r="S245" s="102">
        <f t="shared" si="57"/>
        <v>181458682</v>
      </c>
      <c r="U245" s="104">
        <v>118228942</v>
      </c>
      <c r="V245" s="103">
        <v>45989675</v>
      </c>
      <c r="W245" s="103">
        <v>2472544</v>
      </c>
      <c r="X245" s="103">
        <v>4094260</v>
      </c>
      <c r="Y245" s="103">
        <v>156357</v>
      </c>
      <c r="Z245" s="103">
        <v>191058</v>
      </c>
      <c r="AA245" s="103">
        <v>22889</v>
      </c>
      <c r="AB245" s="103">
        <v>6125653</v>
      </c>
      <c r="AC245" s="103">
        <v>13105286</v>
      </c>
      <c r="AD245" s="103">
        <f t="shared" si="58"/>
        <v>166870407</v>
      </c>
      <c r="AE245" s="103">
        <f t="shared" si="59"/>
        <v>4285318</v>
      </c>
      <c r="AF245" s="103">
        <f t="shared" si="60"/>
        <v>19230939</v>
      </c>
      <c r="AG245" s="103">
        <f t="shared" si="61"/>
        <v>190386664</v>
      </c>
      <c r="AH245" s="103">
        <f t="shared" si="62"/>
        <v>381536</v>
      </c>
      <c r="AI245" s="102">
        <f t="shared" si="63"/>
        <v>190768200</v>
      </c>
    </row>
    <row r="246" spans="1:35" s="157" customFormat="1">
      <c r="A246" s="159">
        <f t="shared" si="64"/>
        <v>2037</v>
      </c>
      <c r="B246" s="159">
        <f t="shared" si="65"/>
        <v>1</v>
      </c>
      <c r="C246" s="158">
        <f t="shared" si="51"/>
        <v>50041</v>
      </c>
      <c r="E246" s="104">
        <v>101347338</v>
      </c>
      <c r="F246" s="103">
        <v>42327885</v>
      </c>
      <c r="G246" s="103">
        <v>1937292</v>
      </c>
      <c r="H246" s="103">
        <v>3247985</v>
      </c>
      <c r="I246" s="103">
        <v>141718</v>
      </c>
      <c r="J246" s="103">
        <v>126028</v>
      </c>
      <c r="K246" s="103">
        <v>24217</v>
      </c>
      <c r="L246" s="103">
        <v>7025967</v>
      </c>
      <c r="M246" s="103">
        <v>15544333</v>
      </c>
      <c r="N246" s="103">
        <f t="shared" si="52"/>
        <v>145778450</v>
      </c>
      <c r="O246" s="103">
        <f t="shared" si="53"/>
        <v>3374013</v>
      </c>
      <c r="P246" s="103">
        <f t="shared" si="54"/>
        <v>22570300</v>
      </c>
      <c r="Q246" s="103">
        <f t="shared" si="55"/>
        <v>171722763</v>
      </c>
      <c r="R246" s="103">
        <f t="shared" si="56"/>
        <v>344134</v>
      </c>
      <c r="S246" s="102">
        <f t="shared" si="57"/>
        <v>172066897</v>
      </c>
      <c r="U246" s="104">
        <v>110589287</v>
      </c>
      <c r="V246" s="103">
        <v>43899033</v>
      </c>
      <c r="W246" s="103">
        <v>2380606</v>
      </c>
      <c r="X246" s="103">
        <v>4049527</v>
      </c>
      <c r="Y246" s="103">
        <v>144513</v>
      </c>
      <c r="Z246" s="103">
        <v>175605</v>
      </c>
      <c r="AA246" s="103">
        <v>20220</v>
      </c>
      <c r="AB246" s="103">
        <v>5467151</v>
      </c>
      <c r="AC246" s="103">
        <v>12509304</v>
      </c>
      <c r="AD246" s="103">
        <f t="shared" si="58"/>
        <v>157033659</v>
      </c>
      <c r="AE246" s="103">
        <f t="shared" si="59"/>
        <v>4225132</v>
      </c>
      <c r="AF246" s="103">
        <f t="shared" si="60"/>
        <v>17976455</v>
      </c>
      <c r="AG246" s="103">
        <f t="shared" si="61"/>
        <v>179235246</v>
      </c>
      <c r="AH246" s="103">
        <f t="shared" si="62"/>
        <v>359189</v>
      </c>
      <c r="AI246" s="102">
        <f t="shared" si="63"/>
        <v>179594435</v>
      </c>
    </row>
    <row r="247" spans="1:35" s="157" customFormat="1">
      <c r="A247" s="159">
        <f t="shared" si="64"/>
        <v>2037</v>
      </c>
      <c r="B247" s="159">
        <f t="shared" si="65"/>
        <v>2</v>
      </c>
      <c r="C247" s="158">
        <f t="shared" si="51"/>
        <v>50072</v>
      </c>
      <c r="E247" s="104">
        <v>86370050</v>
      </c>
      <c r="F247" s="103">
        <v>36593467</v>
      </c>
      <c r="G247" s="103">
        <v>1703659</v>
      </c>
      <c r="H247" s="103">
        <v>2891098</v>
      </c>
      <c r="I247" s="103">
        <v>131844</v>
      </c>
      <c r="J247" s="103">
        <v>120536</v>
      </c>
      <c r="K247" s="103">
        <v>22610</v>
      </c>
      <c r="L247" s="103">
        <v>6505367</v>
      </c>
      <c r="M247" s="103">
        <v>14423705</v>
      </c>
      <c r="N247" s="103">
        <f t="shared" si="52"/>
        <v>124821630</v>
      </c>
      <c r="O247" s="103">
        <f t="shared" si="53"/>
        <v>3011634</v>
      </c>
      <c r="P247" s="103">
        <f t="shared" si="54"/>
        <v>20929072</v>
      </c>
      <c r="Q247" s="103">
        <f t="shared" si="55"/>
        <v>148762336</v>
      </c>
      <c r="R247" s="103">
        <f t="shared" si="56"/>
        <v>298121</v>
      </c>
      <c r="S247" s="102">
        <f t="shared" si="57"/>
        <v>149060457</v>
      </c>
      <c r="U247" s="104">
        <v>97454413</v>
      </c>
      <c r="V247" s="103">
        <v>39019700</v>
      </c>
      <c r="W247" s="103">
        <v>2183680</v>
      </c>
      <c r="X247" s="103">
        <v>3822040</v>
      </c>
      <c r="Y247" s="103">
        <v>139485</v>
      </c>
      <c r="Z247" s="103">
        <v>180246</v>
      </c>
      <c r="AA247" s="103">
        <v>19841</v>
      </c>
      <c r="AB247" s="103">
        <v>5390502</v>
      </c>
      <c r="AC247" s="103">
        <v>12167957</v>
      </c>
      <c r="AD247" s="103">
        <f t="shared" si="58"/>
        <v>138817119</v>
      </c>
      <c r="AE247" s="103">
        <f t="shared" si="59"/>
        <v>4002286</v>
      </c>
      <c r="AF247" s="103">
        <f t="shared" si="60"/>
        <v>17558459</v>
      </c>
      <c r="AG247" s="103">
        <f t="shared" si="61"/>
        <v>160377864</v>
      </c>
      <c r="AH247" s="103">
        <f t="shared" si="62"/>
        <v>321399</v>
      </c>
      <c r="AI247" s="102">
        <f t="shared" si="63"/>
        <v>160699263</v>
      </c>
    </row>
    <row r="248" spans="1:35" s="157" customFormat="1">
      <c r="A248" s="159">
        <f t="shared" si="64"/>
        <v>2037</v>
      </c>
      <c r="B248" s="159">
        <f t="shared" si="65"/>
        <v>3</v>
      </c>
      <c r="C248" s="158">
        <f t="shared" si="51"/>
        <v>50100</v>
      </c>
      <c r="E248" s="104">
        <v>77075834</v>
      </c>
      <c r="F248" s="103">
        <v>33844027</v>
      </c>
      <c r="G248" s="103">
        <v>1570897</v>
      </c>
      <c r="H248" s="103">
        <v>2781367</v>
      </c>
      <c r="I248" s="103">
        <v>137797</v>
      </c>
      <c r="J248" s="103">
        <v>121493</v>
      </c>
      <c r="K248" s="103">
        <v>23620</v>
      </c>
      <c r="L248" s="103">
        <v>6550366</v>
      </c>
      <c r="M248" s="103">
        <v>15955549</v>
      </c>
      <c r="N248" s="103">
        <f t="shared" si="52"/>
        <v>112652175</v>
      </c>
      <c r="O248" s="103">
        <f t="shared" si="53"/>
        <v>2902860</v>
      </c>
      <c r="P248" s="103">
        <f t="shared" si="54"/>
        <v>22505915</v>
      </c>
      <c r="Q248" s="103">
        <f t="shared" si="55"/>
        <v>138060950</v>
      </c>
      <c r="R248" s="103">
        <f t="shared" si="56"/>
        <v>276675</v>
      </c>
      <c r="S248" s="102">
        <f t="shared" si="57"/>
        <v>138337625</v>
      </c>
      <c r="U248" s="104">
        <v>84122639</v>
      </c>
      <c r="V248" s="103">
        <v>35053640</v>
      </c>
      <c r="W248" s="103">
        <v>2009314</v>
      </c>
      <c r="X248" s="103">
        <v>3542506</v>
      </c>
      <c r="Y248" s="103">
        <v>143406</v>
      </c>
      <c r="Z248" s="103">
        <v>178548</v>
      </c>
      <c r="AA248" s="103">
        <v>20784</v>
      </c>
      <c r="AB248" s="103">
        <v>5118385</v>
      </c>
      <c r="AC248" s="103">
        <v>13023107</v>
      </c>
      <c r="AD248" s="103">
        <f t="shared" si="58"/>
        <v>121349783</v>
      </c>
      <c r="AE248" s="103">
        <f t="shared" si="59"/>
        <v>3721054</v>
      </c>
      <c r="AF248" s="103">
        <f t="shared" si="60"/>
        <v>18141492</v>
      </c>
      <c r="AG248" s="103">
        <f t="shared" si="61"/>
        <v>143212329</v>
      </c>
      <c r="AH248" s="103">
        <f t="shared" si="62"/>
        <v>286999</v>
      </c>
      <c r="AI248" s="102">
        <f t="shared" si="63"/>
        <v>143499328</v>
      </c>
    </row>
    <row r="249" spans="1:35" s="157" customFormat="1">
      <c r="A249" s="159">
        <f t="shared" si="64"/>
        <v>2037</v>
      </c>
      <c r="B249" s="159">
        <f t="shared" si="65"/>
        <v>4</v>
      </c>
      <c r="C249" s="158">
        <f t="shared" si="51"/>
        <v>50131</v>
      </c>
      <c r="E249" s="104">
        <v>55632456</v>
      </c>
      <c r="F249" s="103">
        <v>25902049</v>
      </c>
      <c r="G249" s="103">
        <v>1240910</v>
      </c>
      <c r="H249" s="103">
        <v>2247723</v>
      </c>
      <c r="I249" s="103">
        <v>124668</v>
      </c>
      <c r="J249" s="103">
        <v>104820</v>
      </c>
      <c r="K249" s="103">
        <v>21849</v>
      </c>
      <c r="L249" s="103">
        <v>5923624</v>
      </c>
      <c r="M249" s="103">
        <v>14371741</v>
      </c>
      <c r="N249" s="103">
        <f t="shared" si="52"/>
        <v>82921932</v>
      </c>
      <c r="O249" s="103">
        <f t="shared" si="53"/>
        <v>2352543</v>
      </c>
      <c r="P249" s="103">
        <f t="shared" si="54"/>
        <v>20295365</v>
      </c>
      <c r="Q249" s="103">
        <f t="shared" si="55"/>
        <v>105569840</v>
      </c>
      <c r="R249" s="103">
        <f t="shared" si="56"/>
        <v>211563</v>
      </c>
      <c r="S249" s="102">
        <f t="shared" si="57"/>
        <v>105781403</v>
      </c>
      <c r="U249" s="104">
        <v>60603197</v>
      </c>
      <c r="V249" s="103">
        <v>26916445</v>
      </c>
      <c r="W249" s="103">
        <v>1651774</v>
      </c>
      <c r="X249" s="103">
        <v>2824319</v>
      </c>
      <c r="Y249" s="103">
        <v>132454</v>
      </c>
      <c r="Z249" s="103">
        <v>155406</v>
      </c>
      <c r="AA249" s="103">
        <v>20269</v>
      </c>
      <c r="AB249" s="103">
        <v>4596053</v>
      </c>
      <c r="AC249" s="103">
        <v>11614545</v>
      </c>
      <c r="AD249" s="103">
        <f t="shared" si="58"/>
        <v>89324139</v>
      </c>
      <c r="AE249" s="103">
        <f t="shared" si="59"/>
        <v>2979725</v>
      </c>
      <c r="AF249" s="103">
        <f t="shared" si="60"/>
        <v>16210598</v>
      </c>
      <c r="AG249" s="103">
        <f t="shared" si="61"/>
        <v>108514462</v>
      </c>
      <c r="AH249" s="103">
        <f t="shared" si="62"/>
        <v>217464</v>
      </c>
      <c r="AI249" s="102">
        <f t="shared" si="63"/>
        <v>108731926</v>
      </c>
    </row>
    <row r="250" spans="1:35" s="157" customFormat="1">
      <c r="A250" s="159">
        <f t="shared" si="64"/>
        <v>2037</v>
      </c>
      <c r="B250" s="159">
        <f t="shared" si="65"/>
        <v>5</v>
      </c>
      <c r="C250" s="158">
        <f t="shared" si="51"/>
        <v>50161</v>
      </c>
      <c r="E250" s="104">
        <v>33288350</v>
      </c>
      <c r="F250" s="103">
        <v>18112800</v>
      </c>
      <c r="G250" s="103">
        <v>877419</v>
      </c>
      <c r="H250" s="103">
        <v>1771975</v>
      </c>
      <c r="I250" s="103">
        <v>105046</v>
      </c>
      <c r="J250" s="103">
        <v>92269</v>
      </c>
      <c r="K250" s="103">
        <v>18599</v>
      </c>
      <c r="L250" s="103">
        <v>5548946</v>
      </c>
      <c r="M250" s="103">
        <v>14198799</v>
      </c>
      <c r="N250" s="103">
        <f t="shared" si="52"/>
        <v>52402214</v>
      </c>
      <c r="O250" s="103">
        <f t="shared" si="53"/>
        <v>1864244</v>
      </c>
      <c r="P250" s="103">
        <f t="shared" si="54"/>
        <v>19747745</v>
      </c>
      <c r="Q250" s="103">
        <f t="shared" si="55"/>
        <v>74014203</v>
      </c>
      <c r="R250" s="103">
        <f t="shared" si="56"/>
        <v>148325</v>
      </c>
      <c r="S250" s="102">
        <f t="shared" si="57"/>
        <v>74162528</v>
      </c>
      <c r="U250" s="104">
        <v>36244661</v>
      </c>
      <c r="V250" s="103">
        <v>18845861</v>
      </c>
      <c r="W250" s="103">
        <v>1226816</v>
      </c>
      <c r="X250" s="103">
        <v>2239027</v>
      </c>
      <c r="Y250" s="103">
        <v>112515</v>
      </c>
      <c r="Z250" s="103">
        <v>140517</v>
      </c>
      <c r="AA250" s="103">
        <v>18212</v>
      </c>
      <c r="AB250" s="103">
        <v>4369597</v>
      </c>
      <c r="AC250" s="103">
        <v>11695101</v>
      </c>
      <c r="AD250" s="103">
        <f t="shared" si="58"/>
        <v>56448065</v>
      </c>
      <c r="AE250" s="103">
        <f t="shared" si="59"/>
        <v>2379544</v>
      </c>
      <c r="AF250" s="103">
        <f t="shared" si="60"/>
        <v>16064698</v>
      </c>
      <c r="AG250" s="103">
        <f t="shared" si="61"/>
        <v>74892307</v>
      </c>
      <c r="AH250" s="103">
        <f t="shared" si="62"/>
        <v>150085</v>
      </c>
      <c r="AI250" s="102">
        <f t="shared" si="63"/>
        <v>75042392</v>
      </c>
    </row>
    <row r="251" spans="1:35" s="157" customFormat="1">
      <c r="A251" s="159">
        <f t="shared" si="64"/>
        <v>2037</v>
      </c>
      <c r="B251" s="159">
        <f t="shared" si="65"/>
        <v>6</v>
      </c>
      <c r="C251" s="158">
        <f t="shared" si="51"/>
        <v>50192</v>
      </c>
      <c r="E251" s="104">
        <v>21794913</v>
      </c>
      <c r="F251" s="103">
        <v>14127059</v>
      </c>
      <c r="G251" s="103">
        <v>701978</v>
      </c>
      <c r="H251" s="103">
        <v>1367314</v>
      </c>
      <c r="I251" s="103">
        <v>96978</v>
      </c>
      <c r="J251" s="103">
        <v>77026</v>
      </c>
      <c r="K251" s="103">
        <v>17064</v>
      </c>
      <c r="L251" s="103">
        <v>5147792</v>
      </c>
      <c r="M251" s="103">
        <v>13175967</v>
      </c>
      <c r="N251" s="103">
        <f t="shared" si="52"/>
        <v>36737992</v>
      </c>
      <c r="O251" s="103">
        <f t="shared" si="53"/>
        <v>1444340</v>
      </c>
      <c r="P251" s="103">
        <f t="shared" si="54"/>
        <v>18323759</v>
      </c>
      <c r="Q251" s="103">
        <f t="shared" si="55"/>
        <v>56506091</v>
      </c>
      <c r="R251" s="103">
        <f t="shared" si="56"/>
        <v>113239</v>
      </c>
      <c r="S251" s="102">
        <f t="shared" si="57"/>
        <v>56619330</v>
      </c>
      <c r="U251" s="104">
        <v>24284411</v>
      </c>
      <c r="V251" s="103">
        <v>14158130</v>
      </c>
      <c r="W251" s="103">
        <v>1013693</v>
      </c>
      <c r="X251" s="103">
        <v>1683147</v>
      </c>
      <c r="Y251" s="103">
        <v>101069</v>
      </c>
      <c r="Z251" s="103">
        <v>116772</v>
      </c>
      <c r="AA251" s="103">
        <v>17143</v>
      </c>
      <c r="AB251" s="103">
        <v>4067334</v>
      </c>
      <c r="AC251" s="103">
        <v>10873554</v>
      </c>
      <c r="AD251" s="103">
        <f t="shared" si="58"/>
        <v>39574446</v>
      </c>
      <c r="AE251" s="103">
        <f t="shared" si="59"/>
        <v>1799919</v>
      </c>
      <c r="AF251" s="103">
        <f t="shared" si="60"/>
        <v>14940888</v>
      </c>
      <c r="AG251" s="103">
        <f t="shared" si="61"/>
        <v>56315253</v>
      </c>
      <c r="AH251" s="103">
        <f t="shared" si="62"/>
        <v>112856</v>
      </c>
      <c r="AI251" s="102">
        <f t="shared" si="63"/>
        <v>56428109</v>
      </c>
    </row>
    <row r="252" spans="1:35" s="157" customFormat="1">
      <c r="A252" s="159">
        <f t="shared" si="64"/>
        <v>2037</v>
      </c>
      <c r="B252" s="159">
        <f t="shared" si="65"/>
        <v>7</v>
      </c>
      <c r="C252" s="158">
        <f t="shared" si="51"/>
        <v>50222</v>
      </c>
      <c r="E252" s="104">
        <v>15155957</v>
      </c>
      <c r="F252" s="103">
        <v>11821296</v>
      </c>
      <c r="G252" s="103">
        <v>615788</v>
      </c>
      <c r="H252" s="103">
        <v>1206120</v>
      </c>
      <c r="I252" s="103">
        <v>92923</v>
      </c>
      <c r="J252" s="103">
        <v>71304</v>
      </c>
      <c r="K252" s="103">
        <v>16415</v>
      </c>
      <c r="L252" s="103">
        <v>4965962</v>
      </c>
      <c r="M252" s="103">
        <v>12959536</v>
      </c>
      <c r="N252" s="103">
        <f t="shared" si="52"/>
        <v>27702379</v>
      </c>
      <c r="O252" s="103">
        <f t="shared" si="53"/>
        <v>1277424</v>
      </c>
      <c r="P252" s="103">
        <f t="shared" si="54"/>
        <v>17925498</v>
      </c>
      <c r="Q252" s="103">
        <f t="shared" si="55"/>
        <v>46905301</v>
      </c>
      <c r="R252" s="103">
        <f t="shared" si="56"/>
        <v>93999</v>
      </c>
      <c r="S252" s="102">
        <f t="shared" si="57"/>
        <v>46999300</v>
      </c>
      <c r="U252" s="104">
        <v>17490540</v>
      </c>
      <c r="V252" s="103">
        <v>11371263</v>
      </c>
      <c r="W252" s="103">
        <v>880893</v>
      </c>
      <c r="X252" s="103">
        <v>1465537</v>
      </c>
      <c r="Y252" s="103">
        <v>82864</v>
      </c>
      <c r="Z252" s="103">
        <v>110166</v>
      </c>
      <c r="AA252" s="103">
        <v>15655</v>
      </c>
      <c r="AB252" s="103">
        <v>3984149</v>
      </c>
      <c r="AC252" s="103">
        <v>10829291</v>
      </c>
      <c r="AD252" s="103">
        <f t="shared" si="58"/>
        <v>29841215</v>
      </c>
      <c r="AE252" s="103">
        <f t="shared" si="59"/>
        <v>1575703</v>
      </c>
      <c r="AF252" s="103">
        <f t="shared" si="60"/>
        <v>14813440</v>
      </c>
      <c r="AG252" s="103">
        <f t="shared" si="61"/>
        <v>46230358</v>
      </c>
      <c r="AH252" s="103">
        <f t="shared" si="62"/>
        <v>92646</v>
      </c>
      <c r="AI252" s="102">
        <f t="shared" si="63"/>
        <v>46323004</v>
      </c>
    </row>
    <row r="253" spans="1:35" s="157" customFormat="1">
      <c r="A253" s="159">
        <f t="shared" si="64"/>
        <v>2037</v>
      </c>
      <c r="B253" s="159">
        <f t="shared" si="65"/>
        <v>8</v>
      </c>
      <c r="C253" s="158">
        <f t="shared" si="51"/>
        <v>50253</v>
      </c>
      <c r="E253" s="104">
        <v>13906542</v>
      </c>
      <c r="F253" s="103">
        <v>12417498</v>
      </c>
      <c r="G253" s="103">
        <v>665822</v>
      </c>
      <c r="H253" s="103">
        <v>1152524</v>
      </c>
      <c r="I253" s="103">
        <v>88856</v>
      </c>
      <c r="J253" s="103">
        <v>82616</v>
      </c>
      <c r="K253" s="103">
        <v>18850</v>
      </c>
      <c r="L253" s="103">
        <v>4959004</v>
      </c>
      <c r="M253" s="103">
        <v>13381028</v>
      </c>
      <c r="N253" s="103">
        <f t="shared" si="52"/>
        <v>27097568</v>
      </c>
      <c r="O253" s="103">
        <f t="shared" si="53"/>
        <v>1235140</v>
      </c>
      <c r="P253" s="103">
        <f t="shared" si="54"/>
        <v>18340032</v>
      </c>
      <c r="Q253" s="103">
        <f t="shared" si="55"/>
        <v>46672740</v>
      </c>
      <c r="R253" s="103">
        <f t="shared" si="56"/>
        <v>93533</v>
      </c>
      <c r="S253" s="102">
        <f t="shared" si="57"/>
        <v>46766273</v>
      </c>
      <c r="U253" s="104">
        <v>16715257</v>
      </c>
      <c r="V253" s="103">
        <v>11463771</v>
      </c>
      <c r="W253" s="103">
        <v>915117</v>
      </c>
      <c r="X253" s="103">
        <v>1385883</v>
      </c>
      <c r="Y253" s="103">
        <v>78453</v>
      </c>
      <c r="Z253" s="103">
        <v>124967</v>
      </c>
      <c r="AA253" s="103">
        <v>17109</v>
      </c>
      <c r="AB253" s="103">
        <v>3914639</v>
      </c>
      <c r="AC253" s="103">
        <v>11098419</v>
      </c>
      <c r="AD253" s="103">
        <f t="shared" si="58"/>
        <v>29189707</v>
      </c>
      <c r="AE253" s="103">
        <f t="shared" si="59"/>
        <v>1510850</v>
      </c>
      <c r="AF253" s="103">
        <f t="shared" si="60"/>
        <v>15013058</v>
      </c>
      <c r="AG253" s="103">
        <f t="shared" si="61"/>
        <v>45713615</v>
      </c>
      <c r="AH253" s="103">
        <f t="shared" si="62"/>
        <v>91610</v>
      </c>
      <c r="AI253" s="102">
        <f t="shared" si="63"/>
        <v>45805225</v>
      </c>
    </row>
    <row r="254" spans="1:35" s="157" customFormat="1">
      <c r="A254" s="159">
        <f t="shared" si="64"/>
        <v>2037</v>
      </c>
      <c r="B254" s="159">
        <f t="shared" si="65"/>
        <v>9</v>
      </c>
      <c r="C254" s="158">
        <f t="shared" si="51"/>
        <v>50284</v>
      </c>
      <c r="E254" s="104">
        <v>19687503</v>
      </c>
      <c r="F254" s="103">
        <v>14772117</v>
      </c>
      <c r="G254" s="103">
        <v>765573</v>
      </c>
      <c r="H254" s="103">
        <v>1358577</v>
      </c>
      <c r="I254" s="103">
        <v>100453</v>
      </c>
      <c r="J254" s="103">
        <v>106960</v>
      </c>
      <c r="K254" s="103">
        <v>20397</v>
      </c>
      <c r="L254" s="103">
        <v>5150034</v>
      </c>
      <c r="M254" s="103">
        <v>13339847</v>
      </c>
      <c r="N254" s="103">
        <f t="shared" si="52"/>
        <v>35346043</v>
      </c>
      <c r="O254" s="103">
        <f t="shared" si="53"/>
        <v>1465537</v>
      </c>
      <c r="P254" s="103">
        <f t="shared" si="54"/>
        <v>18489881</v>
      </c>
      <c r="Q254" s="103">
        <f t="shared" si="55"/>
        <v>55301461</v>
      </c>
      <c r="R254" s="103">
        <f t="shared" si="56"/>
        <v>110825</v>
      </c>
      <c r="S254" s="102">
        <f t="shared" si="57"/>
        <v>55412286</v>
      </c>
      <c r="U254" s="104">
        <v>23284009</v>
      </c>
      <c r="V254" s="103">
        <v>13659459</v>
      </c>
      <c r="W254" s="103">
        <v>1022510</v>
      </c>
      <c r="X254" s="103">
        <v>1658920</v>
      </c>
      <c r="Y254" s="103">
        <v>90857</v>
      </c>
      <c r="Z254" s="103">
        <v>157727</v>
      </c>
      <c r="AA254" s="103">
        <v>18192</v>
      </c>
      <c r="AB254" s="103">
        <v>4031973</v>
      </c>
      <c r="AC254" s="103">
        <v>11028911</v>
      </c>
      <c r="AD254" s="103">
        <f t="shared" si="58"/>
        <v>38075027</v>
      </c>
      <c r="AE254" s="103">
        <f t="shared" si="59"/>
        <v>1816647</v>
      </c>
      <c r="AF254" s="103">
        <f t="shared" si="60"/>
        <v>15060884</v>
      </c>
      <c r="AG254" s="103">
        <f t="shared" si="61"/>
        <v>54952558</v>
      </c>
      <c r="AH254" s="103">
        <f t="shared" si="62"/>
        <v>110125</v>
      </c>
      <c r="AI254" s="102">
        <f t="shared" si="63"/>
        <v>55062683</v>
      </c>
    </row>
    <row r="255" spans="1:35" s="157" customFormat="1">
      <c r="A255" s="159">
        <f t="shared" si="64"/>
        <v>2037</v>
      </c>
      <c r="B255" s="159">
        <f t="shared" si="65"/>
        <v>10</v>
      </c>
      <c r="C255" s="158">
        <f t="shared" si="51"/>
        <v>50314</v>
      </c>
      <c r="E255" s="104">
        <v>46857775</v>
      </c>
      <c r="F255" s="103">
        <v>23908564</v>
      </c>
      <c r="G255" s="103">
        <v>1173840</v>
      </c>
      <c r="H255" s="103">
        <v>2253297</v>
      </c>
      <c r="I255" s="103">
        <v>135237</v>
      </c>
      <c r="J255" s="103">
        <v>130075</v>
      </c>
      <c r="K255" s="103">
        <v>24203</v>
      </c>
      <c r="L255" s="103">
        <v>5515008</v>
      </c>
      <c r="M255" s="103">
        <v>13896890</v>
      </c>
      <c r="N255" s="103">
        <f t="shared" si="52"/>
        <v>72099619</v>
      </c>
      <c r="O255" s="103">
        <f t="shared" si="53"/>
        <v>2383372</v>
      </c>
      <c r="P255" s="103">
        <f t="shared" si="54"/>
        <v>19411898</v>
      </c>
      <c r="Q255" s="103">
        <f t="shared" si="55"/>
        <v>93894889</v>
      </c>
      <c r="R255" s="103">
        <f t="shared" si="56"/>
        <v>188166</v>
      </c>
      <c r="S255" s="102">
        <f t="shared" si="57"/>
        <v>94083055</v>
      </c>
      <c r="U255" s="104">
        <v>52561377</v>
      </c>
      <c r="V255" s="103">
        <v>23437163</v>
      </c>
      <c r="W255" s="103">
        <v>1517723</v>
      </c>
      <c r="X255" s="103">
        <v>2818557</v>
      </c>
      <c r="Y255" s="103">
        <v>128390</v>
      </c>
      <c r="Z255" s="103">
        <v>195162</v>
      </c>
      <c r="AA255" s="103">
        <v>21608</v>
      </c>
      <c r="AB255" s="103">
        <v>4692271</v>
      </c>
      <c r="AC255" s="103">
        <v>12210164</v>
      </c>
      <c r="AD255" s="103">
        <f t="shared" si="58"/>
        <v>77666261</v>
      </c>
      <c r="AE255" s="103">
        <f t="shared" si="59"/>
        <v>3013719</v>
      </c>
      <c r="AF255" s="103">
        <f t="shared" si="60"/>
        <v>16902435</v>
      </c>
      <c r="AG255" s="103">
        <f t="shared" si="61"/>
        <v>97582415</v>
      </c>
      <c r="AH255" s="103">
        <f t="shared" si="62"/>
        <v>195556</v>
      </c>
      <c r="AI255" s="102">
        <f t="shared" si="63"/>
        <v>97777971</v>
      </c>
    </row>
    <row r="256" spans="1:35" s="157" customFormat="1">
      <c r="A256" s="159">
        <f t="shared" si="64"/>
        <v>2037</v>
      </c>
      <c r="B256" s="159">
        <f t="shared" si="65"/>
        <v>11</v>
      </c>
      <c r="C256" s="158">
        <f t="shared" si="51"/>
        <v>50345</v>
      </c>
      <c r="E256" s="104">
        <v>84040640</v>
      </c>
      <c r="F256" s="103">
        <v>36023829</v>
      </c>
      <c r="G256" s="103">
        <v>1640461</v>
      </c>
      <c r="H256" s="103">
        <v>2600621</v>
      </c>
      <c r="I256" s="103">
        <v>138907</v>
      </c>
      <c r="J256" s="103">
        <v>125074</v>
      </c>
      <c r="K256" s="103">
        <v>24901</v>
      </c>
      <c r="L256" s="103">
        <v>6421342</v>
      </c>
      <c r="M256" s="103">
        <v>14917306</v>
      </c>
      <c r="N256" s="103">
        <f t="shared" si="52"/>
        <v>121868738</v>
      </c>
      <c r="O256" s="103">
        <f t="shared" si="53"/>
        <v>2725695</v>
      </c>
      <c r="P256" s="103">
        <f t="shared" si="54"/>
        <v>21338648</v>
      </c>
      <c r="Q256" s="103">
        <f t="shared" si="55"/>
        <v>145933081</v>
      </c>
      <c r="R256" s="103">
        <f t="shared" si="56"/>
        <v>292451</v>
      </c>
      <c r="S256" s="102">
        <f t="shared" si="57"/>
        <v>146225532</v>
      </c>
      <c r="U256" s="104">
        <v>92638181</v>
      </c>
      <c r="V256" s="103">
        <v>36436642</v>
      </c>
      <c r="W256" s="103">
        <v>2042465</v>
      </c>
      <c r="X256" s="103">
        <v>3319525</v>
      </c>
      <c r="Y256" s="103">
        <v>137809</v>
      </c>
      <c r="Z256" s="103">
        <v>177207</v>
      </c>
      <c r="AA256" s="103">
        <v>22837</v>
      </c>
      <c r="AB256" s="103">
        <v>4911799</v>
      </c>
      <c r="AC256" s="103">
        <v>11880106</v>
      </c>
      <c r="AD256" s="103">
        <f t="shared" si="58"/>
        <v>131277934</v>
      </c>
      <c r="AE256" s="103">
        <f t="shared" si="59"/>
        <v>3496732</v>
      </c>
      <c r="AF256" s="103">
        <f t="shared" si="60"/>
        <v>16791905</v>
      </c>
      <c r="AG256" s="103">
        <f t="shared" si="61"/>
        <v>151566571</v>
      </c>
      <c r="AH256" s="103">
        <f t="shared" si="62"/>
        <v>303741</v>
      </c>
      <c r="AI256" s="102">
        <f t="shared" si="63"/>
        <v>151870312</v>
      </c>
    </row>
    <row r="257" spans="1:35" s="157" customFormat="1">
      <c r="A257" s="159">
        <f t="shared" si="64"/>
        <v>2037</v>
      </c>
      <c r="B257" s="159">
        <f t="shared" si="65"/>
        <v>12</v>
      </c>
      <c r="C257" s="158">
        <f t="shared" si="51"/>
        <v>50375</v>
      </c>
      <c r="E257" s="104">
        <v>109336300</v>
      </c>
      <c r="F257" s="103">
        <v>44959637</v>
      </c>
      <c r="G257" s="103">
        <v>1985543</v>
      </c>
      <c r="H257" s="103">
        <v>3224066</v>
      </c>
      <c r="I257" s="103">
        <v>142808</v>
      </c>
      <c r="J257" s="103">
        <v>139912</v>
      </c>
      <c r="K257" s="103">
        <v>25580</v>
      </c>
      <c r="L257" s="103">
        <v>7322501</v>
      </c>
      <c r="M257" s="103">
        <v>14932071</v>
      </c>
      <c r="N257" s="103">
        <f t="shared" si="52"/>
        <v>156449868</v>
      </c>
      <c r="O257" s="103">
        <f t="shared" si="53"/>
        <v>3363978</v>
      </c>
      <c r="P257" s="103">
        <f t="shared" si="54"/>
        <v>22254572</v>
      </c>
      <c r="Q257" s="103">
        <f t="shared" si="55"/>
        <v>182068418</v>
      </c>
      <c r="R257" s="103">
        <f t="shared" si="56"/>
        <v>364867</v>
      </c>
      <c r="S257" s="102">
        <f t="shared" si="57"/>
        <v>182433285</v>
      </c>
      <c r="U257" s="104">
        <v>119471097</v>
      </c>
      <c r="V257" s="103">
        <v>46443346</v>
      </c>
      <c r="W257" s="103">
        <v>2446065</v>
      </c>
      <c r="X257" s="103">
        <v>4050799</v>
      </c>
      <c r="Y257" s="103">
        <v>145548</v>
      </c>
      <c r="Z257" s="103">
        <v>190882</v>
      </c>
      <c r="AA257" s="103">
        <v>22936</v>
      </c>
      <c r="AB257" s="103">
        <v>6083693</v>
      </c>
      <c r="AC257" s="103">
        <v>12940678</v>
      </c>
      <c r="AD257" s="103">
        <f t="shared" si="58"/>
        <v>168528992</v>
      </c>
      <c r="AE257" s="103">
        <f t="shared" si="59"/>
        <v>4241681</v>
      </c>
      <c r="AF257" s="103">
        <f t="shared" si="60"/>
        <v>19024371</v>
      </c>
      <c r="AG257" s="103">
        <f t="shared" si="61"/>
        <v>191795044</v>
      </c>
      <c r="AH257" s="103">
        <f t="shared" si="62"/>
        <v>384359</v>
      </c>
      <c r="AI257" s="102">
        <f t="shared" si="63"/>
        <v>192179403</v>
      </c>
    </row>
    <row r="258" spans="1:35" s="157" customFormat="1">
      <c r="A258" s="159">
        <f t="shared" si="64"/>
        <v>2038</v>
      </c>
      <c r="B258" s="159">
        <f t="shared" si="65"/>
        <v>1</v>
      </c>
      <c r="C258" s="158">
        <f t="shared" si="51"/>
        <v>50406</v>
      </c>
      <c r="E258" s="104">
        <v>101976665</v>
      </c>
      <c r="F258" s="103">
        <v>42749043</v>
      </c>
      <c r="G258" s="103">
        <v>1910502</v>
      </c>
      <c r="H258" s="103">
        <v>3190888</v>
      </c>
      <c r="I258" s="103">
        <v>131521</v>
      </c>
      <c r="J258" s="103">
        <v>125900</v>
      </c>
      <c r="K258" s="103">
        <v>24191</v>
      </c>
      <c r="L258" s="103">
        <v>7119762</v>
      </c>
      <c r="M258" s="103">
        <v>15501745</v>
      </c>
      <c r="N258" s="103">
        <f t="shared" si="52"/>
        <v>146791922</v>
      </c>
      <c r="O258" s="103">
        <f t="shared" si="53"/>
        <v>3316788</v>
      </c>
      <c r="P258" s="103">
        <f t="shared" si="54"/>
        <v>22621507</v>
      </c>
      <c r="Q258" s="103">
        <f t="shared" si="55"/>
        <v>172730217</v>
      </c>
      <c r="R258" s="103">
        <f t="shared" si="56"/>
        <v>346153</v>
      </c>
      <c r="S258" s="102">
        <f t="shared" si="57"/>
        <v>173076370</v>
      </c>
      <c r="U258" s="104">
        <v>111589837</v>
      </c>
      <c r="V258" s="103">
        <v>44350867</v>
      </c>
      <c r="W258" s="103">
        <v>2354756</v>
      </c>
      <c r="X258" s="103">
        <v>4019936</v>
      </c>
      <c r="Y258" s="103">
        <v>134449</v>
      </c>
      <c r="Z258" s="103">
        <v>175764</v>
      </c>
      <c r="AA258" s="103">
        <v>20259</v>
      </c>
      <c r="AB258" s="103">
        <v>5437589</v>
      </c>
      <c r="AC258" s="103">
        <v>12401971</v>
      </c>
      <c r="AD258" s="103">
        <f t="shared" si="58"/>
        <v>158450168</v>
      </c>
      <c r="AE258" s="103">
        <f t="shared" si="59"/>
        <v>4195700</v>
      </c>
      <c r="AF258" s="103">
        <f t="shared" si="60"/>
        <v>17839560</v>
      </c>
      <c r="AG258" s="103">
        <f t="shared" si="61"/>
        <v>180485428</v>
      </c>
      <c r="AH258" s="103">
        <f t="shared" si="62"/>
        <v>361694</v>
      </c>
      <c r="AI258" s="102">
        <f t="shared" si="63"/>
        <v>180847122</v>
      </c>
    </row>
    <row r="259" spans="1:35" s="157" customFormat="1">
      <c r="A259" s="159">
        <f t="shared" si="64"/>
        <v>2038</v>
      </c>
      <c r="B259" s="159">
        <f t="shared" si="65"/>
        <v>2</v>
      </c>
      <c r="C259" s="158">
        <f t="shared" si="51"/>
        <v>50437</v>
      </c>
      <c r="E259" s="104">
        <v>86908394</v>
      </c>
      <c r="F259" s="103">
        <v>36956653</v>
      </c>
      <c r="G259" s="103">
        <v>1679454</v>
      </c>
      <c r="H259" s="103">
        <v>2840102</v>
      </c>
      <c r="I259" s="103">
        <v>122287</v>
      </c>
      <c r="J259" s="103">
        <v>120453</v>
      </c>
      <c r="K259" s="103">
        <v>22619</v>
      </c>
      <c r="L259" s="103">
        <v>6598695</v>
      </c>
      <c r="M259" s="103">
        <v>14383292</v>
      </c>
      <c r="N259" s="103">
        <f t="shared" si="52"/>
        <v>125689407</v>
      </c>
      <c r="O259" s="103">
        <f t="shared" si="53"/>
        <v>2960555</v>
      </c>
      <c r="P259" s="103">
        <f t="shared" si="54"/>
        <v>20981987</v>
      </c>
      <c r="Q259" s="103">
        <f t="shared" si="55"/>
        <v>149631949</v>
      </c>
      <c r="R259" s="103">
        <f t="shared" si="56"/>
        <v>299864</v>
      </c>
      <c r="S259" s="102">
        <f t="shared" si="57"/>
        <v>149931813</v>
      </c>
      <c r="U259" s="104">
        <v>95268348</v>
      </c>
      <c r="V259" s="103">
        <v>38168226</v>
      </c>
      <c r="W259" s="103">
        <v>2090523</v>
      </c>
      <c r="X259" s="103">
        <v>3671723</v>
      </c>
      <c r="Y259" s="103">
        <v>125388</v>
      </c>
      <c r="Z259" s="103">
        <v>174403</v>
      </c>
      <c r="AA259" s="103">
        <v>19203</v>
      </c>
      <c r="AB259" s="103">
        <v>5198853</v>
      </c>
      <c r="AC259" s="103">
        <v>11634916</v>
      </c>
      <c r="AD259" s="103">
        <f t="shared" si="58"/>
        <v>135671688</v>
      </c>
      <c r="AE259" s="103">
        <f t="shared" si="59"/>
        <v>3846126</v>
      </c>
      <c r="AF259" s="103">
        <f t="shared" si="60"/>
        <v>16833769</v>
      </c>
      <c r="AG259" s="103">
        <f t="shared" si="61"/>
        <v>156351583</v>
      </c>
      <c r="AH259" s="103">
        <f t="shared" si="62"/>
        <v>313330</v>
      </c>
      <c r="AI259" s="102">
        <f t="shared" si="63"/>
        <v>156664913</v>
      </c>
    </row>
    <row r="260" spans="1:35" s="157" customFormat="1">
      <c r="A260" s="159">
        <f t="shared" si="64"/>
        <v>2038</v>
      </c>
      <c r="B260" s="159">
        <f t="shared" si="65"/>
        <v>3</v>
      </c>
      <c r="C260" s="158">
        <f t="shared" si="51"/>
        <v>50465</v>
      </c>
      <c r="E260" s="104">
        <v>77560452</v>
      </c>
      <c r="F260" s="103">
        <v>34175593</v>
      </c>
      <c r="G260" s="103">
        <v>1547970</v>
      </c>
      <c r="H260" s="103">
        <v>2732269</v>
      </c>
      <c r="I260" s="103">
        <v>127764</v>
      </c>
      <c r="J260" s="103">
        <v>121356</v>
      </c>
      <c r="K260" s="103">
        <v>23569</v>
      </c>
      <c r="L260" s="103">
        <v>6642582</v>
      </c>
      <c r="M260" s="103">
        <v>15906164</v>
      </c>
      <c r="N260" s="103">
        <f t="shared" si="52"/>
        <v>113435348</v>
      </c>
      <c r="O260" s="103">
        <f t="shared" si="53"/>
        <v>2853625</v>
      </c>
      <c r="P260" s="103">
        <f t="shared" si="54"/>
        <v>22548746</v>
      </c>
      <c r="Q260" s="103">
        <f t="shared" si="55"/>
        <v>138837719</v>
      </c>
      <c r="R260" s="103">
        <f t="shared" si="56"/>
        <v>278232</v>
      </c>
      <c r="S260" s="102">
        <f t="shared" si="57"/>
        <v>139115951</v>
      </c>
      <c r="U260" s="104">
        <v>84887162</v>
      </c>
      <c r="V260" s="103">
        <v>35415324</v>
      </c>
      <c r="W260" s="103">
        <v>1987642</v>
      </c>
      <c r="X260" s="103">
        <v>3516444</v>
      </c>
      <c r="Y260" s="103">
        <v>133450</v>
      </c>
      <c r="Z260" s="103">
        <v>178689</v>
      </c>
      <c r="AA260" s="103">
        <v>20829</v>
      </c>
      <c r="AB260" s="103">
        <v>5099387</v>
      </c>
      <c r="AC260" s="103">
        <v>12903953</v>
      </c>
      <c r="AD260" s="103">
        <f t="shared" si="58"/>
        <v>122444407</v>
      </c>
      <c r="AE260" s="103">
        <f t="shared" si="59"/>
        <v>3695133</v>
      </c>
      <c r="AF260" s="103">
        <f t="shared" si="60"/>
        <v>18003340</v>
      </c>
      <c r="AG260" s="103">
        <f t="shared" si="61"/>
        <v>144142880</v>
      </c>
      <c r="AH260" s="103">
        <f t="shared" si="62"/>
        <v>288863</v>
      </c>
      <c r="AI260" s="102">
        <f t="shared" si="63"/>
        <v>144431743</v>
      </c>
    </row>
    <row r="261" spans="1:35" s="157" customFormat="1">
      <c r="A261" s="159">
        <f t="shared" si="64"/>
        <v>2038</v>
      </c>
      <c r="B261" s="159">
        <f t="shared" si="65"/>
        <v>4</v>
      </c>
      <c r="C261" s="158">
        <f t="shared" si="51"/>
        <v>50496</v>
      </c>
      <c r="E261" s="104">
        <v>55985114</v>
      </c>
      <c r="F261" s="103">
        <v>26153803</v>
      </c>
      <c r="G261" s="103">
        <v>1222202</v>
      </c>
      <c r="H261" s="103">
        <v>2207962</v>
      </c>
      <c r="I261" s="103">
        <v>115594</v>
      </c>
      <c r="J261" s="103">
        <v>104680</v>
      </c>
      <c r="K261" s="103">
        <v>21704</v>
      </c>
      <c r="L261" s="103">
        <v>6015231</v>
      </c>
      <c r="M261" s="103">
        <v>14328813</v>
      </c>
      <c r="N261" s="103">
        <f t="shared" si="52"/>
        <v>83498417</v>
      </c>
      <c r="O261" s="103">
        <f t="shared" si="53"/>
        <v>2312642</v>
      </c>
      <c r="P261" s="103">
        <f t="shared" si="54"/>
        <v>20344044</v>
      </c>
      <c r="Q261" s="103">
        <f t="shared" si="55"/>
        <v>106155103</v>
      </c>
      <c r="R261" s="103">
        <f t="shared" si="56"/>
        <v>212736</v>
      </c>
      <c r="S261" s="102">
        <f t="shared" si="57"/>
        <v>106367839</v>
      </c>
      <c r="U261" s="104">
        <v>61155582</v>
      </c>
      <c r="V261" s="103">
        <v>27196511</v>
      </c>
      <c r="W261" s="103">
        <v>1634167</v>
      </c>
      <c r="X261" s="103">
        <v>2803451</v>
      </c>
      <c r="Y261" s="103">
        <v>123303</v>
      </c>
      <c r="Z261" s="103">
        <v>155517</v>
      </c>
      <c r="AA261" s="103">
        <v>20316</v>
      </c>
      <c r="AB261" s="103">
        <v>4587667</v>
      </c>
      <c r="AC261" s="103">
        <v>11499484</v>
      </c>
      <c r="AD261" s="103">
        <f t="shared" si="58"/>
        <v>90129879</v>
      </c>
      <c r="AE261" s="103">
        <f t="shared" si="59"/>
        <v>2958968</v>
      </c>
      <c r="AF261" s="103">
        <f t="shared" si="60"/>
        <v>16087151</v>
      </c>
      <c r="AG261" s="103">
        <f t="shared" si="61"/>
        <v>109175998</v>
      </c>
      <c r="AH261" s="103">
        <f t="shared" si="62"/>
        <v>218790</v>
      </c>
      <c r="AI261" s="102">
        <f t="shared" si="63"/>
        <v>109394788</v>
      </c>
    </row>
    <row r="262" spans="1:35" s="157" customFormat="1">
      <c r="A262" s="159">
        <f t="shared" si="64"/>
        <v>2038</v>
      </c>
      <c r="B262" s="159">
        <f t="shared" si="65"/>
        <v>5</v>
      </c>
      <c r="C262" s="158">
        <f t="shared" si="51"/>
        <v>50526</v>
      </c>
      <c r="E262" s="104">
        <v>33500295</v>
      </c>
      <c r="F262" s="103">
        <v>18286802</v>
      </c>
      <c r="G262" s="103">
        <v>863578</v>
      </c>
      <c r="H262" s="103">
        <v>1740495</v>
      </c>
      <c r="I262" s="103">
        <v>97415</v>
      </c>
      <c r="J262" s="103">
        <v>92130</v>
      </c>
      <c r="K262" s="103">
        <v>18431</v>
      </c>
      <c r="L262" s="103">
        <v>5639794</v>
      </c>
      <c r="M262" s="103">
        <v>14154802</v>
      </c>
      <c r="N262" s="103">
        <f t="shared" si="52"/>
        <v>52766521</v>
      </c>
      <c r="O262" s="103">
        <f t="shared" si="53"/>
        <v>1832625</v>
      </c>
      <c r="P262" s="103">
        <f t="shared" si="54"/>
        <v>19794596</v>
      </c>
      <c r="Q262" s="103">
        <f t="shared" si="55"/>
        <v>74393742</v>
      </c>
      <c r="R262" s="103">
        <f t="shared" si="56"/>
        <v>149086</v>
      </c>
      <c r="S262" s="102">
        <f t="shared" si="57"/>
        <v>74542828</v>
      </c>
      <c r="U262" s="104">
        <v>36572443</v>
      </c>
      <c r="V262" s="103">
        <v>19047574</v>
      </c>
      <c r="W262" s="103">
        <v>1214155</v>
      </c>
      <c r="X262" s="103">
        <v>2222368</v>
      </c>
      <c r="Y262" s="103">
        <v>104813</v>
      </c>
      <c r="Z262" s="103">
        <v>140601</v>
      </c>
      <c r="AA262" s="103">
        <v>18265</v>
      </c>
      <c r="AB262" s="103">
        <v>4365172</v>
      </c>
      <c r="AC262" s="103">
        <v>11577189</v>
      </c>
      <c r="AD262" s="103">
        <f t="shared" si="58"/>
        <v>56957250</v>
      </c>
      <c r="AE262" s="103">
        <f t="shared" si="59"/>
        <v>2362969</v>
      </c>
      <c r="AF262" s="103">
        <f t="shared" si="60"/>
        <v>15942361</v>
      </c>
      <c r="AG262" s="103">
        <f t="shared" si="61"/>
        <v>75262580</v>
      </c>
      <c r="AH262" s="103">
        <f t="shared" si="62"/>
        <v>150827</v>
      </c>
      <c r="AI262" s="102">
        <f t="shared" si="63"/>
        <v>75413407</v>
      </c>
    </row>
    <row r="263" spans="1:35" s="157" customFormat="1">
      <c r="A263" s="159">
        <f t="shared" si="64"/>
        <v>2038</v>
      </c>
      <c r="B263" s="159">
        <f t="shared" si="65"/>
        <v>6</v>
      </c>
      <c r="C263" s="158">
        <f t="shared" si="51"/>
        <v>50557</v>
      </c>
      <c r="E263" s="104">
        <v>21931136</v>
      </c>
      <c r="F263" s="103">
        <v>14264984</v>
      </c>
      <c r="G263" s="103">
        <v>690394</v>
      </c>
      <c r="H263" s="103">
        <v>1342957</v>
      </c>
      <c r="I263" s="103">
        <v>89970</v>
      </c>
      <c r="J263" s="103">
        <v>76887</v>
      </c>
      <c r="K263" s="103">
        <v>16917</v>
      </c>
      <c r="L263" s="103">
        <v>5237700</v>
      </c>
      <c r="M263" s="103">
        <v>13134496</v>
      </c>
      <c r="N263" s="103">
        <f t="shared" si="52"/>
        <v>36993401</v>
      </c>
      <c r="O263" s="103">
        <f t="shared" si="53"/>
        <v>1419844</v>
      </c>
      <c r="P263" s="103">
        <f t="shared" si="54"/>
        <v>18372196</v>
      </c>
      <c r="Q263" s="103">
        <f t="shared" si="55"/>
        <v>56785441</v>
      </c>
      <c r="R263" s="103">
        <f t="shared" si="56"/>
        <v>113798</v>
      </c>
      <c r="S263" s="102">
        <f t="shared" si="57"/>
        <v>56899239</v>
      </c>
      <c r="U263" s="104">
        <v>24505238</v>
      </c>
      <c r="V263" s="103">
        <v>14311142</v>
      </c>
      <c r="W263" s="103">
        <v>1003650</v>
      </c>
      <c r="X263" s="103">
        <v>1670549</v>
      </c>
      <c r="Y263" s="103">
        <v>94186</v>
      </c>
      <c r="Z263" s="103">
        <v>116832</v>
      </c>
      <c r="AA263" s="103">
        <v>17208</v>
      </c>
      <c r="AB263" s="103">
        <v>4074624</v>
      </c>
      <c r="AC263" s="103">
        <v>10752485</v>
      </c>
      <c r="AD263" s="103">
        <f t="shared" si="58"/>
        <v>39931424</v>
      </c>
      <c r="AE263" s="103">
        <f t="shared" si="59"/>
        <v>1787381</v>
      </c>
      <c r="AF263" s="103">
        <f t="shared" si="60"/>
        <v>14827109</v>
      </c>
      <c r="AG263" s="103">
        <f t="shared" si="61"/>
        <v>56545914</v>
      </c>
      <c r="AH263" s="103">
        <f t="shared" si="62"/>
        <v>113318</v>
      </c>
      <c r="AI263" s="102">
        <f t="shared" si="63"/>
        <v>56659232</v>
      </c>
    </row>
    <row r="264" spans="1:35" s="157" customFormat="1">
      <c r="A264" s="159">
        <f t="shared" si="64"/>
        <v>2038</v>
      </c>
      <c r="B264" s="159">
        <f t="shared" si="65"/>
        <v>7</v>
      </c>
      <c r="C264" s="158">
        <f t="shared" si="51"/>
        <v>50587</v>
      </c>
      <c r="E264" s="104">
        <v>15246214</v>
      </c>
      <c r="F264" s="103">
        <v>11940799</v>
      </c>
      <c r="G264" s="103">
        <v>605362</v>
      </c>
      <c r="H264" s="103">
        <v>1184563</v>
      </c>
      <c r="I264" s="103">
        <v>86262</v>
      </c>
      <c r="J264" s="103">
        <v>71195</v>
      </c>
      <c r="K264" s="103">
        <v>16332</v>
      </c>
      <c r="L264" s="103">
        <v>5055079</v>
      </c>
      <c r="M264" s="103">
        <v>12917479</v>
      </c>
      <c r="N264" s="103">
        <f t="shared" si="52"/>
        <v>27894969</v>
      </c>
      <c r="O264" s="103">
        <f t="shared" si="53"/>
        <v>1255758</v>
      </c>
      <c r="P264" s="103">
        <f t="shared" si="54"/>
        <v>17972558</v>
      </c>
      <c r="Q264" s="103">
        <f t="shared" si="55"/>
        <v>47123285</v>
      </c>
      <c r="R264" s="103">
        <f t="shared" si="56"/>
        <v>94435</v>
      </c>
      <c r="S264" s="102">
        <f t="shared" si="57"/>
        <v>47217720</v>
      </c>
      <c r="U264" s="104">
        <v>17648618</v>
      </c>
      <c r="V264" s="103">
        <v>11496956</v>
      </c>
      <c r="W264" s="103">
        <v>872274</v>
      </c>
      <c r="X264" s="103">
        <v>1454533</v>
      </c>
      <c r="Y264" s="103">
        <v>76832</v>
      </c>
      <c r="Z264" s="103">
        <v>110194</v>
      </c>
      <c r="AA264" s="103">
        <v>15714</v>
      </c>
      <c r="AB264" s="103">
        <v>3998636</v>
      </c>
      <c r="AC264" s="103">
        <v>10701996</v>
      </c>
      <c r="AD264" s="103">
        <f t="shared" si="58"/>
        <v>30110394</v>
      </c>
      <c r="AE264" s="103">
        <f t="shared" si="59"/>
        <v>1564727</v>
      </c>
      <c r="AF264" s="103">
        <f t="shared" si="60"/>
        <v>14700632</v>
      </c>
      <c r="AG264" s="103">
        <f t="shared" si="61"/>
        <v>46375753</v>
      </c>
      <c r="AH264" s="103">
        <f t="shared" si="62"/>
        <v>92937</v>
      </c>
      <c r="AI264" s="102">
        <f t="shared" si="63"/>
        <v>46468690</v>
      </c>
    </row>
    <row r="265" spans="1:35" s="157" customFormat="1">
      <c r="A265" s="159">
        <f t="shared" si="64"/>
        <v>2038</v>
      </c>
      <c r="B265" s="159">
        <f t="shared" si="65"/>
        <v>8</v>
      </c>
      <c r="C265" s="158">
        <f t="shared" si="51"/>
        <v>50618</v>
      </c>
      <c r="E265" s="104">
        <v>13983360</v>
      </c>
      <c r="F265" s="103">
        <v>12547535</v>
      </c>
      <c r="G265" s="103">
        <v>654406</v>
      </c>
      <c r="H265" s="103">
        <v>1131688</v>
      </c>
      <c r="I265" s="103">
        <v>81844</v>
      </c>
      <c r="J265" s="103">
        <v>82503</v>
      </c>
      <c r="K265" s="103">
        <v>18808</v>
      </c>
      <c r="L265" s="103">
        <v>5047518</v>
      </c>
      <c r="M265" s="103">
        <v>13336032</v>
      </c>
      <c r="N265" s="103">
        <f t="shared" si="52"/>
        <v>27285953</v>
      </c>
      <c r="O265" s="103">
        <f t="shared" si="53"/>
        <v>1214191</v>
      </c>
      <c r="P265" s="103">
        <f t="shared" si="54"/>
        <v>18383550</v>
      </c>
      <c r="Q265" s="103">
        <f t="shared" si="55"/>
        <v>46883694</v>
      </c>
      <c r="R265" s="103">
        <f t="shared" si="56"/>
        <v>93955</v>
      </c>
      <c r="S265" s="102">
        <f t="shared" si="57"/>
        <v>46977649</v>
      </c>
      <c r="U265" s="104">
        <v>16878912</v>
      </c>
      <c r="V265" s="103">
        <v>11579998</v>
      </c>
      <c r="W265" s="103">
        <v>904610</v>
      </c>
      <c r="X265" s="103">
        <v>1375335</v>
      </c>
      <c r="Y265" s="103">
        <v>72354</v>
      </c>
      <c r="Z265" s="103">
        <v>124991</v>
      </c>
      <c r="AA265" s="103">
        <v>17137</v>
      </c>
      <c r="AB265" s="103">
        <v>3934625</v>
      </c>
      <c r="AC265" s="103">
        <v>10964106</v>
      </c>
      <c r="AD265" s="103">
        <f t="shared" si="58"/>
        <v>29453011</v>
      </c>
      <c r="AE265" s="103">
        <f t="shared" si="59"/>
        <v>1500326</v>
      </c>
      <c r="AF265" s="103">
        <f t="shared" si="60"/>
        <v>14898731</v>
      </c>
      <c r="AG265" s="103">
        <f t="shared" si="61"/>
        <v>45852068</v>
      </c>
      <c r="AH265" s="103">
        <f t="shared" si="62"/>
        <v>91888</v>
      </c>
      <c r="AI265" s="102">
        <f t="shared" si="63"/>
        <v>45943956</v>
      </c>
    </row>
    <row r="266" spans="1:35" s="157" customFormat="1">
      <c r="A266" s="159">
        <f t="shared" si="64"/>
        <v>2038</v>
      </c>
      <c r="B266" s="159">
        <f t="shared" si="65"/>
        <v>9</v>
      </c>
      <c r="C266" s="158">
        <f t="shared" si="51"/>
        <v>50649</v>
      </c>
      <c r="E266" s="104">
        <v>19802570</v>
      </c>
      <c r="F266" s="103">
        <v>14923327</v>
      </c>
      <c r="G266" s="103">
        <v>752745</v>
      </c>
      <c r="H266" s="103">
        <v>1333895</v>
      </c>
      <c r="I266" s="103">
        <v>92786</v>
      </c>
      <c r="J266" s="103">
        <v>106785</v>
      </c>
      <c r="K266" s="103">
        <v>20344</v>
      </c>
      <c r="L266" s="103">
        <v>5237815</v>
      </c>
      <c r="M266" s="103">
        <v>13293266</v>
      </c>
      <c r="N266" s="103">
        <f t="shared" si="52"/>
        <v>35591772</v>
      </c>
      <c r="O266" s="103">
        <f t="shared" si="53"/>
        <v>1440680</v>
      </c>
      <c r="P266" s="103">
        <f t="shared" si="54"/>
        <v>18531081</v>
      </c>
      <c r="Q266" s="103">
        <f t="shared" si="55"/>
        <v>55563533</v>
      </c>
      <c r="R266" s="103">
        <f t="shared" si="56"/>
        <v>111350</v>
      </c>
      <c r="S266" s="102">
        <f t="shared" si="57"/>
        <v>55674883</v>
      </c>
      <c r="U266" s="104">
        <v>23515923</v>
      </c>
      <c r="V266" s="103">
        <v>13790465</v>
      </c>
      <c r="W266" s="103">
        <v>1009905</v>
      </c>
      <c r="X266" s="103">
        <v>1646182</v>
      </c>
      <c r="Y266" s="103">
        <v>83994</v>
      </c>
      <c r="Z266" s="103">
        <v>157810</v>
      </c>
      <c r="AA266" s="103">
        <v>18193</v>
      </c>
      <c r="AB266" s="103">
        <v>4060926</v>
      </c>
      <c r="AC266" s="103">
        <v>10885268</v>
      </c>
      <c r="AD266" s="103">
        <f t="shared" si="58"/>
        <v>38418480</v>
      </c>
      <c r="AE266" s="103">
        <f t="shared" si="59"/>
        <v>1803992</v>
      </c>
      <c r="AF266" s="103">
        <f t="shared" si="60"/>
        <v>14946194</v>
      </c>
      <c r="AG266" s="103">
        <f t="shared" si="61"/>
        <v>55168666</v>
      </c>
      <c r="AH266" s="103">
        <f t="shared" si="62"/>
        <v>110558</v>
      </c>
      <c r="AI266" s="102">
        <f t="shared" si="63"/>
        <v>55279224</v>
      </c>
    </row>
    <row r="267" spans="1:35" s="157" customFormat="1">
      <c r="A267" s="159">
        <f t="shared" si="64"/>
        <v>2038</v>
      </c>
      <c r="B267" s="159">
        <f t="shared" si="65"/>
        <v>10</v>
      </c>
      <c r="C267" s="158">
        <f t="shared" si="51"/>
        <v>50679</v>
      </c>
      <c r="E267" s="104">
        <v>47145499</v>
      </c>
      <c r="F267" s="103">
        <v>24150294</v>
      </c>
      <c r="G267" s="103">
        <v>1155684</v>
      </c>
      <c r="H267" s="103">
        <v>2213059</v>
      </c>
      <c r="I267" s="103">
        <v>125250</v>
      </c>
      <c r="J267" s="103">
        <v>129888</v>
      </c>
      <c r="K267" s="103">
        <v>24137</v>
      </c>
      <c r="L267" s="103">
        <v>5602002</v>
      </c>
      <c r="M267" s="103">
        <v>13848853</v>
      </c>
      <c r="N267" s="103">
        <f t="shared" si="52"/>
        <v>72600864</v>
      </c>
      <c r="O267" s="103">
        <f t="shared" si="53"/>
        <v>2342947</v>
      </c>
      <c r="P267" s="103">
        <f t="shared" si="54"/>
        <v>19450855</v>
      </c>
      <c r="Q267" s="103">
        <f t="shared" si="55"/>
        <v>94394666</v>
      </c>
      <c r="R267" s="103">
        <f t="shared" si="56"/>
        <v>189168</v>
      </c>
      <c r="S267" s="102">
        <f t="shared" si="57"/>
        <v>94583834</v>
      </c>
      <c r="U267" s="104">
        <v>53058697</v>
      </c>
      <c r="V267" s="103">
        <v>23667956</v>
      </c>
      <c r="W267" s="103">
        <v>1499626</v>
      </c>
      <c r="X267" s="103">
        <v>2797360</v>
      </c>
      <c r="Y267" s="103">
        <v>118950</v>
      </c>
      <c r="Z267" s="103">
        <v>195366</v>
      </c>
      <c r="AA267" s="103">
        <v>21612</v>
      </c>
      <c r="AB267" s="103">
        <v>4728117</v>
      </c>
      <c r="AC267" s="103">
        <v>12045603</v>
      </c>
      <c r="AD267" s="103">
        <f t="shared" si="58"/>
        <v>78366841</v>
      </c>
      <c r="AE267" s="103">
        <f t="shared" si="59"/>
        <v>2992726</v>
      </c>
      <c r="AF267" s="103">
        <f t="shared" si="60"/>
        <v>16773720</v>
      </c>
      <c r="AG267" s="103">
        <f t="shared" si="61"/>
        <v>98133287</v>
      </c>
      <c r="AH267" s="103">
        <f t="shared" si="62"/>
        <v>196660</v>
      </c>
      <c r="AI267" s="102">
        <f t="shared" si="63"/>
        <v>98329947</v>
      </c>
    </row>
    <row r="268" spans="1:35" s="157" customFormat="1">
      <c r="A268" s="159">
        <f t="shared" si="64"/>
        <v>2038</v>
      </c>
      <c r="B268" s="159">
        <f t="shared" si="65"/>
        <v>11</v>
      </c>
      <c r="C268" s="158">
        <f t="shared" si="51"/>
        <v>50710</v>
      </c>
      <c r="E268" s="104">
        <v>84555304</v>
      </c>
      <c r="F268" s="103">
        <v>36390824</v>
      </c>
      <c r="G268" s="103">
        <v>1616568</v>
      </c>
      <c r="H268" s="103">
        <v>2554659</v>
      </c>
      <c r="I268" s="103">
        <v>128452</v>
      </c>
      <c r="J268" s="103">
        <v>124806</v>
      </c>
      <c r="K268" s="103">
        <v>24837</v>
      </c>
      <c r="L268" s="103">
        <v>6507384</v>
      </c>
      <c r="M268" s="103">
        <v>14861517</v>
      </c>
      <c r="N268" s="103">
        <f t="shared" si="52"/>
        <v>122715985</v>
      </c>
      <c r="O268" s="103">
        <f t="shared" si="53"/>
        <v>2679465</v>
      </c>
      <c r="P268" s="103">
        <f t="shared" si="54"/>
        <v>21368901</v>
      </c>
      <c r="Q268" s="103">
        <f t="shared" si="55"/>
        <v>146764351</v>
      </c>
      <c r="R268" s="103">
        <f t="shared" si="56"/>
        <v>294117</v>
      </c>
      <c r="S268" s="102">
        <f t="shared" si="57"/>
        <v>147058468</v>
      </c>
      <c r="U268" s="104">
        <v>93488874</v>
      </c>
      <c r="V268" s="103">
        <v>36803460</v>
      </c>
      <c r="W268" s="103">
        <v>2019251</v>
      </c>
      <c r="X268" s="103">
        <v>3295066</v>
      </c>
      <c r="Y268" s="103">
        <v>127660</v>
      </c>
      <c r="Z268" s="103">
        <v>177308</v>
      </c>
      <c r="AA268" s="103">
        <v>22870</v>
      </c>
      <c r="AB268" s="103">
        <v>4943501</v>
      </c>
      <c r="AC268" s="103">
        <v>11720530</v>
      </c>
      <c r="AD268" s="103">
        <f t="shared" si="58"/>
        <v>132462115</v>
      </c>
      <c r="AE268" s="103">
        <f t="shared" si="59"/>
        <v>3472374</v>
      </c>
      <c r="AF268" s="103">
        <f t="shared" si="60"/>
        <v>16664031</v>
      </c>
      <c r="AG268" s="103">
        <f t="shared" si="61"/>
        <v>152598520</v>
      </c>
      <c r="AH268" s="103">
        <f t="shared" si="62"/>
        <v>305809</v>
      </c>
      <c r="AI268" s="102">
        <f t="shared" si="63"/>
        <v>152904329</v>
      </c>
    </row>
    <row r="269" spans="1:35" s="157" customFormat="1">
      <c r="A269" s="159">
        <f t="shared" si="64"/>
        <v>2038</v>
      </c>
      <c r="B269" s="159">
        <f t="shared" si="65"/>
        <v>12</v>
      </c>
      <c r="C269" s="158">
        <f t="shared" si="51"/>
        <v>50740</v>
      </c>
      <c r="E269" s="104">
        <v>110010434</v>
      </c>
      <c r="F269" s="103">
        <v>45412600</v>
      </c>
      <c r="G269" s="103">
        <v>1957138</v>
      </c>
      <c r="H269" s="103">
        <v>3167271</v>
      </c>
      <c r="I269" s="103">
        <v>131899</v>
      </c>
      <c r="J269" s="103">
        <v>139651</v>
      </c>
      <c r="K269" s="103">
        <v>25458</v>
      </c>
      <c r="L269" s="103">
        <v>7413850</v>
      </c>
      <c r="M269" s="103">
        <v>14941417</v>
      </c>
      <c r="N269" s="103">
        <f t="shared" si="52"/>
        <v>157537529</v>
      </c>
      <c r="O269" s="103">
        <f t="shared" si="53"/>
        <v>3306922</v>
      </c>
      <c r="P269" s="103">
        <f t="shared" si="54"/>
        <v>22355267</v>
      </c>
      <c r="Q269" s="103">
        <f t="shared" si="55"/>
        <v>183199718</v>
      </c>
      <c r="R269" s="103">
        <f t="shared" si="56"/>
        <v>367134</v>
      </c>
      <c r="S269" s="102">
        <f t="shared" si="57"/>
        <v>183566852</v>
      </c>
      <c r="U269" s="104">
        <v>120638118</v>
      </c>
      <c r="V269" s="103">
        <v>46838594</v>
      </c>
      <c r="W269" s="103">
        <v>2414978</v>
      </c>
      <c r="X269" s="103">
        <v>4020723</v>
      </c>
      <c r="Y269" s="103">
        <v>134570</v>
      </c>
      <c r="Z269" s="103">
        <v>191410</v>
      </c>
      <c r="AA269" s="103">
        <v>22934</v>
      </c>
      <c r="AB269" s="103">
        <v>6130212</v>
      </c>
      <c r="AC269" s="103">
        <v>12749285</v>
      </c>
      <c r="AD269" s="103">
        <f t="shared" si="58"/>
        <v>170049194</v>
      </c>
      <c r="AE269" s="103">
        <f t="shared" si="59"/>
        <v>4212133</v>
      </c>
      <c r="AF269" s="103">
        <f t="shared" si="60"/>
        <v>18879497</v>
      </c>
      <c r="AG269" s="103">
        <f t="shared" si="61"/>
        <v>193140824</v>
      </c>
      <c r="AH269" s="103">
        <f t="shared" si="62"/>
        <v>387056</v>
      </c>
      <c r="AI269" s="102">
        <f t="shared" si="63"/>
        <v>193527880</v>
      </c>
    </row>
    <row r="270" spans="1:35" s="157" customFormat="1">
      <c r="A270" s="159">
        <f t="shared" si="64"/>
        <v>2039</v>
      </c>
      <c r="B270" s="159">
        <f t="shared" si="65"/>
        <v>1</v>
      </c>
      <c r="C270" s="158">
        <f t="shared" si="51"/>
        <v>50771</v>
      </c>
      <c r="E270" s="104">
        <v>102655571</v>
      </c>
      <c r="F270" s="103">
        <v>43192840</v>
      </c>
      <c r="G270" s="103">
        <v>1884198</v>
      </c>
      <c r="H270" s="103">
        <v>3133895</v>
      </c>
      <c r="I270" s="103">
        <v>121467</v>
      </c>
      <c r="J270" s="103">
        <v>125881</v>
      </c>
      <c r="K270" s="103">
        <v>24008</v>
      </c>
      <c r="L270" s="103">
        <v>7212067</v>
      </c>
      <c r="M270" s="103">
        <v>15513924</v>
      </c>
      <c r="N270" s="103">
        <f t="shared" si="52"/>
        <v>147878084</v>
      </c>
      <c r="O270" s="103">
        <f t="shared" si="53"/>
        <v>3259776</v>
      </c>
      <c r="P270" s="103">
        <f t="shared" si="54"/>
        <v>22725991</v>
      </c>
      <c r="Q270" s="103">
        <f t="shared" si="55"/>
        <v>173863851</v>
      </c>
      <c r="R270" s="103">
        <f t="shared" si="56"/>
        <v>348425</v>
      </c>
      <c r="S270" s="102">
        <f t="shared" si="57"/>
        <v>174212276</v>
      </c>
      <c r="U270" s="104">
        <v>113058126</v>
      </c>
      <c r="V270" s="103">
        <v>44788928</v>
      </c>
      <c r="W270" s="103">
        <v>2328230</v>
      </c>
      <c r="X270" s="103">
        <v>3982285</v>
      </c>
      <c r="Y270" s="103">
        <v>124476</v>
      </c>
      <c r="Z270" s="103">
        <v>176087</v>
      </c>
      <c r="AA270" s="103">
        <v>20292</v>
      </c>
      <c r="AB270" s="103">
        <v>5472374</v>
      </c>
      <c r="AC270" s="103">
        <v>12207124</v>
      </c>
      <c r="AD270" s="103">
        <f t="shared" si="58"/>
        <v>160320052</v>
      </c>
      <c r="AE270" s="103">
        <f t="shared" si="59"/>
        <v>4158372</v>
      </c>
      <c r="AF270" s="103">
        <f t="shared" si="60"/>
        <v>17679498</v>
      </c>
      <c r="AG270" s="103">
        <f t="shared" si="61"/>
        <v>182157922</v>
      </c>
      <c r="AH270" s="103">
        <f t="shared" si="62"/>
        <v>365046</v>
      </c>
      <c r="AI270" s="102">
        <f t="shared" si="63"/>
        <v>182522968</v>
      </c>
    </row>
    <row r="271" spans="1:35" s="157" customFormat="1">
      <c r="A271" s="159">
        <f t="shared" si="64"/>
        <v>2039</v>
      </c>
      <c r="B271" s="159">
        <f t="shared" si="65"/>
        <v>2</v>
      </c>
      <c r="C271" s="158">
        <f t="shared" si="51"/>
        <v>50802</v>
      </c>
      <c r="E271" s="104">
        <v>87490192</v>
      </c>
      <c r="F271" s="103">
        <v>37337748</v>
      </c>
      <c r="G271" s="103">
        <v>1656173</v>
      </c>
      <c r="H271" s="103">
        <v>2789177</v>
      </c>
      <c r="I271" s="103">
        <v>112895</v>
      </c>
      <c r="J271" s="103">
        <v>120489</v>
      </c>
      <c r="K271" s="103">
        <v>22418</v>
      </c>
      <c r="L271" s="103">
        <v>6692227</v>
      </c>
      <c r="M271" s="103">
        <v>14396950</v>
      </c>
      <c r="N271" s="103">
        <f t="shared" si="52"/>
        <v>126619426</v>
      </c>
      <c r="O271" s="103">
        <f t="shared" si="53"/>
        <v>2909666</v>
      </c>
      <c r="P271" s="103">
        <f t="shared" si="54"/>
        <v>21089177</v>
      </c>
      <c r="Q271" s="103">
        <f t="shared" si="55"/>
        <v>150618269</v>
      </c>
      <c r="R271" s="103">
        <f t="shared" si="56"/>
        <v>301840</v>
      </c>
      <c r="S271" s="102">
        <f t="shared" si="57"/>
        <v>150920109</v>
      </c>
      <c r="U271" s="104">
        <v>96524621</v>
      </c>
      <c r="V271" s="103">
        <v>38545875</v>
      </c>
      <c r="W271" s="103">
        <v>2066981</v>
      </c>
      <c r="X271" s="103">
        <v>3637177</v>
      </c>
      <c r="Y271" s="103">
        <v>116052</v>
      </c>
      <c r="Z271" s="103">
        <v>174730</v>
      </c>
      <c r="AA271" s="103">
        <v>19232</v>
      </c>
      <c r="AB271" s="103">
        <v>5237241</v>
      </c>
      <c r="AC271" s="103">
        <v>11445489</v>
      </c>
      <c r="AD271" s="103">
        <f t="shared" si="58"/>
        <v>137272761</v>
      </c>
      <c r="AE271" s="103">
        <f t="shared" si="59"/>
        <v>3811907</v>
      </c>
      <c r="AF271" s="103">
        <f t="shared" si="60"/>
        <v>16682730</v>
      </c>
      <c r="AG271" s="103">
        <f t="shared" si="61"/>
        <v>157767398</v>
      </c>
      <c r="AH271" s="103">
        <f t="shared" si="62"/>
        <v>316167</v>
      </c>
      <c r="AI271" s="102">
        <f t="shared" si="63"/>
        <v>158083565</v>
      </c>
    </row>
    <row r="272" spans="1:35" s="157" customFormat="1">
      <c r="A272" s="159">
        <f t="shared" si="64"/>
        <v>2039</v>
      </c>
      <c r="B272" s="159">
        <f t="shared" si="65"/>
        <v>3</v>
      </c>
      <c r="C272" s="158">
        <f t="shared" si="51"/>
        <v>50830</v>
      </c>
      <c r="E272" s="104">
        <v>78082444</v>
      </c>
      <c r="F272" s="103">
        <v>34525323</v>
      </c>
      <c r="G272" s="103">
        <v>1525630</v>
      </c>
      <c r="H272" s="103">
        <v>2683288</v>
      </c>
      <c r="I272" s="103">
        <v>117878</v>
      </c>
      <c r="J272" s="103">
        <v>121286</v>
      </c>
      <c r="K272" s="103">
        <v>23419</v>
      </c>
      <c r="L272" s="103">
        <v>6737004</v>
      </c>
      <c r="M272" s="103">
        <v>15922834</v>
      </c>
      <c r="N272" s="103">
        <f t="shared" si="52"/>
        <v>114274694</v>
      </c>
      <c r="O272" s="103">
        <f t="shared" si="53"/>
        <v>2804574</v>
      </c>
      <c r="P272" s="103">
        <f t="shared" si="54"/>
        <v>22659838</v>
      </c>
      <c r="Q272" s="103">
        <f t="shared" si="55"/>
        <v>139739106</v>
      </c>
      <c r="R272" s="103">
        <f t="shared" si="56"/>
        <v>280038</v>
      </c>
      <c r="S272" s="102">
        <f t="shared" si="57"/>
        <v>140019144</v>
      </c>
      <c r="U272" s="104">
        <v>86013116</v>
      </c>
      <c r="V272" s="103">
        <v>35766707</v>
      </c>
      <c r="W272" s="103">
        <v>1965234</v>
      </c>
      <c r="X272" s="103">
        <v>3483256</v>
      </c>
      <c r="Y272" s="103">
        <v>123466</v>
      </c>
      <c r="Z272" s="103">
        <v>179002</v>
      </c>
      <c r="AA272" s="103">
        <v>20861</v>
      </c>
      <c r="AB272" s="103">
        <v>5136445</v>
      </c>
      <c r="AC272" s="103">
        <v>12705364</v>
      </c>
      <c r="AD272" s="103">
        <f t="shared" si="58"/>
        <v>123889384</v>
      </c>
      <c r="AE272" s="103">
        <f t="shared" si="59"/>
        <v>3662258</v>
      </c>
      <c r="AF272" s="103">
        <f t="shared" si="60"/>
        <v>17841809</v>
      </c>
      <c r="AG272" s="103">
        <f t="shared" si="61"/>
        <v>145393451</v>
      </c>
      <c r="AH272" s="103">
        <f t="shared" si="62"/>
        <v>291370</v>
      </c>
      <c r="AI272" s="102">
        <f t="shared" si="63"/>
        <v>145684821</v>
      </c>
    </row>
    <row r="273" spans="1:35" s="157" customFormat="1">
      <c r="A273" s="159">
        <f t="shared" si="64"/>
        <v>2039</v>
      </c>
      <c r="B273" s="159">
        <f t="shared" si="65"/>
        <v>4</v>
      </c>
      <c r="C273" s="158">
        <f t="shared" si="51"/>
        <v>50861</v>
      </c>
      <c r="E273" s="104">
        <v>56365143</v>
      </c>
      <c r="F273" s="103">
        <v>26419128</v>
      </c>
      <c r="G273" s="103">
        <v>1203702</v>
      </c>
      <c r="H273" s="103">
        <v>2168303</v>
      </c>
      <c r="I273" s="103">
        <v>106604</v>
      </c>
      <c r="J273" s="103">
        <v>104586</v>
      </c>
      <c r="K273" s="103">
        <v>21673</v>
      </c>
      <c r="L273" s="103">
        <v>6110789</v>
      </c>
      <c r="M273" s="103">
        <v>14346369</v>
      </c>
      <c r="N273" s="103">
        <f t="shared" si="52"/>
        <v>84116250</v>
      </c>
      <c r="O273" s="103">
        <f t="shared" si="53"/>
        <v>2272889</v>
      </c>
      <c r="P273" s="103">
        <f t="shared" si="54"/>
        <v>20457158</v>
      </c>
      <c r="Q273" s="103">
        <f t="shared" si="55"/>
        <v>106846297</v>
      </c>
      <c r="R273" s="103">
        <f t="shared" si="56"/>
        <v>214121</v>
      </c>
      <c r="S273" s="102">
        <f t="shared" si="57"/>
        <v>107060418</v>
      </c>
      <c r="U273" s="104">
        <v>61974763</v>
      </c>
      <c r="V273" s="103">
        <v>27468526</v>
      </c>
      <c r="W273" s="103">
        <v>1615806</v>
      </c>
      <c r="X273" s="103">
        <v>2776832</v>
      </c>
      <c r="Y273" s="103">
        <v>114066</v>
      </c>
      <c r="Z273" s="103">
        <v>155811</v>
      </c>
      <c r="AA273" s="103">
        <v>20349</v>
      </c>
      <c r="AB273" s="103">
        <v>4621837</v>
      </c>
      <c r="AC273" s="103">
        <v>11320975</v>
      </c>
      <c r="AD273" s="103">
        <f t="shared" si="58"/>
        <v>91193510</v>
      </c>
      <c r="AE273" s="103">
        <f t="shared" si="59"/>
        <v>2932643</v>
      </c>
      <c r="AF273" s="103">
        <f t="shared" si="60"/>
        <v>15942812</v>
      </c>
      <c r="AG273" s="103">
        <f t="shared" si="61"/>
        <v>110068965</v>
      </c>
      <c r="AH273" s="103">
        <f t="shared" si="62"/>
        <v>220579</v>
      </c>
      <c r="AI273" s="102">
        <f t="shared" si="63"/>
        <v>110289544</v>
      </c>
    </row>
    <row r="274" spans="1:35" s="157" customFormat="1">
      <c r="A274" s="159">
        <f t="shared" si="64"/>
        <v>2039</v>
      </c>
      <c r="B274" s="159">
        <f t="shared" si="65"/>
        <v>5</v>
      </c>
      <c r="C274" s="158">
        <f t="shared" si="51"/>
        <v>50891</v>
      </c>
      <c r="E274" s="104">
        <v>33734000</v>
      </c>
      <c r="F274" s="103">
        <v>18465215</v>
      </c>
      <c r="G274" s="103">
        <v>849524</v>
      </c>
      <c r="H274" s="103">
        <v>1709104</v>
      </c>
      <c r="I274" s="103">
        <v>89778</v>
      </c>
      <c r="J274" s="103">
        <v>92020</v>
      </c>
      <c r="K274" s="103">
        <v>18441</v>
      </c>
      <c r="L274" s="103">
        <v>5736615</v>
      </c>
      <c r="M274" s="103">
        <v>14174159</v>
      </c>
      <c r="N274" s="103">
        <f t="shared" si="52"/>
        <v>53156958</v>
      </c>
      <c r="O274" s="103">
        <f t="shared" si="53"/>
        <v>1801124</v>
      </c>
      <c r="P274" s="103">
        <f t="shared" si="54"/>
        <v>19910774</v>
      </c>
      <c r="Q274" s="103">
        <f t="shared" si="55"/>
        <v>74868856</v>
      </c>
      <c r="R274" s="103">
        <f t="shared" si="56"/>
        <v>150038</v>
      </c>
      <c r="S274" s="102">
        <f t="shared" si="57"/>
        <v>75018894</v>
      </c>
      <c r="U274" s="104">
        <v>37072838</v>
      </c>
      <c r="V274" s="103">
        <v>19240653</v>
      </c>
      <c r="W274" s="103">
        <v>1200638</v>
      </c>
      <c r="X274" s="103">
        <v>2201070</v>
      </c>
      <c r="Y274" s="103">
        <v>96981</v>
      </c>
      <c r="Z274" s="103">
        <v>140876</v>
      </c>
      <c r="AA274" s="103">
        <v>18297</v>
      </c>
      <c r="AB274" s="103">
        <v>4400650</v>
      </c>
      <c r="AC274" s="103">
        <v>11398671</v>
      </c>
      <c r="AD274" s="103">
        <f t="shared" si="58"/>
        <v>57629407</v>
      </c>
      <c r="AE274" s="103">
        <f t="shared" si="59"/>
        <v>2341946</v>
      </c>
      <c r="AF274" s="103">
        <f t="shared" si="60"/>
        <v>15799321</v>
      </c>
      <c r="AG274" s="103">
        <f t="shared" si="61"/>
        <v>75770674</v>
      </c>
      <c r="AH274" s="103">
        <f t="shared" si="62"/>
        <v>151845</v>
      </c>
      <c r="AI274" s="102">
        <f t="shared" si="63"/>
        <v>75922519</v>
      </c>
    </row>
    <row r="275" spans="1:35" s="157" customFormat="1">
      <c r="A275" s="159">
        <f t="shared" si="64"/>
        <v>2039</v>
      </c>
      <c r="B275" s="159">
        <f t="shared" si="65"/>
        <v>6</v>
      </c>
      <c r="C275" s="158">
        <f t="shared" si="51"/>
        <v>50922</v>
      </c>
      <c r="E275" s="104">
        <v>22086292</v>
      </c>
      <c r="F275" s="103">
        <v>14402855</v>
      </c>
      <c r="G275" s="103">
        <v>678217</v>
      </c>
      <c r="H275" s="103">
        <v>1318686</v>
      </c>
      <c r="I275" s="103">
        <v>82866</v>
      </c>
      <c r="J275" s="103">
        <v>76752</v>
      </c>
      <c r="K275" s="103">
        <v>16897</v>
      </c>
      <c r="L275" s="103">
        <v>5335704</v>
      </c>
      <c r="M275" s="103">
        <v>13155354</v>
      </c>
      <c r="N275" s="103">
        <f t="shared" si="52"/>
        <v>37267127</v>
      </c>
      <c r="O275" s="103">
        <f t="shared" si="53"/>
        <v>1395438</v>
      </c>
      <c r="P275" s="103">
        <f t="shared" si="54"/>
        <v>18491058</v>
      </c>
      <c r="Q275" s="103">
        <f t="shared" si="55"/>
        <v>57153623</v>
      </c>
      <c r="R275" s="103">
        <f t="shared" si="56"/>
        <v>114536</v>
      </c>
      <c r="S275" s="102">
        <f t="shared" si="57"/>
        <v>57268159</v>
      </c>
      <c r="U275" s="104">
        <v>24845994</v>
      </c>
      <c r="V275" s="103">
        <v>14459595</v>
      </c>
      <c r="W275" s="103">
        <v>992627</v>
      </c>
      <c r="X275" s="103">
        <v>1654447</v>
      </c>
      <c r="Y275" s="103">
        <v>87203</v>
      </c>
      <c r="Z275" s="103">
        <v>117032</v>
      </c>
      <c r="AA275" s="103">
        <v>17238</v>
      </c>
      <c r="AB275" s="103">
        <v>4104992</v>
      </c>
      <c r="AC275" s="103">
        <v>10589084</v>
      </c>
      <c r="AD275" s="103">
        <f t="shared" si="58"/>
        <v>40402657</v>
      </c>
      <c r="AE275" s="103">
        <f t="shared" si="59"/>
        <v>1771479</v>
      </c>
      <c r="AF275" s="103">
        <f t="shared" si="60"/>
        <v>14694076</v>
      </c>
      <c r="AG275" s="103">
        <f t="shared" si="61"/>
        <v>56868212</v>
      </c>
      <c r="AH275" s="103">
        <f t="shared" si="62"/>
        <v>113964</v>
      </c>
      <c r="AI275" s="102">
        <f t="shared" si="63"/>
        <v>56982176</v>
      </c>
    </row>
    <row r="276" spans="1:35" s="157" customFormat="1">
      <c r="A276" s="159">
        <f t="shared" si="64"/>
        <v>2039</v>
      </c>
      <c r="B276" s="159">
        <f t="shared" si="65"/>
        <v>7</v>
      </c>
      <c r="C276" s="158">
        <f t="shared" si="51"/>
        <v>50952</v>
      </c>
      <c r="E276" s="104">
        <v>15352568</v>
      </c>
      <c r="F276" s="103">
        <v>12058615</v>
      </c>
      <c r="G276" s="103">
        <v>594306</v>
      </c>
      <c r="H276" s="103">
        <v>1163068</v>
      </c>
      <c r="I276" s="103">
        <v>79640</v>
      </c>
      <c r="J276" s="103">
        <v>71105</v>
      </c>
      <c r="K276" s="103">
        <v>16245</v>
      </c>
      <c r="L276" s="103">
        <v>5154342</v>
      </c>
      <c r="M276" s="103">
        <v>12940668</v>
      </c>
      <c r="N276" s="103">
        <f t="shared" si="52"/>
        <v>28101374</v>
      </c>
      <c r="O276" s="103">
        <f t="shared" si="53"/>
        <v>1234173</v>
      </c>
      <c r="P276" s="103">
        <f t="shared" si="54"/>
        <v>18095010</v>
      </c>
      <c r="Q276" s="103">
        <f t="shared" si="55"/>
        <v>47430557</v>
      </c>
      <c r="R276" s="103">
        <f t="shared" si="56"/>
        <v>95051</v>
      </c>
      <c r="S276" s="102">
        <f t="shared" si="57"/>
        <v>47525608</v>
      </c>
      <c r="U276" s="104">
        <v>17897650</v>
      </c>
      <c r="V276" s="103">
        <v>11618469</v>
      </c>
      <c r="W276" s="103">
        <v>862899</v>
      </c>
      <c r="X276" s="103">
        <v>1440361</v>
      </c>
      <c r="Y276" s="103">
        <v>70967</v>
      </c>
      <c r="Z276" s="103">
        <v>110445</v>
      </c>
      <c r="AA276" s="103">
        <v>15744</v>
      </c>
      <c r="AB276" s="103">
        <v>4026872</v>
      </c>
      <c r="AC276" s="103">
        <v>10541861</v>
      </c>
      <c r="AD276" s="103">
        <f t="shared" si="58"/>
        <v>30465729</v>
      </c>
      <c r="AE276" s="103">
        <f t="shared" si="59"/>
        <v>1550806</v>
      </c>
      <c r="AF276" s="103">
        <f t="shared" si="60"/>
        <v>14568733</v>
      </c>
      <c r="AG276" s="103">
        <f t="shared" si="61"/>
        <v>46585268</v>
      </c>
      <c r="AH276" s="103">
        <f t="shared" si="62"/>
        <v>93357</v>
      </c>
      <c r="AI276" s="102">
        <f t="shared" si="63"/>
        <v>46678625</v>
      </c>
    </row>
    <row r="277" spans="1:35" s="157" customFormat="1">
      <c r="A277" s="159">
        <f t="shared" si="64"/>
        <v>2039</v>
      </c>
      <c r="B277" s="159">
        <f t="shared" si="65"/>
        <v>8</v>
      </c>
      <c r="C277" s="158">
        <f t="shared" si="51"/>
        <v>50983</v>
      </c>
      <c r="E277" s="104">
        <v>14065327</v>
      </c>
      <c r="F277" s="103">
        <v>12685920</v>
      </c>
      <c r="G277" s="103">
        <v>643069</v>
      </c>
      <c r="H277" s="103">
        <v>1110915</v>
      </c>
      <c r="I277" s="103">
        <v>74868</v>
      </c>
      <c r="J277" s="103">
        <v>82406</v>
      </c>
      <c r="K277" s="103">
        <v>18668</v>
      </c>
      <c r="L277" s="103">
        <v>5147925</v>
      </c>
      <c r="M277" s="103">
        <v>13361587</v>
      </c>
      <c r="N277" s="103">
        <f t="shared" si="52"/>
        <v>27487852</v>
      </c>
      <c r="O277" s="103">
        <f t="shared" si="53"/>
        <v>1193321</v>
      </c>
      <c r="P277" s="103">
        <f t="shared" si="54"/>
        <v>18509512</v>
      </c>
      <c r="Q277" s="103">
        <f t="shared" si="55"/>
        <v>47190685</v>
      </c>
      <c r="R277" s="103">
        <f t="shared" si="56"/>
        <v>94571</v>
      </c>
      <c r="S277" s="102">
        <f t="shared" si="57"/>
        <v>47285256</v>
      </c>
      <c r="U277" s="104">
        <v>17117571</v>
      </c>
      <c r="V277" s="103">
        <v>11704334</v>
      </c>
      <c r="W277" s="103">
        <v>895087</v>
      </c>
      <c r="X277" s="103">
        <v>1361778</v>
      </c>
      <c r="Y277" s="103">
        <v>66423</v>
      </c>
      <c r="Z277" s="103">
        <v>125200</v>
      </c>
      <c r="AA277" s="103">
        <v>17173</v>
      </c>
      <c r="AB277" s="103">
        <v>3956600</v>
      </c>
      <c r="AC277" s="103">
        <v>10808454</v>
      </c>
      <c r="AD277" s="103">
        <f t="shared" si="58"/>
        <v>29800588</v>
      </c>
      <c r="AE277" s="103">
        <f t="shared" si="59"/>
        <v>1486978</v>
      </c>
      <c r="AF277" s="103">
        <f t="shared" si="60"/>
        <v>14765054</v>
      </c>
      <c r="AG277" s="103">
        <f t="shared" si="61"/>
        <v>46052620</v>
      </c>
      <c r="AH277" s="103">
        <f t="shared" si="62"/>
        <v>92290</v>
      </c>
      <c r="AI277" s="102">
        <f t="shared" si="63"/>
        <v>46144910</v>
      </c>
    </row>
    <row r="278" spans="1:35" s="157" customFormat="1">
      <c r="A278" s="159">
        <f t="shared" si="64"/>
        <v>2039</v>
      </c>
      <c r="B278" s="159">
        <f t="shared" si="65"/>
        <v>9</v>
      </c>
      <c r="C278" s="158">
        <f t="shared" si="51"/>
        <v>51014</v>
      </c>
      <c r="E278" s="104">
        <v>19908391</v>
      </c>
      <c r="F278" s="103">
        <v>15100415</v>
      </c>
      <c r="G278" s="103">
        <v>740850</v>
      </c>
      <c r="H278" s="103">
        <v>1309301</v>
      </c>
      <c r="I278" s="103">
        <v>85248</v>
      </c>
      <c r="J278" s="103">
        <v>106616</v>
      </c>
      <c r="K278" s="103">
        <v>20225</v>
      </c>
      <c r="L278" s="103">
        <v>5339173</v>
      </c>
      <c r="M278" s="103">
        <v>13320927</v>
      </c>
      <c r="N278" s="103">
        <f t="shared" si="52"/>
        <v>35855129</v>
      </c>
      <c r="O278" s="103">
        <f t="shared" si="53"/>
        <v>1415917</v>
      </c>
      <c r="P278" s="103">
        <f t="shared" si="54"/>
        <v>18660100</v>
      </c>
      <c r="Q278" s="103">
        <f t="shared" si="55"/>
        <v>55931146</v>
      </c>
      <c r="R278" s="103">
        <f t="shared" si="56"/>
        <v>112086</v>
      </c>
      <c r="S278" s="102">
        <f t="shared" si="57"/>
        <v>56043232</v>
      </c>
      <c r="U278" s="104">
        <v>23842710</v>
      </c>
      <c r="V278" s="103">
        <v>13934603</v>
      </c>
      <c r="W278" s="103">
        <v>998956</v>
      </c>
      <c r="X278" s="103">
        <v>1630022</v>
      </c>
      <c r="Y278" s="103">
        <v>77366</v>
      </c>
      <c r="Z278" s="103">
        <v>157921</v>
      </c>
      <c r="AA278" s="103">
        <v>18225</v>
      </c>
      <c r="AB278" s="103">
        <v>4075221</v>
      </c>
      <c r="AC278" s="103">
        <v>10736870</v>
      </c>
      <c r="AD278" s="103">
        <f t="shared" si="58"/>
        <v>38871860</v>
      </c>
      <c r="AE278" s="103">
        <f t="shared" si="59"/>
        <v>1787943</v>
      </c>
      <c r="AF278" s="103">
        <f t="shared" si="60"/>
        <v>14812091</v>
      </c>
      <c r="AG278" s="103">
        <f t="shared" si="61"/>
        <v>55471894</v>
      </c>
      <c r="AH278" s="103">
        <f t="shared" si="62"/>
        <v>111166</v>
      </c>
      <c r="AI278" s="102">
        <f t="shared" si="63"/>
        <v>55583060</v>
      </c>
    </row>
    <row r="279" spans="1:35" s="157" customFormat="1">
      <c r="A279" s="159">
        <f t="shared" si="64"/>
        <v>2039</v>
      </c>
      <c r="B279" s="159">
        <f t="shared" si="65"/>
        <v>10</v>
      </c>
      <c r="C279" s="158">
        <f t="shared" si="51"/>
        <v>51044</v>
      </c>
      <c r="E279" s="104">
        <v>47440630</v>
      </c>
      <c r="F279" s="103">
        <v>24419086</v>
      </c>
      <c r="G279" s="103">
        <v>1138752</v>
      </c>
      <c r="H279" s="103">
        <v>2172921</v>
      </c>
      <c r="I279" s="103">
        <v>115609</v>
      </c>
      <c r="J279" s="103">
        <v>129754</v>
      </c>
      <c r="K279" s="103">
        <v>23986</v>
      </c>
      <c r="L279" s="103">
        <v>5704123</v>
      </c>
      <c r="M279" s="103">
        <v>13878129</v>
      </c>
      <c r="N279" s="103">
        <f t="shared" si="52"/>
        <v>73138063</v>
      </c>
      <c r="O279" s="103">
        <f t="shared" si="53"/>
        <v>2302675</v>
      </c>
      <c r="P279" s="103">
        <f t="shared" si="54"/>
        <v>19582252</v>
      </c>
      <c r="Q279" s="103">
        <f t="shared" si="55"/>
        <v>95022990</v>
      </c>
      <c r="R279" s="103">
        <f t="shared" si="56"/>
        <v>190427</v>
      </c>
      <c r="S279" s="102">
        <f t="shared" si="57"/>
        <v>95213417</v>
      </c>
      <c r="U279" s="104">
        <v>53772467</v>
      </c>
      <c r="V279" s="103">
        <v>23904888</v>
      </c>
      <c r="W279" s="103">
        <v>1482716</v>
      </c>
      <c r="X279" s="103">
        <v>2770649</v>
      </c>
      <c r="Y279" s="103">
        <v>109947</v>
      </c>
      <c r="Z279" s="103">
        <v>195451</v>
      </c>
      <c r="AA279" s="103">
        <v>21639</v>
      </c>
      <c r="AB279" s="103">
        <v>4737896</v>
      </c>
      <c r="AC279" s="103">
        <v>11885325</v>
      </c>
      <c r="AD279" s="103">
        <f t="shared" si="58"/>
        <v>79291657</v>
      </c>
      <c r="AE279" s="103">
        <f t="shared" si="59"/>
        <v>2966100</v>
      </c>
      <c r="AF279" s="103">
        <f t="shared" si="60"/>
        <v>16623221</v>
      </c>
      <c r="AG279" s="103">
        <f t="shared" si="61"/>
        <v>98880978</v>
      </c>
      <c r="AH279" s="103">
        <f t="shared" si="62"/>
        <v>198158</v>
      </c>
      <c r="AI279" s="102">
        <f t="shared" si="63"/>
        <v>99079136</v>
      </c>
    </row>
    <row r="280" spans="1:35" s="157" customFormat="1">
      <c r="A280" s="159">
        <f t="shared" si="64"/>
        <v>2039</v>
      </c>
      <c r="B280" s="159">
        <f t="shared" si="65"/>
        <v>11</v>
      </c>
      <c r="C280" s="158">
        <f t="shared" si="51"/>
        <v>51075</v>
      </c>
      <c r="E280" s="104">
        <v>85104755</v>
      </c>
      <c r="F280" s="103">
        <v>36782345</v>
      </c>
      <c r="G280" s="103">
        <v>1593959</v>
      </c>
      <c r="H280" s="103">
        <v>2508816</v>
      </c>
      <c r="I280" s="103">
        <v>118271</v>
      </c>
      <c r="J280" s="103">
        <v>124592</v>
      </c>
      <c r="K280" s="103">
        <v>24672</v>
      </c>
      <c r="L280" s="103">
        <v>6609755</v>
      </c>
      <c r="M280" s="103">
        <v>14892997</v>
      </c>
      <c r="N280" s="103">
        <f t="shared" si="52"/>
        <v>123624002</v>
      </c>
      <c r="O280" s="103">
        <f t="shared" si="53"/>
        <v>2633408</v>
      </c>
      <c r="P280" s="103">
        <f t="shared" si="54"/>
        <v>21502752</v>
      </c>
      <c r="Q280" s="103">
        <f t="shared" si="55"/>
        <v>147760162</v>
      </c>
      <c r="R280" s="103">
        <f t="shared" si="56"/>
        <v>296113</v>
      </c>
      <c r="S280" s="102">
        <f t="shared" si="57"/>
        <v>148056275</v>
      </c>
      <c r="U280" s="104">
        <v>94725515</v>
      </c>
      <c r="V280" s="103">
        <v>37163052</v>
      </c>
      <c r="W280" s="103">
        <v>1996029</v>
      </c>
      <c r="X280" s="103">
        <v>3263923</v>
      </c>
      <c r="Y280" s="103">
        <v>117826</v>
      </c>
      <c r="Z280" s="103">
        <v>177558</v>
      </c>
      <c r="AA280" s="103">
        <v>22890</v>
      </c>
      <c r="AB280" s="103">
        <v>4944943</v>
      </c>
      <c r="AC280" s="103">
        <v>11569573</v>
      </c>
      <c r="AD280" s="103">
        <f t="shared" si="58"/>
        <v>134025312</v>
      </c>
      <c r="AE280" s="103">
        <f t="shared" si="59"/>
        <v>3441481</v>
      </c>
      <c r="AF280" s="103">
        <f t="shared" si="60"/>
        <v>16514516</v>
      </c>
      <c r="AG280" s="103">
        <f t="shared" si="61"/>
        <v>153981309</v>
      </c>
      <c r="AH280" s="103">
        <f t="shared" si="62"/>
        <v>308580</v>
      </c>
      <c r="AI280" s="102">
        <f t="shared" si="63"/>
        <v>154289889</v>
      </c>
    </row>
    <row r="281" spans="1:35" s="157" customFormat="1">
      <c r="A281" s="159">
        <f t="shared" si="64"/>
        <v>2039</v>
      </c>
      <c r="B281" s="159">
        <f t="shared" si="65"/>
        <v>12</v>
      </c>
      <c r="C281" s="158">
        <f t="shared" si="51"/>
        <v>51105</v>
      </c>
      <c r="E281" s="104">
        <v>110709074</v>
      </c>
      <c r="F281" s="103">
        <v>45914631</v>
      </c>
      <c r="G281" s="103">
        <v>1932599</v>
      </c>
      <c r="H281" s="103">
        <v>3110664</v>
      </c>
      <c r="I281" s="103">
        <v>121417</v>
      </c>
      <c r="J281" s="103">
        <v>139416</v>
      </c>
      <c r="K281" s="103">
        <v>25481</v>
      </c>
      <c r="L281" s="103">
        <v>7521617</v>
      </c>
      <c r="M281" s="103">
        <v>14885714</v>
      </c>
      <c r="N281" s="103">
        <f t="shared" si="52"/>
        <v>158703202</v>
      </c>
      <c r="O281" s="103">
        <f t="shared" si="53"/>
        <v>3250080</v>
      </c>
      <c r="P281" s="103">
        <f t="shared" si="54"/>
        <v>22407331</v>
      </c>
      <c r="Q281" s="103">
        <f t="shared" si="55"/>
        <v>184360613</v>
      </c>
      <c r="R281" s="103">
        <f t="shared" si="56"/>
        <v>369460</v>
      </c>
      <c r="S281" s="102">
        <f t="shared" si="57"/>
        <v>184730073</v>
      </c>
      <c r="U281" s="104">
        <v>122165604</v>
      </c>
      <c r="V281" s="103">
        <v>47353915</v>
      </c>
      <c r="W281" s="103">
        <v>2389321</v>
      </c>
      <c r="X281" s="103">
        <v>3983382</v>
      </c>
      <c r="Y281" s="103">
        <v>124143</v>
      </c>
      <c r="Z281" s="103">
        <v>191277</v>
      </c>
      <c r="AA281" s="103">
        <v>22976</v>
      </c>
      <c r="AB281" s="103">
        <v>6112816</v>
      </c>
      <c r="AC281" s="103">
        <v>12597288</v>
      </c>
      <c r="AD281" s="103">
        <f t="shared" si="58"/>
        <v>172055959</v>
      </c>
      <c r="AE281" s="103">
        <f t="shared" si="59"/>
        <v>4174659</v>
      </c>
      <c r="AF281" s="103">
        <f t="shared" si="60"/>
        <v>18710104</v>
      </c>
      <c r="AG281" s="103">
        <f t="shared" si="61"/>
        <v>194940722</v>
      </c>
      <c r="AH281" s="103">
        <f t="shared" si="62"/>
        <v>390663</v>
      </c>
      <c r="AI281" s="102">
        <f t="shared" si="63"/>
        <v>195331385</v>
      </c>
    </row>
    <row r="282" spans="1:35" s="157" customFormat="1">
      <c r="A282" s="159">
        <f t="shared" si="64"/>
        <v>2040</v>
      </c>
      <c r="B282" s="159">
        <f t="shared" si="65"/>
        <v>1</v>
      </c>
      <c r="C282" s="158">
        <f t="shared" si="51"/>
        <v>51136</v>
      </c>
      <c r="E282" s="104">
        <v>103067217</v>
      </c>
      <c r="F282" s="103">
        <v>43590698</v>
      </c>
      <c r="G282" s="103">
        <v>1858624</v>
      </c>
      <c r="H282" s="103">
        <v>3078943</v>
      </c>
      <c r="I282" s="103">
        <v>111620</v>
      </c>
      <c r="J282" s="103">
        <v>125969</v>
      </c>
      <c r="K282" s="103">
        <v>24228</v>
      </c>
      <c r="L282" s="103">
        <v>7329530</v>
      </c>
      <c r="M282" s="103">
        <v>15452462</v>
      </c>
      <c r="N282" s="103">
        <f t="shared" si="52"/>
        <v>148652387</v>
      </c>
      <c r="O282" s="103">
        <f t="shared" si="53"/>
        <v>3204912</v>
      </c>
      <c r="P282" s="103">
        <f t="shared" si="54"/>
        <v>22781992</v>
      </c>
      <c r="Q282" s="103">
        <f t="shared" si="55"/>
        <v>174639291</v>
      </c>
      <c r="R282" s="103">
        <f t="shared" si="56"/>
        <v>349979</v>
      </c>
      <c r="S282" s="102">
        <f t="shared" si="57"/>
        <v>174989270</v>
      </c>
      <c r="U282" s="104">
        <v>114340125</v>
      </c>
      <c r="V282" s="103">
        <v>45292004</v>
      </c>
      <c r="W282" s="103">
        <v>2303317</v>
      </c>
      <c r="X282" s="103">
        <v>3956522</v>
      </c>
      <c r="Y282" s="103">
        <v>114728</v>
      </c>
      <c r="Z282" s="103">
        <v>176285</v>
      </c>
      <c r="AA282" s="103">
        <v>20331</v>
      </c>
      <c r="AB282" s="103">
        <v>5473179</v>
      </c>
      <c r="AC282" s="103">
        <v>12103471</v>
      </c>
      <c r="AD282" s="103">
        <f t="shared" si="58"/>
        <v>162070505</v>
      </c>
      <c r="AE282" s="103">
        <f t="shared" si="59"/>
        <v>4132807</v>
      </c>
      <c r="AF282" s="103">
        <f t="shared" si="60"/>
        <v>17576650</v>
      </c>
      <c r="AG282" s="103">
        <f t="shared" si="61"/>
        <v>183779962</v>
      </c>
      <c r="AH282" s="103">
        <f t="shared" si="62"/>
        <v>368297</v>
      </c>
      <c r="AI282" s="102">
        <f t="shared" si="63"/>
        <v>184148259</v>
      </c>
    </row>
    <row r="283" spans="1:35" s="157" customFormat="1">
      <c r="A283" s="159">
        <f t="shared" si="64"/>
        <v>2040</v>
      </c>
      <c r="B283" s="159">
        <f t="shared" si="65"/>
        <v>2</v>
      </c>
      <c r="C283" s="158">
        <f t="shared" si="51"/>
        <v>51167</v>
      </c>
      <c r="E283" s="104">
        <v>90675842</v>
      </c>
      <c r="F283" s="103">
        <v>38914838</v>
      </c>
      <c r="G283" s="103">
        <v>1686677</v>
      </c>
      <c r="H283" s="103">
        <v>2831514</v>
      </c>
      <c r="I283" s="103">
        <v>107268</v>
      </c>
      <c r="J283" s="103">
        <v>124739</v>
      </c>
      <c r="K283" s="103">
        <v>23482</v>
      </c>
      <c r="L283" s="103">
        <v>7028879</v>
      </c>
      <c r="M283" s="103">
        <v>14849328</v>
      </c>
      <c r="N283" s="103">
        <f t="shared" si="52"/>
        <v>131408107</v>
      </c>
      <c r="O283" s="103">
        <f t="shared" si="53"/>
        <v>2956253</v>
      </c>
      <c r="P283" s="103">
        <f t="shared" si="54"/>
        <v>21878207</v>
      </c>
      <c r="Q283" s="103">
        <f t="shared" si="55"/>
        <v>156242567</v>
      </c>
      <c r="R283" s="103">
        <f t="shared" si="56"/>
        <v>313111</v>
      </c>
      <c r="S283" s="102">
        <f t="shared" si="57"/>
        <v>156555678</v>
      </c>
      <c r="U283" s="104">
        <v>97621795</v>
      </c>
      <c r="V283" s="103">
        <v>38978756</v>
      </c>
      <c r="W283" s="103">
        <v>2044814</v>
      </c>
      <c r="X283" s="103">
        <v>3613555</v>
      </c>
      <c r="Y283" s="103">
        <v>106935</v>
      </c>
      <c r="Z283" s="103">
        <v>174917</v>
      </c>
      <c r="AA283" s="103">
        <v>19271</v>
      </c>
      <c r="AB283" s="103">
        <v>5243561</v>
      </c>
      <c r="AC283" s="103">
        <v>11342121</v>
      </c>
      <c r="AD283" s="103">
        <f t="shared" si="58"/>
        <v>138771571</v>
      </c>
      <c r="AE283" s="103">
        <f t="shared" si="59"/>
        <v>3788472</v>
      </c>
      <c r="AF283" s="103">
        <f t="shared" si="60"/>
        <v>16585682</v>
      </c>
      <c r="AG283" s="103">
        <f t="shared" si="61"/>
        <v>159145725</v>
      </c>
      <c r="AH283" s="103">
        <f t="shared" si="62"/>
        <v>318929</v>
      </c>
      <c r="AI283" s="102">
        <f t="shared" si="63"/>
        <v>159464654</v>
      </c>
    </row>
    <row r="284" spans="1:35" s="157" customFormat="1">
      <c r="A284" s="159">
        <f t="shared" si="64"/>
        <v>2040</v>
      </c>
      <c r="B284" s="159">
        <f t="shared" si="65"/>
        <v>3</v>
      </c>
      <c r="C284" s="158">
        <f t="shared" si="51"/>
        <v>51196</v>
      </c>
      <c r="E284" s="104">
        <v>78398499</v>
      </c>
      <c r="F284" s="103">
        <v>34839140</v>
      </c>
      <c r="G284" s="103">
        <v>1503639</v>
      </c>
      <c r="H284" s="103">
        <v>2636051</v>
      </c>
      <c r="I284" s="103">
        <v>108175</v>
      </c>
      <c r="J284" s="103">
        <v>121321</v>
      </c>
      <c r="K284" s="103">
        <v>23593</v>
      </c>
      <c r="L284" s="103">
        <v>6840544</v>
      </c>
      <c r="M284" s="103">
        <v>15851602</v>
      </c>
      <c r="N284" s="103">
        <f t="shared" si="52"/>
        <v>114873046</v>
      </c>
      <c r="O284" s="103">
        <f t="shared" si="53"/>
        <v>2757372</v>
      </c>
      <c r="P284" s="103">
        <f t="shared" si="54"/>
        <v>22692146</v>
      </c>
      <c r="Q284" s="103">
        <f t="shared" si="55"/>
        <v>140322564</v>
      </c>
      <c r="R284" s="103">
        <f t="shared" si="56"/>
        <v>281208</v>
      </c>
      <c r="S284" s="102">
        <f t="shared" si="57"/>
        <v>140603772</v>
      </c>
      <c r="U284" s="104">
        <v>86992588</v>
      </c>
      <c r="V284" s="103">
        <v>36170479</v>
      </c>
      <c r="W284" s="103">
        <v>1944309</v>
      </c>
      <c r="X284" s="103">
        <v>3460560</v>
      </c>
      <c r="Y284" s="103">
        <v>113790</v>
      </c>
      <c r="Z284" s="103">
        <v>179183</v>
      </c>
      <c r="AA284" s="103">
        <v>20903</v>
      </c>
      <c r="AB284" s="103">
        <v>5139764</v>
      </c>
      <c r="AC284" s="103">
        <v>12598253</v>
      </c>
      <c r="AD284" s="103">
        <f t="shared" si="58"/>
        <v>125242069</v>
      </c>
      <c r="AE284" s="103">
        <f t="shared" si="59"/>
        <v>3639743</v>
      </c>
      <c r="AF284" s="103">
        <f t="shared" si="60"/>
        <v>17738017</v>
      </c>
      <c r="AG284" s="103">
        <f t="shared" si="61"/>
        <v>146619829</v>
      </c>
      <c r="AH284" s="103">
        <f t="shared" si="62"/>
        <v>293827</v>
      </c>
      <c r="AI284" s="102">
        <f t="shared" si="63"/>
        <v>146913656</v>
      </c>
    </row>
    <row r="285" spans="1:35" s="157" customFormat="1">
      <c r="A285" s="159">
        <f t="shared" si="64"/>
        <v>2040</v>
      </c>
      <c r="B285" s="159">
        <f t="shared" si="65"/>
        <v>4</v>
      </c>
      <c r="C285" s="158">
        <f t="shared" si="51"/>
        <v>51227</v>
      </c>
      <c r="E285" s="104">
        <v>56594926</v>
      </c>
      <c r="F285" s="103">
        <v>26656850</v>
      </c>
      <c r="G285" s="103">
        <v>1185475</v>
      </c>
      <c r="H285" s="103">
        <v>2130054</v>
      </c>
      <c r="I285" s="103">
        <v>97796</v>
      </c>
      <c r="J285" s="103">
        <v>104582</v>
      </c>
      <c r="K285" s="103">
        <v>21643</v>
      </c>
      <c r="L285" s="103">
        <v>6212697</v>
      </c>
      <c r="M285" s="103">
        <v>14283028</v>
      </c>
      <c r="N285" s="103">
        <f t="shared" si="52"/>
        <v>84556690</v>
      </c>
      <c r="O285" s="103">
        <f t="shared" si="53"/>
        <v>2234636</v>
      </c>
      <c r="P285" s="103">
        <f t="shared" si="54"/>
        <v>20495725</v>
      </c>
      <c r="Q285" s="103">
        <f t="shared" si="55"/>
        <v>107287051</v>
      </c>
      <c r="R285" s="103">
        <f t="shared" si="56"/>
        <v>215004</v>
      </c>
      <c r="S285" s="102">
        <f t="shared" si="57"/>
        <v>107502055</v>
      </c>
      <c r="U285" s="104">
        <v>62683652</v>
      </c>
      <c r="V285" s="103">
        <v>27781190</v>
      </c>
      <c r="W285" s="103">
        <v>1598789</v>
      </c>
      <c r="X285" s="103">
        <v>2758657</v>
      </c>
      <c r="Y285" s="103">
        <v>105184</v>
      </c>
      <c r="Z285" s="103">
        <v>155957</v>
      </c>
      <c r="AA285" s="103">
        <v>20391</v>
      </c>
      <c r="AB285" s="103">
        <v>4634215</v>
      </c>
      <c r="AC285" s="103">
        <v>11215852</v>
      </c>
      <c r="AD285" s="103">
        <f t="shared" si="58"/>
        <v>92189206</v>
      </c>
      <c r="AE285" s="103">
        <f t="shared" si="59"/>
        <v>2914614</v>
      </c>
      <c r="AF285" s="103">
        <f t="shared" si="60"/>
        <v>15850067</v>
      </c>
      <c r="AG285" s="103">
        <f t="shared" si="61"/>
        <v>110953887</v>
      </c>
      <c r="AH285" s="103">
        <f t="shared" si="62"/>
        <v>222352</v>
      </c>
      <c r="AI285" s="102">
        <f t="shared" si="63"/>
        <v>111176239</v>
      </c>
    </row>
    <row r="286" spans="1:35" s="157" customFormat="1">
      <c r="A286" s="159">
        <f t="shared" si="64"/>
        <v>2040</v>
      </c>
      <c r="B286" s="159">
        <f t="shared" si="65"/>
        <v>5</v>
      </c>
      <c r="C286" s="158">
        <f t="shared" ref="C286:C293" si="66">DATE(A286,B286,1)</f>
        <v>51257</v>
      </c>
      <c r="E286" s="104">
        <v>33874557</v>
      </c>
      <c r="F286" s="103">
        <v>18624431</v>
      </c>
      <c r="G286" s="103">
        <v>835674</v>
      </c>
      <c r="H286" s="103">
        <v>1678822</v>
      </c>
      <c r="I286" s="103">
        <v>82304</v>
      </c>
      <c r="J286" s="103">
        <v>91988</v>
      </c>
      <c r="K286" s="103">
        <v>18327</v>
      </c>
      <c r="L286" s="103">
        <v>5837029</v>
      </c>
      <c r="M286" s="103">
        <v>14108989</v>
      </c>
      <c r="N286" s="103">
        <f t="shared" ref="N286:N293" si="67">SUM(E286:G286,I286,K286)</f>
        <v>53435293</v>
      </c>
      <c r="O286" s="103">
        <f t="shared" ref="O286:O293" si="68">SUM(H286,J286)</f>
        <v>1770810</v>
      </c>
      <c r="P286" s="103">
        <f t="shared" ref="P286:P293" si="69">SUM(L286:M286)</f>
        <v>19946018</v>
      </c>
      <c r="Q286" s="103">
        <f t="shared" ref="Q286:Q293" si="70">SUM(N286:P286)</f>
        <v>75152121</v>
      </c>
      <c r="R286" s="103">
        <f t="shared" ref="R286:R293" si="71">S286-Q286</f>
        <v>150605</v>
      </c>
      <c r="S286" s="102">
        <f t="shared" ref="S286:S293" si="72">ROUND(Q286/0.998, 0)</f>
        <v>75302726</v>
      </c>
      <c r="U286" s="104">
        <v>37497199</v>
      </c>
      <c r="V286" s="103">
        <v>19465240</v>
      </c>
      <c r="W286" s="103">
        <v>1188374</v>
      </c>
      <c r="X286" s="103">
        <v>2186557</v>
      </c>
      <c r="Y286" s="103">
        <v>89477</v>
      </c>
      <c r="Z286" s="103">
        <v>140991</v>
      </c>
      <c r="AA286" s="103">
        <v>18343</v>
      </c>
      <c r="AB286" s="103">
        <v>4417418</v>
      </c>
      <c r="AC286" s="103">
        <v>11289994</v>
      </c>
      <c r="AD286" s="103">
        <f t="shared" ref="AD286:AD293" si="73">SUM(U286:W286,Y286,AA286)</f>
        <v>58258633</v>
      </c>
      <c r="AE286" s="103">
        <f t="shared" ref="AE286:AE293" si="74">SUM(X286,Z286)</f>
        <v>2327548</v>
      </c>
      <c r="AF286" s="103">
        <f t="shared" ref="AF286:AF293" si="75">SUM(AB286:AC286)</f>
        <v>15707412</v>
      </c>
      <c r="AG286" s="103">
        <f t="shared" ref="AG286:AG293" si="76">SUM(AD286:AF286)</f>
        <v>76293593</v>
      </c>
      <c r="AH286" s="103">
        <f t="shared" ref="AH286:AH293" si="77">AI286-AG286</f>
        <v>152893</v>
      </c>
      <c r="AI286" s="102">
        <f t="shared" ref="AI286:AI293" si="78">ROUND(AG286/0.998, 0)</f>
        <v>76446486</v>
      </c>
    </row>
    <row r="287" spans="1:35" s="157" customFormat="1">
      <c r="A287" s="159">
        <f t="shared" ref="A287:A293" si="79">IF(B287=1,A286+1,A286)</f>
        <v>2040</v>
      </c>
      <c r="B287" s="159">
        <f t="shared" ref="B287:B293" si="80">IF(B286=12,1,B286+1)</f>
        <v>6</v>
      </c>
      <c r="C287" s="158">
        <f t="shared" si="66"/>
        <v>51288</v>
      </c>
      <c r="E287" s="104">
        <v>22178495</v>
      </c>
      <c r="F287" s="103">
        <v>14524860</v>
      </c>
      <c r="G287" s="103">
        <v>666202</v>
      </c>
      <c r="H287" s="103">
        <v>1295266</v>
      </c>
      <c r="I287" s="103">
        <v>75914</v>
      </c>
      <c r="J287" s="103">
        <v>76686</v>
      </c>
      <c r="K287" s="103">
        <v>16790</v>
      </c>
      <c r="L287" s="103">
        <v>5434290</v>
      </c>
      <c r="M287" s="103">
        <v>13092848</v>
      </c>
      <c r="N287" s="103">
        <f t="shared" si="67"/>
        <v>37462261</v>
      </c>
      <c r="O287" s="103">
        <f t="shared" si="68"/>
        <v>1371952</v>
      </c>
      <c r="P287" s="103">
        <f t="shared" si="69"/>
        <v>18527138</v>
      </c>
      <c r="Q287" s="103">
        <f t="shared" si="70"/>
        <v>57361351</v>
      </c>
      <c r="R287" s="103">
        <f t="shared" si="71"/>
        <v>114953</v>
      </c>
      <c r="S287" s="102">
        <f t="shared" si="72"/>
        <v>57476304</v>
      </c>
      <c r="U287" s="104">
        <v>25132742</v>
      </c>
      <c r="V287" s="103">
        <v>14630449</v>
      </c>
      <c r="W287" s="103">
        <v>982873</v>
      </c>
      <c r="X287" s="103">
        <v>1643468</v>
      </c>
      <c r="Y287" s="103">
        <v>80432</v>
      </c>
      <c r="Z287" s="103">
        <v>117120</v>
      </c>
      <c r="AA287" s="103">
        <v>17298</v>
      </c>
      <c r="AB287" s="103">
        <v>4132227</v>
      </c>
      <c r="AC287" s="103">
        <v>10476369</v>
      </c>
      <c r="AD287" s="103">
        <f t="shared" si="73"/>
        <v>40843794</v>
      </c>
      <c r="AE287" s="103">
        <f t="shared" si="74"/>
        <v>1760588</v>
      </c>
      <c r="AF287" s="103">
        <f t="shared" si="75"/>
        <v>14608596</v>
      </c>
      <c r="AG287" s="103">
        <f t="shared" si="76"/>
        <v>57212978</v>
      </c>
      <c r="AH287" s="103">
        <f t="shared" si="77"/>
        <v>114655</v>
      </c>
      <c r="AI287" s="102">
        <f t="shared" si="78"/>
        <v>57327633</v>
      </c>
    </row>
    <row r="288" spans="1:35" s="157" customFormat="1">
      <c r="A288" s="159">
        <f t="shared" si="79"/>
        <v>2040</v>
      </c>
      <c r="B288" s="159">
        <f t="shared" si="80"/>
        <v>7</v>
      </c>
      <c r="C288" s="158">
        <f t="shared" si="66"/>
        <v>51318</v>
      </c>
      <c r="E288" s="104">
        <v>15413811</v>
      </c>
      <c r="F288" s="103">
        <v>12162059</v>
      </c>
      <c r="G288" s="103">
        <v>583317</v>
      </c>
      <c r="H288" s="103">
        <v>1142323</v>
      </c>
      <c r="I288" s="103">
        <v>73109</v>
      </c>
      <c r="J288" s="103">
        <v>71078</v>
      </c>
      <c r="K288" s="103">
        <v>16219</v>
      </c>
      <c r="L288" s="103">
        <v>5251578</v>
      </c>
      <c r="M288" s="103">
        <v>12877006</v>
      </c>
      <c r="N288" s="103">
        <f t="shared" si="67"/>
        <v>28248515</v>
      </c>
      <c r="O288" s="103">
        <f t="shared" si="68"/>
        <v>1213401</v>
      </c>
      <c r="P288" s="103">
        <f t="shared" si="69"/>
        <v>18128584</v>
      </c>
      <c r="Q288" s="103">
        <f t="shared" si="70"/>
        <v>47590500</v>
      </c>
      <c r="R288" s="103">
        <f t="shared" si="71"/>
        <v>95372</v>
      </c>
      <c r="S288" s="102">
        <f t="shared" si="72"/>
        <v>47685872</v>
      </c>
      <c r="U288" s="104">
        <v>18104248</v>
      </c>
      <c r="V288" s="103">
        <v>11758728</v>
      </c>
      <c r="W288" s="103">
        <v>854560</v>
      </c>
      <c r="X288" s="103">
        <v>1430773</v>
      </c>
      <c r="Y288" s="103">
        <v>65028</v>
      </c>
      <c r="Z288" s="103">
        <v>110499</v>
      </c>
      <c r="AA288" s="103">
        <v>15804</v>
      </c>
      <c r="AB288" s="103">
        <v>4061051</v>
      </c>
      <c r="AC288" s="103">
        <v>10422931</v>
      </c>
      <c r="AD288" s="103">
        <f t="shared" si="73"/>
        <v>30798368</v>
      </c>
      <c r="AE288" s="103">
        <f t="shared" si="74"/>
        <v>1541272</v>
      </c>
      <c r="AF288" s="103">
        <f t="shared" si="75"/>
        <v>14483982</v>
      </c>
      <c r="AG288" s="103">
        <f t="shared" si="76"/>
        <v>46823622</v>
      </c>
      <c r="AH288" s="103">
        <f t="shared" si="77"/>
        <v>93835</v>
      </c>
      <c r="AI288" s="102">
        <f t="shared" si="78"/>
        <v>46917457</v>
      </c>
    </row>
    <row r="289" spans="1:35" s="157" customFormat="1">
      <c r="A289" s="159">
        <f t="shared" si="79"/>
        <v>2040</v>
      </c>
      <c r="B289" s="159">
        <f t="shared" si="80"/>
        <v>8</v>
      </c>
      <c r="C289" s="158">
        <f t="shared" si="66"/>
        <v>51349</v>
      </c>
      <c r="E289" s="104">
        <v>14105322</v>
      </c>
      <c r="F289" s="103">
        <v>12808102</v>
      </c>
      <c r="G289" s="103">
        <v>631665</v>
      </c>
      <c r="H289" s="103">
        <v>1090852</v>
      </c>
      <c r="I289" s="103">
        <v>67949</v>
      </c>
      <c r="J289" s="103">
        <v>82384</v>
      </c>
      <c r="K289" s="103">
        <v>18742</v>
      </c>
      <c r="L289" s="103">
        <v>5244254</v>
      </c>
      <c r="M289" s="103">
        <v>13293891</v>
      </c>
      <c r="N289" s="103">
        <f t="shared" si="67"/>
        <v>27631780</v>
      </c>
      <c r="O289" s="103">
        <f t="shared" si="68"/>
        <v>1173236</v>
      </c>
      <c r="P289" s="103">
        <f t="shared" si="69"/>
        <v>18538145</v>
      </c>
      <c r="Q289" s="103">
        <f t="shared" si="70"/>
        <v>47343161</v>
      </c>
      <c r="R289" s="103">
        <f t="shared" si="71"/>
        <v>94876</v>
      </c>
      <c r="S289" s="102">
        <f t="shared" si="72"/>
        <v>47438037</v>
      </c>
      <c r="U289" s="104">
        <v>17326230</v>
      </c>
      <c r="V289" s="103">
        <v>11836917</v>
      </c>
      <c r="W289" s="103">
        <v>885191</v>
      </c>
      <c r="X289" s="103">
        <v>1352580</v>
      </c>
      <c r="Y289" s="103">
        <v>60419</v>
      </c>
      <c r="Z289" s="103">
        <v>125256</v>
      </c>
      <c r="AA289" s="103">
        <v>17208</v>
      </c>
      <c r="AB289" s="103">
        <v>3995621</v>
      </c>
      <c r="AC289" s="103">
        <v>10683540</v>
      </c>
      <c r="AD289" s="103">
        <f t="shared" si="73"/>
        <v>30125965</v>
      </c>
      <c r="AE289" s="103">
        <f t="shared" si="74"/>
        <v>1477836</v>
      </c>
      <c r="AF289" s="103">
        <f t="shared" si="75"/>
        <v>14679161</v>
      </c>
      <c r="AG289" s="103">
        <f t="shared" si="76"/>
        <v>46282962</v>
      </c>
      <c r="AH289" s="103">
        <f t="shared" si="77"/>
        <v>92751</v>
      </c>
      <c r="AI289" s="102">
        <f t="shared" si="78"/>
        <v>46375713</v>
      </c>
    </row>
    <row r="290" spans="1:35" s="157" customFormat="1">
      <c r="A290" s="159">
        <f t="shared" si="79"/>
        <v>2040</v>
      </c>
      <c r="B290" s="159">
        <f t="shared" si="80"/>
        <v>9</v>
      </c>
      <c r="C290" s="158">
        <f t="shared" si="66"/>
        <v>51380</v>
      </c>
      <c r="E290" s="104">
        <v>19956418</v>
      </c>
      <c r="F290" s="103">
        <v>15259431</v>
      </c>
      <c r="G290" s="103">
        <v>728895</v>
      </c>
      <c r="H290" s="103">
        <v>1285533</v>
      </c>
      <c r="I290" s="103">
        <v>77774</v>
      </c>
      <c r="J290" s="103">
        <v>106553</v>
      </c>
      <c r="K290" s="103">
        <v>20351</v>
      </c>
      <c r="L290" s="103">
        <v>5434566</v>
      </c>
      <c r="M290" s="103">
        <v>13250586</v>
      </c>
      <c r="N290" s="103">
        <f t="shared" si="67"/>
        <v>36042869</v>
      </c>
      <c r="O290" s="103">
        <f t="shared" si="68"/>
        <v>1392086</v>
      </c>
      <c r="P290" s="103">
        <f t="shared" si="69"/>
        <v>18685152</v>
      </c>
      <c r="Q290" s="103">
        <f t="shared" si="70"/>
        <v>56120107</v>
      </c>
      <c r="R290" s="103">
        <f t="shared" si="71"/>
        <v>112465</v>
      </c>
      <c r="S290" s="102">
        <f t="shared" si="72"/>
        <v>56232572</v>
      </c>
      <c r="U290" s="104">
        <v>24135319</v>
      </c>
      <c r="V290" s="103">
        <v>14084952</v>
      </c>
      <c r="W290" s="103">
        <v>987121</v>
      </c>
      <c r="X290" s="103">
        <v>1618902</v>
      </c>
      <c r="Y290" s="103">
        <v>70656</v>
      </c>
      <c r="Z290" s="103">
        <v>158049</v>
      </c>
      <c r="AA290" s="103">
        <v>18233</v>
      </c>
      <c r="AB290" s="103">
        <v>4121591</v>
      </c>
      <c r="AC290" s="103">
        <v>10604333</v>
      </c>
      <c r="AD290" s="103">
        <f t="shared" si="73"/>
        <v>39296281</v>
      </c>
      <c r="AE290" s="103">
        <f t="shared" si="74"/>
        <v>1776951</v>
      </c>
      <c r="AF290" s="103">
        <f t="shared" si="75"/>
        <v>14725924</v>
      </c>
      <c r="AG290" s="103">
        <f t="shared" si="76"/>
        <v>55799156</v>
      </c>
      <c r="AH290" s="103">
        <f t="shared" si="77"/>
        <v>111822</v>
      </c>
      <c r="AI290" s="102">
        <f t="shared" si="78"/>
        <v>55910978</v>
      </c>
    </row>
    <row r="291" spans="1:35" s="157" customFormat="1">
      <c r="A291" s="159">
        <f t="shared" si="79"/>
        <v>2040</v>
      </c>
      <c r="B291" s="159">
        <f t="shared" si="80"/>
        <v>10</v>
      </c>
      <c r="C291" s="158">
        <f t="shared" si="66"/>
        <v>51410</v>
      </c>
      <c r="E291" s="104">
        <v>47606523</v>
      </c>
      <c r="F291" s="103">
        <v>24662263</v>
      </c>
      <c r="G291" s="103">
        <v>1121924</v>
      </c>
      <c r="H291" s="103">
        <v>2134160</v>
      </c>
      <c r="I291" s="103">
        <v>106098</v>
      </c>
      <c r="J291" s="103">
        <v>129760</v>
      </c>
      <c r="K291" s="103">
        <v>24213</v>
      </c>
      <c r="L291" s="103">
        <v>5798706</v>
      </c>
      <c r="M291" s="103">
        <v>13805858</v>
      </c>
      <c r="N291" s="103">
        <f t="shared" si="67"/>
        <v>73521021</v>
      </c>
      <c r="O291" s="103">
        <f t="shared" si="68"/>
        <v>2263920</v>
      </c>
      <c r="P291" s="103">
        <f t="shared" si="69"/>
        <v>19604564</v>
      </c>
      <c r="Q291" s="103">
        <f t="shared" si="70"/>
        <v>95389505</v>
      </c>
      <c r="R291" s="103">
        <f t="shared" si="71"/>
        <v>191161</v>
      </c>
      <c r="S291" s="102">
        <f t="shared" si="72"/>
        <v>95580666</v>
      </c>
      <c r="U291" s="104">
        <v>54403332</v>
      </c>
      <c r="V291" s="103">
        <v>24166104</v>
      </c>
      <c r="W291" s="103">
        <v>1465509</v>
      </c>
      <c r="X291" s="103">
        <v>2752156</v>
      </c>
      <c r="Y291" s="103">
        <v>100814</v>
      </c>
      <c r="Z291" s="103">
        <v>195708</v>
      </c>
      <c r="AA291" s="103">
        <v>21642</v>
      </c>
      <c r="AB291" s="103">
        <v>4789599</v>
      </c>
      <c r="AC291" s="103">
        <v>11736919</v>
      </c>
      <c r="AD291" s="103">
        <f t="shared" si="73"/>
        <v>80157401</v>
      </c>
      <c r="AE291" s="103">
        <f t="shared" si="74"/>
        <v>2947864</v>
      </c>
      <c r="AF291" s="103">
        <f t="shared" si="75"/>
        <v>16526518</v>
      </c>
      <c r="AG291" s="103">
        <f t="shared" si="76"/>
        <v>99631783</v>
      </c>
      <c r="AH291" s="103">
        <f t="shared" si="77"/>
        <v>199663</v>
      </c>
      <c r="AI291" s="102">
        <f t="shared" si="78"/>
        <v>99831446</v>
      </c>
    </row>
    <row r="292" spans="1:35" s="157" customFormat="1">
      <c r="A292" s="159">
        <f t="shared" si="79"/>
        <v>2040</v>
      </c>
      <c r="B292" s="159">
        <f t="shared" si="80"/>
        <v>11</v>
      </c>
      <c r="C292" s="158">
        <f t="shared" si="66"/>
        <v>51441</v>
      </c>
      <c r="E292" s="104">
        <v>85429059</v>
      </c>
      <c r="F292" s="103">
        <v>37137490</v>
      </c>
      <c r="G292" s="103">
        <v>1571593</v>
      </c>
      <c r="H292" s="103">
        <v>2464603</v>
      </c>
      <c r="I292" s="103">
        <v>108271</v>
      </c>
      <c r="J292" s="103">
        <v>124483</v>
      </c>
      <c r="K292" s="103">
        <v>24895</v>
      </c>
      <c r="L292" s="103">
        <v>6704032</v>
      </c>
      <c r="M292" s="103">
        <v>14809959</v>
      </c>
      <c r="N292" s="103">
        <f t="shared" si="67"/>
        <v>124271308</v>
      </c>
      <c r="O292" s="103">
        <f t="shared" si="68"/>
        <v>2589086</v>
      </c>
      <c r="P292" s="103">
        <f t="shared" si="69"/>
        <v>21513991</v>
      </c>
      <c r="Q292" s="103">
        <f t="shared" si="70"/>
        <v>148374385</v>
      </c>
      <c r="R292" s="103">
        <f t="shared" si="71"/>
        <v>297343</v>
      </c>
      <c r="S292" s="102">
        <f t="shared" si="72"/>
        <v>148671728</v>
      </c>
      <c r="U292" s="104">
        <v>95809814</v>
      </c>
      <c r="V292" s="103">
        <v>37574224</v>
      </c>
      <c r="W292" s="103">
        <v>1973728</v>
      </c>
      <c r="X292" s="103">
        <v>3242614</v>
      </c>
      <c r="Y292" s="103">
        <v>107987</v>
      </c>
      <c r="Z292" s="103">
        <v>177709</v>
      </c>
      <c r="AA292" s="103">
        <v>22913</v>
      </c>
      <c r="AB292" s="103">
        <v>4991967</v>
      </c>
      <c r="AC292" s="103">
        <v>11426479</v>
      </c>
      <c r="AD292" s="103">
        <f t="shared" si="73"/>
        <v>135488666</v>
      </c>
      <c r="AE292" s="103">
        <f t="shared" si="74"/>
        <v>3420323</v>
      </c>
      <c r="AF292" s="103">
        <f t="shared" si="75"/>
        <v>16418446</v>
      </c>
      <c r="AG292" s="103">
        <f t="shared" si="76"/>
        <v>155327435</v>
      </c>
      <c r="AH292" s="103">
        <f t="shared" si="77"/>
        <v>311277</v>
      </c>
      <c r="AI292" s="102">
        <f t="shared" si="78"/>
        <v>155638712</v>
      </c>
    </row>
    <row r="293" spans="1:35" s="157" customFormat="1" ht="13.5" thickBot="1">
      <c r="A293" s="159">
        <f t="shared" si="79"/>
        <v>2040</v>
      </c>
      <c r="B293" s="159">
        <f t="shared" si="80"/>
        <v>12</v>
      </c>
      <c r="C293" s="158">
        <f t="shared" si="66"/>
        <v>51471</v>
      </c>
      <c r="E293" s="101">
        <v>111126670</v>
      </c>
      <c r="F293" s="100">
        <v>46362626</v>
      </c>
      <c r="G293" s="100">
        <v>1908210</v>
      </c>
      <c r="H293" s="100">
        <v>3056317</v>
      </c>
      <c r="I293" s="100">
        <v>111108</v>
      </c>
      <c r="J293" s="100">
        <v>139062</v>
      </c>
      <c r="K293" s="100">
        <v>25571</v>
      </c>
      <c r="L293" s="100">
        <v>7616961</v>
      </c>
      <c r="M293" s="100">
        <v>14827463</v>
      </c>
      <c r="N293" s="100">
        <f t="shared" si="67"/>
        <v>159534185</v>
      </c>
      <c r="O293" s="100">
        <f t="shared" si="68"/>
        <v>3195379</v>
      </c>
      <c r="P293" s="100">
        <f t="shared" si="69"/>
        <v>22444424</v>
      </c>
      <c r="Q293" s="100">
        <f t="shared" si="70"/>
        <v>185173988</v>
      </c>
      <c r="R293" s="100">
        <f t="shared" si="71"/>
        <v>371090</v>
      </c>
      <c r="S293" s="99">
        <f t="shared" si="72"/>
        <v>185545078</v>
      </c>
      <c r="U293" s="101">
        <v>123625403</v>
      </c>
      <c r="V293" s="100">
        <v>47812024</v>
      </c>
      <c r="W293" s="100">
        <v>2360386</v>
      </c>
      <c r="X293" s="100">
        <v>3957170</v>
      </c>
      <c r="Y293" s="100">
        <v>113775</v>
      </c>
      <c r="Z293" s="100">
        <v>191824</v>
      </c>
      <c r="AA293" s="100">
        <v>22962</v>
      </c>
      <c r="AB293" s="100">
        <v>6179601</v>
      </c>
      <c r="AC293" s="100">
        <v>12421661</v>
      </c>
      <c r="AD293" s="100">
        <f t="shared" si="73"/>
        <v>173934550</v>
      </c>
      <c r="AE293" s="100">
        <f t="shared" si="74"/>
        <v>4148994</v>
      </c>
      <c r="AF293" s="100">
        <f t="shared" si="75"/>
        <v>18601262</v>
      </c>
      <c r="AG293" s="100">
        <f t="shared" si="76"/>
        <v>196684806</v>
      </c>
      <c r="AH293" s="100">
        <f t="shared" si="77"/>
        <v>394158</v>
      </c>
      <c r="AI293" s="99">
        <f t="shared" si="78"/>
        <v>197078964</v>
      </c>
    </row>
    <row r="294" spans="1:35" s="157" customFormat="1">
      <c r="A294" s="159"/>
      <c r="B294" s="159"/>
      <c r="C294" s="158"/>
    </row>
    <row r="295" spans="1:35" s="157" customFormat="1">
      <c r="C295" s="158"/>
      <c r="E295" s="156"/>
      <c r="F295" s="156"/>
      <c r="G295" s="156"/>
      <c r="H295" s="156"/>
      <c r="I295" s="156"/>
      <c r="J295" s="156"/>
      <c r="K295" s="156"/>
      <c r="L295" s="156"/>
      <c r="M295" s="156"/>
      <c r="R295" s="156"/>
      <c r="S295" s="156"/>
      <c r="U295" s="1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workbookViewId="0"/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0" customWidth="1"/>
    <col min="6" max="6" width="21.85546875" customWidth="1"/>
    <col min="7" max="7" width="9.42578125" customWidth="1"/>
    <col min="8" max="8" width="13.7109375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90" t="s">
        <v>197</v>
      </c>
      <c r="B7" s="55"/>
      <c r="C7" s="55"/>
      <c r="D7" s="55"/>
      <c r="E7" s="55"/>
      <c r="F7" s="624"/>
      <c r="G7" s="624"/>
      <c r="H7" s="624"/>
      <c r="I7" s="5"/>
    </row>
    <row r="8" spans="1:9">
      <c r="A8" s="90" t="s">
        <v>68</v>
      </c>
      <c r="B8" s="55"/>
      <c r="C8" s="55"/>
      <c r="D8" s="55"/>
      <c r="E8" s="55"/>
      <c r="F8" s="624"/>
      <c r="G8" s="624"/>
      <c r="H8" s="624"/>
      <c r="I8" s="5"/>
    </row>
    <row r="9" spans="1:9">
      <c r="A9" s="90" t="s">
        <v>74</v>
      </c>
      <c r="B9" s="55"/>
      <c r="C9" s="55"/>
      <c r="D9" s="55"/>
      <c r="E9" s="55"/>
      <c r="F9" s="624"/>
      <c r="G9" s="624"/>
      <c r="H9" s="624"/>
      <c r="I9" s="5"/>
    </row>
    <row r="10" spans="1:9">
      <c r="A10" s="251" t="s">
        <v>198</v>
      </c>
      <c r="B10" s="55"/>
      <c r="C10" s="55"/>
      <c r="D10" s="55"/>
      <c r="E10" s="55"/>
      <c r="F10" s="624"/>
      <c r="G10" s="624"/>
      <c r="H10" s="624"/>
      <c r="I10" s="5"/>
    </row>
    <row r="11" spans="1:9" ht="25.5">
      <c r="A11" s="56" t="s">
        <v>50</v>
      </c>
      <c r="B11" s="56" t="s">
        <v>51</v>
      </c>
      <c r="C11" s="91" t="s">
        <v>52</v>
      </c>
      <c r="D11" s="56" t="s">
        <v>53</v>
      </c>
      <c r="E11" s="91" t="s">
        <v>55</v>
      </c>
      <c r="F11" s="91" t="s">
        <v>199</v>
      </c>
      <c r="G11" s="56" t="s">
        <v>56</v>
      </c>
      <c r="H11" s="91" t="s">
        <v>57</v>
      </c>
      <c r="I11" s="5"/>
    </row>
    <row r="12" spans="1:9">
      <c r="A12" s="55" t="s">
        <v>69</v>
      </c>
      <c r="B12" s="55" t="s">
        <v>226</v>
      </c>
      <c r="C12" s="55" t="s">
        <v>59</v>
      </c>
      <c r="D12" s="55" t="s">
        <v>98</v>
      </c>
      <c r="E12" s="55" t="s">
        <v>70</v>
      </c>
      <c r="F12" s="624" t="s">
        <v>205</v>
      </c>
      <c r="G12" s="625">
        <v>43325</v>
      </c>
      <c r="H12" s="626">
        <v>-74925.39</v>
      </c>
      <c r="I12" s="5"/>
    </row>
    <row r="13" spans="1:9">
      <c r="A13" s="55" t="s">
        <v>69</v>
      </c>
      <c r="B13" s="55" t="s">
        <v>242</v>
      </c>
      <c r="C13" s="55" t="s">
        <v>59</v>
      </c>
      <c r="D13" s="55" t="s">
        <v>98</v>
      </c>
      <c r="E13" s="55" t="s">
        <v>70</v>
      </c>
      <c r="F13" s="624" t="s">
        <v>205</v>
      </c>
      <c r="G13" s="625">
        <v>43343</v>
      </c>
      <c r="H13" s="626">
        <v>81710.52</v>
      </c>
      <c r="I13" s="5"/>
    </row>
    <row r="14" spans="1:9">
      <c r="A14" s="55" t="s">
        <v>69</v>
      </c>
      <c r="B14" s="55" t="s">
        <v>243</v>
      </c>
      <c r="C14" s="55" t="s">
        <v>59</v>
      </c>
      <c r="D14" s="55" t="s">
        <v>98</v>
      </c>
      <c r="E14" s="55" t="s">
        <v>70</v>
      </c>
      <c r="F14" s="624" t="s">
        <v>205</v>
      </c>
      <c r="G14" s="625">
        <v>43343</v>
      </c>
      <c r="H14" s="626">
        <v>136256.47</v>
      </c>
      <c r="I14" s="5"/>
    </row>
    <row r="15" spans="1:9">
      <c r="A15" s="55" t="s">
        <v>69</v>
      </c>
      <c r="B15" s="55" t="s">
        <v>242</v>
      </c>
      <c r="C15" s="55" t="s">
        <v>59</v>
      </c>
      <c r="D15" s="55" t="s">
        <v>98</v>
      </c>
      <c r="E15" s="55" t="s">
        <v>70</v>
      </c>
      <c r="F15" s="624" t="s">
        <v>205</v>
      </c>
      <c r="G15" s="625">
        <v>43360</v>
      </c>
      <c r="H15" s="626">
        <v>-81710.52</v>
      </c>
      <c r="I15" s="5"/>
    </row>
    <row r="16" spans="1:9">
      <c r="A16" s="55" t="s">
        <v>69</v>
      </c>
      <c r="B16" s="55" t="s">
        <v>244</v>
      </c>
      <c r="C16" s="55" t="s">
        <v>59</v>
      </c>
      <c r="D16" s="55" t="s">
        <v>98</v>
      </c>
      <c r="E16" s="55" t="s">
        <v>70</v>
      </c>
      <c r="F16" s="624" t="s">
        <v>205</v>
      </c>
      <c r="G16" s="625">
        <v>43373</v>
      </c>
      <c r="H16" s="626">
        <v>154534.16</v>
      </c>
      <c r="I16" s="5"/>
    </row>
    <row r="17" spans="1:9">
      <c r="A17" s="55" t="s">
        <v>69</v>
      </c>
      <c r="B17" s="55" t="s">
        <v>245</v>
      </c>
      <c r="C17" s="55" t="s">
        <v>59</v>
      </c>
      <c r="D17" s="55" t="s">
        <v>98</v>
      </c>
      <c r="E17" s="55" t="s">
        <v>70</v>
      </c>
      <c r="F17" s="624" t="s">
        <v>205</v>
      </c>
      <c r="G17" s="625">
        <v>43373</v>
      </c>
      <c r="H17" s="627">
        <v>103005.4</v>
      </c>
      <c r="I17" s="5"/>
    </row>
    <row r="18" spans="1:9">
      <c r="A18" s="252" t="s">
        <v>66</v>
      </c>
      <c r="B18" s="252" t="s">
        <v>66</v>
      </c>
      <c r="C18" s="252" t="s">
        <v>66</v>
      </c>
      <c r="D18" s="252" t="s">
        <v>66</v>
      </c>
      <c r="E18" s="252" t="s">
        <v>66</v>
      </c>
      <c r="F18" s="252" t="s">
        <v>66</v>
      </c>
      <c r="G18" s="253"/>
      <c r="H18" s="254"/>
      <c r="I18" s="5"/>
    </row>
    <row r="19" spans="1:9">
      <c r="F19" s="5"/>
      <c r="G19" s="58" t="s">
        <v>246</v>
      </c>
      <c r="H19" s="49">
        <f>SUM(H12:H18)</f>
        <v>318870.64</v>
      </c>
      <c r="I19" s="5"/>
    </row>
    <row r="20" spans="1:9">
      <c r="C20" s="5"/>
      <c r="D20" s="5"/>
      <c r="E20" s="5"/>
      <c r="F20" s="5"/>
      <c r="G20" s="58" t="s">
        <v>295</v>
      </c>
      <c r="H20" s="628">
        <f>-'2017-2018 Collected Gas '!H41</f>
        <v>-458846.88580054499</v>
      </c>
      <c r="I20" s="5"/>
    </row>
    <row r="21" spans="1:9" ht="13.5" thickBot="1">
      <c r="F21" s="5"/>
      <c r="G21" s="58" t="s">
        <v>72</v>
      </c>
      <c r="H21" s="629">
        <f>SUM(H19:H20)</f>
        <v>-139976.24580054497</v>
      </c>
      <c r="I21" s="5"/>
    </row>
    <row r="22" spans="1:9" ht="13.5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90" t="s">
        <v>197</v>
      </c>
      <c r="B26" s="55"/>
      <c r="C26" s="55"/>
      <c r="D26" s="55"/>
      <c r="E26" s="55"/>
      <c r="F26" s="624"/>
      <c r="G26" s="624"/>
      <c r="H26" s="624"/>
      <c r="I26" s="5"/>
    </row>
    <row r="27" spans="1:9">
      <c r="A27" s="90" t="s">
        <v>48</v>
      </c>
      <c r="B27" s="55"/>
      <c r="C27" s="55"/>
      <c r="D27" s="55"/>
      <c r="E27" s="55"/>
      <c r="F27" s="624"/>
      <c r="G27" s="624"/>
      <c r="H27" s="624"/>
      <c r="I27" s="5"/>
    </row>
    <row r="28" spans="1:9">
      <c r="A28" s="90" t="s">
        <v>49</v>
      </c>
      <c r="B28" s="55"/>
      <c r="C28" s="55"/>
      <c r="D28" s="55"/>
      <c r="E28" s="55"/>
      <c r="F28" s="624"/>
      <c r="G28" s="624"/>
      <c r="H28" s="624"/>
      <c r="I28" s="5"/>
    </row>
    <row r="29" spans="1:9">
      <c r="A29" s="251" t="s">
        <v>198</v>
      </c>
      <c r="B29" s="55"/>
      <c r="C29" s="55"/>
      <c r="D29" s="55"/>
      <c r="E29" s="55"/>
      <c r="F29" s="55"/>
      <c r="G29" s="55"/>
      <c r="H29" s="55"/>
    </row>
    <row r="30" spans="1:9" ht="25.5">
      <c r="A30" s="56" t="s">
        <v>50</v>
      </c>
      <c r="B30" s="56" t="s">
        <v>51</v>
      </c>
      <c r="C30" s="91" t="s">
        <v>52</v>
      </c>
      <c r="D30" s="56" t="s">
        <v>53</v>
      </c>
      <c r="E30" s="91" t="s">
        <v>55</v>
      </c>
      <c r="F30" s="91" t="s">
        <v>199</v>
      </c>
      <c r="G30" s="91" t="s">
        <v>56</v>
      </c>
      <c r="H30" s="56" t="s">
        <v>57</v>
      </c>
    </row>
    <row r="31" spans="1:9">
      <c r="A31" s="55" t="s">
        <v>58</v>
      </c>
      <c r="B31" s="55" t="s">
        <v>64</v>
      </c>
      <c r="C31" s="55" t="s">
        <v>59</v>
      </c>
      <c r="D31" s="55" t="s">
        <v>98</v>
      </c>
      <c r="E31" s="55" t="s">
        <v>63</v>
      </c>
      <c r="F31" s="55" t="s">
        <v>200</v>
      </c>
      <c r="G31" s="57">
        <v>43325</v>
      </c>
      <c r="H31" s="626">
        <v>-885109.54</v>
      </c>
    </row>
    <row r="32" spans="1:9">
      <c r="A32" s="55" t="s">
        <v>58</v>
      </c>
      <c r="B32" s="55" t="s">
        <v>65</v>
      </c>
      <c r="C32" s="55" t="s">
        <v>59</v>
      </c>
      <c r="D32" s="55" t="s">
        <v>98</v>
      </c>
      <c r="E32" s="55" t="s">
        <v>63</v>
      </c>
      <c r="F32" s="55" t="s">
        <v>200</v>
      </c>
      <c r="G32" s="57">
        <v>43343</v>
      </c>
      <c r="H32" s="626">
        <v>1368774.63</v>
      </c>
    </row>
    <row r="33" spans="1:8">
      <c r="A33" s="55" t="s">
        <v>58</v>
      </c>
      <c r="B33" s="55" t="s">
        <v>64</v>
      </c>
      <c r="C33" s="55" t="s">
        <v>59</v>
      </c>
      <c r="D33" s="55" t="s">
        <v>98</v>
      </c>
      <c r="E33" s="55" t="s">
        <v>63</v>
      </c>
      <c r="F33" s="55" t="s">
        <v>200</v>
      </c>
      <c r="G33" s="57">
        <v>43343</v>
      </c>
      <c r="H33" s="626">
        <v>817774.32</v>
      </c>
    </row>
    <row r="34" spans="1:8">
      <c r="A34" s="55" t="s">
        <v>58</v>
      </c>
      <c r="B34" s="55" t="s">
        <v>64</v>
      </c>
      <c r="C34" s="55" t="s">
        <v>59</v>
      </c>
      <c r="D34" s="55" t="s">
        <v>98</v>
      </c>
      <c r="E34" s="55" t="s">
        <v>63</v>
      </c>
      <c r="F34" s="55" t="s">
        <v>200</v>
      </c>
      <c r="G34" s="57">
        <v>43360</v>
      </c>
      <c r="H34" s="626">
        <v>-817774.32</v>
      </c>
    </row>
    <row r="35" spans="1:8">
      <c r="A35" s="55" t="s">
        <v>58</v>
      </c>
      <c r="B35" s="55" t="s">
        <v>64</v>
      </c>
      <c r="C35" s="55" t="s">
        <v>59</v>
      </c>
      <c r="D35" s="55" t="s">
        <v>98</v>
      </c>
      <c r="E35" s="55" t="s">
        <v>63</v>
      </c>
      <c r="F35" s="55" t="s">
        <v>200</v>
      </c>
      <c r="G35" s="57">
        <v>43373</v>
      </c>
      <c r="H35" s="626">
        <v>737673.76</v>
      </c>
    </row>
    <row r="36" spans="1:8">
      <c r="A36" s="55" t="s">
        <v>58</v>
      </c>
      <c r="B36" s="55" t="s">
        <v>65</v>
      </c>
      <c r="C36" s="55" t="s">
        <v>59</v>
      </c>
      <c r="D36" s="55" t="s">
        <v>98</v>
      </c>
      <c r="E36" s="55" t="s">
        <v>63</v>
      </c>
      <c r="F36" s="55" t="s">
        <v>200</v>
      </c>
      <c r="G36" s="57">
        <v>43373</v>
      </c>
      <c r="H36" s="627">
        <v>1276721.71</v>
      </c>
    </row>
    <row r="37" spans="1:8">
      <c r="H37" s="698"/>
    </row>
    <row r="38" spans="1:8">
      <c r="G38" s="59" t="s">
        <v>247</v>
      </c>
      <c r="H38" s="698">
        <f>SUM(H31:H37)</f>
        <v>2498060.5599999996</v>
      </c>
    </row>
    <row r="39" spans="1:8">
      <c r="C39" s="5"/>
      <c r="D39" s="5"/>
      <c r="E39" s="5"/>
      <c r="F39" s="5"/>
      <c r="G39" s="58" t="s">
        <v>296</v>
      </c>
      <c r="H39" s="628">
        <f>-'2017-2018 Collected Elec'!H38</f>
        <v>-2352548.4489417002</v>
      </c>
    </row>
    <row r="40" spans="1:8" ht="13.5" thickBot="1">
      <c r="G40" s="60" t="s">
        <v>73</v>
      </c>
      <c r="H40" s="629">
        <f>SUM(H38:H39)</f>
        <v>145512.11105829943</v>
      </c>
    </row>
    <row r="41" spans="1:8" ht="13.5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73" customWidth="1"/>
    <col min="2" max="2" width="58.28515625" style="173" customWidth="1"/>
    <col min="3" max="3" width="3.42578125" style="173" customWidth="1"/>
    <col min="4" max="4" width="7.85546875" style="173" customWidth="1"/>
    <col min="5" max="5" width="18.140625" style="173" customWidth="1"/>
    <col min="6" max="16384" width="9.140625" style="173"/>
  </cols>
  <sheetData>
    <row r="1" spans="1:9">
      <c r="E1" s="299" t="s">
        <v>306</v>
      </c>
    </row>
    <row r="3" spans="1:9">
      <c r="A3" s="188"/>
      <c r="B3" s="176"/>
      <c r="C3" s="176"/>
      <c r="D3" s="176"/>
      <c r="E3" s="193"/>
    </row>
    <row r="4" spans="1:9" ht="13.5" thickBot="1">
      <c r="A4" s="188"/>
      <c r="B4" s="188"/>
      <c r="C4" s="188"/>
      <c r="D4" s="188"/>
      <c r="E4" s="193"/>
    </row>
    <row r="5" spans="1:9" ht="13.5" thickBot="1">
      <c r="A5" s="188"/>
      <c r="B5" s="188"/>
      <c r="C5" s="188"/>
      <c r="D5" s="188"/>
      <c r="E5" s="192" t="s">
        <v>185</v>
      </c>
      <c r="F5" s="623"/>
      <c r="G5" s="623"/>
      <c r="H5" s="623"/>
      <c r="I5" s="623"/>
    </row>
    <row r="6" spans="1:9">
      <c r="B6" s="710" t="s">
        <v>86</v>
      </c>
      <c r="C6" s="710"/>
      <c r="D6" s="710"/>
      <c r="E6" s="710"/>
      <c r="F6" s="623"/>
      <c r="G6" s="623"/>
      <c r="H6" s="623"/>
      <c r="I6" s="623"/>
    </row>
    <row r="7" spans="1:9">
      <c r="A7" s="191"/>
      <c r="B7" s="711" t="s">
        <v>85</v>
      </c>
      <c r="C7" s="711"/>
      <c r="D7" s="711"/>
      <c r="E7" s="711"/>
      <c r="F7" s="623"/>
      <c r="G7" s="623"/>
      <c r="H7" s="623"/>
      <c r="I7" s="623"/>
    </row>
    <row r="8" spans="1:9">
      <c r="A8" s="190"/>
      <c r="B8" s="712" t="s">
        <v>184</v>
      </c>
      <c r="C8" s="712"/>
      <c r="D8" s="712"/>
      <c r="E8" s="712"/>
      <c r="F8" s="623"/>
      <c r="G8" s="623"/>
      <c r="H8" s="623"/>
      <c r="I8" s="623"/>
    </row>
    <row r="9" spans="1:9">
      <c r="A9" s="190"/>
      <c r="B9" s="712"/>
      <c r="C9" s="712"/>
      <c r="D9" s="712"/>
      <c r="E9" s="712"/>
      <c r="F9" s="623"/>
      <c r="G9" s="623"/>
      <c r="H9" s="623"/>
      <c r="I9" s="623"/>
    </row>
    <row r="10" spans="1:9">
      <c r="A10" s="188"/>
      <c r="B10" s="188"/>
      <c r="C10" s="188"/>
      <c r="D10" s="188"/>
      <c r="E10" s="188"/>
      <c r="F10" s="623"/>
      <c r="G10" s="623"/>
      <c r="H10" s="623"/>
      <c r="I10" s="623"/>
    </row>
    <row r="11" spans="1:9">
      <c r="A11" s="189" t="s">
        <v>84</v>
      </c>
      <c r="B11" s="188"/>
      <c r="C11" s="188"/>
      <c r="D11" s="188"/>
      <c r="E11" s="188"/>
      <c r="F11" s="623"/>
      <c r="G11" s="623"/>
      <c r="H11" s="623"/>
      <c r="I11" s="623"/>
    </row>
    <row r="12" spans="1:9">
      <c r="A12" s="187" t="s">
        <v>83</v>
      </c>
      <c r="B12" s="186" t="s">
        <v>82</v>
      </c>
      <c r="C12" s="185"/>
      <c r="D12" s="185"/>
      <c r="E12" s="184" t="s">
        <v>81</v>
      </c>
      <c r="F12" s="623"/>
      <c r="G12" s="623"/>
      <c r="H12" s="623"/>
      <c r="I12" s="623"/>
    </row>
    <row r="13" spans="1:9">
      <c r="A13" s="176"/>
      <c r="B13" s="176"/>
      <c r="C13" s="176"/>
      <c r="D13" s="176"/>
      <c r="E13" s="175"/>
      <c r="F13" s="623"/>
      <c r="G13" s="623"/>
      <c r="H13" s="623"/>
      <c r="I13" s="623"/>
    </row>
    <row r="14" spans="1:9">
      <c r="A14" s="175">
        <v>1</v>
      </c>
      <c r="B14" s="178" t="s">
        <v>80</v>
      </c>
      <c r="C14" s="176"/>
      <c r="D14" s="176"/>
      <c r="E14" s="179">
        <v>7.1570000000000002E-3</v>
      </c>
      <c r="F14" s="623"/>
      <c r="G14" s="623"/>
      <c r="H14" s="623"/>
      <c r="I14" s="623"/>
    </row>
    <row r="15" spans="1:9">
      <c r="A15" s="175">
        <v>2</v>
      </c>
      <c r="B15" s="178" t="s">
        <v>79</v>
      </c>
      <c r="C15" s="176"/>
      <c r="D15" s="176"/>
      <c r="E15" s="179">
        <v>2E-3</v>
      </c>
      <c r="F15" s="623"/>
      <c r="G15" s="623"/>
      <c r="H15" s="623"/>
      <c r="I15" s="623"/>
    </row>
    <row r="16" spans="1:9">
      <c r="A16" s="175">
        <v>3</v>
      </c>
      <c r="B16" s="178" t="str">
        <f>"STATE UTILITY TAX - NET OF BAD DEBTS ( "&amp;D16*100&amp;"% - ( LINE 1 * "&amp;D16*100&amp;"%) )"</f>
        <v>STATE UTILITY TAX - NET OF BAD DEBTS ( 3.8734% - ( LINE 1 * 3.8734%) )</v>
      </c>
      <c r="C16" s="176"/>
      <c r="D16" s="183">
        <v>3.8733999999999998E-2</v>
      </c>
      <c r="E16" s="182">
        <f>ROUND(D16-(D16*E14),6)</f>
        <v>3.8456999999999998E-2</v>
      </c>
      <c r="F16" s="623"/>
      <c r="G16" s="623"/>
      <c r="H16" s="623"/>
      <c r="I16" s="623"/>
    </row>
    <row r="17" spans="1:9">
      <c r="A17" s="175">
        <v>4</v>
      </c>
      <c r="B17" s="178"/>
      <c r="C17" s="176"/>
      <c r="D17" s="176"/>
      <c r="E17" s="181"/>
      <c r="F17" s="623"/>
      <c r="G17" s="623"/>
      <c r="H17" s="623"/>
      <c r="I17" s="623"/>
    </row>
    <row r="18" spans="1:9">
      <c r="A18" s="175">
        <v>5</v>
      </c>
      <c r="B18" s="178" t="s">
        <v>78</v>
      </c>
      <c r="C18" s="176"/>
      <c r="D18" s="176"/>
      <c r="E18" s="179">
        <f>ROUND(SUM(E14:E16),6)</f>
        <v>4.7613999999999997E-2</v>
      </c>
      <c r="F18" s="623"/>
      <c r="G18" s="623"/>
      <c r="H18" s="623"/>
      <c r="I18" s="623"/>
    </row>
    <row r="19" spans="1:9">
      <c r="A19" s="175">
        <v>6</v>
      </c>
      <c r="B19" s="176"/>
      <c r="C19" s="176"/>
      <c r="D19" s="176"/>
      <c r="E19" s="179"/>
      <c r="F19" s="623"/>
      <c r="G19" s="623"/>
      <c r="H19" s="623"/>
      <c r="I19" s="623"/>
    </row>
    <row r="20" spans="1:9">
      <c r="A20" s="175">
        <v>7</v>
      </c>
      <c r="B20" s="176" t="s">
        <v>77</v>
      </c>
      <c r="C20" s="176"/>
      <c r="D20" s="176"/>
      <c r="E20" s="179">
        <f>ROUND(1-E18,6)</f>
        <v>0.95238599999999995</v>
      </c>
      <c r="F20" s="623"/>
      <c r="G20" s="623"/>
      <c r="H20" s="623"/>
      <c r="I20" s="623"/>
    </row>
    <row r="21" spans="1:9">
      <c r="A21" s="175">
        <v>8</v>
      </c>
      <c r="B21" s="178" t="s">
        <v>76</v>
      </c>
      <c r="C21" s="176"/>
      <c r="D21" s="180">
        <v>0.35</v>
      </c>
      <c r="E21" s="179">
        <f>ROUND((E20)*D21,6)</f>
        <v>0.33333499999999999</v>
      </c>
      <c r="F21" s="623"/>
      <c r="G21" s="623"/>
      <c r="H21" s="623"/>
      <c r="I21" s="623"/>
    </row>
    <row r="22" spans="1:9">
      <c r="A22" s="175">
        <v>9</v>
      </c>
      <c r="B22" s="178" t="s">
        <v>75</v>
      </c>
      <c r="C22" s="176"/>
      <c r="D22" s="176"/>
      <c r="E22" s="177">
        <f>ROUND(1-E21-E18,6)</f>
        <v>0.61905100000000002</v>
      </c>
      <c r="F22" s="623"/>
      <c r="G22" s="623"/>
      <c r="H22" s="623"/>
      <c r="I22" s="623"/>
    </row>
    <row r="23" spans="1:9">
      <c r="A23" s="176"/>
      <c r="B23" s="176"/>
      <c r="C23" s="176"/>
      <c r="D23" s="176"/>
      <c r="E23" s="175"/>
      <c r="F23" s="623"/>
      <c r="G23" s="623"/>
      <c r="H23" s="623"/>
      <c r="I23" s="623"/>
    </row>
    <row r="24" spans="1:9">
      <c r="F24" s="623"/>
      <c r="G24" s="623"/>
      <c r="H24" s="623"/>
      <c r="I24" s="623"/>
    </row>
    <row r="25" spans="1:9">
      <c r="F25" s="623"/>
      <c r="G25" s="623"/>
      <c r="H25" s="623"/>
      <c r="I25" s="623"/>
    </row>
    <row r="26" spans="1:9">
      <c r="E26" s="174"/>
      <c r="F26" s="623"/>
      <c r="G26" s="623"/>
      <c r="H26" s="623"/>
      <c r="I26" s="623"/>
    </row>
    <row r="27" spans="1:9">
      <c r="F27" s="623"/>
      <c r="G27" s="623"/>
      <c r="H27" s="623"/>
      <c r="I27" s="623"/>
    </row>
    <row r="28" spans="1:9">
      <c r="F28" s="623"/>
      <c r="G28" s="623"/>
      <c r="H28" s="623"/>
      <c r="I28" s="623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73" customWidth="1"/>
    <col min="2" max="2" width="57.42578125" style="173" customWidth="1"/>
    <col min="3" max="3" width="3.42578125" style="173" customWidth="1"/>
    <col min="4" max="4" width="7.85546875" style="173" customWidth="1"/>
    <col min="5" max="5" width="18.140625" style="173" customWidth="1"/>
    <col min="6" max="16384" width="9.140625" style="173"/>
  </cols>
  <sheetData>
    <row r="1" spans="1:9">
      <c r="E1" s="299" t="s">
        <v>307</v>
      </c>
    </row>
    <row r="2" spans="1:9">
      <c r="A2" s="188"/>
      <c r="B2" s="176"/>
      <c r="C2" s="176"/>
      <c r="D2" s="176"/>
      <c r="E2" s="193"/>
    </row>
    <row r="3" spans="1:9" ht="13.5" thickBot="1">
      <c r="A3" s="188"/>
      <c r="B3" s="188"/>
      <c r="C3" s="188"/>
      <c r="D3" s="188"/>
      <c r="E3" s="193"/>
    </row>
    <row r="4" spans="1:9" ht="13.5" thickBot="1">
      <c r="A4" s="188"/>
      <c r="B4" s="188"/>
      <c r="C4" s="188"/>
      <c r="D4" s="188"/>
      <c r="E4" s="192" t="s">
        <v>186</v>
      </c>
    </row>
    <row r="5" spans="1:9">
      <c r="B5" s="710" t="s">
        <v>88</v>
      </c>
      <c r="C5" s="710"/>
      <c r="D5" s="710"/>
      <c r="E5" s="710"/>
      <c r="F5" s="623"/>
      <c r="G5" s="623"/>
      <c r="H5" s="623"/>
      <c r="I5" s="623"/>
    </row>
    <row r="6" spans="1:9">
      <c r="A6" s="191"/>
      <c r="B6" s="711" t="s">
        <v>87</v>
      </c>
      <c r="C6" s="711"/>
      <c r="D6" s="711"/>
      <c r="E6" s="711"/>
      <c r="F6" s="623"/>
      <c r="G6" s="623"/>
      <c r="H6" s="623"/>
      <c r="I6" s="623"/>
    </row>
    <row r="7" spans="1:9">
      <c r="A7" s="190"/>
      <c r="B7" s="712" t="s">
        <v>184</v>
      </c>
      <c r="C7" s="712"/>
      <c r="D7" s="712"/>
      <c r="E7" s="712"/>
      <c r="F7" s="623"/>
      <c r="G7" s="623"/>
      <c r="H7" s="623"/>
      <c r="I7" s="623"/>
    </row>
    <row r="8" spans="1:9">
      <c r="A8" s="190"/>
      <c r="B8" s="712"/>
      <c r="C8" s="712"/>
      <c r="D8" s="712"/>
      <c r="E8" s="712"/>
      <c r="F8" s="623"/>
      <c r="G8" s="623"/>
      <c r="H8" s="623"/>
      <c r="I8" s="623"/>
    </row>
    <row r="9" spans="1:9">
      <c r="A9" s="188"/>
      <c r="B9" s="188"/>
      <c r="C9" s="188"/>
      <c r="D9" s="188"/>
      <c r="E9" s="188"/>
      <c r="F9" s="623"/>
      <c r="G9" s="623"/>
      <c r="H9" s="623"/>
      <c r="I9" s="623"/>
    </row>
    <row r="10" spans="1:9">
      <c r="A10" s="189" t="s">
        <v>84</v>
      </c>
      <c r="B10" s="188"/>
      <c r="C10" s="188"/>
      <c r="D10" s="188"/>
      <c r="E10" s="188"/>
      <c r="F10" s="623"/>
      <c r="G10" s="623"/>
      <c r="H10" s="623"/>
      <c r="I10" s="623"/>
    </row>
    <row r="11" spans="1:9">
      <c r="A11" s="187" t="s">
        <v>83</v>
      </c>
      <c r="B11" s="186" t="s">
        <v>82</v>
      </c>
      <c r="C11" s="185"/>
      <c r="D11" s="185"/>
      <c r="E11" s="184" t="s">
        <v>81</v>
      </c>
      <c r="F11" s="623"/>
      <c r="G11" s="623"/>
      <c r="H11" s="623"/>
      <c r="I11" s="623"/>
    </row>
    <row r="12" spans="1:9">
      <c r="A12" s="176"/>
      <c r="B12" s="176"/>
      <c r="C12" s="176"/>
      <c r="D12" s="176"/>
      <c r="E12" s="175"/>
      <c r="F12" s="623"/>
      <c r="G12" s="623"/>
      <c r="H12" s="623"/>
      <c r="I12" s="623"/>
    </row>
    <row r="13" spans="1:9">
      <c r="A13" s="175">
        <v>1</v>
      </c>
      <c r="B13" s="178" t="s">
        <v>80</v>
      </c>
      <c r="C13" s="176"/>
      <c r="D13" s="176"/>
      <c r="E13" s="179">
        <v>5.1399999999999996E-3</v>
      </c>
      <c r="F13" s="623"/>
      <c r="G13" s="623"/>
      <c r="H13" s="623"/>
      <c r="I13" s="623"/>
    </row>
    <row r="14" spans="1:9">
      <c r="A14" s="175">
        <v>2</v>
      </c>
      <c r="B14" s="178" t="s">
        <v>79</v>
      </c>
      <c r="C14" s="176"/>
      <c r="D14" s="176"/>
      <c r="E14" s="179">
        <v>2E-3</v>
      </c>
      <c r="F14" s="623"/>
      <c r="G14" s="623"/>
      <c r="H14" s="623"/>
      <c r="I14" s="623"/>
    </row>
    <row r="15" spans="1:9">
      <c r="A15" s="175">
        <v>3</v>
      </c>
      <c r="B15" s="178" t="str">
        <f>"STATE UTILITY TAX - NET OF BAD DEBTS ( "&amp;D15*100&amp;"% - ( LINE 1 * "&amp;D15*100&amp;"%) )"</f>
        <v>STATE UTILITY TAX - NET OF BAD DEBTS ( 3.852% - ( LINE 1 * 3.852%) )</v>
      </c>
      <c r="C15" s="176"/>
      <c r="D15" s="194">
        <v>3.8519999999999999E-2</v>
      </c>
      <c r="E15" s="182">
        <f>ROUND(D15-(D15*E13),6)</f>
        <v>3.8322000000000002E-2</v>
      </c>
      <c r="F15" s="623"/>
      <c r="G15" s="623"/>
      <c r="H15" s="623"/>
      <c r="I15" s="623"/>
    </row>
    <row r="16" spans="1:9">
      <c r="A16" s="175">
        <v>4</v>
      </c>
      <c r="B16" s="178"/>
      <c r="C16" s="176"/>
      <c r="D16" s="176"/>
      <c r="E16" s="181"/>
      <c r="F16" s="623"/>
      <c r="G16" s="623"/>
      <c r="H16" s="623"/>
      <c r="I16" s="623"/>
    </row>
    <row r="17" spans="1:9">
      <c r="A17" s="175">
        <v>5</v>
      </c>
      <c r="B17" s="178" t="s">
        <v>78</v>
      </c>
      <c r="C17" s="176"/>
      <c r="D17" s="176"/>
      <c r="E17" s="179">
        <f>ROUND(SUM(E13:E15),6)</f>
        <v>4.5462000000000002E-2</v>
      </c>
      <c r="F17" s="623"/>
      <c r="G17" s="623"/>
      <c r="H17" s="623"/>
      <c r="I17" s="623"/>
    </row>
    <row r="18" spans="1:9">
      <c r="A18" s="175">
        <v>6</v>
      </c>
      <c r="B18" s="176"/>
      <c r="C18" s="176"/>
      <c r="D18" s="176"/>
      <c r="E18" s="179"/>
      <c r="F18" s="623"/>
      <c r="G18" s="623"/>
      <c r="H18" s="623"/>
      <c r="I18" s="623"/>
    </row>
    <row r="19" spans="1:9">
      <c r="A19" s="175">
        <v>7</v>
      </c>
      <c r="B19" s="176" t="s">
        <v>77</v>
      </c>
      <c r="C19" s="176"/>
      <c r="D19" s="176"/>
      <c r="E19" s="179">
        <f>ROUND(1-E17,6)</f>
        <v>0.954538</v>
      </c>
      <c r="F19" s="623"/>
      <c r="G19" s="623"/>
      <c r="H19" s="623"/>
      <c r="I19" s="623"/>
    </row>
    <row r="20" spans="1:9">
      <c r="A20" s="175">
        <v>8</v>
      </c>
      <c r="B20" s="178" t="s">
        <v>76</v>
      </c>
      <c r="C20" s="176"/>
      <c r="D20" s="180">
        <v>0.35</v>
      </c>
      <c r="E20" s="179">
        <f>ROUND((E19)*D20,6)</f>
        <v>0.334088</v>
      </c>
      <c r="F20" s="623"/>
      <c r="G20" s="623"/>
      <c r="H20" s="623"/>
      <c r="I20" s="623"/>
    </row>
    <row r="21" spans="1:9">
      <c r="A21" s="175">
        <v>9</v>
      </c>
      <c r="B21" s="178" t="s">
        <v>75</v>
      </c>
      <c r="C21" s="176"/>
      <c r="D21" s="176"/>
      <c r="E21" s="177">
        <f>ROUND(1-E20-E17,6)</f>
        <v>0.62044999999999995</v>
      </c>
      <c r="F21" s="623"/>
      <c r="G21" s="623"/>
      <c r="H21" s="623"/>
      <c r="I21" s="623"/>
    </row>
    <row r="22" spans="1:9">
      <c r="A22" s="176"/>
      <c r="B22" s="176"/>
      <c r="C22" s="176"/>
      <c r="D22" s="176"/>
      <c r="E22" s="175"/>
      <c r="F22" s="623"/>
      <c r="G22" s="623"/>
      <c r="H22" s="623"/>
      <c r="I22" s="623"/>
    </row>
    <row r="23" spans="1:9">
      <c r="F23" s="623"/>
      <c r="G23" s="623"/>
      <c r="H23" s="623"/>
      <c r="I23" s="623"/>
    </row>
    <row r="24" spans="1:9">
      <c r="F24" s="623"/>
      <c r="G24" s="623"/>
      <c r="H24" s="623"/>
      <c r="I24" s="623"/>
    </row>
    <row r="25" spans="1:9">
      <c r="E25" s="174"/>
      <c r="F25" s="623"/>
      <c r="G25" s="623"/>
      <c r="H25" s="623"/>
      <c r="I25" s="623"/>
    </row>
    <row r="26" spans="1:9">
      <c r="F26" s="623"/>
      <c r="G26" s="623"/>
      <c r="H26" s="623"/>
      <c r="I26" s="623"/>
    </row>
    <row r="27" spans="1:9">
      <c r="F27" s="623"/>
      <c r="G27" s="623"/>
      <c r="H27" s="623"/>
      <c r="I27" s="623"/>
    </row>
    <row r="28" spans="1:9">
      <c r="F28" s="623"/>
      <c r="G28" s="623"/>
      <c r="H28" s="623"/>
      <c r="I28" s="623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W44"/>
  <sheetViews>
    <sheetView zoomScale="90" zoomScaleNormal="90" workbookViewId="0">
      <pane xSplit="3" ySplit="8" topLeftCell="G9" activePane="bottomRight" state="frozenSplit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5"/>
  <cols>
    <col min="1" max="1" width="2.85546875" style="360" customWidth="1"/>
    <col min="2" max="2" width="38.7109375" style="360" customWidth="1"/>
    <col min="3" max="3" width="9.140625" style="360" bestFit="1" customWidth="1"/>
    <col min="4" max="4" width="16" style="360" customWidth="1"/>
    <col min="5" max="5" width="18.5703125" style="360" bestFit="1" customWidth="1"/>
    <col min="6" max="6" width="14.5703125" style="360" bestFit="1" customWidth="1"/>
    <col min="7" max="7" width="14" style="360" bestFit="1" customWidth="1"/>
    <col min="8" max="8" width="13.28515625" style="360" bestFit="1" customWidth="1"/>
    <col min="9" max="9" width="12.140625" style="360" customWidth="1"/>
    <col min="10" max="10" width="12.85546875" style="360" bestFit="1" customWidth="1"/>
    <col min="11" max="11" width="13.28515625" style="360" bestFit="1" customWidth="1"/>
    <col min="12" max="13" width="10" style="360" bestFit="1" customWidth="1"/>
    <col min="14" max="15" width="13.28515625" style="360" bestFit="1" customWidth="1"/>
    <col min="16" max="16" width="15.7109375" style="360" bestFit="1" customWidth="1"/>
    <col min="17" max="17" width="13.28515625" style="360" bestFit="1" customWidth="1"/>
    <col min="18" max="18" width="12.85546875" style="360" bestFit="1" customWidth="1"/>
    <col min="19" max="19" width="13.28515625" style="360" bestFit="1" customWidth="1"/>
    <col min="20" max="20" width="8.85546875" style="360" bestFit="1" customWidth="1"/>
    <col min="21" max="21" width="13.7109375" style="360" bestFit="1" customWidth="1"/>
    <col min="22" max="16384" width="9.140625" style="360"/>
  </cols>
  <sheetData>
    <row r="1" spans="2:20">
      <c r="B1" s="713" t="s">
        <v>30</v>
      </c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</row>
    <row r="2" spans="2:20">
      <c r="B2" s="713" t="s">
        <v>320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</row>
    <row r="3" spans="2:20">
      <c r="B3" s="714" t="s">
        <v>321</v>
      </c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2:20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</row>
    <row r="5" spans="2:20">
      <c r="F5" s="615"/>
      <c r="G5" s="615"/>
      <c r="H5" s="615"/>
      <c r="I5" s="615"/>
      <c r="K5" s="361"/>
      <c r="O5" s="361"/>
    </row>
    <row r="6" spans="2:20">
      <c r="B6" s="362"/>
      <c r="C6" s="362"/>
      <c r="D6" s="362" t="s">
        <v>322</v>
      </c>
      <c r="E6" s="361"/>
      <c r="F6" s="616"/>
      <c r="G6" s="616"/>
      <c r="H6" s="616"/>
      <c r="I6" s="616"/>
      <c r="J6" s="362"/>
      <c r="K6" s="362"/>
      <c r="L6" s="362"/>
      <c r="M6" s="362" t="s">
        <v>323</v>
      </c>
      <c r="N6" s="362" t="s">
        <v>323</v>
      </c>
      <c r="O6" s="362"/>
      <c r="P6" s="363" t="s">
        <v>324</v>
      </c>
      <c r="Q6" s="363" t="s">
        <v>325</v>
      </c>
      <c r="R6" s="363" t="s">
        <v>326</v>
      </c>
      <c r="S6" s="363" t="s">
        <v>31</v>
      </c>
      <c r="T6" s="362"/>
    </row>
    <row r="7" spans="2:20">
      <c r="B7" s="362"/>
      <c r="C7" s="362" t="s">
        <v>27</v>
      </c>
      <c r="D7" s="362" t="s">
        <v>327</v>
      </c>
      <c r="E7" s="361" t="s">
        <v>322</v>
      </c>
      <c r="F7" s="616" t="s">
        <v>328</v>
      </c>
      <c r="G7" s="616" t="s">
        <v>329</v>
      </c>
      <c r="H7" s="616" t="s">
        <v>330</v>
      </c>
      <c r="I7" s="616" t="s">
        <v>331</v>
      </c>
      <c r="J7" s="362" t="s">
        <v>332</v>
      </c>
      <c r="K7" s="362" t="s">
        <v>333</v>
      </c>
      <c r="L7" s="362" t="s">
        <v>325</v>
      </c>
      <c r="M7" s="362" t="s">
        <v>334</v>
      </c>
      <c r="N7" s="362" t="s">
        <v>335</v>
      </c>
      <c r="O7" s="362" t="s">
        <v>336</v>
      </c>
      <c r="P7" s="362" t="s">
        <v>337</v>
      </c>
      <c r="Q7" s="362" t="s">
        <v>25</v>
      </c>
      <c r="R7" s="362" t="s">
        <v>25</v>
      </c>
      <c r="S7" s="362" t="s">
        <v>25</v>
      </c>
      <c r="T7" s="362" t="s">
        <v>338</v>
      </c>
    </row>
    <row r="8" spans="2:20">
      <c r="B8" s="364" t="s">
        <v>339</v>
      </c>
      <c r="C8" s="364" t="s">
        <v>26</v>
      </c>
      <c r="D8" s="365" t="s">
        <v>340</v>
      </c>
      <c r="E8" s="364" t="s">
        <v>341</v>
      </c>
      <c r="F8" s="617" t="s">
        <v>25</v>
      </c>
      <c r="G8" s="617" t="s">
        <v>25</v>
      </c>
      <c r="H8" s="617" t="s">
        <v>25</v>
      </c>
      <c r="I8" s="617" t="s">
        <v>25</v>
      </c>
      <c r="J8" s="364" t="s">
        <v>25</v>
      </c>
      <c r="K8" s="364" t="s">
        <v>25</v>
      </c>
      <c r="L8" s="364" t="s">
        <v>25</v>
      </c>
      <c r="M8" s="364" t="s">
        <v>25</v>
      </c>
      <c r="N8" s="364" t="s">
        <v>25</v>
      </c>
      <c r="O8" s="364" t="s">
        <v>25</v>
      </c>
      <c r="P8" s="364" t="s">
        <v>25</v>
      </c>
      <c r="Q8" s="364" t="s">
        <v>342</v>
      </c>
      <c r="R8" s="364" t="s">
        <v>342</v>
      </c>
      <c r="S8" s="364" t="s">
        <v>342</v>
      </c>
      <c r="T8" s="364" t="s">
        <v>342</v>
      </c>
    </row>
    <row r="9" spans="2:20">
      <c r="B9" s="362" t="s">
        <v>149</v>
      </c>
      <c r="C9" s="362" t="s">
        <v>148</v>
      </c>
      <c r="D9" s="362" t="s">
        <v>147</v>
      </c>
      <c r="E9" s="362" t="s">
        <v>146</v>
      </c>
      <c r="F9" s="616" t="s">
        <v>343</v>
      </c>
      <c r="G9" s="616" t="s">
        <v>344</v>
      </c>
      <c r="H9" s="616" t="s">
        <v>345</v>
      </c>
      <c r="I9" s="618" t="s">
        <v>346</v>
      </c>
      <c r="J9" s="362" t="s">
        <v>347</v>
      </c>
      <c r="K9" s="362" t="s">
        <v>348</v>
      </c>
      <c r="L9" s="366" t="s">
        <v>349</v>
      </c>
      <c r="M9" s="366" t="s">
        <v>350</v>
      </c>
      <c r="N9" s="366" t="s">
        <v>351</v>
      </c>
      <c r="O9" s="362" t="s">
        <v>352</v>
      </c>
      <c r="P9" s="366" t="s">
        <v>353</v>
      </c>
      <c r="Q9" s="362" t="s">
        <v>354</v>
      </c>
      <c r="R9" s="362" t="s">
        <v>355</v>
      </c>
      <c r="S9" s="362" t="s">
        <v>356</v>
      </c>
      <c r="T9" s="362" t="s">
        <v>357</v>
      </c>
    </row>
    <row r="10" spans="2:20">
      <c r="B10" s="360" t="s">
        <v>24</v>
      </c>
      <c r="C10" s="367" t="s">
        <v>358</v>
      </c>
      <c r="D10" s="368">
        <v>603105848.20999992</v>
      </c>
      <c r="E10" s="369">
        <v>311319235.66274381</v>
      </c>
      <c r="F10" s="619">
        <v>197005848.44792041</v>
      </c>
      <c r="G10" s="619">
        <v>-35148991.630000003</v>
      </c>
      <c r="H10" s="619">
        <v>10270892.595016299</v>
      </c>
      <c r="I10" s="619">
        <v>3238678.4048876995</v>
      </c>
      <c r="J10" s="369">
        <v>-2159118.9365917998</v>
      </c>
      <c r="K10" s="369">
        <v>14764031.164180798</v>
      </c>
      <c r="L10" s="369">
        <v>0</v>
      </c>
      <c r="M10" s="369"/>
      <c r="N10" s="369">
        <v>49183281.920000002</v>
      </c>
      <c r="O10" s="369">
        <v>6760816.558434099</v>
      </c>
      <c r="P10" s="370">
        <f>SUM(E10:O10)</f>
        <v>555234674.18659139</v>
      </c>
      <c r="Q10" s="369">
        <v>19054825.133357141</v>
      </c>
      <c r="R10" s="369">
        <v>-4288329.5448346063</v>
      </c>
      <c r="S10" s="371">
        <f>SUM(Q10:R10)</f>
        <v>14766495.588522535</v>
      </c>
      <c r="T10" s="372">
        <f>S10/P10</f>
        <v>2.6595053001967465E-2</v>
      </c>
    </row>
    <row r="11" spans="2:20">
      <c r="B11" s="360" t="s">
        <v>359</v>
      </c>
      <c r="C11" s="367">
        <v>16</v>
      </c>
      <c r="D11" s="368">
        <v>9592.0450000000001</v>
      </c>
      <c r="E11" s="369">
        <v>4891.9429499999997</v>
      </c>
      <c r="F11" s="619">
        <v>3135.0841815789481</v>
      </c>
      <c r="G11" s="619">
        <v>-560.38</v>
      </c>
      <c r="H11" s="619">
        <v>163.35252635000001</v>
      </c>
      <c r="I11" s="619">
        <v>0</v>
      </c>
      <c r="J11" s="369">
        <v>-34.339521099999999</v>
      </c>
      <c r="K11" s="369">
        <v>234.81326160000003</v>
      </c>
      <c r="L11" s="369">
        <v>0</v>
      </c>
      <c r="M11" s="369">
        <v>0</v>
      </c>
      <c r="N11" s="369"/>
      <c r="O11" s="369">
        <v>107.52682444999999</v>
      </c>
      <c r="P11" s="370">
        <f t="shared" ref="P11:P22" si="0">SUM(E11:O11)</f>
        <v>7938.0002228789481</v>
      </c>
      <c r="Q11" s="369">
        <v>297.85823947368414</v>
      </c>
      <c r="R11" s="369">
        <v>-65.629781578946861</v>
      </c>
      <c r="S11" s="371">
        <f t="shared" ref="S11:S22" si="1">SUM(Q11:R11)</f>
        <v>232.22845789473729</v>
      </c>
      <c r="T11" s="372">
        <f t="shared" ref="T11:T22" si="2">S11/P11</f>
        <v>2.9255284879610755E-2</v>
      </c>
    </row>
    <row r="12" spans="2:20">
      <c r="B12" s="360" t="s">
        <v>360</v>
      </c>
      <c r="C12" s="367">
        <v>31</v>
      </c>
      <c r="D12" s="368">
        <v>228604732.46999997</v>
      </c>
      <c r="E12" s="369">
        <v>91578256.92346701</v>
      </c>
      <c r="F12" s="619">
        <v>72863186.380163103</v>
      </c>
      <c r="G12" s="619">
        <v>-13320797.76</v>
      </c>
      <c r="H12" s="619">
        <v>3893138.5939640994</v>
      </c>
      <c r="I12" s="619">
        <v>978428.2549715999</v>
      </c>
      <c r="J12" s="369">
        <v>-566939.73652559996</v>
      </c>
      <c r="K12" s="369">
        <v>6028306.7952338997</v>
      </c>
      <c r="L12" s="369">
        <v>0</v>
      </c>
      <c r="M12" s="369"/>
      <c r="N12" s="369">
        <v>1659670.3599999999</v>
      </c>
      <c r="O12" s="369">
        <v>2487219.4892735998</v>
      </c>
      <c r="P12" s="370">
        <f t="shared" si="0"/>
        <v>165600469.30054775</v>
      </c>
      <c r="Q12" s="369">
        <v>6031970.3797371164</v>
      </c>
      <c r="R12" s="369">
        <v>-1259035.3204846003</v>
      </c>
      <c r="S12" s="371">
        <f t="shared" si="1"/>
        <v>4772935.0592525164</v>
      </c>
      <c r="T12" s="372">
        <f t="shared" si="2"/>
        <v>2.8821989934038967E-2</v>
      </c>
    </row>
    <row r="13" spans="2:20">
      <c r="B13" s="360" t="s">
        <v>361</v>
      </c>
      <c r="C13" s="367">
        <v>41</v>
      </c>
      <c r="D13" s="368">
        <v>63966868.016999997</v>
      </c>
      <c r="E13" s="369">
        <v>14456233.31830545</v>
      </c>
      <c r="F13" s="619">
        <v>18624424.888310701</v>
      </c>
      <c r="G13" s="619">
        <v>-3723511.39</v>
      </c>
      <c r="H13" s="619">
        <v>1089355.7623295099</v>
      </c>
      <c r="I13" s="619">
        <v>143925.45303824998</v>
      </c>
      <c r="J13" s="369">
        <v>-159277.50136232999</v>
      </c>
      <c r="K13" s="369">
        <v>583377.83631503989</v>
      </c>
      <c r="L13" s="369">
        <v>0</v>
      </c>
      <c r="M13" s="369"/>
      <c r="N13" s="369">
        <v>1266103.8999999999</v>
      </c>
      <c r="O13" s="369">
        <v>397873.91906573996</v>
      </c>
      <c r="P13" s="370">
        <f t="shared" si="0"/>
        <v>32678506.186002355</v>
      </c>
      <c r="Q13" s="369">
        <v>1159420.1974828946</v>
      </c>
      <c r="R13" s="369">
        <v>-198981.87008722575</v>
      </c>
      <c r="S13" s="371">
        <f t="shared" si="1"/>
        <v>960438.32739566895</v>
      </c>
      <c r="T13" s="372">
        <f t="shared" si="2"/>
        <v>2.9390521155678379E-2</v>
      </c>
    </row>
    <row r="14" spans="2:20">
      <c r="B14" s="360" t="s">
        <v>39</v>
      </c>
      <c r="C14" s="367">
        <v>85</v>
      </c>
      <c r="D14" s="368">
        <v>16307789.425999999</v>
      </c>
      <c r="E14" s="369">
        <v>1589956.2565282346</v>
      </c>
      <c r="F14" s="619">
        <v>4494980.4766552001</v>
      </c>
      <c r="G14" s="619">
        <v>-948950.27</v>
      </c>
      <c r="H14" s="619">
        <v>243475.29613017998</v>
      </c>
      <c r="I14" s="619">
        <v>18238.357395419996</v>
      </c>
      <c r="J14" s="369">
        <v>-7827.7389244799997</v>
      </c>
      <c r="K14" s="369">
        <v>71917.351368659991</v>
      </c>
      <c r="L14" s="369">
        <v>0</v>
      </c>
      <c r="M14" s="369">
        <v>0</v>
      </c>
      <c r="N14" s="369"/>
      <c r="O14" s="369">
        <v>53978.783000059993</v>
      </c>
      <c r="P14" s="370">
        <f t="shared" si="0"/>
        <v>5515768.5121532753</v>
      </c>
      <c r="Q14" s="369">
        <v>156474.36712188696</v>
      </c>
      <c r="R14" s="369">
        <v>-21886.223099732404</v>
      </c>
      <c r="S14" s="371">
        <f t="shared" si="1"/>
        <v>134588.14402215456</v>
      </c>
      <c r="T14" s="372">
        <f t="shared" si="2"/>
        <v>2.440061502320251E-2</v>
      </c>
    </row>
    <row r="15" spans="2:20">
      <c r="B15" s="360" t="s">
        <v>362</v>
      </c>
      <c r="C15" s="367">
        <v>86</v>
      </c>
      <c r="D15" s="368">
        <v>9107268.5420000013</v>
      </c>
      <c r="E15" s="369">
        <v>1944724.1433509393</v>
      </c>
      <c r="F15" s="619">
        <v>2526653.7291643196</v>
      </c>
      <c r="G15" s="619">
        <v>-529951.96</v>
      </c>
      <c r="H15" s="619">
        <v>135971.51933206004</v>
      </c>
      <c r="I15" s="619">
        <v>19944.918106980003</v>
      </c>
      <c r="J15" s="369">
        <v>-23041.389411260003</v>
      </c>
      <c r="K15" s="369">
        <v>77685.000663260013</v>
      </c>
      <c r="L15" s="369">
        <v>0</v>
      </c>
      <c r="M15" s="369"/>
      <c r="N15" s="369">
        <v>179041.35</v>
      </c>
      <c r="O15" s="369">
        <v>37795.164449300006</v>
      </c>
      <c r="P15" s="370">
        <f t="shared" si="0"/>
        <v>4368822.4756555995</v>
      </c>
      <c r="Q15" s="369">
        <v>156592.62078755643</v>
      </c>
      <c r="R15" s="369">
        <v>-26767.613409920974</v>
      </c>
      <c r="S15" s="371">
        <f t="shared" si="1"/>
        <v>129825.00737763545</v>
      </c>
      <c r="T15" s="372">
        <f t="shared" si="2"/>
        <v>2.9716246906588598E-2</v>
      </c>
    </row>
    <row r="16" spans="2:20">
      <c r="B16" s="360" t="s">
        <v>363</v>
      </c>
      <c r="C16" s="367">
        <v>87</v>
      </c>
      <c r="D16" s="368">
        <v>23273158.627999999</v>
      </c>
      <c r="E16" s="369">
        <v>1093496.3989577971</v>
      </c>
      <c r="F16" s="619">
        <v>6293993.0193563206</v>
      </c>
      <c r="G16" s="619">
        <v>-1353799.64</v>
      </c>
      <c r="H16" s="619">
        <v>347468.25831603998</v>
      </c>
      <c r="I16" s="619">
        <v>10512.457794129999</v>
      </c>
      <c r="J16" s="369">
        <v>-8843.8002786399993</v>
      </c>
      <c r="K16" s="369">
        <v>68423.08636632</v>
      </c>
      <c r="L16" s="369">
        <v>0</v>
      </c>
      <c r="M16" s="369">
        <v>0</v>
      </c>
      <c r="N16" s="369"/>
      <c r="O16" s="369">
        <v>47011.78042856</v>
      </c>
      <c r="P16" s="370">
        <f t="shared" si="0"/>
        <v>6498261.5609405283</v>
      </c>
      <c r="Q16" s="369">
        <v>107678.99516696806</v>
      </c>
      <c r="R16" s="369">
        <v>-15128.371995987394</v>
      </c>
      <c r="S16" s="371">
        <f t="shared" si="1"/>
        <v>92550.62317098066</v>
      </c>
      <c r="T16" s="372">
        <f t="shared" si="2"/>
        <v>1.4242366562663462E-2</v>
      </c>
    </row>
    <row r="17" spans="2:23">
      <c r="B17" s="360" t="s">
        <v>364</v>
      </c>
      <c r="C17" s="367" t="s">
        <v>365</v>
      </c>
      <c r="D17" s="368">
        <v>43413.770000000004</v>
      </c>
      <c r="E17" s="369">
        <v>25885.709759820398</v>
      </c>
      <c r="F17" s="619">
        <v>30.389638999999999</v>
      </c>
      <c r="G17" s="620"/>
      <c r="H17" s="619"/>
      <c r="I17" s="619">
        <v>185.81093560000002</v>
      </c>
      <c r="J17" s="369">
        <v>-107.66614960000001</v>
      </c>
      <c r="K17" s="369">
        <v>1144.8211149000001</v>
      </c>
      <c r="L17" s="369">
        <v>0</v>
      </c>
      <c r="M17" s="369"/>
      <c r="N17" s="369">
        <v>306.5</v>
      </c>
      <c r="O17" s="369">
        <v>472.34181760000007</v>
      </c>
      <c r="P17" s="370">
        <f t="shared" si="0"/>
        <v>27917.907117320399</v>
      </c>
      <c r="Q17" s="369">
        <v>1107.6281126969516</v>
      </c>
      <c r="R17" s="369">
        <v>-356.01592064631086</v>
      </c>
      <c r="S17" s="371">
        <f t="shared" si="1"/>
        <v>751.61219205064072</v>
      </c>
      <c r="T17" s="372">
        <f t="shared" si="2"/>
        <v>2.6922225541195281E-2</v>
      </c>
    </row>
    <row r="18" spans="2:23">
      <c r="B18" s="360" t="s">
        <v>366</v>
      </c>
      <c r="C18" s="360" t="s">
        <v>367</v>
      </c>
      <c r="D18" s="368">
        <v>19254249.518999998</v>
      </c>
      <c r="E18" s="369">
        <v>3995567.7266982314</v>
      </c>
      <c r="F18" s="619">
        <v>13477.9746633</v>
      </c>
      <c r="G18" s="620"/>
      <c r="H18" s="619"/>
      <c r="I18" s="619">
        <v>43322.061417749988</v>
      </c>
      <c r="J18" s="369">
        <v>-47943.081302309991</v>
      </c>
      <c r="K18" s="369">
        <v>175598.75561327997</v>
      </c>
      <c r="L18" s="369">
        <v>0</v>
      </c>
      <c r="M18" s="369"/>
      <c r="N18" s="369">
        <v>389154.95</v>
      </c>
      <c r="O18" s="369">
        <v>119761.43200817998</v>
      </c>
      <c r="P18" s="370">
        <f>SUM(E18:O18)</f>
        <v>4688939.8190984316</v>
      </c>
      <c r="Q18" s="369">
        <v>171214.0154874326</v>
      </c>
      <c r="R18" s="369">
        <v>-54971.532564559064</v>
      </c>
      <c r="S18" s="371">
        <f t="shared" si="1"/>
        <v>116242.48292287353</v>
      </c>
      <c r="T18" s="372">
        <f t="shared" si="2"/>
        <v>2.4790781585510756E-2</v>
      </c>
    </row>
    <row r="19" spans="2:23">
      <c r="B19" s="360" t="s">
        <v>368</v>
      </c>
      <c r="C19" s="360" t="s">
        <v>42</v>
      </c>
      <c r="D19" s="368">
        <v>76582587.120000005</v>
      </c>
      <c r="E19" s="369">
        <v>7037315.1964751901</v>
      </c>
      <c r="F19" s="619">
        <v>53607.810984000011</v>
      </c>
      <c r="G19" s="620"/>
      <c r="H19" s="619"/>
      <c r="I19" s="619">
        <v>76771.472940399995</v>
      </c>
      <c r="J19" s="369">
        <v>-36759.641817600001</v>
      </c>
      <c r="K19" s="369">
        <v>337729.20919920004</v>
      </c>
      <c r="L19" s="369">
        <v>0</v>
      </c>
      <c r="M19" s="369">
        <v>0</v>
      </c>
      <c r="N19" s="369"/>
      <c r="O19" s="369">
        <v>253488.36336720001</v>
      </c>
      <c r="P19" s="370">
        <f t="shared" si="0"/>
        <v>7722152.4111483907</v>
      </c>
      <c r="Q19" s="369">
        <v>302602.67537115456</v>
      </c>
      <c r="R19" s="369">
        <v>-96736.773002275528</v>
      </c>
      <c r="S19" s="371">
        <f t="shared" si="1"/>
        <v>205865.90236887903</v>
      </c>
      <c r="T19" s="372">
        <f t="shared" si="2"/>
        <v>2.6659134838063099E-2</v>
      </c>
    </row>
    <row r="20" spans="2:23">
      <c r="B20" s="360" t="s">
        <v>369</v>
      </c>
      <c r="C20" s="360" t="s">
        <v>370</v>
      </c>
      <c r="D20" s="368">
        <v>354636.7</v>
      </c>
      <c r="E20" s="369">
        <v>84408.74029168782</v>
      </c>
      <c r="F20" s="619">
        <v>248.24569000000002</v>
      </c>
      <c r="G20" s="620"/>
      <c r="H20" s="619"/>
      <c r="I20" s="619">
        <v>776.65437300000008</v>
      </c>
      <c r="J20" s="369">
        <v>-897.23085100000003</v>
      </c>
      <c r="K20" s="369">
        <v>3025.0510509999999</v>
      </c>
      <c r="L20" s="369">
        <v>0</v>
      </c>
      <c r="M20" s="369"/>
      <c r="N20" s="369">
        <v>7098.91</v>
      </c>
      <c r="O20" s="369">
        <v>1471.742305</v>
      </c>
      <c r="P20" s="370">
        <f t="shared" si="0"/>
        <v>96132.112859687826</v>
      </c>
      <c r="Q20" s="369">
        <v>3616.0343886709061</v>
      </c>
      <c r="R20" s="369">
        <v>-1160.2926874317363</v>
      </c>
      <c r="S20" s="371">
        <f t="shared" si="1"/>
        <v>2455.7417012391697</v>
      </c>
      <c r="T20" s="372">
        <f t="shared" si="2"/>
        <v>2.5545487643900147E-2</v>
      </c>
    </row>
    <row r="21" spans="2:23">
      <c r="B21" s="360" t="s">
        <v>371</v>
      </c>
      <c r="C21" s="360" t="s">
        <v>38</v>
      </c>
      <c r="D21" s="368">
        <v>103884321.25000001</v>
      </c>
      <c r="E21" s="369">
        <v>3564358.6664720275</v>
      </c>
      <c r="F21" s="619">
        <v>72719.024875000003</v>
      </c>
      <c r="G21" s="619"/>
      <c r="H21" s="619"/>
      <c r="I21" s="619">
        <v>37708.554543300001</v>
      </c>
      <c r="J21" s="369">
        <v>-39476.042075000005</v>
      </c>
      <c r="K21" s="369">
        <v>305419.90447500005</v>
      </c>
      <c r="L21" s="369">
        <v>0</v>
      </c>
      <c r="M21" s="369">
        <v>0</v>
      </c>
      <c r="N21" s="369"/>
      <c r="O21" s="369">
        <v>209846.32892500004</v>
      </c>
      <c r="P21" s="370">
        <f t="shared" si="0"/>
        <v>4150576.4372153282</v>
      </c>
      <c r="Q21" s="369">
        <v>154300.69431600688</v>
      </c>
      <c r="R21" s="369">
        <v>-49051.944810320332</v>
      </c>
      <c r="S21" s="371">
        <f t="shared" si="1"/>
        <v>105248.74950568654</v>
      </c>
      <c r="T21" s="372">
        <f t="shared" si="2"/>
        <v>2.5357622271931751E-2</v>
      </c>
    </row>
    <row r="22" spans="2:23">
      <c r="B22" s="360" t="s">
        <v>372</v>
      </c>
      <c r="D22" s="368">
        <v>37275691.68</v>
      </c>
      <c r="E22" s="369">
        <v>1726553.2512827553</v>
      </c>
      <c r="F22" s="619"/>
      <c r="G22" s="619"/>
      <c r="H22" s="619"/>
      <c r="I22" s="619">
        <v>0</v>
      </c>
      <c r="J22" s="369">
        <v>-8573.4090864000009</v>
      </c>
      <c r="K22" s="369">
        <v>119654.9702928</v>
      </c>
      <c r="L22" s="369">
        <v>0</v>
      </c>
      <c r="M22" s="369"/>
      <c r="N22" s="369"/>
      <c r="O22" s="369">
        <v>92070.958449600002</v>
      </c>
      <c r="P22" s="370">
        <f t="shared" si="0"/>
        <v>1929705.7709387555</v>
      </c>
      <c r="Q22" s="369">
        <v>35274.722042470239</v>
      </c>
      <c r="R22" s="369">
        <v>-11662.625379653648</v>
      </c>
      <c r="S22" s="371">
        <f t="shared" si="1"/>
        <v>23612.096662816592</v>
      </c>
      <c r="T22" s="372">
        <f t="shared" si="2"/>
        <v>1.2236112374442387E-2</v>
      </c>
    </row>
    <row r="23" spans="2:23">
      <c r="B23" s="360" t="s">
        <v>31</v>
      </c>
      <c r="D23" s="373">
        <f>SUM(D10:D22)</f>
        <v>1181770157.3770001</v>
      </c>
      <c r="E23" s="374">
        <f>SUM(E10:E22)</f>
        <v>438420883.93728304</v>
      </c>
      <c r="F23" s="621">
        <f t="shared" ref="F23:H23" si="3">SUM(F10:F22)</f>
        <v>301952305.47160286</v>
      </c>
      <c r="G23" s="621">
        <f t="shared" si="3"/>
        <v>-55026563.030000009</v>
      </c>
      <c r="H23" s="621">
        <f t="shared" si="3"/>
        <v>15980465.377614539</v>
      </c>
      <c r="I23" s="621">
        <f>SUM(I10:I22)</f>
        <v>4568492.4004041292</v>
      </c>
      <c r="J23" s="374">
        <f t="shared" ref="J23:P23" si="4">SUM(J10:J22)</f>
        <v>-3058840.5138971196</v>
      </c>
      <c r="K23" s="374">
        <f t="shared" si="4"/>
        <v>22536548.759135753</v>
      </c>
      <c r="L23" s="374">
        <f t="shared" si="4"/>
        <v>0</v>
      </c>
      <c r="M23" s="374">
        <f t="shared" si="4"/>
        <v>0</v>
      </c>
      <c r="N23" s="374">
        <f t="shared" si="4"/>
        <v>52684657.890000001</v>
      </c>
      <c r="O23" s="374">
        <f t="shared" si="4"/>
        <v>10461914.388348391</v>
      </c>
      <c r="P23" s="375">
        <f t="shared" si="4"/>
        <v>788519864.68049181</v>
      </c>
      <c r="Q23" s="374">
        <f>SUM(Q10:Q22)</f>
        <v>27335375.321611471</v>
      </c>
      <c r="R23" s="374">
        <f>SUM(R10:R22)</f>
        <v>-6024133.7580585387</v>
      </c>
      <c r="S23" s="374">
        <f>SUM(S10:S22)</f>
        <v>21311241.563552931</v>
      </c>
      <c r="T23" s="376">
        <f>S23/P23</f>
        <v>2.7026892432428756E-2</v>
      </c>
      <c r="U23" s="377"/>
    </row>
    <row r="24" spans="2:23" s="385" customFormat="1">
      <c r="B24" s="378"/>
      <c r="C24" s="379"/>
      <c r="D24" s="380"/>
      <c r="E24" s="381"/>
      <c r="F24" s="380"/>
      <c r="G24" s="380"/>
      <c r="H24" s="380"/>
      <c r="I24" s="382"/>
      <c r="J24" s="380"/>
      <c r="K24" s="382"/>
      <c r="L24" s="382"/>
      <c r="M24" s="382"/>
      <c r="N24" s="382"/>
      <c r="O24" s="382"/>
      <c r="P24" s="382"/>
      <c r="Q24" s="383"/>
      <c r="R24" s="383"/>
      <c r="S24" s="383"/>
      <c r="T24" s="384"/>
    </row>
    <row r="25" spans="2:23" s="385" customFormat="1">
      <c r="B25" s="378" t="s">
        <v>373</v>
      </c>
      <c r="C25" s="378"/>
      <c r="D25" s="386">
        <v>356738.40836915449</v>
      </c>
      <c r="E25" s="369">
        <v>5364365.7215311108</v>
      </c>
      <c r="F25" s="387"/>
      <c r="G25" s="380"/>
      <c r="H25" s="380"/>
      <c r="I25" s="619"/>
      <c r="J25" s="369">
        <v>-49943.377171681634</v>
      </c>
      <c r="K25" s="369">
        <v>210475.66093780115</v>
      </c>
      <c r="L25" s="369">
        <v>0</v>
      </c>
      <c r="M25" s="369">
        <v>0</v>
      </c>
      <c r="N25" s="369"/>
      <c r="O25" s="388">
        <v>0</v>
      </c>
      <c r="P25" s="370">
        <f>SUM(E25:O25)</f>
        <v>5524898.0052972306</v>
      </c>
      <c r="Q25" s="369">
        <v>229704.85453490872</v>
      </c>
      <c r="R25" s="369">
        <v>-73993.859107714234</v>
      </c>
      <c r="S25" s="371">
        <f>SUM(Q25:R25)</f>
        <v>155710.99542719449</v>
      </c>
      <c r="T25" s="372">
        <f>S25/P25</f>
        <v>2.8183505881538441E-2</v>
      </c>
      <c r="U25" s="384"/>
      <c r="V25" s="389"/>
      <c r="W25" s="390"/>
    </row>
    <row r="26" spans="2:23" s="385" customFormat="1">
      <c r="B26" s="391" t="s">
        <v>31</v>
      </c>
      <c r="C26" s="391"/>
      <c r="D26" s="392"/>
      <c r="E26" s="393">
        <f>E23+E25</f>
        <v>443785249.65881413</v>
      </c>
      <c r="F26" s="393">
        <f t="shared" ref="F26:H26" si="5">F23+F25</f>
        <v>301952305.47160286</v>
      </c>
      <c r="G26" s="393">
        <f t="shared" si="5"/>
        <v>-55026563.030000009</v>
      </c>
      <c r="H26" s="393">
        <f t="shared" si="5"/>
        <v>15980465.377614539</v>
      </c>
      <c r="I26" s="393">
        <f>I23+I25</f>
        <v>4568492.4004041292</v>
      </c>
      <c r="J26" s="393">
        <f t="shared" ref="J26:S26" si="6">J23+J25</f>
        <v>-3108783.8910688013</v>
      </c>
      <c r="K26" s="393">
        <f t="shared" si="6"/>
        <v>22747024.420073554</v>
      </c>
      <c r="L26" s="393">
        <f t="shared" si="6"/>
        <v>0</v>
      </c>
      <c r="M26" s="393">
        <f t="shared" si="6"/>
        <v>0</v>
      </c>
      <c r="N26" s="393">
        <f t="shared" si="6"/>
        <v>52684657.890000001</v>
      </c>
      <c r="O26" s="393">
        <f t="shared" si="6"/>
        <v>10461914.388348391</v>
      </c>
      <c r="P26" s="393">
        <f t="shared" si="6"/>
        <v>794044762.68578899</v>
      </c>
      <c r="Q26" s="393">
        <f t="shared" si="6"/>
        <v>27565080.176146381</v>
      </c>
      <c r="R26" s="393">
        <f t="shared" si="6"/>
        <v>-6098127.6171662528</v>
      </c>
      <c r="S26" s="393">
        <f t="shared" si="6"/>
        <v>21466952.558980126</v>
      </c>
      <c r="T26" s="376">
        <f>S26/P26</f>
        <v>2.7034940053467491E-2</v>
      </c>
      <c r="U26" s="384"/>
    </row>
    <row r="27" spans="2:23">
      <c r="F27" s="615"/>
      <c r="G27" s="615"/>
      <c r="H27" s="615"/>
      <c r="I27" s="622"/>
      <c r="L27" s="377"/>
      <c r="M27" s="377"/>
      <c r="N27" s="377"/>
      <c r="P27" s="377"/>
      <c r="T27" s="394"/>
    </row>
    <row r="28" spans="2:23">
      <c r="D28" s="395"/>
      <c r="F28" s="615"/>
      <c r="G28" s="615"/>
      <c r="H28" s="615"/>
      <c r="I28" s="622"/>
      <c r="L28" s="377"/>
      <c r="M28" s="377"/>
      <c r="N28" s="377"/>
      <c r="P28" s="377"/>
      <c r="Q28" s="377"/>
      <c r="R28" s="377"/>
      <c r="S28" s="377"/>
      <c r="T28" s="394"/>
    </row>
    <row r="29" spans="2:23" s="385" customFormat="1">
      <c r="B29" s="396" t="s">
        <v>374</v>
      </c>
      <c r="C29" s="396"/>
      <c r="Q29" s="397"/>
      <c r="R29" s="397"/>
      <c r="S29" s="397"/>
      <c r="T29" s="384"/>
    </row>
    <row r="30" spans="2:23" s="385" customFormat="1">
      <c r="B30" s="391" t="s">
        <v>375</v>
      </c>
      <c r="C30" s="391"/>
      <c r="E30" s="398">
        <f>E10+E11</f>
        <v>311324127.60569382</v>
      </c>
      <c r="I30" s="398"/>
      <c r="L30" s="398"/>
      <c r="M30" s="398"/>
      <c r="N30" s="398"/>
      <c r="P30" s="398">
        <f>P10+P11</f>
        <v>555242612.18681431</v>
      </c>
      <c r="Q30" s="377">
        <f>SUM(Q10:Q11)</f>
        <v>19055122.991596613</v>
      </c>
      <c r="R30" s="377">
        <f>SUM(R10:R11)</f>
        <v>-4288395.174616185</v>
      </c>
      <c r="S30" s="377">
        <f>SUM(S10:S11)</f>
        <v>14766727.816980429</v>
      </c>
      <c r="T30" s="372">
        <f>S30/P30</f>
        <v>2.6595091033848977E-2</v>
      </c>
      <c r="U30" s="399"/>
    </row>
    <row r="31" spans="2:23" s="385" customFormat="1">
      <c r="B31" s="400" t="s">
        <v>376</v>
      </c>
      <c r="C31" s="400"/>
      <c r="E31" s="398">
        <f>E12+E17</f>
        <v>91604142.633226827</v>
      </c>
      <c r="F31" s="401"/>
      <c r="G31" s="401"/>
      <c r="H31" s="401"/>
      <c r="I31" s="398"/>
      <c r="J31" s="401"/>
      <c r="K31" s="401"/>
      <c r="L31" s="398"/>
      <c r="M31" s="398"/>
      <c r="N31" s="398"/>
      <c r="O31" s="401"/>
      <c r="P31" s="398">
        <f>P12+P17</f>
        <v>165628387.20766506</v>
      </c>
      <c r="Q31" s="377">
        <f t="shared" ref="Q31:S35" si="7">SUM(Q12,Q17)</f>
        <v>6033078.0078498134</v>
      </c>
      <c r="R31" s="377">
        <f t="shared" si="7"/>
        <v>-1259391.3364052465</v>
      </c>
      <c r="S31" s="377">
        <f t="shared" si="7"/>
        <v>4773686.6714445669</v>
      </c>
      <c r="T31" s="372">
        <f t="shared" ref="T31:T36" si="8">S31/P31</f>
        <v>2.8821669714499565E-2</v>
      </c>
    </row>
    <row r="32" spans="2:23" s="385" customFormat="1">
      <c r="B32" s="391" t="s">
        <v>377</v>
      </c>
      <c r="C32" s="391"/>
      <c r="E32" s="398">
        <f>E13+E18</f>
        <v>18451801.045003682</v>
      </c>
      <c r="F32" s="401"/>
      <c r="G32" s="401"/>
      <c r="H32" s="401"/>
      <c r="I32" s="398"/>
      <c r="J32" s="401"/>
      <c r="K32" s="401"/>
      <c r="L32" s="398"/>
      <c r="M32" s="398"/>
      <c r="N32" s="398"/>
      <c r="O32" s="401"/>
      <c r="P32" s="398">
        <f>P13+P18</f>
        <v>37367446.005100787</v>
      </c>
      <c r="Q32" s="377">
        <f t="shared" si="7"/>
        <v>1330634.2129703271</v>
      </c>
      <c r="R32" s="377">
        <f t="shared" si="7"/>
        <v>-253953.40265178483</v>
      </c>
      <c r="S32" s="377">
        <f t="shared" si="7"/>
        <v>1076680.8103185424</v>
      </c>
      <c r="T32" s="372">
        <f t="shared" si="8"/>
        <v>2.8813336886111287E-2</v>
      </c>
    </row>
    <row r="33" spans="2:20" s="385" customFormat="1">
      <c r="B33" s="391" t="s">
        <v>378</v>
      </c>
      <c r="C33" s="391"/>
      <c r="E33" s="398">
        <f>E14+E19</f>
        <v>8627271.4530034252</v>
      </c>
      <c r="F33" s="401"/>
      <c r="G33" s="401"/>
      <c r="H33" s="401"/>
      <c r="I33" s="398"/>
      <c r="J33" s="401"/>
      <c r="K33" s="401"/>
      <c r="L33" s="398"/>
      <c r="M33" s="398"/>
      <c r="N33" s="398"/>
      <c r="O33" s="401"/>
      <c r="P33" s="398">
        <f>P14+P19</f>
        <v>13237920.923301667</v>
      </c>
      <c r="Q33" s="377">
        <f t="shared" si="7"/>
        <v>459077.04249304149</v>
      </c>
      <c r="R33" s="377">
        <f t="shared" si="7"/>
        <v>-118622.99610200794</v>
      </c>
      <c r="S33" s="377">
        <f t="shared" si="7"/>
        <v>340454.04639103357</v>
      </c>
      <c r="T33" s="372">
        <f t="shared" si="8"/>
        <v>2.5718090352976741E-2</v>
      </c>
    </row>
    <row r="34" spans="2:20" s="385" customFormat="1">
      <c r="B34" s="391" t="s">
        <v>379</v>
      </c>
      <c r="C34" s="391"/>
      <c r="E34" s="398">
        <f>E15+E20</f>
        <v>2029132.8836426272</v>
      </c>
      <c r="F34" s="401"/>
      <c r="G34" s="401"/>
      <c r="H34" s="401"/>
      <c r="I34" s="402"/>
      <c r="J34" s="401"/>
      <c r="K34" s="401"/>
      <c r="L34" s="402"/>
      <c r="M34" s="402"/>
      <c r="N34" s="402"/>
      <c r="O34" s="401"/>
      <c r="P34" s="398">
        <f>P15+P20</f>
        <v>4464954.5885152873</v>
      </c>
      <c r="Q34" s="377">
        <f t="shared" si="7"/>
        <v>160208.65517622733</v>
      </c>
      <c r="R34" s="377">
        <f t="shared" si="7"/>
        <v>-27927.906097352708</v>
      </c>
      <c r="S34" s="377">
        <f t="shared" si="7"/>
        <v>132280.74907887462</v>
      </c>
      <c r="T34" s="372">
        <f t="shared" si="8"/>
        <v>2.9626448927190855E-2</v>
      </c>
    </row>
    <row r="35" spans="2:20" s="385" customFormat="1">
      <c r="B35" s="378" t="s">
        <v>380</v>
      </c>
      <c r="C35" s="378"/>
      <c r="D35" s="392"/>
      <c r="E35" s="398">
        <f>E16+E21</f>
        <v>4657855.0654298244</v>
      </c>
      <c r="F35" s="403"/>
      <c r="G35" s="403"/>
      <c r="H35" s="403"/>
      <c r="I35" s="402"/>
      <c r="J35" s="403"/>
      <c r="K35" s="403"/>
      <c r="L35" s="402"/>
      <c r="M35" s="402"/>
      <c r="N35" s="402"/>
      <c r="O35" s="403"/>
      <c r="P35" s="398">
        <f>P16+P21</f>
        <v>10648837.998155857</v>
      </c>
      <c r="Q35" s="377">
        <f t="shared" si="7"/>
        <v>261979.68948297494</v>
      </c>
      <c r="R35" s="377">
        <f t="shared" si="7"/>
        <v>-64180.316806307725</v>
      </c>
      <c r="S35" s="377">
        <f t="shared" si="7"/>
        <v>197799.3726766672</v>
      </c>
      <c r="T35" s="372">
        <f t="shared" si="8"/>
        <v>1.8574737704801378E-2</v>
      </c>
    </row>
    <row r="36" spans="2:20" s="385" customFormat="1">
      <c r="B36" s="404" t="s">
        <v>372</v>
      </c>
      <c r="C36" s="378"/>
      <c r="D36" s="392"/>
      <c r="E36" s="398">
        <f>E22</f>
        <v>1726553.2512827553</v>
      </c>
      <c r="F36" s="403"/>
      <c r="G36" s="403"/>
      <c r="H36" s="403"/>
      <c r="I36" s="402"/>
      <c r="J36" s="403"/>
      <c r="K36" s="403"/>
      <c r="L36" s="402"/>
      <c r="M36" s="402"/>
      <c r="N36" s="402"/>
      <c r="O36" s="403"/>
      <c r="P36" s="398">
        <f>P22</f>
        <v>1929705.7709387555</v>
      </c>
      <c r="Q36" s="377">
        <f>Q22</f>
        <v>35274.722042470239</v>
      </c>
      <c r="R36" s="377">
        <f>R22</f>
        <v>-11662.625379653648</v>
      </c>
      <c r="S36" s="377">
        <f>S22</f>
        <v>23612.096662816592</v>
      </c>
      <c r="T36" s="372">
        <f t="shared" si="8"/>
        <v>1.2236112374442387E-2</v>
      </c>
    </row>
    <row r="37" spans="2:20" s="385" customFormat="1">
      <c r="B37" s="405" t="s">
        <v>381</v>
      </c>
      <c r="C37" s="405"/>
      <c r="D37" s="392"/>
      <c r="E37" s="406">
        <f>SUM(E30:E36)</f>
        <v>438420883.93728292</v>
      </c>
      <c r="F37" s="392"/>
      <c r="G37" s="392"/>
      <c r="H37" s="403"/>
      <c r="I37" s="402"/>
      <c r="J37" s="403"/>
      <c r="K37" s="403"/>
      <c r="L37" s="402"/>
      <c r="M37" s="402"/>
      <c r="N37" s="402"/>
      <c r="O37" s="403"/>
      <c r="P37" s="406">
        <f>SUM(P30:P36)</f>
        <v>788519864.68049181</v>
      </c>
      <c r="Q37" s="406">
        <f>SUM(Q30:Q36)</f>
        <v>27335375.321611468</v>
      </c>
      <c r="R37" s="406">
        <f>SUM(R30:R36)</f>
        <v>-6024133.7580585387</v>
      </c>
      <c r="S37" s="406">
        <f>SUM(S30:S36)</f>
        <v>21311241.563552924</v>
      </c>
      <c r="T37" s="376">
        <f>S37/P37</f>
        <v>2.7026892432428746E-2</v>
      </c>
    </row>
    <row r="38" spans="2:20" s="385" customFormat="1">
      <c r="B38" s="378"/>
      <c r="C38" s="378"/>
      <c r="D38" s="392"/>
      <c r="E38" s="398"/>
      <c r="F38" s="392"/>
      <c r="G38" s="392"/>
      <c r="H38" s="403"/>
      <c r="I38" s="402"/>
      <c r="J38" s="403"/>
      <c r="K38" s="403"/>
      <c r="L38" s="402"/>
      <c r="M38" s="402"/>
      <c r="N38" s="402"/>
      <c r="O38" s="403"/>
      <c r="P38" s="398"/>
      <c r="Q38" s="398"/>
      <c r="R38" s="398"/>
      <c r="S38" s="398"/>
      <c r="T38" s="372"/>
    </row>
    <row r="39" spans="2:20" s="385" customFormat="1">
      <c r="B39" s="378" t="s">
        <v>382</v>
      </c>
      <c r="C39" s="378"/>
      <c r="D39" s="392"/>
      <c r="E39" s="398">
        <f>E25</f>
        <v>5364365.7215311108</v>
      </c>
      <c r="F39" s="392"/>
      <c r="G39" s="392"/>
      <c r="H39" s="403"/>
      <c r="I39" s="402"/>
      <c r="J39" s="403"/>
      <c r="K39" s="403"/>
      <c r="L39" s="402"/>
      <c r="M39" s="402"/>
      <c r="N39" s="402"/>
      <c r="O39" s="403"/>
      <c r="P39" s="398">
        <f>P25</f>
        <v>5524898.0052972306</v>
      </c>
      <c r="Q39" s="377">
        <f>Q25</f>
        <v>229704.85453490872</v>
      </c>
      <c r="R39" s="377">
        <f>R25</f>
        <v>-73993.859107714234</v>
      </c>
      <c r="S39" s="377">
        <f>S25</f>
        <v>155710.99542719449</v>
      </c>
      <c r="T39" s="372">
        <f>S39/P39</f>
        <v>2.8183505881538441E-2</v>
      </c>
    </row>
    <row r="40" spans="2:20" s="392" customFormat="1">
      <c r="B40" s="391" t="s">
        <v>31</v>
      </c>
      <c r="C40" s="391"/>
      <c r="D40" s="385"/>
      <c r="E40" s="406">
        <f>E39+E37</f>
        <v>443785249.65881401</v>
      </c>
      <c r="I40" s="402"/>
      <c r="L40" s="402"/>
      <c r="M40" s="402"/>
      <c r="N40" s="402"/>
      <c r="P40" s="406">
        <f>P39+P37</f>
        <v>794044762.68578899</v>
      </c>
      <c r="Q40" s="406">
        <f>Q39+Q37</f>
        <v>27565080.176146377</v>
      </c>
      <c r="R40" s="406">
        <f>R39+R37</f>
        <v>-6098127.6171662528</v>
      </c>
      <c r="S40" s="406">
        <f>S39+S37</f>
        <v>21466952.558980118</v>
      </c>
      <c r="T40" s="376">
        <f>S40/P40</f>
        <v>2.7034940053467481E-2</v>
      </c>
    </row>
    <row r="41" spans="2:20" s="385" customFormat="1">
      <c r="B41" s="392"/>
      <c r="C41" s="392"/>
      <c r="F41" s="401"/>
      <c r="I41" s="392"/>
      <c r="K41" s="392"/>
      <c r="L41" s="392"/>
      <c r="M41" s="392"/>
      <c r="N41" s="392"/>
      <c r="O41" s="392"/>
      <c r="P41" s="392"/>
      <c r="Q41" s="407"/>
      <c r="R41" s="407"/>
      <c r="S41" s="407"/>
    </row>
    <row r="42" spans="2:20" ht="17.25">
      <c r="B42" s="360" t="s">
        <v>383</v>
      </c>
      <c r="E42" s="408"/>
      <c r="I42" s="395"/>
      <c r="L42" s="395"/>
      <c r="M42" s="395"/>
      <c r="N42" s="395"/>
      <c r="P42" s="395"/>
    </row>
    <row r="43" spans="2:20" ht="17.25">
      <c r="B43" s="360" t="s">
        <v>384</v>
      </c>
      <c r="I43" s="395"/>
      <c r="L43" s="395"/>
      <c r="M43" s="395"/>
      <c r="N43" s="395"/>
      <c r="P43" s="395"/>
    </row>
    <row r="44" spans="2:20">
      <c r="B44" s="409"/>
    </row>
  </sheetData>
  <mergeCells count="4">
    <mergeCell ref="B1:T1"/>
    <mergeCell ref="B2:T2"/>
    <mergeCell ref="B3:T3"/>
    <mergeCell ref="B4:T4"/>
  </mergeCells>
  <printOptions horizontalCentered="1"/>
  <pageMargins left="0.45" right="0.45" top="0.75" bottom="0.75" header="0.3" footer="0.3"/>
  <pageSetup paperSize="5" scale="61" orientation="landscape" blackAndWhite="1" r:id="rId1"/>
  <headerFooter>
    <oddFooter>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38"/>
  <sheetViews>
    <sheetView zoomScale="130" zoomScaleNormal="130" workbookViewId="0">
      <pane xSplit="4" ySplit="7" topLeftCell="T8" activePane="bottomRight" state="frozen"/>
      <selection activeCell="F5" sqref="F5:I28"/>
      <selection pane="topRight" activeCell="F5" sqref="F5:I28"/>
      <selection pane="bottomLeft" activeCell="F5" sqref="F5:I28"/>
      <selection pane="bottomRight" activeCell="D8" sqref="D8"/>
    </sheetView>
  </sheetViews>
  <sheetFormatPr defaultColWidth="3.7109375" defaultRowHeight="11.25"/>
  <cols>
    <col min="1" max="1" width="3.42578125" style="410" bestFit="1" customWidth="1"/>
    <col min="2" max="2" width="16.7109375" style="410" bestFit="1" customWidth="1"/>
    <col min="3" max="3" width="15" style="410" bestFit="1" customWidth="1"/>
    <col min="4" max="4" width="13.7109375" style="445" bestFit="1" customWidth="1"/>
    <col min="5" max="5" width="7.5703125" style="410" customWidth="1"/>
    <col min="6" max="6" width="11.28515625" style="410" bestFit="1" customWidth="1"/>
    <col min="7" max="7" width="11.5703125" style="410" bestFit="1" customWidth="1"/>
    <col min="8" max="8" width="10.7109375" style="410" bestFit="1" customWidth="1"/>
    <col min="9" max="9" width="7.28515625" style="410" customWidth="1"/>
    <col min="10" max="10" width="10.42578125" style="410" bestFit="1" customWidth="1"/>
    <col min="11" max="11" width="10.7109375" style="410" bestFit="1" customWidth="1"/>
    <col min="12" max="12" width="7.28515625" style="410" customWidth="1"/>
    <col min="13" max="15" width="11.28515625" style="410" bestFit="1" customWidth="1"/>
    <col min="16" max="16" width="12.85546875" style="410" bestFit="1" customWidth="1"/>
    <col min="17" max="17" width="1.140625" style="410" customWidth="1"/>
    <col min="18" max="20" width="10.7109375" style="410" bestFit="1" customWidth="1"/>
    <col min="21" max="21" width="1.28515625" style="410" customWidth="1"/>
    <col min="22" max="22" width="12.85546875" style="410" bestFit="1" customWidth="1"/>
    <col min="23" max="23" width="6" style="410" bestFit="1" customWidth="1"/>
    <col min="24" max="16384" width="3.7109375" style="410"/>
  </cols>
  <sheetData>
    <row r="1" spans="1:23">
      <c r="A1" s="715" t="s">
        <v>30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</row>
    <row r="2" spans="1:23">
      <c r="A2" s="715" t="s">
        <v>385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5"/>
      <c r="V2" s="715"/>
      <c r="W2" s="715"/>
    </row>
    <row r="3" spans="1:23">
      <c r="A3" s="715" t="s">
        <v>386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</row>
    <row r="4" spans="1:23">
      <c r="A4" s="716" t="s">
        <v>387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V4" s="716"/>
      <c r="W4" s="716"/>
    </row>
    <row r="5" spans="1:23">
      <c r="A5" s="411"/>
      <c r="B5" s="412"/>
      <c r="C5" s="412"/>
      <c r="D5" s="413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23">
      <c r="A6" s="411"/>
      <c r="B6" s="412"/>
      <c r="C6" s="412"/>
      <c r="D6" s="413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5"/>
      <c r="R6" s="412" t="s">
        <v>388</v>
      </c>
      <c r="S6" s="412" t="s">
        <v>389</v>
      </c>
      <c r="T6" s="414"/>
      <c r="U6" s="416"/>
      <c r="V6" s="414"/>
      <c r="W6" s="414"/>
    </row>
    <row r="7" spans="1:23" s="422" customFormat="1" ht="56.25">
      <c r="A7" s="417" t="s">
        <v>188</v>
      </c>
      <c r="B7" s="417" t="s">
        <v>390</v>
      </c>
      <c r="C7" s="418" t="s">
        <v>391</v>
      </c>
      <c r="D7" s="419" t="s">
        <v>392</v>
      </c>
      <c r="E7" s="420" t="s">
        <v>393</v>
      </c>
      <c r="F7" s="420" t="s">
        <v>394</v>
      </c>
      <c r="G7" s="420" t="s">
        <v>395</v>
      </c>
      <c r="H7" s="420" t="s">
        <v>396</v>
      </c>
      <c r="I7" s="420" t="s">
        <v>397</v>
      </c>
      <c r="J7" s="420" t="s">
        <v>398</v>
      </c>
      <c r="K7" s="420" t="s">
        <v>399</v>
      </c>
      <c r="L7" s="420" t="s">
        <v>400</v>
      </c>
      <c r="M7" s="420" t="s">
        <v>401</v>
      </c>
      <c r="N7" s="420" t="s">
        <v>402</v>
      </c>
      <c r="O7" s="420" t="s">
        <v>403</v>
      </c>
      <c r="P7" s="421" t="s">
        <v>404</v>
      </c>
      <c r="R7" s="420" t="s">
        <v>405</v>
      </c>
      <c r="S7" s="420" t="s">
        <v>405</v>
      </c>
      <c r="T7" s="418" t="s">
        <v>406</v>
      </c>
      <c r="U7" s="423"/>
      <c r="V7" s="418" t="s">
        <v>407</v>
      </c>
      <c r="W7" s="418" t="s">
        <v>408</v>
      </c>
    </row>
    <row r="8" spans="1:23">
      <c r="A8" s="424">
        <v>1</v>
      </c>
      <c r="B8" s="424">
        <v>7</v>
      </c>
      <c r="C8" s="425">
        <v>10838149000</v>
      </c>
      <c r="D8" s="426">
        <v>1127848000</v>
      </c>
      <c r="E8" s="426">
        <v>0</v>
      </c>
      <c r="F8" s="426">
        <v>-20733000</v>
      </c>
      <c r="G8" s="426">
        <v>52673000</v>
      </c>
      <c r="H8" s="426">
        <v>9700000</v>
      </c>
      <c r="I8" s="426">
        <v>0</v>
      </c>
      <c r="J8" s="426">
        <v>-791000</v>
      </c>
      <c r="K8" s="426">
        <v>37630000</v>
      </c>
      <c r="L8" s="426">
        <v>0</v>
      </c>
      <c r="M8" s="426">
        <v>-13407000</v>
      </c>
      <c r="N8" s="426">
        <v>-80266000</v>
      </c>
      <c r="O8" s="427">
        <f>SUM(E8:N8)</f>
        <v>-15194000</v>
      </c>
      <c r="P8" s="427">
        <f>SUM(D8:N8)</f>
        <v>1112654000</v>
      </c>
      <c r="R8" s="427">
        <f>-M8</f>
        <v>13407000</v>
      </c>
      <c r="S8" s="428">
        <v>6730000</v>
      </c>
      <c r="T8" s="427">
        <f>SUM(R8:S8)</f>
        <v>20137000</v>
      </c>
      <c r="U8" s="429"/>
      <c r="V8" s="427">
        <f>SUM(T8,P8)</f>
        <v>1132791000</v>
      </c>
      <c r="W8" s="430">
        <f>+T8/P8</f>
        <v>1.8098168882689496E-2</v>
      </c>
    </row>
    <row r="9" spans="1:23">
      <c r="A9" s="424">
        <f t="shared" ref="A9:A37" si="0">+A8+1</f>
        <v>2</v>
      </c>
      <c r="B9" s="431" t="s">
        <v>409</v>
      </c>
      <c r="C9" s="425">
        <v>2347000</v>
      </c>
      <c r="D9" s="426">
        <v>212000</v>
      </c>
      <c r="E9" s="426">
        <v>0</v>
      </c>
      <c r="F9" s="426">
        <v>-4000</v>
      </c>
      <c r="G9" s="426">
        <v>10000</v>
      </c>
      <c r="H9" s="426">
        <v>2000</v>
      </c>
      <c r="I9" s="426">
        <v>0</v>
      </c>
      <c r="J9" s="426">
        <v>0</v>
      </c>
      <c r="K9" s="426">
        <v>6000</v>
      </c>
      <c r="L9" s="426">
        <v>0</v>
      </c>
      <c r="M9" s="426">
        <v>3000</v>
      </c>
      <c r="N9" s="426">
        <v>-17000</v>
      </c>
      <c r="O9" s="427">
        <f>SUM(E9:N9)</f>
        <v>0</v>
      </c>
      <c r="P9" s="427">
        <f>SUM(D9:N9)</f>
        <v>212000</v>
      </c>
      <c r="R9" s="427">
        <f>-M9</f>
        <v>-3000</v>
      </c>
      <c r="S9" s="428">
        <v>-2000</v>
      </c>
      <c r="T9" s="427">
        <f>SUM(R9:S9)</f>
        <v>-5000</v>
      </c>
      <c r="U9" s="429"/>
      <c r="V9" s="427">
        <f>SUM(T9,P9)</f>
        <v>207000</v>
      </c>
      <c r="W9" s="430">
        <f>+T9/P9</f>
        <v>-2.358490566037736E-2</v>
      </c>
    </row>
    <row r="10" spans="1:23">
      <c r="A10" s="424">
        <f t="shared" si="0"/>
        <v>3</v>
      </c>
      <c r="B10" s="424" t="s">
        <v>24</v>
      </c>
      <c r="C10" s="432">
        <f t="shared" ref="C10:P10" si="1">SUM(C8:C9)</f>
        <v>10840496000</v>
      </c>
      <c r="D10" s="433">
        <f t="shared" si="1"/>
        <v>1128060000</v>
      </c>
      <c r="E10" s="434">
        <f t="shared" si="1"/>
        <v>0</v>
      </c>
      <c r="F10" s="434">
        <f t="shared" si="1"/>
        <v>-20737000</v>
      </c>
      <c r="G10" s="434">
        <f t="shared" si="1"/>
        <v>52683000</v>
      </c>
      <c r="H10" s="434">
        <f t="shared" si="1"/>
        <v>9702000</v>
      </c>
      <c r="I10" s="434">
        <f t="shared" si="1"/>
        <v>0</v>
      </c>
      <c r="J10" s="434">
        <f t="shared" si="1"/>
        <v>-791000</v>
      </c>
      <c r="K10" s="434">
        <f t="shared" si="1"/>
        <v>37636000</v>
      </c>
      <c r="L10" s="434">
        <f t="shared" si="1"/>
        <v>0</v>
      </c>
      <c r="M10" s="434">
        <f t="shared" si="1"/>
        <v>-13404000</v>
      </c>
      <c r="N10" s="434">
        <f t="shared" si="1"/>
        <v>-80283000</v>
      </c>
      <c r="O10" s="434">
        <f t="shared" si="1"/>
        <v>-15194000</v>
      </c>
      <c r="P10" s="434">
        <f t="shared" si="1"/>
        <v>1112866000</v>
      </c>
      <c r="R10" s="434">
        <f t="shared" ref="R10:S10" si="2">SUM(R8:R9)</f>
        <v>13404000</v>
      </c>
      <c r="S10" s="434">
        <f t="shared" si="2"/>
        <v>6728000</v>
      </c>
      <c r="T10" s="434">
        <f>SUM(T8:T9)</f>
        <v>20132000</v>
      </c>
      <c r="U10" s="429"/>
      <c r="V10" s="434">
        <f>SUM(V8:V9)</f>
        <v>1132998000</v>
      </c>
      <c r="W10" s="435">
        <f>+T10/P10</f>
        <v>1.809022829343335E-2</v>
      </c>
    </row>
    <row r="11" spans="1:23">
      <c r="A11" s="424">
        <f t="shared" si="0"/>
        <v>4</v>
      </c>
      <c r="B11" s="424"/>
      <c r="C11" s="436"/>
      <c r="D11" s="43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R11" s="427"/>
      <c r="S11" s="427"/>
      <c r="T11" s="427"/>
      <c r="U11" s="429"/>
      <c r="V11" s="427"/>
      <c r="W11" s="430"/>
    </row>
    <row r="12" spans="1:23">
      <c r="A12" s="424">
        <f t="shared" si="0"/>
        <v>5</v>
      </c>
      <c r="B12" s="424">
        <v>8</v>
      </c>
      <c r="C12" s="425">
        <v>274905000</v>
      </c>
      <c r="D12" s="426">
        <v>26752000</v>
      </c>
      <c r="E12" s="426">
        <v>0</v>
      </c>
      <c r="F12" s="426">
        <v>-451000</v>
      </c>
      <c r="G12" s="426">
        <v>1157000</v>
      </c>
      <c r="H12" s="426">
        <v>236000</v>
      </c>
      <c r="I12" s="426">
        <v>0</v>
      </c>
      <c r="J12" s="426">
        <v>-17000</v>
      </c>
      <c r="K12" s="426">
        <v>723000</v>
      </c>
      <c r="L12" s="426">
        <v>0</v>
      </c>
      <c r="M12" s="426">
        <v>344000</v>
      </c>
      <c r="N12" s="426">
        <v>-2036000</v>
      </c>
      <c r="O12" s="427">
        <f t="shared" ref="O12:O18" si="3">SUM(E12:N12)</f>
        <v>-44000</v>
      </c>
      <c r="P12" s="427">
        <f t="shared" ref="P12:P18" si="4">SUM(D12:N12)</f>
        <v>26708000</v>
      </c>
      <c r="R12" s="427">
        <f t="shared" ref="R12:R18" si="5">-M12</f>
        <v>-344000</v>
      </c>
      <c r="S12" s="428">
        <v>774000</v>
      </c>
      <c r="T12" s="427">
        <f t="shared" ref="T12:T18" si="6">SUM(R12:S12)</f>
        <v>430000</v>
      </c>
      <c r="U12" s="429"/>
      <c r="V12" s="427">
        <f>SUM(T12,P12)</f>
        <v>27138000</v>
      </c>
      <c r="W12" s="430">
        <f t="shared" ref="W12:W19" si="7">+T12/P12</f>
        <v>1.6100044930357944E-2</v>
      </c>
    </row>
    <row r="13" spans="1:23">
      <c r="A13" s="424">
        <f t="shared" si="0"/>
        <v>6</v>
      </c>
      <c r="B13" s="424">
        <v>24</v>
      </c>
      <c r="C13" s="425">
        <v>2842704000</v>
      </c>
      <c r="D13" s="426">
        <v>276636000</v>
      </c>
      <c r="E13" s="426">
        <v>0</v>
      </c>
      <c r="F13" s="426">
        <v>-4665000</v>
      </c>
      <c r="G13" s="426">
        <v>11962000</v>
      </c>
      <c r="H13" s="426">
        <v>2436000</v>
      </c>
      <c r="I13" s="426">
        <v>0</v>
      </c>
      <c r="J13" s="426">
        <v>-179000</v>
      </c>
      <c r="K13" s="426">
        <v>7473000</v>
      </c>
      <c r="L13" s="426">
        <v>0</v>
      </c>
      <c r="M13" s="426">
        <v>3556000</v>
      </c>
      <c r="N13" s="426">
        <v>0</v>
      </c>
      <c r="O13" s="427">
        <f t="shared" si="3"/>
        <v>20583000</v>
      </c>
      <c r="P13" s="427">
        <f t="shared" si="4"/>
        <v>297219000</v>
      </c>
      <c r="R13" s="427">
        <f t="shared" si="5"/>
        <v>-3556000</v>
      </c>
      <c r="S13" s="428">
        <v>8008000</v>
      </c>
      <c r="T13" s="427">
        <f t="shared" si="6"/>
        <v>4452000</v>
      </c>
      <c r="U13" s="429"/>
      <c r="V13" s="427">
        <f t="shared" ref="V13:V18" si="8">SUM(T13,P13)</f>
        <v>301671000</v>
      </c>
      <c r="W13" s="430">
        <f t="shared" si="7"/>
        <v>1.4978853976360866E-2</v>
      </c>
    </row>
    <row r="14" spans="1:23">
      <c r="A14" s="424">
        <f t="shared" si="0"/>
        <v>7</v>
      </c>
      <c r="B14" s="431">
        <v>11</v>
      </c>
      <c r="C14" s="425">
        <v>161833000</v>
      </c>
      <c r="D14" s="426">
        <v>14598000</v>
      </c>
      <c r="E14" s="426">
        <v>0</v>
      </c>
      <c r="F14" s="426">
        <v>-254000</v>
      </c>
      <c r="G14" s="426">
        <v>689000</v>
      </c>
      <c r="H14" s="426">
        <v>129000</v>
      </c>
      <c r="I14" s="426">
        <v>0</v>
      </c>
      <c r="J14" s="426">
        <v>-10000</v>
      </c>
      <c r="K14" s="426">
        <v>399000</v>
      </c>
      <c r="L14" s="426">
        <v>0</v>
      </c>
      <c r="M14" s="426">
        <v>228000</v>
      </c>
      <c r="N14" s="426">
        <v>-1199000</v>
      </c>
      <c r="O14" s="427">
        <f t="shared" si="3"/>
        <v>-18000</v>
      </c>
      <c r="P14" s="427">
        <f t="shared" si="4"/>
        <v>14580000</v>
      </c>
      <c r="R14" s="427">
        <f t="shared" si="5"/>
        <v>-228000</v>
      </c>
      <c r="S14" s="428">
        <v>-106000</v>
      </c>
      <c r="T14" s="427">
        <f t="shared" si="6"/>
        <v>-334000</v>
      </c>
      <c r="U14" s="429"/>
      <c r="V14" s="427">
        <f t="shared" si="8"/>
        <v>14246000</v>
      </c>
      <c r="W14" s="430">
        <f t="shared" si="7"/>
        <v>-2.2908093278463649E-2</v>
      </c>
    </row>
    <row r="15" spans="1:23">
      <c r="A15" s="424">
        <f t="shared" si="0"/>
        <v>8</v>
      </c>
      <c r="B15" s="431">
        <v>25</v>
      </c>
      <c r="C15" s="425">
        <v>3118988000</v>
      </c>
      <c r="D15" s="426">
        <v>281348000</v>
      </c>
      <c r="E15" s="426">
        <v>0</v>
      </c>
      <c r="F15" s="426">
        <v>-4891000</v>
      </c>
      <c r="G15" s="426">
        <v>13278000</v>
      </c>
      <c r="H15" s="426">
        <v>2483000</v>
      </c>
      <c r="I15" s="426">
        <v>0</v>
      </c>
      <c r="J15" s="426">
        <v>-187000</v>
      </c>
      <c r="K15" s="426">
        <v>7695000</v>
      </c>
      <c r="L15" s="426">
        <v>0</v>
      </c>
      <c r="M15" s="426">
        <v>4392000</v>
      </c>
      <c r="N15" s="426">
        <v>0</v>
      </c>
      <c r="O15" s="427">
        <f t="shared" si="3"/>
        <v>22770000</v>
      </c>
      <c r="P15" s="427">
        <f t="shared" si="4"/>
        <v>304118000</v>
      </c>
      <c r="R15" s="427">
        <f t="shared" si="5"/>
        <v>-4392000</v>
      </c>
      <c r="S15" s="428">
        <v>-2049000</v>
      </c>
      <c r="T15" s="427">
        <f t="shared" si="6"/>
        <v>-6441000</v>
      </c>
      <c r="U15" s="429"/>
      <c r="V15" s="427">
        <f t="shared" si="8"/>
        <v>297677000</v>
      </c>
      <c r="W15" s="430">
        <f t="shared" si="7"/>
        <v>-2.1179279095614203E-2</v>
      </c>
    </row>
    <row r="16" spans="1:23">
      <c r="A16" s="424">
        <f t="shared" si="0"/>
        <v>9</v>
      </c>
      <c r="B16" s="424">
        <v>12</v>
      </c>
      <c r="C16" s="425">
        <v>19940000</v>
      </c>
      <c r="D16" s="426">
        <v>1652000</v>
      </c>
      <c r="E16" s="426">
        <v>0</v>
      </c>
      <c r="F16" s="426">
        <v>-34000</v>
      </c>
      <c r="G16" s="426">
        <v>86000</v>
      </c>
      <c r="H16" s="426">
        <v>14000</v>
      </c>
      <c r="I16" s="426">
        <v>0</v>
      </c>
      <c r="J16" s="426">
        <v>-1000</v>
      </c>
      <c r="K16" s="426">
        <v>45000</v>
      </c>
      <c r="L16" s="426">
        <v>0</v>
      </c>
      <c r="M16" s="426">
        <v>-1000</v>
      </c>
      <c r="N16" s="426">
        <v>-148000</v>
      </c>
      <c r="O16" s="427">
        <f t="shared" si="3"/>
        <v>-39000</v>
      </c>
      <c r="P16" s="427">
        <f t="shared" si="4"/>
        <v>1613000</v>
      </c>
      <c r="R16" s="427">
        <f t="shared" si="5"/>
        <v>1000</v>
      </c>
      <c r="S16" s="428">
        <v>14000</v>
      </c>
      <c r="T16" s="427">
        <f t="shared" si="6"/>
        <v>15000</v>
      </c>
      <c r="U16" s="429"/>
      <c r="V16" s="427">
        <f t="shared" si="8"/>
        <v>1628000</v>
      </c>
      <c r="W16" s="430">
        <f t="shared" si="7"/>
        <v>9.299442033477991E-3</v>
      </c>
    </row>
    <row r="17" spans="1:23">
      <c r="A17" s="424">
        <f t="shared" si="0"/>
        <v>10</v>
      </c>
      <c r="B17" s="424" t="s">
        <v>410</v>
      </c>
      <c r="C17" s="425">
        <v>1922586000</v>
      </c>
      <c r="D17" s="426">
        <v>159298000</v>
      </c>
      <c r="E17" s="426">
        <v>0</v>
      </c>
      <c r="F17" s="426">
        <v>-3288000</v>
      </c>
      <c r="G17" s="426">
        <v>8315000</v>
      </c>
      <c r="H17" s="426">
        <v>1378000</v>
      </c>
      <c r="I17" s="426">
        <v>0</v>
      </c>
      <c r="J17" s="426">
        <v>-125000</v>
      </c>
      <c r="K17" s="426">
        <v>4355000</v>
      </c>
      <c r="L17" s="426">
        <v>0</v>
      </c>
      <c r="M17" s="426">
        <v>-98000</v>
      </c>
      <c r="N17" s="426">
        <v>0</v>
      </c>
      <c r="O17" s="427">
        <f t="shared" si="3"/>
        <v>10537000</v>
      </c>
      <c r="P17" s="427">
        <f t="shared" si="4"/>
        <v>169835000</v>
      </c>
      <c r="R17" s="427">
        <f t="shared" si="5"/>
        <v>98000</v>
      </c>
      <c r="S17" s="428">
        <v>1371000</v>
      </c>
      <c r="T17" s="427">
        <f t="shared" si="6"/>
        <v>1469000</v>
      </c>
      <c r="U17" s="429"/>
      <c r="V17" s="427">
        <f t="shared" si="8"/>
        <v>171304000</v>
      </c>
      <c r="W17" s="430">
        <f t="shared" si="7"/>
        <v>8.6495716430653284E-3</v>
      </c>
    </row>
    <row r="18" spans="1:23">
      <c r="A18" s="424">
        <f t="shared" si="0"/>
        <v>11</v>
      </c>
      <c r="B18" s="424">
        <v>29</v>
      </c>
      <c r="C18" s="425">
        <v>16292000</v>
      </c>
      <c r="D18" s="426">
        <v>1294000</v>
      </c>
      <c r="E18" s="426">
        <v>0</v>
      </c>
      <c r="F18" s="426">
        <v>-21000</v>
      </c>
      <c r="G18" s="426">
        <v>52000</v>
      </c>
      <c r="H18" s="426">
        <v>12000</v>
      </c>
      <c r="I18" s="426">
        <v>0</v>
      </c>
      <c r="J18" s="426">
        <v>-1000</v>
      </c>
      <c r="K18" s="426">
        <v>40000</v>
      </c>
      <c r="L18" s="426">
        <v>0</v>
      </c>
      <c r="M18" s="426">
        <v>23000</v>
      </c>
      <c r="N18" s="426">
        <v>-121000</v>
      </c>
      <c r="O18" s="427">
        <f t="shared" si="3"/>
        <v>-16000</v>
      </c>
      <c r="P18" s="427">
        <f t="shared" si="4"/>
        <v>1278000</v>
      </c>
      <c r="R18" s="427">
        <f t="shared" si="5"/>
        <v>-23000</v>
      </c>
      <c r="S18" s="428">
        <v>-11000</v>
      </c>
      <c r="T18" s="427">
        <f t="shared" si="6"/>
        <v>-34000</v>
      </c>
      <c r="U18" s="429"/>
      <c r="V18" s="427">
        <f t="shared" si="8"/>
        <v>1244000</v>
      </c>
      <c r="W18" s="430">
        <f t="shared" si="7"/>
        <v>-2.6604068857589983E-2</v>
      </c>
    </row>
    <row r="19" spans="1:23">
      <c r="A19" s="424">
        <f t="shared" si="0"/>
        <v>12</v>
      </c>
      <c r="B19" s="431" t="s">
        <v>411</v>
      </c>
      <c r="C19" s="432">
        <f t="shared" ref="C19:P19" si="9">SUM(C12:C18)</f>
        <v>8357248000</v>
      </c>
      <c r="D19" s="433">
        <f t="shared" si="9"/>
        <v>761578000</v>
      </c>
      <c r="E19" s="434">
        <f t="shared" si="9"/>
        <v>0</v>
      </c>
      <c r="F19" s="434">
        <f t="shared" si="9"/>
        <v>-13604000</v>
      </c>
      <c r="G19" s="434">
        <f t="shared" si="9"/>
        <v>35539000</v>
      </c>
      <c r="H19" s="434">
        <f t="shared" si="9"/>
        <v>6688000</v>
      </c>
      <c r="I19" s="434">
        <f t="shared" si="9"/>
        <v>0</v>
      </c>
      <c r="J19" s="434">
        <f t="shared" si="9"/>
        <v>-520000</v>
      </c>
      <c r="K19" s="434">
        <f t="shared" si="9"/>
        <v>20730000</v>
      </c>
      <c r="L19" s="434">
        <f t="shared" si="9"/>
        <v>0</v>
      </c>
      <c r="M19" s="434">
        <f t="shared" si="9"/>
        <v>8444000</v>
      </c>
      <c r="N19" s="434">
        <f t="shared" si="9"/>
        <v>-3504000</v>
      </c>
      <c r="O19" s="434">
        <f t="shared" si="9"/>
        <v>53773000</v>
      </c>
      <c r="P19" s="434">
        <f t="shared" si="9"/>
        <v>815351000</v>
      </c>
      <c r="R19" s="434">
        <f t="shared" ref="R19:T19" si="10">SUM(R12:R18)</f>
        <v>-8444000</v>
      </c>
      <c r="S19" s="434">
        <f t="shared" si="10"/>
        <v>8001000</v>
      </c>
      <c r="T19" s="434">
        <f t="shared" si="10"/>
        <v>-443000</v>
      </c>
      <c r="U19" s="429"/>
      <c r="V19" s="434">
        <f>SUM(V12:V18)</f>
        <v>814908000</v>
      </c>
      <c r="W19" s="435">
        <f t="shared" si="7"/>
        <v>-5.4332428610500262E-4</v>
      </c>
    </row>
    <row r="20" spans="1:23">
      <c r="A20" s="424">
        <f t="shared" si="0"/>
        <v>13</v>
      </c>
      <c r="B20" s="424"/>
      <c r="C20" s="436"/>
      <c r="D20" s="43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R20" s="427"/>
      <c r="S20" s="427"/>
      <c r="T20" s="427"/>
      <c r="U20" s="429"/>
      <c r="V20" s="427"/>
      <c r="W20" s="430"/>
    </row>
    <row r="21" spans="1:23">
      <c r="A21" s="424">
        <f t="shared" si="0"/>
        <v>14</v>
      </c>
      <c r="B21" s="424">
        <v>10</v>
      </c>
      <c r="C21" s="425">
        <v>36510000</v>
      </c>
      <c r="D21" s="426">
        <v>2961000</v>
      </c>
      <c r="E21" s="426">
        <v>0</v>
      </c>
      <c r="F21" s="426">
        <v>-56000</v>
      </c>
      <c r="G21" s="426">
        <v>152000</v>
      </c>
      <c r="H21" s="426">
        <v>26000</v>
      </c>
      <c r="I21" s="426">
        <v>0</v>
      </c>
      <c r="J21" s="426">
        <v>-2000</v>
      </c>
      <c r="K21" s="426">
        <v>82000</v>
      </c>
      <c r="L21" s="426">
        <v>0</v>
      </c>
      <c r="M21" s="426">
        <v>-8000</v>
      </c>
      <c r="N21" s="426">
        <v>-270000</v>
      </c>
      <c r="O21" s="427">
        <f t="shared" ref="O21:O24" si="11">SUM(E21:N21)</f>
        <v>-76000</v>
      </c>
      <c r="P21" s="427">
        <f>SUM(D21:N21)</f>
        <v>2885000</v>
      </c>
      <c r="R21" s="427">
        <f>-M21</f>
        <v>8000</v>
      </c>
      <c r="S21" s="428">
        <v>4000</v>
      </c>
      <c r="T21" s="427">
        <f>SUM(R21:S21)</f>
        <v>12000</v>
      </c>
      <c r="U21" s="429"/>
      <c r="V21" s="427">
        <f>SUM(T21,P21)</f>
        <v>2897000</v>
      </c>
      <c r="W21" s="430">
        <f t="shared" ref="W21:W25" si="12">+T21/P21</f>
        <v>4.1594454072790294E-3</v>
      </c>
    </row>
    <row r="22" spans="1:23">
      <c r="A22" s="424">
        <f t="shared" si="0"/>
        <v>15</v>
      </c>
      <c r="B22" s="424">
        <v>31</v>
      </c>
      <c r="C22" s="425">
        <v>1383563000</v>
      </c>
      <c r="D22" s="426">
        <v>112211000</v>
      </c>
      <c r="E22" s="426">
        <v>0</v>
      </c>
      <c r="F22" s="426">
        <v>-2135000</v>
      </c>
      <c r="G22" s="426">
        <v>5745000</v>
      </c>
      <c r="H22" s="426">
        <v>974000</v>
      </c>
      <c r="I22" s="426">
        <v>0</v>
      </c>
      <c r="J22" s="426">
        <v>-82000</v>
      </c>
      <c r="K22" s="426">
        <v>3119000</v>
      </c>
      <c r="L22" s="426">
        <v>0</v>
      </c>
      <c r="M22" s="426">
        <v>-342000</v>
      </c>
      <c r="N22" s="426">
        <v>0</v>
      </c>
      <c r="O22" s="427">
        <f t="shared" si="11"/>
        <v>7279000</v>
      </c>
      <c r="P22" s="427">
        <f>SUM(D22:N22)</f>
        <v>119490000</v>
      </c>
      <c r="R22" s="427">
        <f>-M22</f>
        <v>342000</v>
      </c>
      <c r="S22" s="428">
        <v>177000</v>
      </c>
      <c r="T22" s="427">
        <f>SUM(R22:S22)</f>
        <v>519000</v>
      </c>
      <c r="U22" s="429"/>
      <c r="V22" s="427">
        <f t="shared" ref="V22:V24" si="13">SUM(T22,P22)</f>
        <v>120009000</v>
      </c>
      <c r="W22" s="430">
        <f t="shared" si="12"/>
        <v>4.3434597037408989E-3</v>
      </c>
    </row>
    <row r="23" spans="1:23">
      <c r="A23" s="424">
        <f t="shared" si="0"/>
        <v>16</v>
      </c>
      <c r="B23" s="424">
        <v>35</v>
      </c>
      <c r="C23" s="425">
        <v>5174000</v>
      </c>
      <c r="D23" s="426">
        <v>309000</v>
      </c>
      <c r="E23" s="426">
        <v>0</v>
      </c>
      <c r="F23" s="426">
        <v>-6000</v>
      </c>
      <c r="G23" s="426">
        <v>15000</v>
      </c>
      <c r="H23" s="426">
        <v>3000</v>
      </c>
      <c r="I23" s="426">
        <v>0</v>
      </c>
      <c r="J23" s="426">
        <v>0</v>
      </c>
      <c r="K23" s="426">
        <v>12000</v>
      </c>
      <c r="L23" s="426">
        <v>0</v>
      </c>
      <c r="M23" s="426">
        <v>7000</v>
      </c>
      <c r="N23" s="426">
        <v>-38000</v>
      </c>
      <c r="O23" s="427">
        <f t="shared" si="11"/>
        <v>-7000</v>
      </c>
      <c r="P23" s="427">
        <f>SUM(D23:N23)</f>
        <v>302000</v>
      </c>
      <c r="R23" s="427">
        <f>-M23</f>
        <v>-7000</v>
      </c>
      <c r="S23" s="428">
        <v>-3000</v>
      </c>
      <c r="T23" s="427">
        <f>SUM(R23:S23)</f>
        <v>-10000</v>
      </c>
      <c r="U23" s="429"/>
      <c r="V23" s="427">
        <f t="shared" si="13"/>
        <v>292000</v>
      </c>
      <c r="W23" s="430">
        <f t="shared" si="12"/>
        <v>-3.3112582781456956E-2</v>
      </c>
    </row>
    <row r="24" spans="1:23">
      <c r="A24" s="424">
        <f t="shared" si="0"/>
        <v>17</v>
      </c>
      <c r="B24" s="424">
        <v>43</v>
      </c>
      <c r="C24" s="425">
        <v>127202000</v>
      </c>
      <c r="D24" s="426">
        <v>11159000</v>
      </c>
      <c r="E24" s="426">
        <v>0</v>
      </c>
      <c r="F24" s="426">
        <v>-165000</v>
      </c>
      <c r="G24" s="426">
        <v>420000</v>
      </c>
      <c r="H24" s="426">
        <v>99000</v>
      </c>
      <c r="I24" s="426">
        <v>0</v>
      </c>
      <c r="J24" s="426">
        <v>-6000</v>
      </c>
      <c r="K24" s="426">
        <v>419000</v>
      </c>
      <c r="L24" s="426">
        <v>0</v>
      </c>
      <c r="M24" s="426">
        <v>179000</v>
      </c>
      <c r="N24" s="426">
        <v>0</v>
      </c>
      <c r="O24" s="427">
        <f t="shared" si="11"/>
        <v>946000</v>
      </c>
      <c r="P24" s="427">
        <f>SUM(D24:N24)</f>
        <v>12105000</v>
      </c>
      <c r="R24" s="427">
        <f>-M24</f>
        <v>-179000</v>
      </c>
      <c r="S24" s="428">
        <v>-84000</v>
      </c>
      <c r="T24" s="427">
        <f>SUM(R24:S24)</f>
        <v>-263000</v>
      </c>
      <c r="U24" s="429"/>
      <c r="V24" s="427">
        <f t="shared" si="13"/>
        <v>11842000</v>
      </c>
      <c r="W24" s="430">
        <f t="shared" si="12"/>
        <v>-2.1726559273027673E-2</v>
      </c>
    </row>
    <row r="25" spans="1:23">
      <c r="A25" s="424">
        <f t="shared" si="0"/>
        <v>18</v>
      </c>
      <c r="B25" s="424" t="s">
        <v>412</v>
      </c>
      <c r="C25" s="432">
        <f t="shared" ref="C25:P25" si="14">SUM(C21:C24)</f>
        <v>1552449000</v>
      </c>
      <c r="D25" s="433">
        <f t="shared" si="14"/>
        <v>126640000</v>
      </c>
      <c r="E25" s="434">
        <f t="shared" si="14"/>
        <v>0</v>
      </c>
      <c r="F25" s="434">
        <f t="shared" si="14"/>
        <v>-2362000</v>
      </c>
      <c r="G25" s="434">
        <f t="shared" si="14"/>
        <v>6332000</v>
      </c>
      <c r="H25" s="434">
        <f t="shared" si="14"/>
        <v>1102000</v>
      </c>
      <c r="I25" s="434">
        <f t="shared" si="14"/>
        <v>0</v>
      </c>
      <c r="J25" s="434">
        <f t="shared" si="14"/>
        <v>-90000</v>
      </c>
      <c r="K25" s="434">
        <f t="shared" si="14"/>
        <v>3632000</v>
      </c>
      <c r="L25" s="434">
        <f t="shared" si="14"/>
        <v>0</v>
      </c>
      <c r="M25" s="434">
        <f t="shared" si="14"/>
        <v>-164000</v>
      </c>
      <c r="N25" s="434">
        <f t="shared" si="14"/>
        <v>-308000</v>
      </c>
      <c r="O25" s="434">
        <f t="shared" si="14"/>
        <v>8142000</v>
      </c>
      <c r="P25" s="434">
        <f t="shared" si="14"/>
        <v>134782000</v>
      </c>
      <c r="R25" s="434">
        <f t="shared" ref="R25:V25" si="15">SUM(R21:R24)</f>
        <v>164000</v>
      </c>
      <c r="S25" s="434">
        <f t="shared" si="15"/>
        <v>94000</v>
      </c>
      <c r="T25" s="434">
        <f t="shared" si="15"/>
        <v>258000</v>
      </c>
      <c r="U25" s="429"/>
      <c r="V25" s="434">
        <f t="shared" si="15"/>
        <v>135040000</v>
      </c>
      <c r="W25" s="435">
        <f t="shared" si="12"/>
        <v>1.914202193171195E-3</v>
      </c>
    </row>
    <row r="26" spans="1:23">
      <c r="A26" s="424">
        <f t="shared" si="0"/>
        <v>19</v>
      </c>
      <c r="B26" s="424"/>
      <c r="C26" s="436"/>
      <c r="D26" s="43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R26" s="427"/>
      <c r="S26" s="427"/>
      <c r="T26" s="427"/>
      <c r="U26" s="429"/>
      <c r="V26" s="427"/>
      <c r="W26" s="430"/>
    </row>
    <row r="27" spans="1:23">
      <c r="A27" s="424">
        <f t="shared" si="0"/>
        <v>20</v>
      </c>
      <c r="B27" s="424">
        <v>40</v>
      </c>
      <c r="C27" s="438">
        <v>586597000</v>
      </c>
      <c r="D27" s="439">
        <v>42793000</v>
      </c>
      <c r="E27" s="439">
        <v>0</v>
      </c>
      <c r="F27" s="439">
        <v>-1029000</v>
      </c>
      <c r="G27" s="439">
        <v>2223000</v>
      </c>
      <c r="H27" s="439">
        <v>380000</v>
      </c>
      <c r="I27" s="439">
        <v>0</v>
      </c>
      <c r="J27" s="439">
        <v>-39000</v>
      </c>
      <c r="K27" s="439">
        <v>1234000</v>
      </c>
      <c r="L27" s="439">
        <v>0</v>
      </c>
      <c r="M27" s="439">
        <v>1055000</v>
      </c>
      <c r="N27" s="439">
        <v>0</v>
      </c>
      <c r="O27" s="434">
        <f>SUM(E27:N27)</f>
        <v>3824000</v>
      </c>
      <c r="P27" s="434">
        <f>SUM(D27:N27)</f>
        <v>46617000</v>
      </c>
      <c r="R27" s="434">
        <f>-M27</f>
        <v>-1055000</v>
      </c>
      <c r="S27" s="440">
        <v>2453000</v>
      </c>
      <c r="T27" s="434">
        <f>SUM(R27:S27)</f>
        <v>1398000</v>
      </c>
      <c r="U27" s="429"/>
      <c r="V27" s="434">
        <f>SUM(T27,P27)</f>
        <v>48015000</v>
      </c>
      <c r="W27" s="435">
        <f>+T27/P27</f>
        <v>2.9989059785056952E-2</v>
      </c>
    </row>
    <row r="28" spans="1:23">
      <c r="A28" s="424">
        <f t="shared" si="0"/>
        <v>21</v>
      </c>
      <c r="B28" s="424"/>
      <c r="C28" s="436"/>
      <c r="D28" s="43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R28" s="427"/>
      <c r="S28" s="427"/>
      <c r="T28" s="427"/>
      <c r="U28" s="429"/>
      <c r="V28" s="427"/>
      <c r="W28" s="430"/>
    </row>
    <row r="29" spans="1:23">
      <c r="A29" s="424">
        <f t="shared" si="0"/>
        <v>22</v>
      </c>
      <c r="B29" s="424">
        <v>46</v>
      </c>
      <c r="C29" s="425">
        <v>76029000</v>
      </c>
      <c r="D29" s="426">
        <v>5061000</v>
      </c>
      <c r="E29" s="426">
        <v>0</v>
      </c>
      <c r="F29" s="426">
        <v>-76000</v>
      </c>
      <c r="G29" s="426">
        <v>199000</v>
      </c>
      <c r="H29" s="426">
        <v>45000</v>
      </c>
      <c r="I29" s="426">
        <v>0</v>
      </c>
      <c r="J29" s="426">
        <v>-3000</v>
      </c>
      <c r="K29" s="426">
        <v>126000</v>
      </c>
      <c r="L29" s="426">
        <v>0</v>
      </c>
      <c r="M29" s="426">
        <v>101000</v>
      </c>
      <c r="N29" s="426">
        <v>0</v>
      </c>
      <c r="O29" s="427">
        <f t="shared" ref="O29:O30" si="16">SUM(E29:N29)</f>
        <v>392000</v>
      </c>
      <c r="P29" s="427">
        <f>SUM(D29:N29)</f>
        <v>5453000</v>
      </c>
      <c r="R29" s="427">
        <f>-M29</f>
        <v>-101000</v>
      </c>
      <c r="S29" s="428">
        <v>14000</v>
      </c>
      <c r="T29" s="427">
        <f>SUM(R29:S29)</f>
        <v>-87000</v>
      </c>
      <c r="U29" s="429"/>
      <c r="V29" s="427">
        <f>SUM(T29,P29)</f>
        <v>5366000</v>
      </c>
      <c r="W29" s="430">
        <f t="shared" ref="W29:W31" si="17">+T29/P29</f>
        <v>-1.5954520447460114E-2</v>
      </c>
    </row>
    <row r="30" spans="1:23">
      <c r="A30" s="424">
        <f t="shared" si="0"/>
        <v>23</v>
      </c>
      <c r="B30" s="424">
        <v>49</v>
      </c>
      <c r="C30" s="425">
        <v>606297000</v>
      </c>
      <c r="D30" s="426">
        <v>39492000</v>
      </c>
      <c r="E30" s="426">
        <v>0</v>
      </c>
      <c r="F30" s="426">
        <v>-917000</v>
      </c>
      <c r="G30" s="426">
        <v>2367000</v>
      </c>
      <c r="H30" s="426">
        <v>347000</v>
      </c>
      <c r="I30" s="426">
        <v>0</v>
      </c>
      <c r="J30" s="426">
        <v>-35000</v>
      </c>
      <c r="K30" s="426">
        <v>1002000</v>
      </c>
      <c r="L30" s="426">
        <v>0</v>
      </c>
      <c r="M30" s="426">
        <v>802000</v>
      </c>
      <c r="N30" s="426">
        <v>0</v>
      </c>
      <c r="O30" s="427">
        <f t="shared" si="16"/>
        <v>3566000</v>
      </c>
      <c r="P30" s="427">
        <f>SUM(D30:N30)</f>
        <v>43058000</v>
      </c>
      <c r="R30" s="427">
        <f>-M30</f>
        <v>-802000</v>
      </c>
      <c r="S30" s="428">
        <v>112000</v>
      </c>
      <c r="T30" s="427">
        <f>SUM(R30:S30)</f>
        <v>-690000</v>
      </c>
      <c r="U30" s="429"/>
      <c r="V30" s="427">
        <f>SUM(T30,P30)</f>
        <v>42368000</v>
      </c>
      <c r="W30" s="430">
        <f t="shared" si="17"/>
        <v>-1.6024896651028846E-2</v>
      </c>
    </row>
    <row r="31" spans="1:23">
      <c r="A31" s="424">
        <f t="shared" si="0"/>
        <v>24</v>
      </c>
      <c r="B31" s="424" t="s">
        <v>413</v>
      </c>
      <c r="C31" s="432">
        <f t="shared" ref="C31:P31" si="18">SUM(C29:C30)</f>
        <v>682326000</v>
      </c>
      <c r="D31" s="433">
        <f t="shared" si="18"/>
        <v>44553000</v>
      </c>
      <c r="E31" s="434">
        <f t="shared" si="18"/>
        <v>0</v>
      </c>
      <c r="F31" s="434">
        <f t="shared" si="18"/>
        <v>-993000</v>
      </c>
      <c r="G31" s="434">
        <f t="shared" si="18"/>
        <v>2566000</v>
      </c>
      <c r="H31" s="434">
        <f t="shared" si="18"/>
        <v>392000</v>
      </c>
      <c r="I31" s="434">
        <f t="shared" si="18"/>
        <v>0</v>
      </c>
      <c r="J31" s="434">
        <f t="shared" si="18"/>
        <v>-38000</v>
      </c>
      <c r="K31" s="434">
        <f t="shared" si="18"/>
        <v>1128000</v>
      </c>
      <c r="L31" s="434">
        <f t="shared" si="18"/>
        <v>0</v>
      </c>
      <c r="M31" s="434">
        <f t="shared" si="18"/>
        <v>903000</v>
      </c>
      <c r="N31" s="434">
        <f t="shared" si="18"/>
        <v>0</v>
      </c>
      <c r="O31" s="434">
        <f t="shared" si="18"/>
        <v>3958000</v>
      </c>
      <c r="P31" s="434">
        <f t="shared" si="18"/>
        <v>48511000</v>
      </c>
      <c r="R31" s="434">
        <f>SUM(R29:R30)</f>
        <v>-903000</v>
      </c>
      <c r="S31" s="434">
        <f t="shared" ref="S31:V31" si="19">SUM(S29:S30)</f>
        <v>126000</v>
      </c>
      <c r="T31" s="434">
        <f t="shared" si="19"/>
        <v>-777000</v>
      </c>
      <c r="U31" s="429"/>
      <c r="V31" s="434">
        <f t="shared" si="19"/>
        <v>47734000</v>
      </c>
      <c r="W31" s="435">
        <f t="shared" si="17"/>
        <v>-1.6016985838263487E-2</v>
      </c>
    </row>
    <row r="32" spans="1:23">
      <c r="A32" s="424">
        <f t="shared" si="0"/>
        <v>25</v>
      </c>
      <c r="B32" s="424"/>
      <c r="C32" s="436"/>
      <c r="D32" s="43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R32" s="427"/>
      <c r="S32" s="427"/>
      <c r="T32" s="427"/>
      <c r="U32" s="429"/>
      <c r="V32" s="427"/>
      <c r="W32" s="430"/>
    </row>
    <row r="33" spans="1:23">
      <c r="A33" s="424">
        <f t="shared" si="0"/>
        <v>26</v>
      </c>
      <c r="B33" s="424" t="s">
        <v>414</v>
      </c>
      <c r="C33" s="438">
        <v>71427000</v>
      </c>
      <c r="D33" s="439">
        <v>16711000</v>
      </c>
      <c r="E33" s="439">
        <v>0</v>
      </c>
      <c r="F33" s="439">
        <v>-140000</v>
      </c>
      <c r="G33" s="439">
        <v>326000</v>
      </c>
      <c r="H33" s="439">
        <v>139000</v>
      </c>
      <c r="I33" s="439">
        <v>0</v>
      </c>
      <c r="J33" s="439">
        <v>-5000</v>
      </c>
      <c r="K33" s="439">
        <v>663000</v>
      </c>
      <c r="L33" s="439">
        <v>0</v>
      </c>
      <c r="M33" s="439">
        <v>0</v>
      </c>
      <c r="N33" s="439">
        <v>0</v>
      </c>
      <c r="O33" s="434">
        <f>SUM(E33:N33)</f>
        <v>983000</v>
      </c>
      <c r="P33" s="434">
        <f>SUM(D33:N33)</f>
        <v>17694000</v>
      </c>
      <c r="R33" s="434">
        <f>-M33</f>
        <v>0</v>
      </c>
      <c r="S33" s="440">
        <v>0</v>
      </c>
      <c r="T33" s="434">
        <f>SUM(R33:S33)</f>
        <v>0</v>
      </c>
      <c r="U33" s="429"/>
      <c r="V33" s="434">
        <f>SUM(T33,P33)</f>
        <v>17694000</v>
      </c>
      <c r="W33" s="435">
        <f>+T33/P33</f>
        <v>0</v>
      </c>
    </row>
    <row r="34" spans="1:23">
      <c r="A34" s="424">
        <f t="shared" si="0"/>
        <v>27</v>
      </c>
      <c r="B34" s="424"/>
      <c r="C34" s="436"/>
      <c r="D34" s="43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R34" s="427"/>
      <c r="S34" s="427"/>
      <c r="T34" s="427"/>
      <c r="U34" s="429"/>
      <c r="V34" s="427"/>
      <c r="W34" s="430"/>
    </row>
    <row r="35" spans="1:23">
      <c r="A35" s="424">
        <f t="shared" si="0"/>
        <v>28</v>
      </c>
      <c r="B35" s="424" t="s">
        <v>415</v>
      </c>
      <c r="C35" s="438">
        <v>2024995000</v>
      </c>
      <c r="D35" s="439">
        <v>8508000</v>
      </c>
      <c r="E35" s="439">
        <v>0</v>
      </c>
      <c r="F35" s="439">
        <v>0</v>
      </c>
      <c r="G35" s="439">
        <v>2120000</v>
      </c>
      <c r="H35" s="439">
        <v>67000</v>
      </c>
      <c r="I35" s="439">
        <v>0</v>
      </c>
      <c r="J35" s="439">
        <v>0</v>
      </c>
      <c r="K35" s="439">
        <v>61000</v>
      </c>
      <c r="L35" s="439">
        <v>0</v>
      </c>
      <c r="M35" s="439">
        <v>0</v>
      </c>
      <c r="N35" s="439">
        <v>-15000</v>
      </c>
      <c r="O35" s="434">
        <f>SUM(E35:N35)</f>
        <v>2233000</v>
      </c>
      <c r="P35" s="434">
        <f>SUM(D35:N35)</f>
        <v>10741000</v>
      </c>
      <c r="R35" s="434">
        <f>-M35</f>
        <v>0</v>
      </c>
      <c r="S35" s="440">
        <v>0</v>
      </c>
      <c r="T35" s="434">
        <f>SUM(R35:S35)</f>
        <v>0</v>
      </c>
      <c r="U35" s="429"/>
      <c r="V35" s="434">
        <f>SUM(T35,P35)</f>
        <v>10741000</v>
      </c>
      <c r="W35" s="435">
        <f>+T35/P35</f>
        <v>0</v>
      </c>
    </row>
    <row r="36" spans="1:23">
      <c r="A36" s="424">
        <f t="shared" si="0"/>
        <v>29</v>
      </c>
      <c r="B36" s="424"/>
      <c r="C36" s="436"/>
      <c r="D36" s="43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R36" s="427"/>
      <c r="S36" s="427"/>
      <c r="T36" s="427"/>
      <c r="U36" s="429"/>
      <c r="V36" s="427"/>
      <c r="W36" s="430"/>
    </row>
    <row r="37" spans="1:23" ht="12" thickBot="1">
      <c r="A37" s="424">
        <f t="shared" si="0"/>
        <v>30</v>
      </c>
      <c r="B37" s="424" t="s">
        <v>31</v>
      </c>
      <c r="C37" s="441">
        <f t="shared" ref="C37:O37" si="20">SUM(C10,C19,C25,C27,C31,C33,C35)</f>
        <v>24115538000</v>
      </c>
      <c r="D37" s="442">
        <f t="shared" si="20"/>
        <v>2128843000</v>
      </c>
      <c r="E37" s="443">
        <f t="shared" si="20"/>
        <v>0</v>
      </c>
      <c r="F37" s="443">
        <f t="shared" si="20"/>
        <v>-38865000</v>
      </c>
      <c r="G37" s="443">
        <f t="shared" si="20"/>
        <v>101789000</v>
      </c>
      <c r="H37" s="443">
        <f t="shared" si="20"/>
        <v>18470000</v>
      </c>
      <c r="I37" s="443">
        <f t="shared" si="20"/>
        <v>0</v>
      </c>
      <c r="J37" s="443">
        <f t="shared" si="20"/>
        <v>-1483000</v>
      </c>
      <c r="K37" s="443">
        <f t="shared" si="20"/>
        <v>65084000</v>
      </c>
      <c r="L37" s="443">
        <f t="shared" si="20"/>
        <v>0</v>
      </c>
      <c r="M37" s="443">
        <f t="shared" si="20"/>
        <v>-3166000</v>
      </c>
      <c r="N37" s="443">
        <f t="shared" si="20"/>
        <v>-84110000</v>
      </c>
      <c r="O37" s="443">
        <f t="shared" si="20"/>
        <v>57719000</v>
      </c>
      <c r="P37" s="443">
        <f>SUM(D37:N37)</f>
        <v>2186562000</v>
      </c>
      <c r="R37" s="443">
        <f>-M37</f>
        <v>3166000</v>
      </c>
      <c r="S37" s="443">
        <f>SUM(S10,S19,S25,S27,S31,S33,S35)</f>
        <v>17402000</v>
      </c>
      <c r="T37" s="443">
        <f>SUM(T10,T19,T25,T27,T31,T33,T35)</f>
        <v>20568000</v>
      </c>
      <c r="U37" s="429"/>
      <c r="V37" s="443">
        <f t="shared" ref="V37" si="21">SUM(V10,V19,V25,V27,V31,V33,V35)</f>
        <v>2207130000</v>
      </c>
      <c r="W37" s="444">
        <f>+T37/P37</f>
        <v>9.406547813416679E-3</v>
      </c>
    </row>
    <row r="38" spans="1:23" ht="12" thickTop="1">
      <c r="U38" s="429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F13" activePane="bottomRight" state="frozenSplit"/>
      <selection activeCell="F5" sqref="F5:I28"/>
      <selection pane="topRight" activeCell="F5" sqref="F5:I28"/>
      <selection pane="bottomLeft" activeCell="F5" sqref="F5:I28"/>
      <selection pane="bottomRight" activeCell="Q55" sqref="Q55:Q57"/>
    </sheetView>
  </sheetViews>
  <sheetFormatPr defaultRowHeight="15"/>
  <cols>
    <col min="1" max="1" width="2.85546875" style="446" customWidth="1"/>
    <col min="2" max="2" width="38.7109375" style="446" customWidth="1"/>
    <col min="3" max="3" width="9.140625" style="446" bestFit="1" customWidth="1"/>
    <col min="4" max="4" width="15" style="446" customWidth="1"/>
    <col min="5" max="5" width="14.5703125" style="446" bestFit="1" customWidth="1"/>
    <col min="6" max="6" width="11.7109375" style="446" bestFit="1" customWidth="1"/>
    <col min="7" max="7" width="16.5703125" style="446" bestFit="1" customWidth="1"/>
    <col min="8" max="8" width="15.5703125" style="446" bestFit="1" customWidth="1"/>
    <col min="9" max="9" width="14.5703125" style="446" bestFit="1" customWidth="1"/>
    <col min="10" max="10" width="14" style="446" bestFit="1" customWidth="1"/>
    <col min="11" max="11" width="13.28515625" style="446" bestFit="1" customWidth="1"/>
    <col min="12" max="12" width="12.140625" style="446" customWidth="1"/>
    <col min="13" max="14" width="13.28515625" style="446" bestFit="1" customWidth="1"/>
    <col min="15" max="15" width="12.85546875" style="446" bestFit="1" customWidth="1"/>
    <col min="16" max="16" width="11" style="446" bestFit="1" customWidth="1"/>
    <col min="17" max="18" width="13.28515625" style="446" bestFit="1" customWidth="1"/>
    <col min="19" max="19" width="15.7109375" style="446" bestFit="1" customWidth="1"/>
    <col min="20" max="20" width="14" style="446" bestFit="1" customWidth="1"/>
    <col min="21" max="21" width="7.85546875" style="446" customWidth="1"/>
    <col min="22" max="22" width="13.7109375" style="446" bestFit="1" customWidth="1"/>
    <col min="23" max="16384" width="9.140625" style="446"/>
  </cols>
  <sheetData>
    <row r="1" spans="2:21">
      <c r="B1" s="717" t="s">
        <v>30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17"/>
      <c r="T1" s="717"/>
      <c r="U1" s="717"/>
    </row>
    <row r="2" spans="2:21">
      <c r="B2" s="717" t="s">
        <v>441</v>
      </c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</row>
    <row r="3" spans="2:21">
      <c r="B3" s="718" t="s">
        <v>440</v>
      </c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</row>
    <row r="4" spans="2:21">
      <c r="B4" s="718" t="s">
        <v>439</v>
      </c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</row>
    <row r="5" spans="2:21">
      <c r="F5" s="602"/>
      <c r="G5" s="603"/>
      <c r="H5" s="603"/>
      <c r="I5" s="603"/>
      <c r="N5" s="500"/>
      <c r="R5" s="500"/>
    </row>
    <row r="6" spans="2:21">
      <c r="B6" s="495"/>
      <c r="C6" s="495"/>
      <c r="D6" s="495" t="s">
        <v>438</v>
      </c>
      <c r="E6" s="495" t="s">
        <v>438</v>
      </c>
      <c r="F6" s="604"/>
      <c r="G6" s="604" t="s">
        <v>435</v>
      </c>
      <c r="H6" s="602"/>
      <c r="I6" s="604"/>
      <c r="J6" s="495"/>
      <c r="K6" s="495"/>
      <c r="L6" s="495"/>
      <c r="M6" s="495"/>
      <c r="N6" s="495"/>
      <c r="O6" s="495"/>
      <c r="P6" s="495"/>
      <c r="Q6" s="495"/>
      <c r="R6" s="495"/>
      <c r="S6" s="501" t="s">
        <v>437</v>
      </c>
      <c r="T6" s="501" t="s">
        <v>323</v>
      </c>
      <c r="U6" s="495"/>
    </row>
    <row r="7" spans="2:21">
      <c r="B7" s="495"/>
      <c r="C7" s="495" t="s">
        <v>27</v>
      </c>
      <c r="D7" s="495" t="s">
        <v>47</v>
      </c>
      <c r="E7" s="495" t="s">
        <v>163</v>
      </c>
      <c r="F7" s="604" t="s">
        <v>436</v>
      </c>
      <c r="G7" s="604" t="s">
        <v>327</v>
      </c>
      <c r="H7" s="602" t="s">
        <v>435</v>
      </c>
      <c r="I7" s="604" t="s">
        <v>328</v>
      </c>
      <c r="J7" s="495" t="s">
        <v>329</v>
      </c>
      <c r="K7" s="495" t="s">
        <v>330</v>
      </c>
      <c r="L7" s="495" t="s">
        <v>331</v>
      </c>
      <c r="M7" s="495" t="s">
        <v>333</v>
      </c>
      <c r="N7" s="495" t="s">
        <v>325</v>
      </c>
      <c r="O7" s="495" t="s">
        <v>434</v>
      </c>
      <c r="P7" s="495" t="s">
        <v>433</v>
      </c>
      <c r="Q7" s="495" t="s">
        <v>323</v>
      </c>
      <c r="R7" s="495" t="s">
        <v>336</v>
      </c>
      <c r="S7" s="495" t="s">
        <v>432</v>
      </c>
      <c r="T7" s="495" t="s">
        <v>25</v>
      </c>
      <c r="U7" s="495" t="s">
        <v>338</v>
      </c>
    </row>
    <row r="8" spans="2:21" ht="17.25">
      <c r="B8" s="498" t="s">
        <v>339</v>
      </c>
      <c r="C8" s="498" t="s">
        <v>26</v>
      </c>
      <c r="D8" s="498" t="s">
        <v>431</v>
      </c>
      <c r="E8" s="498" t="s">
        <v>430</v>
      </c>
      <c r="F8" s="605" t="s">
        <v>429</v>
      </c>
      <c r="G8" s="499" t="s">
        <v>428</v>
      </c>
      <c r="H8" s="605" t="s">
        <v>427</v>
      </c>
      <c r="I8" s="605" t="s">
        <v>25</v>
      </c>
      <c r="J8" s="498" t="s">
        <v>25</v>
      </c>
      <c r="K8" s="498" t="s">
        <v>25</v>
      </c>
      <c r="L8" s="498" t="s">
        <v>25</v>
      </c>
      <c r="M8" s="498" t="s">
        <v>25</v>
      </c>
      <c r="N8" s="498" t="s">
        <v>25</v>
      </c>
      <c r="O8" s="498" t="s">
        <v>25</v>
      </c>
      <c r="P8" s="498" t="s">
        <v>25</v>
      </c>
      <c r="Q8" s="498" t="s">
        <v>25</v>
      </c>
      <c r="R8" s="498" t="s">
        <v>25</v>
      </c>
      <c r="S8" s="498" t="s">
        <v>426</v>
      </c>
      <c r="T8" s="498" t="s">
        <v>342</v>
      </c>
      <c r="U8" s="498" t="s">
        <v>342</v>
      </c>
    </row>
    <row r="9" spans="2:21">
      <c r="B9" s="495" t="s">
        <v>149</v>
      </c>
      <c r="C9" s="495" t="s">
        <v>148</v>
      </c>
      <c r="D9" s="497" t="s">
        <v>147</v>
      </c>
      <c r="E9" s="496" t="s">
        <v>146</v>
      </c>
      <c r="F9" s="604" t="s">
        <v>425</v>
      </c>
      <c r="G9" s="604" t="s">
        <v>424</v>
      </c>
      <c r="H9" s="604" t="s">
        <v>423</v>
      </c>
      <c r="I9" s="604" t="s">
        <v>346</v>
      </c>
      <c r="J9" s="495" t="s">
        <v>422</v>
      </c>
      <c r="K9" s="495" t="s">
        <v>348</v>
      </c>
      <c r="L9" s="496" t="s">
        <v>349</v>
      </c>
      <c r="M9" s="495" t="s">
        <v>350</v>
      </c>
      <c r="N9" s="496" t="s">
        <v>351</v>
      </c>
      <c r="O9" s="496" t="s">
        <v>352</v>
      </c>
      <c r="P9" s="495" t="s">
        <v>353</v>
      </c>
      <c r="Q9" s="496" t="s">
        <v>354</v>
      </c>
      <c r="R9" s="495" t="s">
        <v>355</v>
      </c>
      <c r="S9" s="496" t="s">
        <v>356</v>
      </c>
      <c r="T9" s="495" t="s">
        <v>421</v>
      </c>
      <c r="U9" s="495" t="s">
        <v>420</v>
      </c>
    </row>
    <row r="10" spans="2:21">
      <c r="B10" s="446" t="s">
        <v>24</v>
      </c>
      <c r="C10" s="494" t="s">
        <v>358</v>
      </c>
      <c r="D10" s="485">
        <v>577531400.48799992</v>
      </c>
      <c r="E10" s="480">
        <v>299349526.67167699</v>
      </c>
      <c r="F10" s="606">
        <f t="shared" ref="F10:F23" si="0">(E10)/D10</f>
        <v>0.51832597572830497</v>
      </c>
      <c r="G10" s="607">
        <v>639424146</v>
      </c>
      <c r="H10" s="608">
        <f t="shared" ref="H10:H22" si="1">F10*G10</f>
        <v>331430144.37968814</v>
      </c>
      <c r="I10" s="609">
        <v>208867897.28999999</v>
      </c>
      <c r="J10" s="480">
        <v>-37265639.229999997</v>
      </c>
      <c r="K10" s="480">
        <v>10889393.20638</v>
      </c>
      <c r="L10" s="480">
        <v>3433707.66402</v>
      </c>
      <c r="M10" s="480">
        <v>15653103.094080001</v>
      </c>
      <c r="N10" s="480">
        <v>19825862.599999998</v>
      </c>
      <c r="O10" s="480">
        <v>-4462294.1900000004</v>
      </c>
      <c r="P10" s="480">
        <v>0</v>
      </c>
      <c r="Q10" s="480">
        <v>52145039.109999999</v>
      </c>
      <c r="R10" s="480">
        <v>7167944.6766599994</v>
      </c>
      <c r="S10" s="478">
        <f t="shared" ref="S10:S22" si="2">SUM(H10:R10)</f>
        <v>607685158.60082805</v>
      </c>
      <c r="T10" s="477">
        <v>-39644297.049999997</v>
      </c>
      <c r="U10" s="458">
        <f t="shared" ref="U10:U23" si="3">T10/S10</f>
        <v>-6.5238218325554445E-2</v>
      </c>
    </row>
    <row r="11" spans="2:21">
      <c r="B11" s="446" t="s">
        <v>359</v>
      </c>
      <c r="C11" s="494">
        <v>16</v>
      </c>
      <c r="D11" s="485">
        <v>9689.9889999999996</v>
      </c>
      <c r="E11" s="480">
        <v>4941.8900000000003</v>
      </c>
      <c r="F11" s="606">
        <f t="shared" si="0"/>
        <v>0.50999954695511007</v>
      </c>
      <c r="G11" s="607">
        <v>9714</v>
      </c>
      <c r="H11" s="608">
        <f t="shared" si="1"/>
        <v>4954.1355991219389</v>
      </c>
      <c r="I11" s="609">
        <v>3173.08</v>
      </c>
      <c r="J11" s="480">
        <v>-567.5</v>
      </c>
      <c r="K11" s="480">
        <v>165.42941999999999</v>
      </c>
      <c r="L11" s="480"/>
      <c r="M11" s="480">
        <v>237.79872</v>
      </c>
      <c r="N11" s="480">
        <v>301.64999999999998</v>
      </c>
      <c r="O11" s="480">
        <v>-66.459999999999994</v>
      </c>
      <c r="P11" s="480">
        <v>0</v>
      </c>
      <c r="Q11" s="480"/>
      <c r="R11" s="480">
        <v>108.89394</v>
      </c>
      <c r="S11" s="478">
        <f t="shared" si="2"/>
        <v>8307.0276791219403</v>
      </c>
      <c r="T11" s="477"/>
      <c r="U11" s="458">
        <f t="shared" si="3"/>
        <v>0</v>
      </c>
    </row>
    <row r="12" spans="2:21">
      <c r="B12" s="446" t="s">
        <v>360</v>
      </c>
      <c r="C12" s="494">
        <v>31</v>
      </c>
      <c r="D12" s="485">
        <v>214564223.29299998</v>
      </c>
      <c r="E12" s="480">
        <v>86991648.090000004</v>
      </c>
      <c r="F12" s="606">
        <f t="shared" si="0"/>
        <v>0.40543407822098948</v>
      </c>
      <c r="G12" s="607">
        <v>238517600</v>
      </c>
      <c r="H12" s="608">
        <f t="shared" si="1"/>
        <v>96703163.29548268</v>
      </c>
      <c r="I12" s="609">
        <v>76022714.650000006</v>
      </c>
      <c r="J12" s="480">
        <v>-13898420.550000001</v>
      </c>
      <c r="K12" s="480">
        <v>4061954.7280000001</v>
      </c>
      <c r="L12" s="480">
        <v>1020855.328</v>
      </c>
      <c r="M12" s="480">
        <v>6289709.1120000007</v>
      </c>
      <c r="N12" s="480">
        <v>6091788.4000000004</v>
      </c>
      <c r="O12" s="480">
        <v>-1271849</v>
      </c>
      <c r="P12" s="480">
        <v>0</v>
      </c>
      <c r="Q12" s="480">
        <v>1731637.78</v>
      </c>
      <c r="R12" s="480">
        <v>2595071.4880000004</v>
      </c>
      <c r="S12" s="478">
        <f t="shared" si="2"/>
        <v>179346625.23148265</v>
      </c>
      <c r="T12" s="477">
        <v>-4212220.82</v>
      </c>
      <c r="U12" s="458">
        <f t="shared" si="3"/>
        <v>-2.3486479405805866E-2</v>
      </c>
    </row>
    <row r="13" spans="2:21">
      <c r="B13" s="446" t="s">
        <v>361</v>
      </c>
      <c r="C13" s="494">
        <v>41</v>
      </c>
      <c r="D13" s="485">
        <v>65990650.213</v>
      </c>
      <c r="E13" s="480">
        <v>14627826.099797169</v>
      </c>
      <c r="F13" s="606">
        <f t="shared" si="0"/>
        <v>0.22166513062960427</v>
      </c>
      <c r="G13" s="607">
        <v>67320620</v>
      </c>
      <c r="H13" s="608">
        <f t="shared" si="1"/>
        <v>14922634.026365951</v>
      </c>
      <c r="I13" s="609">
        <v>19386061.963649999</v>
      </c>
      <c r="J13" s="480">
        <v>-3918733.29</v>
      </c>
      <c r="K13" s="480">
        <v>1146470.1586</v>
      </c>
      <c r="L13" s="480">
        <v>151471.39499999999</v>
      </c>
      <c r="M13" s="480">
        <v>613964.05440000002</v>
      </c>
      <c r="N13" s="480">
        <v>1292890.1199999999</v>
      </c>
      <c r="O13" s="480">
        <v>-220458.13999999998</v>
      </c>
      <c r="P13" s="480">
        <v>0</v>
      </c>
      <c r="Q13" s="480">
        <v>1305886.7999999998</v>
      </c>
      <c r="R13" s="480">
        <v>418734.25640000001</v>
      </c>
      <c r="S13" s="478">
        <f t="shared" si="2"/>
        <v>35098921.344415948</v>
      </c>
      <c r="T13" s="477">
        <v>-1384822.81</v>
      </c>
      <c r="U13" s="458">
        <f t="shared" si="3"/>
        <v>-3.9454853794825183E-2</v>
      </c>
    </row>
    <row r="14" spans="2:21">
      <c r="B14" s="446" t="s">
        <v>39</v>
      </c>
      <c r="C14" s="494">
        <v>85</v>
      </c>
      <c r="D14" s="485">
        <v>17139795.438999999</v>
      </c>
      <c r="E14" s="480">
        <v>1690709.47</v>
      </c>
      <c r="F14" s="606">
        <f t="shared" si="0"/>
        <v>9.864233654463278E-2</v>
      </c>
      <c r="G14" s="607">
        <v>15894957</v>
      </c>
      <c r="H14" s="608">
        <f t="shared" si="1"/>
        <v>1567915.6977564667</v>
      </c>
      <c r="I14" s="609">
        <v>4383433.15515</v>
      </c>
      <c r="J14" s="480">
        <v>-924927.55</v>
      </c>
      <c r="K14" s="480">
        <v>237311.70801</v>
      </c>
      <c r="L14" s="480">
        <v>17776.652554063516</v>
      </c>
      <c r="M14" s="480">
        <v>70096.760370000004</v>
      </c>
      <c r="N14" s="480">
        <v>153222.36000000002</v>
      </c>
      <c r="O14" s="480">
        <v>-21437.35</v>
      </c>
      <c r="P14" s="480">
        <v>0</v>
      </c>
      <c r="Q14" s="480"/>
      <c r="R14" s="480">
        <v>52612.307670000002</v>
      </c>
      <c r="S14" s="478">
        <f t="shared" si="2"/>
        <v>5536003.7415105309</v>
      </c>
      <c r="T14" s="477"/>
      <c r="U14" s="458">
        <f t="shared" si="3"/>
        <v>0</v>
      </c>
    </row>
    <row r="15" spans="2:21">
      <c r="B15" s="446" t="s">
        <v>362</v>
      </c>
      <c r="C15" s="494">
        <v>86</v>
      </c>
      <c r="D15" s="485">
        <v>9926029.5299999993</v>
      </c>
      <c r="E15" s="480">
        <v>2102083.46</v>
      </c>
      <c r="F15" s="606">
        <f t="shared" si="0"/>
        <v>0.21177485455254333</v>
      </c>
      <c r="G15" s="607">
        <v>9006058</v>
      </c>
      <c r="H15" s="608">
        <f t="shared" si="1"/>
        <v>1907256.6230417693</v>
      </c>
      <c r="I15" s="609">
        <v>2499533.3523299997</v>
      </c>
      <c r="J15" s="480">
        <v>-524062.52</v>
      </c>
      <c r="K15" s="480">
        <v>134460.44594000001</v>
      </c>
      <c r="L15" s="480">
        <v>19723.267019999999</v>
      </c>
      <c r="M15" s="480">
        <v>76821.674739999988</v>
      </c>
      <c r="N15" s="480">
        <v>155282.33000000002</v>
      </c>
      <c r="O15" s="480">
        <v>-26545.54</v>
      </c>
      <c r="P15" s="480">
        <v>0</v>
      </c>
      <c r="Q15" s="480">
        <v>177170.34000000003</v>
      </c>
      <c r="R15" s="480">
        <v>37375.140700000004</v>
      </c>
      <c r="S15" s="478">
        <f t="shared" si="2"/>
        <v>4457015.1137717692</v>
      </c>
      <c r="T15" s="477">
        <v>-186409.53999999998</v>
      </c>
      <c r="U15" s="458">
        <f t="shared" si="3"/>
        <v>-4.1823851892270128E-2</v>
      </c>
    </row>
    <row r="16" spans="2:21">
      <c r="B16" s="446" t="s">
        <v>363</v>
      </c>
      <c r="C16" s="494">
        <v>87</v>
      </c>
      <c r="D16" s="485">
        <v>23311381.287999999</v>
      </c>
      <c r="E16" s="480">
        <v>1129405.5499999998</v>
      </c>
      <c r="F16" s="606">
        <f t="shared" si="0"/>
        <v>4.8448675608140992E-2</v>
      </c>
      <c r="G16" s="607">
        <v>22055028</v>
      </c>
      <c r="H16" s="608">
        <f t="shared" si="1"/>
        <v>1068536.8971004665</v>
      </c>
      <c r="I16" s="609">
        <v>5964561.7723200005</v>
      </c>
      <c r="J16" s="480">
        <v>-1282940.98</v>
      </c>
      <c r="K16" s="480">
        <v>329281.56803999998</v>
      </c>
      <c r="L16" s="480">
        <v>9962.2296528075458</v>
      </c>
      <c r="M16" s="480">
        <v>64841.782319999998</v>
      </c>
      <c r="N16" s="480">
        <v>102222.69</v>
      </c>
      <c r="O16" s="480">
        <v>-14361.65</v>
      </c>
      <c r="P16" s="480">
        <v>0</v>
      </c>
      <c r="Q16" s="480"/>
      <c r="R16" s="480">
        <v>44551.156560000003</v>
      </c>
      <c r="S16" s="478">
        <f t="shared" si="2"/>
        <v>6286655.4659932749</v>
      </c>
      <c r="T16" s="477"/>
      <c r="U16" s="458">
        <f t="shared" si="3"/>
        <v>0</v>
      </c>
    </row>
    <row r="17" spans="2:24">
      <c r="B17" s="446" t="s">
        <v>364</v>
      </c>
      <c r="C17" s="494" t="s">
        <v>365</v>
      </c>
      <c r="D17" s="485">
        <v>22880.93</v>
      </c>
      <c r="E17" s="480">
        <v>14880.86</v>
      </c>
      <c r="F17" s="606">
        <f t="shared" si="0"/>
        <v>0.65036080264220031</v>
      </c>
      <c r="G17" s="607">
        <v>23051</v>
      </c>
      <c r="H17" s="608">
        <f t="shared" si="1"/>
        <v>14991.466861705359</v>
      </c>
      <c r="I17" s="609"/>
      <c r="J17" s="480"/>
      <c r="K17" s="480"/>
      <c r="L17" s="480">
        <v>98.658280000000005</v>
      </c>
      <c r="M17" s="480">
        <v>607.85487000000001</v>
      </c>
      <c r="N17" s="480">
        <v>850.84999999999991</v>
      </c>
      <c r="O17" s="480">
        <v>-273.55</v>
      </c>
      <c r="P17" s="480">
        <v>0</v>
      </c>
      <c r="Q17" s="480">
        <v>162.74</v>
      </c>
      <c r="R17" s="480">
        <v>250.79488000000001</v>
      </c>
      <c r="S17" s="478">
        <f t="shared" si="2"/>
        <v>16688.814891705362</v>
      </c>
      <c r="T17" s="477">
        <v>-390.48</v>
      </c>
      <c r="U17" s="458">
        <f t="shared" si="3"/>
        <v>-2.3397706939279166E-2</v>
      </c>
    </row>
    <row r="18" spans="2:24">
      <c r="B18" s="446" t="s">
        <v>366</v>
      </c>
      <c r="C18" s="446" t="s">
        <v>367</v>
      </c>
      <c r="D18" s="485">
        <v>17702125.890000001</v>
      </c>
      <c r="E18" s="480">
        <v>3565479.9526575999</v>
      </c>
      <c r="F18" s="606">
        <f t="shared" si="0"/>
        <v>0.20141535399834398</v>
      </c>
      <c r="G18" s="607">
        <v>23417552</v>
      </c>
      <c r="H18" s="608">
        <f t="shared" si="1"/>
        <v>4716654.5258546285</v>
      </c>
      <c r="I18" s="609"/>
      <c r="J18" s="480"/>
      <c r="K18" s="480"/>
      <c r="L18" s="480">
        <v>52689.491999999998</v>
      </c>
      <c r="M18" s="480">
        <v>213568.07423999999</v>
      </c>
      <c r="N18" s="480">
        <v>194415.03</v>
      </c>
      <c r="O18" s="480">
        <v>-62207.960000000006</v>
      </c>
      <c r="P18" s="480">
        <v>0</v>
      </c>
      <c r="Q18" s="480">
        <v>440429.76</v>
      </c>
      <c r="R18" s="480">
        <v>145657.17343999998</v>
      </c>
      <c r="S18" s="478">
        <f t="shared" si="2"/>
        <v>5701206.0955346283</v>
      </c>
      <c r="T18" s="477">
        <v>-465914.4</v>
      </c>
      <c r="U18" s="458">
        <f t="shared" si="3"/>
        <v>-8.1722076380455616E-2</v>
      </c>
    </row>
    <row r="19" spans="2:24">
      <c r="B19" s="446" t="s">
        <v>368</v>
      </c>
      <c r="C19" s="446" t="s">
        <v>42</v>
      </c>
      <c r="D19" s="485">
        <v>79480065.260000005</v>
      </c>
      <c r="E19" s="480">
        <v>7330425.0899999999</v>
      </c>
      <c r="F19" s="606">
        <f t="shared" si="0"/>
        <v>9.2229731644284246E-2</v>
      </c>
      <c r="G19" s="607">
        <v>79326760</v>
      </c>
      <c r="H19" s="608">
        <f t="shared" si="1"/>
        <v>7316285.7870105421</v>
      </c>
      <c r="I19" s="609"/>
      <c r="J19" s="480"/>
      <c r="K19" s="480"/>
      <c r="L19" s="480">
        <v>79522.41413895975</v>
      </c>
      <c r="M19" s="480">
        <v>349831.01159999997</v>
      </c>
      <c r="N19" s="480">
        <v>310336.02999999997</v>
      </c>
      <c r="O19" s="480">
        <v>-99193.199999999983</v>
      </c>
      <c r="P19" s="480">
        <v>0</v>
      </c>
      <c r="Q19" s="480"/>
      <c r="R19" s="480">
        <v>262571.57559999998</v>
      </c>
      <c r="S19" s="478">
        <f t="shared" si="2"/>
        <v>8219353.6183495019</v>
      </c>
      <c r="T19" s="477"/>
      <c r="U19" s="458">
        <f t="shared" si="3"/>
        <v>0</v>
      </c>
    </row>
    <row r="20" spans="2:24">
      <c r="B20" s="446" t="s">
        <v>369</v>
      </c>
      <c r="C20" s="446" t="s">
        <v>370</v>
      </c>
      <c r="D20" s="485">
        <v>372634.3</v>
      </c>
      <c r="E20" s="480">
        <v>84449.41</v>
      </c>
      <c r="F20" s="606">
        <f t="shared" si="0"/>
        <v>0.22662811770145691</v>
      </c>
      <c r="G20" s="607">
        <v>226574</v>
      </c>
      <c r="H20" s="608">
        <f t="shared" si="1"/>
        <v>51348.039140089895</v>
      </c>
      <c r="I20" s="609"/>
      <c r="J20" s="480"/>
      <c r="K20" s="480"/>
      <c r="L20" s="480">
        <v>496.19706000000002</v>
      </c>
      <c r="M20" s="480">
        <v>1932.6762199999998</v>
      </c>
      <c r="N20" s="480">
        <v>2764.39</v>
      </c>
      <c r="O20" s="480">
        <v>-889.14</v>
      </c>
      <c r="P20" s="480">
        <v>0</v>
      </c>
      <c r="Q20" s="480">
        <v>4993.1399999999994</v>
      </c>
      <c r="R20" s="480">
        <v>940.28210000000001</v>
      </c>
      <c r="S20" s="478">
        <f t="shared" si="2"/>
        <v>61585.584520089891</v>
      </c>
      <c r="T20" s="477">
        <v>-5272.41</v>
      </c>
      <c r="U20" s="458">
        <f t="shared" si="3"/>
        <v>-8.5611105928207629E-2</v>
      </c>
    </row>
    <row r="21" spans="2:24">
      <c r="B21" s="446" t="s">
        <v>371</v>
      </c>
      <c r="C21" s="446" t="s">
        <v>38</v>
      </c>
      <c r="D21" s="485">
        <v>99276638.950000003</v>
      </c>
      <c r="E21" s="480">
        <v>3590033.5100000002</v>
      </c>
      <c r="F21" s="606">
        <f t="shared" si="0"/>
        <v>3.6161916317574934E-2</v>
      </c>
      <c r="G21" s="607">
        <v>100382217</v>
      </c>
      <c r="H21" s="608">
        <f t="shared" si="1"/>
        <v>3630013.3309266479</v>
      </c>
      <c r="I21" s="609"/>
      <c r="J21" s="480"/>
      <c r="K21" s="480"/>
      <c r="L21" s="480">
        <v>36437.339719557305</v>
      </c>
      <c r="M21" s="480">
        <v>295123.71798000002</v>
      </c>
      <c r="N21" s="480">
        <v>149827.18</v>
      </c>
      <c r="O21" s="480">
        <v>-47638.3</v>
      </c>
      <c r="P21" s="480">
        <v>0</v>
      </c>
      <c r="Q21" s="480"/>
      <c r="R21" s="480">
        <v>202772.07834000001</v>
      </c>
      <c r="S21" s="478">
        <f t="shared" si="2"/>
        <v>4266535.3469662052</v>
      </c>
      <c r="T21" s="477"/>
      <c r="U21" s="458">
        <f t="shared" si="3"/>
        <v>0</v>
      </c>
    </row>
    <row r="22" spans="2:24">
      <c r="B22" s="446" t="s">
        <v>372</v>
      </c>
      <c r="D22" s="485">
        <v>37223237.460000001</v>
      </c>
      <c r="E22" s="480">
        <v>1465941.3557558353</v>
      </c>
      <c r="F22" s="610">
        <f t="shared" si="0"/>
        <v>3.9382424952454288E-2</v>
      </c>
      <c r="G22" s="607">
        <v>36194910</v>
      </c>
      <c r="H22" s="608">
        <f t="shared" si="1"/>
        <v>1425443.3267358372</v>
      </c>
      <c r="I22" s="609"/>
      <c r="J22" s="480"/>
      <c r="K22" s="480"/>
      <c r="L22" s="480"/>
      <c r="M22" s="480">
        <v>116185.66110000001</v>
      </c>
      <c r="N22" s="480">
        <v>35274.722042470239</v>
      </c>
      <c r="O22" s="480">
        <v>-11662.625379653648</v>
      </c>
      <c r="P22" s="480">
        <v>0</v>
      </c>
      <c r="Q22" s="480"/>
      <c r="R22" s="480">
        <v>89401.4277</v>
      </c>
      <c r="S22" s="478">
        <f t="shared" si="2"/>
        <v>1654642.5121986535</v>
      </c>
      <c r="T22" s="477"/>
      <c r="U22" s="458">
        <f t="shared" si="3"/>
        <v>0</v>
      </c>
    </row>
    <row r="23" spans="2:24">
      <c r="B23" s="446" t="s">
        <v>31</v>
      </c>
      <c r="D23" s="493">
        <f>SUM(D10:D22)</f>
        <v>1142550753.0299997</v>
      </c>
      <c r="E23" s="491">
        <f>SUM(E10:E22)</f>
        <v>421947351.40988761</v>
      </c>
      <c r="F23" s="606">
        <f t="shared" si="0"/>
        <v>0.36930293931442415</v>
      </c>
      <c r="G23" s="611">
        <f t="shared" ref="G23:T23" si="4">SUM(G10:G22)</f>
        <v>1231799187</v>
      </c>
      <c r="H23" s="612">
        <f t="shared" si="4"/>
        <v>464759341.53156412</v>
      </c>
      <c r="I23" s="612">
        <f t="shared" si="4"/>
        <v>317127375.26344997</v>
      </c>
      <c r="J23" s="491">
        <f t="shared" si="4"/>
        <v>-57815291.619999997</v>
      </c>
      <c r="K23" s="491">
        <f t="shared" si="4"/>
        <v>16799037.24439</v>
      </c>
      <c r="L23" s="491">
        <f t="shared" si="4"/>
        <v>4822740.6374453865</v>
      </c>
      <c r="M23" s="491">
        <f t="shared" si="4"/>
        <v>23746023.272640005</v>
      </c>
      <c r="N23" s="491">
        <f t="shared" si="4"/>
        <v>28315038.352042474</v>
      </c>
      <c r="O23" s="491">
        <f t="shared" si="4"/>
        <v>-6238877.1053796532</v>
      </c>
      <c r="P23" s="491">
        <f t="shared" si="4"/>
        <v>0</v>
      </c>
      <c r="Q23" s="491">
        <f t="shared" si="4"/>
        <v>55805319.670000002</v>
      </c>
      <c r="R23" s="491">
        <f t="shared" si="4"/>
        <v>11017991.251989998</v>
      </c>
      <c r="S23" s="492">
        <f t="shared" si="4"/>
        <v>858338698.49814212</v>
      </c>
      <c r="T23" s="491">
        <f t="shared" si="4"/>
        <v>-45899327.50999999</v>
      </c>
      <c r="U23" s="453">
        <f t="shared" si="3"/>
        <v>-5.3474610419303306E-2</v>
      </c>
      <c r="V23" s="459"/>
    </row>
    <row r="24" spans="2:24" s="449" customFormat="1">
      <c r="B24" s="463"/>
      <c r="C24" s="490"/>
      <c r="D24" s="489"/>
      <c r="E24" s="487"/>
      <c r="F24" s="487"/>
      <c r="G24" s="488"/>
      <c r="H24" s="613"/>
      <c r="I24" s="488"/>
      <c r="J24" s="488"/>
      <c r="K24" s="488"/>
      <c r="L24" s="487"/>
      <c r="M24" s="487"/>
      <c r="N24" s="487"/>
      <c r="O24" s="487"/>
      <c r="P24" s="488"/>
      <c r="Q24" s="487"/>
      <c r="R24" s="487"/>
      <c r="S24" s="487"/>
      <c r="T24" s="486"/>
      <c r="U24" s="468"/>
    </row>
    <row r="25" spans="2:24" s="449" customFormat="1" ht="17.25">
      <c r="B25" s="463" t="s">
        <v>419</v>
      </c>
      <c r="C25" s="463"/>
      <c r="D25" s="485">
        <v>397262</v>
      </c>
      <c r="E25" s="480">
        <v>5943249.8599999994</v>
      </c>
      <c r="F25" s="484">
        <f>E25/D25</f>
        <v>14.960529474251249</v>
      </c>
      <c r="G25" s="483">
        <v>337918</v>
      </c>
      <c r="H25" s="608">
        <f>F25*G25</f>
        <v>5055432.1988800336</v>
      </c>
      <c r="I25" s="482"/>
      <c r="J25" s="481"/>
      <c r="K25" s="481"/>
      <c r="L25" s="480"/>
      <c r="M25" s="480">
        <v>199371.62</v>
      </c>
      <c r="N25" s="480">
        <v>229704.86</v>
      </c>
      <c r="O25" s="480">
        <v>-73993.860000000015</v>
      </c>
      <c r="P25" s="480">
        <v>0</v>
      </c>
      <c r="Q25" s="480"/>
      <c r="R25" s="479">
        <v>0</v>
      </c>
      <c r="S25" s="478">
        <f>SUM(H25:R25)</f>
        <v>5410514.8188800337</v>
      </c>
      <c r="T25" s="477"/>
      <c r="U25" s="458">
        <f>T25/S25</f>
        <v>0</v>
      </c>
      <c r="V25" s="468"/>
      <c r="W25" s="476"/>
      <c r="X25" s="475"/>
    </row>
    <row r="26" spans="2:24" s="449" customFormat="1">
      <c r="B26" s="457" t="s">
        <v>31</v>
      </c>
      <c r="C26" s="457"/>
      <c r="D26" s="471"/>
      <c r="E26" s="474">
        <f>E23+E25</f>
        <v>427890601.26988763</v>
      </c>
      <c r="F26" s="451"/>
      <c r="G26" s="451"/>
      <c r="H26" s="474">
        <f t="shared" ref="H26:T26" si="5">H23+H25</f>
        <v>469814773.73044413</v>
      </c>
      <c r="I26" s="474">
        <f t="shared" si="5"/>
        <v>317127375.26344997</v>
      </c>
      <c r="J26" s="474">
        <f t="shared" si="5"/>
        <v>-57815291.619999997</v>
      </c>
      <c r="K26" s="474">
        <f t="shared" si="5"/>
        <v>16799037.24439</v>
      </c>
      <c r="L26" s="474">
        <f t="shared" si="5"/>
        <v>4822740.6374453865</v>
      </c>
      <c r="M26" s="474">
        <f t="shared" si="5"/>
        <v>23945394.892640006</v>
      </c>
      <c r="N26" s="474">
        <f t="shared" si="5"/>
        <v>28544743.212042473</v>
      </c>
      <c r="O26" s="474">
        <f t="shared" si="5"/>
        <v>-6312870.9653796535</v>
      </c>
      <c r="P26" s="474">
        <f t="shared" si="5"/>
        <v>0</v>
      </c>
      <c r="Q26" s="474">
        <f t="shared" si="5"/>
        <v>55805319.670000002</v>
      </c>
      <c r="R26" s="474">
        <f t="shared" si="5"/>
        <v>11017991.251989998</v>
      </c>
      <c r="S26" s="474">
        <f t="shared" si="5"/>
        <v>863749213.3170222</v>
      </c>
      <c r="T26" s="474">
        <f t="shared" si="5"/>
        <v>-45899327.50999999</v>
      </c>
      <c r="U26" s="453">
        <f>T26/S26</f>
        <v>-5.3139646094419707E-2</v>
      </c>
      <c r="V26" s="468"/>
    </row>
    <row r="27" spans="2:24">
      <c r="D27" s="447"/>
      <c r="E27" s="459"/>
      <c r="F27" s="603"/>
      <c r="G27" s="603"/>
      <c r="H27" s="603"/>
      <c r="I27" s="603"/>
      <c r="L27" s="459"/>
      <c r="O27" s="459"/>
      <c r="P27" s="459"/>
      <c r="Q27" s="459"/>
      <c r="S27" s="459"/>
      <c r="U27" s="473"/>
    </row>
    <row r="28" spans="2:24">
      <c r="D28" s="447"/>
      <c r="E28" s="459"/>
      <c r="F28" s="603"/>
      <c r="G28" s="614"/>
      <c r="H28" s="603"/>
      <c r="I28" s="603"/>
      <c r="L28" s="459"/>
      <c r="O28" s="459"/>
      <c r="P28" s="459"/>
      <c r="Q28" s="459"/>
      <c r="S28" s="459"/>
      <c r="U28" s="473"/>
    </row>
    <row r="29" spans="2:24" s="449" customFormat="1">
      <c r="B29" s="472" t="s">
        <v>374</v>
      </c>
      <c r="C29" s="472"/>
      <c r="D29" s="471"/>
      <c r="E29" s="470"/>
      <c r="T29" s="469"/>
      <c r="U29" s="468"/>
    </row>
    <row r="30" spans="2:24" s="449" customFormat="1">
      <c r="B30" s="457" t="s">
        <v>375</v>
      </c>
      <c r="C30" s="457"/>
      <c r="D30" s="462">
        <f>D10+D11</f>
        <v>577541090.47699988</v>
      </c>
      <c r="E30" s="460">
        <f>E10+E11</f>
        <v>299354468.56167698</v>
      </c>
      <c r="F30" s="451"/>
      <c r="H30" s="460">
        <f>H10+H11</f>
        <v>331435098.51528728</v>
      </c>
      <c r="L30" s="460"/>
      <c r="O30" s="460"/>
      <c r="P30" s="460"/>
      <c r="Q30" s="460"/>
      <c r="S30" s="460">
        <f>S10+S11</f>
        <v>607693465.62850714</v>
      </c>
      <c r="T30" s="459">
        <f>SUM(T10:T11)</f>
        <v>-39644297.049999997</v>
      </c>
      <c r="U30" s="458">
        <f t="shared" ref="U30:U37" si="6">T30/S30</f>
        <v>-6.5237326534353754E-2</v>
      </c>
      <c r="V30" s="467"/>
    </row>
    <row r="31" spans="2:24" s="449" customFormat="1">
      <c r="B31" s="466" t="s">
        <v>376</v>
      </c>
      <c r="C31" s="466"/>
      <c r="D31" s="462">
        <f t="shared" ref="D31:E35" si="7">D12+D17</f>
        <v>214587104.22299999</v>
      </c>
      <c r="E31" s="460">
        <f t="shared" si="7"/>
        <v>87006528.950000003</v>
      </c>
      <c r="F31" s="461"/>
      <c r="H31" s="460">
        <f>H12+H17</f>
        <v>96718154.76234439</v>
      </c>
      <c r="I31" s="452"/>
      <c r="J31" s="452"/>
      <c r="K31" s="452"/>
      <c r="L31" s="460"/>
      <c r="N31" s="452"/>
      <c r="O31" s="460"/>
      <c r="P31" s="460"/>
      <c r="Q31" s="460"/>
      <c r="R31" s="452"/>
      <c r="S31" s="460">
        <f>S12+S17</f>
        <v>179363314.04637435</v>
      </c>
      <c r="T31" s="459">
        <f>SUM(T12,T17)</f>
        <v>-4212611.3000000007</v>
      </c>
      <c r="U31" s="458">
        <f t="shared" si="6"/>
        <v>-2.348647114599383E-2</v>
      </c>
    </row>
    <row r="32" spans="2:24" s="449" customFormat="1">
      <c r="B32" s="457" t="s">
        <v>377</v>
      </c>
      <c r="C32" s="457"/>
      <c r="D32" s="462">
        <f t="shared" si="7"/>
        <v>83692776.103</v>
      </c>
      <c r="E32" s="460">
        <f t="shared" si="7"/>
        <v>18193306.05245477</v>
      </c>
      <c r="F32" s="461"/>
      <c r="H32" s="460">
        <f>H13+H18</f>
        <v>19639288.552220579</v>
      </c>
      <c r="I32" s="452"/>
      <c r="J32" s="452"/>
      <c r="K32" s="452"/>
      <c r="L32" s="460"/>
      <c r="N32" s="452"/>
      <c r="O32" s="460"/>
      <c r="P32" s="460"/>
      <c r="Q32" s="460"/>
      <c r="R32" s="452"/>
      <c r="S32" s="460">
        <f>S13+S18</f>
        <v>40800127.439950578</v>
      </c>
      <c r="T32" s="459">
        <f>SUM(T13,T18)</f>
        <v>-1850737.21</v>
      </c>
      <c r="U32" s="458">
        <f t="shared" si="6"/>
        <v>-4.5361064440886993E-2</v>
      </c>
    </row>
    <row r="33" spans="2:21" s="449" customFormat="1">
      <c r="B33" s="457" t="s">
        <v>378</v>
      </c>
      <c r="C33" s="457"/>
      <c r="D33" s="462">
        <f t="shared" si="7"/>
        <v>96619860.699000001</v>
      </c>
      <c r="E33" s="460">
        <f t="shared" si="7"/>
        <v>9021134.5600000005</v>
      </c>
      <c r="F33" s="461"/>
      <c r="H33" s="460">
        <f>H14+H19</f>
        <v>8884201.4847670086</v>
      </c>
      <c r="I33" s="452"/>
      <c r="J33" s="452"/>
      <c r="K33" s="452"/>
      <c r="L33" s="460"/>
      <c r="N33" s="452"/>
      <c r="O33" s="460"/>
      <c r="P33" s="460"/>
      <c r="Q33" s="460"/>
      <c r="R33" s="452"/>
      <c r="S33" s="460">
        <f>S14+S19</f>
        <v>13755357.359860033</v>
      </c>
      <c r="T33" s="459">
        <f>SUM(T14,T19)</f>
        <v>0</v>
      </c>
      <c r="U33" s="458">
        <f t="shared" si="6"/>
        <v>0</v>
      </c>
    </row>
    <row r="34" spans="2:21" s="449" customFormat="1">
      <c r="B34" s="457" t="s">
        <v>379</v>
      </c>
      <c r="C34" s="457"/>
      <c r="D34" s="462">
        <f t="shared" si="7"/>
        <v>10298663.83</v>
      </c>
      <c r="E34" s="460">
        <f t="shared" si="7"/>
        <v>2186532.87</v>
      </c>
      <c r="F34" s="461"/>
      <c r="H34" s="460">
        <f>H15+H20</f>
        <v>1958604.6621818591</v>
      </c>
      <c r="I34" s="452"/>
      <c r="J34" s="452"/>
      <c r="K34" s="452"/>
      <c r="L34" s="455"/>
      <c r="N34" s="452"/>
      <c r="O34" s="455"/>
      <c r="P34" s="455"/>
      <c r="Q34" s="455"/>
      <c r="R34" s="452"/>
      <c r="S34" s="460">
        <f>S15+S20</f>
        <v>4518600.6982918587</v>
      </c>
      <c r="T34" s="459">
        <f>SUM(T15,T20)</f>
        <v>-191681.94999999998</v>
      </c>
      <c r="U34" s="458">
        <f t="shared" si="6"/>
        <v>-4.2420643645821689E-2</v>
      </c>
    </row>
    <row r="35" spans="2:21" s="449" customFormat="1">
      <c r="B35" s="463" t="s">
        <v>380</v>
      </c>
      <c r="C35" s="463"/>
      <c r="D35" s="462">
        <f t="shared" si="7"/>
        <v>122588020.23800001</v>
      </c>
      <c r="E35" s="460">
        <f t="shared" si="7"/>
        <v>4719439.0600000005</v>
      </c>
      <c r="F35" s="461"/>
      <c r="G35" s="451"/>
      <c r="H35" s="460">
        <f>H16+H21</f>
        <v>4698550.2280271146</v>
      </c>
      <c r="I35" s="461"/>
      <c r="J35" s="461"/>
      <c r="K35" s="461"/>
      <c r="L35" s="455"/>
      <c r="N35" s="461"/>
      <c r="O35" s="455"/>
      <c r="P35" s="455"/>
      <c r="Q35" s="455"/>
      <c r="R35" s="461"/>
      <c r="S35" s="460">
        <f>S16+S21</f>
        <v>10553190.812959481</v>
      </c>
      <c r="T35" s="459">
        <f>SUM(T16,T21)</f>
        <v>0</v>
      </c>
      <c r="U35" s="458">
        <f t="shared" si="6"/>
        <v>0</v>
      </c>
    </row>
    <row r="36" spans="2:21" s="449" customFormat="1">
      <c r="B36" s="465" t="s">
        <v>372</v>
      </c>
      <c r="C36" s="463"/>
      <c r="D36" s="462">
        <f>D22</f>
        <v>37223237.460000001</v>
      </c>
      <c r="E36" s="460">
        <f>E22</f>
        <v>1465941.3557558353</v>
      </c>
      <c r="F36" s="461"/>
      <c r="G36" s="451"/>
      <c r="H36" s="460">
        <f>H22</f>
        <v>1425443.3267358372</v>
      </c>
      <c r="I36" s="461"/>
      <c r="J36" s="461"/>
      <c r="K36" s="461"/>
      <c r="L36" s="455"/>
      <c r="N36" s="461"/>
      <c r="O36" s="455"/>
      <c r="P36" s="455"/>
      <c r="Q36" s="455"/>
      <c r="R36" s="461"/>
      <c r="S36" s="460">
        <f>S22</f>
        <v>1654642.5121986535</v>
      </c>
      <c r="T36" s="459">
        <f>T22</f>
        <v>0</v>
      </c>
      <c r="U36" s="458">
        <f t="shared" si="6"/>
        <v>0</v>
      </c>
    </row>
    <row r="37" spans="2:21" s="449" customFormat="1">
      <c r="B37" s="464" t="s">
        <v>381</v>
      </c>
      <c r="C37" s="464"/>
      <c r="D37" s="456">
        <f>SUM(D30:D36)</f>
        <v>1142550753.03</v>
      </c>
      <c r="E37" s="454">
        <f>SUM(E30:E36)</f>
        <v>421947351.40988755</v>
      </c>
      <c r="F37" s="451"/>
      <c r="G37" s="451"/>
      <c r="H37" s="454">
        <f>SUM(H30:H36)</f>
        <v>464759341.53156406</v>
      </c>
      <c r="I37" s="451"/>
      <c r="J37" s="451"/>
      <c r="K37" s="461"/>
      <c r="L37" s="455"/>
      <c r="N37" s="461"/>
      <c r="O37" s="455"/>
      <c r="P37" s="455"/>
      <c r="Q37" s="455"/>
      <c r="R37" s="461"/>
      <c r="S37" s="454">
        <f>SUM(S30:S36)</f>
        <v>858338698.49814212</v>
      </c>
      <c r="T37" s="454">
        <f>SUM(T30:T36)</f>
        <v>-45899327.509999998</v>
      </c>
      <c r="U37" s="453">
        <f t="shared" si="6"/>
        <v>-5.3474610419303313E-2</v>
      </c>
    </row>
    <row r="38" spans="2:21" s="449" customFormat="1">
      <c r="B38" s="463"/>
      <c r="C38" s="463"/>
      <c r="D38" s="462"/>
      <c r="E38" s="460"/>
      <c r="F38" s="451"/>
      <c r="G38" s="451"/>
      <c r="H38" s="460"/>
      <c r="I38" s="451"/>
      <c r="J38" s="451"/>
      <c r="K38" s="461"/>
      <c r="L38" s="455"/>
      <c r="N38" s="461"/>
      <c r="O38" s="455"/>
      <c r="P38" s="455"/>
      <c r="Q38" s="455"/>
      <c r="R38" s="461"/>
      <c r="S38" s="460"/>
      <c r="T38" s="460"/>
      <c r="U38" s="458"/>
    </row>
    <row r="39" spans="2:21" s="449" customFormat="1">
      <c r="B39" s="463" t="s">
        <v>382</v>
      </c>
      <c r="C39" s="463"/>
      <c r="D39" s="462"/>
      <c r="E39" s="460">
        <f>E25</f>
        <v>5943249.8599999994</v>
      </c>
      <c r="F39" s="451"/>
      <c r="G39" s="451"/>
      <c r="H39" s="460">
        <f>H25</f>
        <v>5055432.1988800336</v>
      </c>
      <c r="I39" s="451"/>
      <c r="J39" s="451"/>
      <c r="K39" s="461"/>
      <c r="L39" s="455"/>
      <c r="N39" s="461"/>
      <c r="O39" s="455"/>
      <c r="P39" s="455"/>
      <c r="Q39" s="455"/>
      <c r="R39" s="461"/>
      <c r="S39" s="460">
        <f>S25</f>
        <v>5410514.8188800337</v>
      </c>
      <c r="T39" s="459">
        <f>T25</f>
        <v>0</v>
      </c>
      <c r="U39" s="458">
        <f>T39/S39</f>
        <v>0</v>
      </c>
    </row>
    <row r="40" spans="2:21" s="451" customFormat="1">
      <c r="B40" s="457" t="s">
        <v>31</v>
      </c>
      <c r="C40" s="457"/>
      <c r="D40" s="456">
        <f>D39+D37</f>
        <v>1142550753.03</v>
      </c>
      <c r="E40" s="454">
        <f>E39+E37</f>
        <v>427890601.26988757</v>
      </c>
      <c r="G40" s="449"/>
      <c r="H40" s="454">
        <f>H39+H37</f>
        <v>469814773.73044407</v>
      </c>
      <c r="L40" s="455"/>
      <c r="O40" s="455"/>
      <c r="P40" s="455"/>
      <c r="Q40" s="455"/>
      <c r="S40" s="454">
        <f>S39+S37</f>
        <v>863749213.3170222</v>
      </c>
      <c r="T40" s="454">
        <f>T39+T37</f>
        <v>-45899327.509999998</v>
      </c>
      <c r="U40" s="453">
        <f>T40/S40</f>
        <v>-5.3139646094419714E-2</v>
      </c>
    </row>
    <row r="41" spans="2:21" s="449" customFormat="1">
      <c r="B41" s="451"/>
      <c r="C41" s="451"/>
      <c r="D41" s="451"/>
      <c r="E41" s="451"/>
      <c r="F41" s="451"/>
      <c r="I41" s="452"/>
      <c r="L41" s="451"/>
      <c r="N41" s="451"/>
      <c r="O41" s="451"/>
      <c r="P41" s="451"/>
      <c r="Q41" s="451"/>
      <c r="R41" s="451"/>
      <c r="S41" s="451"/>
      <c r="T41" s="450"/>
    </row>
    <row r="42" spans="2:21" ht="17.25">
      <c r="B42" s="446" t="s">
        <v>418</v>
      </c>
      <c r="D42" s="447"/>
      <c r="E42" s="447"/>
      <c r="H42" s="448"/>
      <c r="L42" s="447"/>
      <c r="O42" s="447"/>
      <c r="P42" s="447"/>
      <c r="Q42" s="447"/>
      <c r="S42" s="447"/>
    </row>
    <row r="43" spans="2:21" ht="17.25">
      <c r="B43" s="446" t="s">
        <v>417</v>
      </c>
      <c r="D43" s="447"/>
      <c r="E43" s="447"/>
      <c r="L43" s="447"/>
      <c r="O43" s="447"/>
      <c r="P43" s="447"/>
      <c r="Q43" s="447"/>
      <c r="S43" s="447"/>
    </row>
    <row r="44" spans="2:21" ht="17.25">
      <c r="B44" s="446" t="s">
        <v>416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Normal="100" workbookViewId="0">
      <pane xSplit="3" ySplit="8" topLeftCell="Q9" activePane="bottomRight" state="frozenSplit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5"/>
  <cols>
    <col min="1" max="1" width="2.85546875" style="502" customWidth="1"/>
    <col min="2" max="2" width="38.7109375" style="502" customWidth="1"/>
    <col min="3" max="3" width="9.140625" style="502" bestFit="1" customWidth="1"/>
    <col min="4" max="4" width="14.28515625" style="502" bestFit="1" customWidth="1"/>
    <col min="5" max="5" width="13.7109375" style="502" bestFit="1" customWidth="1"/>
    <col min="6" max="6" width="12.42578125" style="502" customWidth="1"/>
    <col min="7" max="7" width="16" style="502" customWidth="1"/>
    <col min="8" max="8" width="15.5703125" style="502" bestFit="1" customWidth="1"/>
    <col min="9" max="9" width="13.7109375" style="502" bestFit="1" customWidth="1"/>
    <col min="10" max="10" width="13.42578125" style="502" bestFit="1" customWidth="1"/>
    <col min="11" max="11" width="12.5703125" style="502" bestFit="1" customWidth="1"/>
    <col min="12" max="12" width="11.5703125" style="502" bestFit="1" customWidth="1"/>
    <col min="13" max="13" width="12.28515625" style="502" bestFit="1" customWidth="1"/>
    <col min="14" max="14" width="12.5703125" style="502" bestFit="1" customWidth="1"/>
    <col min="15" max="15" width="13.42578125" style="502" bestFit="1" customWidth="1"/>
    <col min="16" max="17" width="13.42578125" style="502" customWidth="1"/>
    <col min="18" max="18" width="12.5703125" style="502" bestFit="1" customWidth="1"/>
    <col min="19" max="19" width="15.7109375" style="502" bestFit="1" customWidth="1"/>
    <col min="20" max="20" width="13" style="502" customWidth="1"/>
    <col min="21" max="21" width="8.85546875" style="502" bestFit="1" customWidth="1"/>
    <col min="22" max="22" width="13.7109375" style="502" bestFit="1" customWidth="1"/>
    <col min="23" max="16384" width="8.85546875" style="502"/>
  </cols>
  <sheetData>
    <row r="1" spans="2:21">
      <c r="B1" s="719" t="s">
        <v>30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</row>
    <row r="2" spans="2:21">
      <c r="B2" s="719" t="s">
        <v>451</v>
      </c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</row>
    <row r="3" spans="2:21">
      <c r="B3" s="720" t="s">
        <v>440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</row>
    <row r="4" spans="2:21">
      <c r="B4" s="720" t="s">
        <v>450</v>
      </c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</row>
    <row r="5" spans="2:21">
      <c r="B5" s="556" t="s">
        <v>449</v>
      </c>
      <c r="C5" s="556"/>
      <c r="F5" s="589"/>
      <c r="G5" s="590"/>
      <c r="H5" s="590"/>
      <c r="I5" s="590"/>
      <c r="N5" s="554"/>
      <c r="R5" s="554"/>
    </row>
    <row r="6" spans="2:21">
      <c r="B6" s="549"/>
      <c r="C6" s="549"/>
      <c r="D6" s="549" t="s">
        <v>448</v>
      </c>
      <c r="E6" s="549" t="s">
        <v>448</v>
      </c>
      <c r="F6" s="591"/>
      <c r="G6" s="591" t="s">
        <v>435</v>
      </c>
      <c r="H6" s="589"/>
      <c r="I6" s="591"/>
      <c r="J6" s="549"/>
      <c r="K6" s="549"/>
      <c r="L6" s="549"/>
      <c r="M6" s="549"/>
      <c r="N6" s="549"/>
      <c r="O6" s="549"/>
      <c r="P6" s="549" t="s">
        <v>323</v>
      </c>
      <c r="Q6" s="549" t="s">
        <v>323</v>
      </c>
      <c r="R6" s="549"/>
      <c r="S6" s="555" t="s">
        <v>447</v>
      </c>
      <c r="T6" s="555" t="s">
        <v>323</v>
      </c>
      <c r="U6" s="549"/>
    </row>
    <row r="7" spans="2:21">
      <c r="B7" s="549"/>
      <c r="C7" s="549" t="s">
        <v>27</v>
      </c>
      <c r="D7" s="549" t="s">
        <v>47</v>
      </c>
      <c r="E7" s="549" t="s">
        <v>163</v>
      </c>
      <c r="F7" s="591" t="s">
        <v>436</v>
      </c>
      <c r="G7" s="591" t="s">
        <v>327</v>
      </c>
      <c r="H7" s="589" t="s">
        <v>435</v>
      </c>
      <c r="I7" s="591" t="s">
        <v>328</v>
      </c>
      <c r="J7" s="549" t="s">
        <v>329</v>
      </c>
      <c r="K7" s="549" t="s">
        <v>330</v>
      </c>
      <c r="L7" s="549" t="s">
        <v>331</v>
      </c>
      <c r="M7" s="549" t="s">
        <v>332</v>
      </c>
      <c r="N7" s="549" t="s">
        <v>333</v>
      </c>
      <c r="O7" s="549" t="s">
        <v>446</v>
      </c>
      <c r="P7" s="549" t="s">
        <v>334</v>
      </c>
      <c r="Q7" s="549" t="s">
        <v>335</v>
      </c>
      <c r="R7" s="549" t="s">
        <v>336</v>
      </c>
      <c r="S7" s="549" t="s">
        <v>432</v>
      </c>
      <c r="T7" s="549" t="s">
        <v>25</v>
      </c>
      <c r="U7" s="549" t="s">
        <v>338</v>
      </c>
    </row>
    <row r="8" spans="2:21" ht="17.25">
      <c r="B8" s="552" t="s">
        <v>339</v>
      </c>
      <c r="C8" s="552" t="s">
        <v>26</v>
      </c>
      <c r="D8" s="552" t="s">
        <v>431</v>
      </c>
      <c r="E8" s="552" t="s">
        <v>430</v>
      </c>
      <c r="F8" s="592" t="s">
        <v>429</v>
      </c>
      <c r="G8" s="553" t="s">
        <v>445</v>
      </c>
      <c r="H8" s="592" t="s">
        <v>427</v>
      </c>
      <c r="I8" s="592" t="s">
        <v>25</v>
      </c>
      <c r="J8" s="552" t="s">
        <v>25</v>
      </c>
      <c r="K8" s="552" t="s">
        <v>25</v>
      </c>
      <c r="L8" s="552" t="s">
        <v>25</v>
      </c>
      <c r="M8" s="552" t="s">
        <v>25</v>
      </c>
      <c r="N8" s="552" t="s">
        <v>25</v>
      </c>
      <c r="O8" s="552" t="s">
        <v>25</v>
      </c>
      <c r="P8" s="552" t="s">
        <v>25</v>
      </c>
      <c r="Q8" s="552" t="s">
        <v>25</v>
      </c>
      <c r="R8" s="552" t="s">
        <v>25</v>
      </c>
      <c r="S8" s="552" t="s">
        <v>25</v>
      </c>
      <c r="T8" s="552" t="s">
        <v>444</v>
      </c>
      <c r="U8" s="552" t="s">
        <v>342</v>
      </c>
    </row>
    <row r="9" spans="2:21">
      <c r="B9" s="549" t="s">
        <v>149</v>
      </c>
      <c r="C9" s="549" t="s">
        <v>148</v>
      </c>
      <c r="D9" s="551" t="s">
        <v>147</v>
      </c>
      <c r="E9" s="550" t="s">
        <v>146</v>
      </c>
      <c r="F9" s="591" t="s">
        <v>425</v>
      </c>
      <c r="G9" s="591" t="s">
        <v>424</v>
      </c>
      <c r="H9" s="591" t="s">
        <v>423</v>
      </c>
      <c r="I9" s="591" t="s">
        <v>346</v>
      </c>
      <c r="J9" s="549" t="s">
        <v>422</v>
      </c>
      <c r="K9" s="549" t="s">
        <v>348</v>
      </c>
      <c r="L9" s="550" t="s">
        <v>349</v>
      </c>
      <c r="M9" s="549" t="s">
        <v>350</v>
      </c>
      <c r="N9" s="549" t="s">
        <v>351</v>
      </c>
      <c r="O9" s="550" t="s">
        <v>352</v>
      </c>
      <c r="P9" s="550" t="s">
        <v>353</v>
      </c>
      <c r="Q9" s="550" t="s">
        <v>354</v>
      </c>
      <c r="R9" s="549" t="s">
        <v>355</v>
      </c>
      <c r="S9" s="550" t="s">
        <v>356</v>
      </c>
      <c r="T9" s="549" t="s">
        <v>421</v>
      </c>
      <c r="U9" s="549" t="s">
        <v>420</v>
      </c>
    </row>
    <row r="10" spans="2:21">
      <c r="B10" s="502" t="s">
        <v>24</v>
      </c>
      <c r="C10" s="548" t="s">
        <v>358</v>
      </c>
      <c r="D10" s="541">
        <v>577531400.48799992</v>
      </c>
      <c r="E10" s="536">
        <v>315878475.351677</v>
      </c>
      <c r="F10" s="593">
        <f t="shared" ref="F10:F23" si="0">(E10)/D10</f>
        <v>0.54694597572489978</v>
      </c>
      <c r="G10" s="594">
        <v>610411013</v>
      </c>
      <c r="H10" s="595">
        <f t="shared" ref="H10:H22" si="1">F10*G10</f>
        <v>333861847.09850949</v>
      </c>
      <c r="I10" s="596">
        <v>234684605.66999999</v>
      </c>
      <c r="J10" s="536">
        <v>-10346461.529999999</v>
      </c>
      <c r="K10" s="536">
        <v>10383091.33113</v>
      </c>
      <c r="L10" s="536">
        <v>4510937.38607</v>
      </c>
      <c r="M10" s="536">
        <v>-2185271.4265399999</v>
      </c>
      <c r="N10" s="536">
        <v>17158653.575430002</v>
      </c>
      <c r="O10" s="536">
        <v>0</v>
      </c>
      <c r="P10" s="536"/>
      <c r="Q10" s="533">
        <v>25521284.449999999</v>
      </c>
      <c r="R10" s="536">
        <v>3808964.7211199999</v>
      </c>
      <c r="S10" s="534">
        <f t="shared" ref="S10:S22" si="2">SUM(H10:R10)</f>
        <v>617397651.27571964</v>
      </c>
      <c r="T10" s="533">
        <v>24257733.66</v>
      </c>
      <c r="U10" s="515">
        <f t="shared" ref="U10:U23" si="3">T10/S10</f>
        <v>3.9290291451346798E-2</v>
      </c>
    </row>
    <row r="11" spans="2:21">
      <c r="B11" s="502" t="s">
        <v>359</v>
      </c>
      <c r="C11" s="548">
        <v>16</v>
      </c>
      <c r="D11" s="541">
        <v>9689.9889999999996</v>
      </c>
      <c r="E11" s="536">
        <v>5217.29</v>
      </c>
      <c r="F11" s="593">
        <f t="shared" si="0"/>
        <v>0.53842063185004652</v>
      </c>
      <c r="G11" s="594">
        <v>8257</v>
      </c>
      <c r="H11" s="595">
        <f t="shared" si="1"/>
        <v>4445.7391571858343</v>
      </c>
      <c r="I11" s="596">
        <v>3172.43</v>
      </c>
      <c r="J11" s="536">
        <v>-139.07</v>
      </c>
      <c r="K11" s="536">
        <v>140.45157</v>
      </c>
      <c r="L11" s="536">
        <v>0</v>
      </c>
      <c r="M11" s="536">
        <v>-29.56006</v>
      </c>
      <c r="N11" s="536">
        <v>232.10427000000001</v>
      </c>
      <c r="O11" s="536">
        <v>0</v>
      </c>
      <c r="P11" s="536">
        <v>0</v>
      </c>
      <c r="Q11" s="533">
        <v>0</v>
      </c>
      <c r="R11" s="536">
        <v>51.523679999999999</v>
      </c>
      <c r="S11" s="534">
        <f t="shared" si="2"/>
        <v>7873.6186171858344</v>
      </c>
      <c r="T11" s="533"/>
      <c r="U11" s="515">
        <f t="shared" si="3"/>
        <v>0</v>
      </c>
    </row>
    <row r="12" spans="2:21">
      <c r="B12" s="502" t="s">
        <v>360</v>
      </c>
      <c r="C12" s="548">
        <v>31</v>
      </c>
      <c r="D12" s="541">
        <v>214564223.29299998</v>
      </c>
      <c r="E12" s="536">
        <v>91794602.989999995</v>
      </c>
      <c r="F12" s="593">
        <f t="shared" si="0"/>
        <v>0.42781877417023573</v>
      </c>
      <c r="G12" s="594">
        <v>228879660</v>
      </c>
      <c r="H12" s="595">
        <f t="shared" si="1"/>
        <v>97919015.573700339</v>
      </c>
      <c r="I12" s="596">
        <v>86534821.849999994</v>
      </c>
      <c r="J12" s="536">
        <v>-3879510.24</v>
      </c>
      <c r="K12" s="536">
        <v>3893243.0166000002</v>
      </c>
      <c r="L12" s="536">
        <v>830833.16579999996</v>
      </c>
      <c r="M12" s="536">
        <v>-567621.55680000002</v>
      </c>
      <c r="N12" s="536">
        <v>5735724.2796</v>
      </c>
      <c r="O12" s="536">
        <v>0</v>
      </c>
      <c r="P12" s="536"/>
      <c r="Q12" s="533">
        <v>9761717.5</v>
      </c>
      <c r="R12" s="536">
        <v>1318346.8416000002</v>
      </c>
      <c r="S12" s="534">
        <f t="shared" si="2"/>
        <v>201546570.43050033</v>
      </c>
      <c r="T12" s="533">
        <v>-8100051.1699999999</v>
      </c>
      <c r="U12" s="515">
        <f t="shared" si="3"/>
        <v>-4.0189476569600847E-2</v>
      </c>
    </row>
    <row r="13" spans="2:21">
      <c r="B13" s="502" t="s">
        <v>361</v>
      </c>
      <c r="C13" s="548">
        <v>41</v>
      </c>
      <c r="D13" s="541">
        <v>65990650.213</v>
      </c>
      <c r="E13" s="536">
        <v>15431297.30979717</v>
      </c>
      <c r="F13" s="593">
        <f t="shared" si="0"/>
        <v>0.23384066166932904</v>
      </c>
      <c r="G13" s="594">
        <v>67346586</v>
      </c>
      <c r="H13" s="595">
        <f t="shared" si="1"/>
        <v>15748370.231410371</v>
      </c>
      <c r="I13" s="596">
        <v>23708058.040140003</v>
      </c>
      <c r="J13" s="536">
        <v>-1142871.56</v>
      </c>
      <c r="K13" s="536">
        <v>1145565.4278600002</v>
      </c>
      <c r="L13" s="536">
        <v>132672.77442</v>
      </c>
      <c r="M13" s="536">
        <v>-167692.99914</v>
      </c>
      <c r="N13" s="536">
        <v>668751.59898000001</v>
      </c>
      <c r="O13" s="536">
        <v>0</v>
      </c>
      <c r="P13" s="536"/>
      <c r="Q13" s="533">
        <v>1550072.2999999998</v>
      </c>
      <c r="R13" s="536">
        <v>206080.55315999998</v>
      </c>
      <c r="S13" s="534">
        <f t="shared" si="2"/>
        <v>41849006.366830364</v>
      </c>
      <c r="T13" s="533">
        <v>-259520.26999999996</v>
      </c>
      <c r="U13" s="515">
        <f t="shared" si="3"/>
        <v>-6.2013484316725959E-3</v>
      </c>
    </row>
    <row r="14" spans="2:21">
      <c r="B14" s="502" t="s">
        <v>39</v>
      </c>
      <c r="C14" s="548">
        <v>85</v>
      </c>
      <c r="D14" s="541">
        <v>17139795.438999999</v>
      </c>
      <c r="E14" s="536">
        <v>1779803.68</v>
      </c>
      <c r="F14" s="593">
        <f t="shared" si="0"/>
        <v>0.10384042717045638</v>
      </c>
      <c r="G14" s="594">
        <v>16495703</v>
      </c>
      <c r="H14" s="595">
        <f t="shared" si="1"/>
        <v>1712920.8459969789</v>
      </c>
      <c r="I14" s="596">
        <v>5510496.24902</v>
      </c>
      <c r="J14" s="536">
        <v>-280097.03999999998</v>
      </c>
      <c r="K14" s="536">
        <v>247435.54499999998</v>
      </c>
      <c r="L14" s="536">
        <v>15820.731616544548</v>
      </c>
      <c r="M14" s="536">
        <v>-7917.9374400000006</v>
      </c>
      <c r="N14" s="536">
        <v>71261.436960000006</v>
      </c>
      <c r="O14" s="536">
        <v>0</v>
      </c>
      <c r="P14" s="536">
        <v>0</v>
      </c>
      <c r="Q14" s="533">
        <v>0</v>
      </c>
      <c r="R14" s="536">
        <v>22104.242020000002</v>
      </c>
      <c r="S14" s="534">
        <f t="shared" si="2"/>
        <v>7292024.0731735229</v>
      </c>
      <c r="T14" s="533"/>
      <c r="U14" s="515">
        <f t="shared" si="3"/>
        <v>0</v>
      </c>
    </row>
    <row r="15" spans="2:21">
      <c r="B15" s="502" t="s">
        <v>362</v>
      </c>
      <c r="C15" s="548">
        <v>86</v>
      </c>
      <c r="D15" s="541">
        <v>9926029.5299999993</v>
      </c>
      <c r="E15" s="536">
        <v>2218228.5300000003</v>
      </c>
      <c r="F15" s="593">
        <f t="shared" si="0"/>
        <v>0.22347591484548004</v>
      </c>
      <c r="G15" s="594">
        <v>8788971</v>
      </c>
      <c r="H15" s="595">
        <f t="shared" si="1"/>
        <v>1964123.3347753936</v>
      </c>
      <c r="I15" s="596">
        <v>3008077.5196199999</v>
      </c>
      <c r="J15" s="536">
        <v>-149148.84</v>
      </c>
      <c r="K15" s="536">
        <v>131834.565</v>
      </c>
      <c r="L15" s="536">
        <v>16962.714029999999</v>
      </c>
      <c r="M15" s="536">
        <v>-22236.09663</v>
      </c>
      <c r="N15" s="536">
        <v>109510.57865999998</v>
      </c>
      <c r="O15" s="536">
        <v>0</v>
      </c>
      <c r="P15" s="536"/>
      <c r="Q15" s="533">
        <v>210193.22</v>
      </c>
      <c r="R15" s="536">
        <v>27773.148359999999</v>
      </c>
      <c r="S15" s="534">
        <f t="shared" si="2"/>
        <v>5297090.1438153945</v>
      </c>
      <c r="T15" s="533">
        <v>-37150.25</v>
      </c>
      <c r="U15" s="515">
        <f t="shared" si="3"/>
        <v>-7.0133316578300424E-3</v>
      </c>
    </row>
    <row r="16" spans="2:21">
      <c r="B16" s="502" t="s">
        <v>363</v>
      </c>
      <c r="C16" s="548">
        <v>87</v>
      </c>
      <c r="D16" s="541">
        <v>23311381.287999999</v>
      </c>
      <c r="E16" s="536">
        <v>1187589.3799999999</v>
      </c>
      <c r="F16" s="593">
        <f t="shared" si="0"/>
        <v>5.0944616508474996E-2</v>
      </c>
      <c r="G16" s="594">
        <v>24802782</v>
      </c>
      <c r="H16" s="595">
        <f t="shared" si="1"/>
        <v>1263568.2173333066</v>
      </c>
      <c r="I16" s="596">
        <v>8202528.03522</v>
      </c>
      <c r="J16" s="536">
        <v>-421151.24</v>
      </c>
      <c r="K16" s="536">
        <v>372041.73</v>
      </c>
      <c r="L16" s="536">
        <v>10079.014507444945</v>
      </c>
      <c r="M16" s="536">
        <v>-9425.0571600000003</v>
      </c>
      <c r="N16" s="536">
        <v>85073.542260000002</v>
      </c>
      <c r="O16" s="536">
        <v>0</v>
      </c>
      <c r="P16" s="536">
        <v>0</v>
      </c>
      <c r="Q16" s="533">
        <v>0</v>
      </c>
      <c r="R16" s="536">
        <v>29019.254940000003</v>
      </c>
      <c r="S16" s="534">
        <f t="shared" si="2"/>
        <v>9531733.4971007518</v>
      </c>
      <c r="T16" s="533"/>
      <c r="U16" s="515">
        <f t="shared" si="3"/>
        <v>0</v>
      </c>
    </row>
    <row r="17" spans="2:24">
      <c r="B17" s="502" t="s">
        <v>364</v>
      </c>
      <c r="C17" s="548" t="s">
        <v>365</v>
      </c>
      <c r="D17" s="541">
        <v>22880.93</v>
      </c>
      <c r="E17" s="536">
        <v>15719.77</v>
      </c>
      <c r="F17" s="593">
        <f t="shared" si="0"/>
        <v>0.6870249592127593</v>
      </c>
      <c r="G17" s="594">
        <v>32058</v>
      </c>
      <c r="H17" s="595">
        <f t="shared" si="1"/>
        <v>22024.646142442638</v>
      </c>
      <c r="I17" s="596"/>
      <c r="J17" s="536"/>
      <c r="K17" s="536"/>
      <c r="L17" s="536">
        <v>116.37054000000001</v>
      </c>
      <c r="M17" s="536">
        <v>-79.503839999999997</v>
      </c>
      <c r="N17" s="536">
        <v>803.37347999999997</v>
      </c>
      <c r="O17" s="536">
        <v>0</v>
      </c>
      <c r="P17" s="536"/>
      <c r="Q17" s="533">
        <v>1367.27</v>
      </c>
      <c r="R17" s="536">
        <v>184.65408000000002</v>
      </c>
      <c r="S17" s="534">
        <f t="shared" si="2"/>
        <v>24416.810402442636</v>
      </c>
      <c r="T17" s="533">
        <v>-1140.94</v>
      </c>
      <c r="U17" s="515">
        <f t="shared" si="3"/>
        <v>-4.6727643012940849E-2</v>
      </c>
    </row>
    <row r="18" spans="2:24">
      <c r="B18" s="502" t="s">
        <v>366</v>
      </c>
      <c r="C18" s="502" t="s">
        <v>367</v>
      </c>
      <c r="D18" s="541">
        <v>17702125.890000001</v>
      </c>
      <c r="E18" s="536">
        <v>3766988.9135490004</v>
      </c>
      <c r="F18" s="593">
        <f t="shared" si="0"/>
        <v>0.21279867384046722</v>
      </c>
      <c r="G18" s="594">
        <v>25196888</v>
      </c>
      <c r="H18" s="595">
        <f t="shared" si="1"/>
        <v>5361864.3513067821</v>
      </c>
      <c r="I18" s="596"/>
      <c r="J18" s="536"/>
      <c r="K18" s="536"/>
      <c r="L18" s="536">
        <v>49637.869359999997</v>
      </c>
      <c r="M18" s="536">
        <v>-62740.251120000001</v>
      </c>
      <c r="N18" s="536">
        <v>250205.09784</v>
      </c>
      <c r="O18" s="536">
        <v>0</v>
      </c>
      <c r="P18" s="536"/>
      <c r="Q18" s="533">
        <v>541956.72</v>
      </c>
      <c r="R18" s="536">
        <v>77102.477279999992</v>
      </c>
      <c r="S18" s="534">
        <f t="shared" si="2"/>
        <v>6218026.2646667818</v>
      </c>
      <c r="T18" s="533">
        <v>0</v>
      </c>
      <c r="U18" s="515">
        <f t="shared" si="3"/>
        <v>0</v>
      </c>
    </row>
    <row r="19" spans="2:24">
      <c r="B19" s="502" t="s">
        <v>368</v>
      </c>
      <c r="C19" s="502" t="s">
        <v>42</v>
      </c>
      <c r="D19" s="541">
        <v>79480065.260000005</v>
      </c>
      <c r="E19" s="536">
        <v>7739355.7400000002</v>
      </c>
      <c r="F19" s="593">
        <f t="shared" si="0"/>
        <v>9.7374803539510835E-2</v>
      </c>
      <c r="G19" s="594">
        <v>91822928</v>
      </c>
      <c r="H19" s="595">
        <f t="shared" si="1"/>
        <v>8941239.5744226482</v>
      </c>
      <c r="I19" s="596"/>
      <c r="J19" s="536"/>
      <c r="K19" s="536"/>
      <c r="L19" s="536">
        <v>81316.864627980569</v>
      </c>
      <c r="M19" s="536">
        <v>-44075.005440000001</v>
      </c>
      <c r="N19" s="536">
        <v>396675.04895999999</v>
      </c>
      <c r="O19" s="536">
        <v>0</v>
      </c>
      <c r="P19" s="536">
        <v>0</v>
      </c>
      <c r="Q19" s="533">
        <v>0</v>
      </c>
      <c r="R19" s="536">
        <v>123042.72352</v>
      </c>
      <c r="S19" s="534">
        <f t="shared" si="2"/>
        <v>9498199.2060906272</v>
      </c>
      <c r="T19" s="533"/>
      <c r="U19" s="515">
        <f t="shared" si="3"/>
        <v>0</v>
      </c>
    </row>
    <row r="20" spans="2:24">
      <c r="B20" s="502" t="s">
        <v>369</v>
      </c>
      <c r="C20" s="502" t="s">
        <v>370</v>
      </c>
      <c r="D20" s="541">
        <v>372634.3</v>
      </c>
      <c r="E20" s="536">
        <v>89053.23000000001</v>
      </c>
      <c r="F20" s="593">
        <f t="shared" si="0"/>
        <v>0.23898291166433153</v>
      </c>
      <c r="G20" s="594">
        <v>538277</v>
      </c>
      <c r="H20" s="595">
        <f t="shared" si="1"/>
        <v>128639.00474194137</v>
      </c>
      <c r="I20" s="596"/>
      <c r="J20" s="536"/>
      <c r="K20" s="536"/>
      <c r="L20" s="536">
        <v>1038.8746100000001</v>
      </c>
      <c r="M20" s="536">
        <v>-1361.8408100000001</v>
      </c>
      <c r="N20" s="536">
        <v>6706.931419999999</v>
      </c>
      <c r="O20" s="536">
        <v>0</v>
      </c>
      <c r="P20" s="536"/>
      <c r="Q20" s="533">
        <v>12263.9</v>
      </c>
      <c r="R20" s="536">
        <v>1700.95532</v>
      </c>
      <c r="S20" s="534">
        <f t="shared" si="2"/>
        <v>148987.82528194139</v>
      </c>
      <c r="T20" s="533">
        <v>-2284.77</v>
      </c>
      <c r="U20" s="515">
        <f t="shared" si="3"/>
        <v>-1.5335279883952597E-2</v>
      </c>
    </row>
    <row r="21" spans="2:24">
      <c r="B21" s="502" t="s">
        <v>371</v>
      </c>
      <c r="C21" s="502" t="s">
        <v>38</v>
      </c>
      <c r="D21" s="541">
        <v>99276638.950000003</v>
      </c>
      <c r="E21" s="536">
        <v>3792434.6699999995</v>
      </c>
      <c r="F21" s="593">
        <f t="shared" si="0"/>
        <v>3.8200675507457836E-2</v>
      </c>
      <c r="G21" s="594">
        <v>92698149</v>
      </c>
      <c r="H21" s="595">
        <f t="shared" si="1"/>
        <v>3541131.9100909773</v>
      </c>
      <c r="I21" s="596"/>
      <c r="J21" s="536"/>
      <c r="K21" s="536"/>
      <c r="L21" s="536">
        <v>31726.984254067844</v>
      </c>
      <c r="M21" s="536">
        <v>-35225.296620000001</v>
      </c>
      <c r="N21" s="536">
        <v>317954.65106999996</v>
      </c>
      <c r="O21" s="536">
        <v>0</v>
      </c>
      <c r="P21" s="536">
        <v>0</v>
      </c>
      <c r="Q21" s="533">
        <v>0</v>
      </c>
      <c r="R21" s="536">
        <v>108456.83433</v>
      </c>
      <c r="S21" s="534">
        <f t="shared" si="2"/>
        <v>3964045.0831250451</v>
      </c>
      <c r="T21" s="533"/>
      <c r="U21" s="515">
        <f t="shared" si="3"/>
        <v>0</v>
      </c>
    </row>
    <row r="22" spans="2:24">
      <c r="B22" s="502" t="s">
        <v>372</v>
      </c>
      <c r="D22" s="541">
        <v>37223237.460000001</v>
      </c>
      <c r="E22" s="536">
        <v>1507164.1009739903</v>
      </c>
      <c r="F22" s="597">
        <f t="shared" si="0"/>
        <v>4.0489871484004722E-2</v>
      </c>
      <c r="G22" s="594">
        <v>40856074</v>
      </c>
      <c r="H22" s="595">
        <f t="shared" si="1"/>
        <v>1654257.1856009867</v>
      </c>
      <c r="I22" s="596"/>
      <c r="J22" s="536"/>
      <c r="K22" s="536"/>
      <c r="L22" s="536">
        <v>0</v>
      </c>
      <c r="M22" s="536">
        <v>-9396.8970200000003</v>
      </c>
      <c r="N22" s="536">
        <v>169552.7071</v>
      </c>
      <c r="O22" s="536">
        <v>0</v>
      </c>
      <c r="P22" s="536"/>
      <c r="Q22" s="533">
        <v>0</v>
      </c>
      <c r="R22" s="536">
        <v>58424.185820000006</v>
      </c>
      <c r="S22" s="534">
        <f t="shared" si="2"/>
        <v>1872837.1815009867</v>
      </c>
      <c r="T22" s="533"/>
      <c r="U22" s="515">
        <f t="shared" si="3"/>
        <v>0</v>
      </c>
    </row>
    <row r="23" spans="2:24">
      <c r="B23" s="502" t="s">
        <v>31</v>
      </c>
      <c r="D23" s="547">
        <f>SUM(D10:D22)</f>
        <v>1142550753.0299997</v>
      </c>
      <c r="E23" s="545">
        <f>SUM(E10:E22)</f>
        <v>445205930.95599717</v>
      </c>
      <c r="F23" s="593">
        <f t="shared" si="0"/>
        <v>0.38965965387124252</v>
      </c>
      <c r="G23" s="598">
        <f t="shared" ref="G23:T23" si="4">SUM(G10:G22)</f>
        <v>1207877346</v>
      </c>
      <c r="H23" s="599">
        <f t="shared" si="4"/>
        <v>472123447.71318895</v>
      </c>
      <c r="I23" s="599">
        <f t="shared" si="4"/>
        <v>361651759.79399997</v>
      </c>
      <c r="J23" s="545">
        <f t="shared" si="4"/>
        <v>-16219379.52</v>
      </c>
      <c r="K23" s="545">
        <f t="shared" si="4"/>
        <v>16173352.067159999</v>
      </c>
      <c r="L23" s="545">
        <f t="shared" si="4"/>
        <v>5681142.7498360369</v>
      </c>
      <c r="M23" s="545">
        <f t="shared" si="4"/>
        <v>-3113073.4286199999</v>
      </c>
      <c r="N23" s="545">
        <f t="shared" si="4"/>
        <v>24971104.926029999</v>
      </c>
      <c r="O23" s="545">
        <f t="shared" si="4"/>
        <v>0</v>
      </c>
      <c r="P23" s="545">
        <f t="shared" si="4"/>
        <v>0</v>
      </c>
      <c r="Q23" s="545">
        <f t="shared" si="4"/>
        <v>37598855.359999999</v>
      </c>
      <c r="R23" s="545">
        <f t="shared" si="4"/>
        <v>5781252.1152300006</v>
      </c>
      <c r="S23" s="546">
        <f t="shared" si="4"/>
        <v>904648461.77682495</v>
      </c>
      <c r="T23" s="545">
        <f t="shared" si="4"/>
        <v>15857586.260000002</v>
      </c>
      <c r="U23" s="510">
        <f t="shared" si="3"/>
        <v>1.7529003729088347E-2</v>
      </c>
      <c r="V23" s="516"/>
    </row>
    <row r="24" spans="2:24" s="506" customFormat="1">
      <c r="B24" s="520"/>
      <c r="C24" s="544"/>
      <c r="D24" s="538"/>
      <c r="E24" s="543"/>
      <c r="F24" s="543"/>
      <c r="G24" s="537"/>
      <c r="H24" s="600"/>
      <c r="I24" s="537"/>
      <c r="J24" s="537"/>
      <c r="K24" s="537"/>
      <c r="L24" s="543"/>
      <c r="M24" s="537"/>
      <c r="N24" s="543"/>
      <c r="O24" s="543"/>
      <c r="P24" s="543"/>
      <c r="Q24" s="543"/>
      <c r="R24" s="543"/>
      <c r="S24" s="543"/>
      <c r="T24" s="542"/>
      <c r="U24" s="525"/>
    </row>
    <row r="25" spans="2:24" s="506" customFormat="1" ht="17.25">
      <c r="B25" s="520" t="s">
        <v>419</v>
      </c>
      <c r="C25" s="520"/>
      <c r="D25" s="541">
        <v>397262</v>
      </c>
      <c r="E25" s="536">
        <v>6271668.1799999988</v>
      </c>
      <c r="F25" s="540">
        <f>E25/D25</f>
        <v>15.787234067189912</v>
      </c>
      <c r="G25" s="539">
        <v>356929</v>
      </c>
      <c r="H25" s="595">
        <f>F25*G25</f>
        <v>5634921.6683680285</v>
      </c>
      <c r="I25" s="538"/>
      <c r="J25" s="537"/>
      <c r="K25" s="537"/>
      <c r="L25" s="533">
        <v>0</v>
      </c>
      <c r="M25" s="536">
        <v>-49970.060000000005</v>
      </c>
      <c r="N25" s="536">
        <v>314097.52</v>
      </c>
      <c r="O25" s="536">
        <v>0</v>
      </c>
      <c r="P25" s="536">
        <v>0</v>
      </c>
      <c r="Q25" s="536">
        <v>0</v>
      </c>
      <c r="R25" s="535">
        <v>0</v>
      </c>
      <c r="S25" s="534">
        <f>SUM(H25:R25)</f>
        <v>5899049.1283680294</v>
      </c>
      <c r="T25" s="533"/>
      <c r="U25" s="515">
        <f>T25/S25</f>
        <v>0</v>
      </c>
      <c r="V25" s="525"/>
      <c r="W25" s="532"/>
      <c r="X25" s="531"/>
    </row>
    <row r="26" spans="2:24" s="506" customFormat="1">
      <c r="B26" s="514" t="s">
        <v>31</v>
      </c>
      <c r="C26" s="514"/>
      <c r="D26" s="528"/>
      <c r="E26" s="530">
        <f>E23+E25</f>
        <v>451477599.13599718</v>
      </c>
      <c r="F26" s="508"/>
      <c r="G26" s="508"/>
      <c r="H26" s="530">
        <f t="shared" ref="H26:T26" si="5">H23+H25</f>
        <v>477758369.38155699</v>
      </c>
      <c r="I26" s="530">
        <f t="shared" si="5"/>
        <v>361651759.79399997</v>
      </c>
      <c r="J26" s="530">
        <f t="shared" si="5"/>
        <v>-16219379.52</v>
      </c>
      <c r="K26" s="530">
        <f t="shared" si="5"/>
        <v>16173352.067159999</v>
      </c>
      <c r="L26" s="530">
        <f t="shared" si="5"/>
        <v>5681142.7498360369</v>
      </c>
      <c r="M26" s="530">
        <f t="shared" si="5"/>
        <v>-3163043.48862</v>
      </c>
      <c r="N26" s="530">
        <f t="shared" si="5"/>
        <v>25285202.446029998</v>
      </c>
      <c r="O26" s="530">
        <f t="shared" si="5"/>
        <v>0</v>
      </c>
      <c r="P26" s="530">
        <f t="shared" si="5"/>
        <v>0</v>
      </c>
      <c r="Q26" s="530">
        <f t="shared" si="5"/>
        <v>37598855.359999999</v>
      </c>
      <c r="R26" s="530">
        <f t="shared" si="5"/>
        <v>5781252.1152300006</v>
      </c>
      <c r="S26" s="530">
        <f t="shared" si="5"/>
        <v>910547510.90519297</v>
      </c>
      <c r="T26" s="530">
        <f t="shared" si="5"/>
        <v>15857586.260000002</v>
      </c>
      <c r="U26" s="510">
        <f>T26/S26</f>
        <v>1.7415440787088274E-2</v>
      </c>
      <c r="V26" s="525"/>
    </row>
    <row r="27" spans="2:24">
      <c r="D27" s="504"/>
      <c r="E27" s="516"/>
      <c r="F27" s="590"/>
      <c r="G27" s="590"/>
      <c r="H27" s="590"/>
      <c r="I27" s="590"/>
      <c r="L27" s="516"/>
      <c r="O27" s="516"/>
      <c r="P27" s="516"/>
      <c r="Q27" s="516"/>
      <c r="S27" s="516"/>
      <c r="U27" s="515"/>
    </row>
    <row r="28" spans="2:24">
      <c r="D28" s="504"/>
      <c r="E28" s="516"/>
      <c r="F28" s="590"/>
      <c r="G28" s="601"/>
      <c r="H28" s="590"/>
      <c r="I28" s="590"/>
      <c r="L28" s="516"/>
      <c r="O28" s="516"/>
      <c r="P28" s="516"/>
      <c r="Q28" s="516"/>
      <c r="S28" s="516"/>
      <c r="U28" s="515"/>
    </row>
    <row r="29" spans="2:24" s="506" customFormat="1">
      <c r="B29" s="529" t="s">
        <v>374</v>
      </c>
      <c r="C29" s="529"/>
      <c r="D29" s="528"/>
      <c r="E29" s="527"/>
      <c r="T29" s="526"/>
      <c r="U29" s="525"/>
    </row>
    <row r="30" spans="2:24" s="506" customFormat="1">
      <c r="B30" s="514" t="s">
        <v>375</v>
      </c>
      <c r="C30" s="514"/>
      <c r="D30" s="519">
        <f>D10+D11</f>
        <v>577541090.47699988</v>
      </c>
      <c r="E30" s="517">
        <f>E10+E11</f>
        <v>315883692.64167702</v>
      </c>
      <c r="F30" s="508"/>
      <c r="H30" s="517">
        <f>H10+H11</f>
        <v>333866292.83766669</v>
      </c>
      <c r="L30" s="517"/>
      <c r="O30" s="517"/>
      <c r="P30" s="517"/>
      <c r="Q30" s="517"/>
      <c r="S30" s="517">
        <f>S10+S11</f>
        <v>617405524.89433682</v>
      </c>
      <c r="T30" s="516">
        <f>SUM(T10:T11)</f>
        <v>24257733.66</v>
      </c>
      <c r="U30" s="515">
        <f t="shared" ref="U30:U37" si="6">T30/S30</f>
        <v>3.928979039206279E-2</v>
      </c>
      <c r="V30" s="524"/>
    </row>
    <row r="31" spans="2:24" s="506" customFormat="1">
      <c r="B31" s="523" t="s">
        <v>376</v>
      </c>
      <c r="C31" s="523"/>
      <c r="D31" s="519">
        <f t="shared" ref="D31:E35" si="7">D12+D17</f>
        <v>214587104.22299999</v>
      </c>
      <c r="E31" s="517">
        <f t="shared" si="7"/>
        <v>91810322.75999999</v>
      </c>
      <c r="F31" s="518"/>
      <c r="H31" s="517">
        <f>H12+H17</f>
        <v>97941040.219842777</v>
      </c>
      <c r="I31" s="509"/>
      <c r="J31" s="509"/>
      <c r="K31" s="509"/>
      <c r="L31" s="517"/>
      <c r="M31" s="509"/>
      <c r="N31" s="509"/>
      <c r="O31" s="517"/>
      <c r="P31" s="517"/>
      <c r="Q31" s="517"/>
      <c r="R31" s="509"/>
      <c r="S31" s="517">
        <f>S12+S17</f>
        <v>201570987.24090278</v>
      </c>
      <c r="T31" s="516">
        <f>SUM(T12,T17)</f>
        <v>-8101192.1100000003</v>
      </c>
      <c r="U31" s="515">
        <f t="shared" si="6"/>
        <v>-4.0190268554462415E-2</v>
      </c>
    </row>
    <row r="32" spans="2:24" s="506" customFormat="1">
      <c r="B32" s="514" t="s">
        <v>377</v>
      </c>
      <c r="C32" s="514"/>
      <c r="D32" s="519">
        <f t="shared" si="7"/>
        <v>83692776.103</v>
      </c>
      <c r="E32" s="517">
        <f t="shared" si="7"/>
        <v>19198286.22334617</v>
      </c>
      <c r="F32" s="518"/>
      <c r="H32" s="517">
        <f>H13+H18</f>
        <v>21110234.582717154</v>
      </c>
      <c r="I32" s="509"/>
      <c r="J32" s="509"/>
      <c r="K32" s="509"/>
      <c r="L32" s="517"/>
      <c r="M32" s="509"/>
      <c r="N32" s="509"/>
      <c r="O32" s="517"/>
      <c r="P32" s="517"/>
      <c r="Q32" s="517"/>
      <c r="R32" s="509"/>
      <c r="S32" s="517">
        <f>S13+S18</f>
        <v>48067032.631497145</v>
      </c>
      <c r="T32" s="516">
        <f>SUM(T13,T18)</f>
        <v>-259520.26999999996</v>
      </c>
      <c r="U32" s="515">
        <f t="shared" si="6"/>
        <v>-5.3991323323325496E-3</v>
      </c>
    </row>
    <row r="33" spans="2:21" s="506" customFormat="1">
      <c r="B33" s="514" t="s">
        <v>378</v>
      </c>
      <c r="C33" s="514"/>
      <c r="D33" s="519">
        <f t="shared" si="7"/>
        <v>96619860.699000001</v>
      </c>
      <c r="E33" s="517">
        <f t="shared" si="7"/>
        <v>9519159.4199999999</v>
      </c>
      <c r="F33" s="518"/>
      <c r="H33" s="517">
        <f>H14+H19</f>
        <v>10654160.420419628</v>
      </c>
      <c r="I33" s="509"/>
      <c r="J33" s="509"/>
      <c r="K33" s="509"/>
      <c r="L33" s="517"/>
      <c r="M33" s="509"/>
      <c r="N33" s="509"/>
      <c r="O33" s="517"/>
      <c r="P33" s="517"/>
      <c r="Q33" s="517"/>
      <c r="R33" s="509"/>
      <c r="S33" s="517">
        <f>S14+S19</f>
        <v>16790223.279264152</v>
      </c>
      <c r="T33" s="516">
        <f>SUM(T14,T19)</f>
        <v>0</v>
      </c>
      <c r="U33" s="515">
        <f t="shared" si="6"/>
        <v>0</v>
      </c>
    </row>
    <row r="34" spans="2:21" s="506" customFormat="1">
      <c r="B34" s="514" t="s">
        <v>379</v>
      </c>
      <c r="C34" s="514"/>
      <c r="D34" s="519">
        <f t="shared" si="7"/>
        <v>10298663.83</v>
      </c>
      <c r="E34" s="517">
        <f t="shared" si="7"/>
        <v>2307281.7600000002</v>
      </c>
      <c r="F34" s="518"/>
      <c r="H34" s="517">
        <f>H15+H20</f>
        <v>2092762.3395173349</v>
      </c>
      <c r="I34" s="509"/>
      <c r="J34" s="509"/>
      <c r="K34" s="509"/>
      <c r="L34" s="512"/>
      <c r="M34" s="509"/>
      <c r="N34" s="509"/>
      <c r="O34" s="512"/>
      <c r="P34" s="512"/>
      <c r="Q34" s="512"/>
      <c r="R34" s="509"/>
      <c r="S34" s="517">
        <f>S15+S20</f>
        <v>5446077.9690973358</v>
      </c>
      <c r="T34" s="516">
        <f>SUM(T15,T20)</f>
        <v>-39435.019999999997</v>
      </c>
      <c r="U34" s="515">
        <f t="shared" si="6"/>
        <v>-7.2409943860087967E-3</v>
      </c>
    </row>
    <row r="35" spans="2:21" s="506" customFormat="1">
      <c r="B35" s="520" t="s">
        <v>380</v>
      </c>
      <c r="C35" s="520"/>
      <c r="D35" s="519">
        <f t="shared" si="7"/>
        <v>122588020.23800001</v>
      </c>
      <c r="E35" s="517">
        <f t="shared" si="7"/>
        <v>4980024.0499999989</v>
      </c>
      <c r="F35" s="518"/>
      <c r="G35" s="508"/>
      <c r="H35" s="517">
        <f>H16+H21</f>
        <v>4804700.1274242839</v>
      </c>
      <c r="I35" s="518"/>
      <c r="J35" s="518"/>
      <c r="K35" s="518"/>
      <c r="L35" s="512"/>
      <c r="M35" s="518"/>
      <c r="N35" s="518"/>
      <c r="O35" s="512"/>
      <c r="P35" s="512"/>
      <c r="Q35" s="512"/>
      <c r="R35" s="518"/>
      <c r="S35" s="517">
        <f>S16+S21</f>
        <v>13495778.580225797</v>
      </c>
      <c r="T35" s="516">
        <f>SUM(T16,T21)</f>
        <v>0</v>
      </c>
      <c r="U35" s="515">
        <f t="shared" si="6"/>
        <v>0</v>
      </c>
    </row>
    <row r="36" spans="2:21" s="506" customFormat="1">
      <c r="B36" s="522" t="s">
        <v>372</v>
      </c>
      <c r="C36" s="520"/>
      <c r="D36" s="519">
        <f>D22</f>
        <v>37223237.460000001</v>
      </c>
      <c r="E36" s="517">
        <f>E22</f>
        <v>1507164.1009739903</v>
      </c>
      <c r="F36" s="518"/>
      <c r="G36" s="508"/>
      <c r="H36" s="517">
        <f>H22</f>
        <v>1654257.1856009867</v>
      </c>
      <c r="I36" s="518"/>
      <c r="J36" s="518"/>
      <c r="K36" s="518"/>
      <c r="L36" s="512"/>
      <c r="M36" s="518"/>
      <c r="N36" s="518"/>
      <c r="O36" s="512"/>
      <c r="P36" s="512"/>
      <c r="Q36" s="512"/>
      <c r="R36" s="518"/>
      <c r="S36" s="517">
        <f>S22</f>
        <v>1872837.1815009867</v>
      </c>
      <c r="T36" s="516">
        <f>T22</f>
        <v>0</v>
      </c>
      <c r="U36" s="515">
        <f t="shared" si="6"/>
        <v>0</v>
      </c>
    </row>
    <row r="37" spans="2:21" s="506" customFormat="1">
      <c r="B37" s="521" t="s">
        <v>381</v>
      </c>
      <c r="C37" s="521"/>
      <c r="D37" s="513">
        <f>SUM(D30:D36)</f>
        <v>1142550753.03</v>
      </c>
      <c r="E37" s="511">
        <f>SUM(E30:E36)</f>
        <v>445205930.95599717</v>
      </c>
      <c r="F37" s="508"/>
      <c r="G37" s="508"/>
      <c r="H37" s="511">
        <f>SUM(H30:H36)</f>
        <v>472123447.71318895</v>
      </c>
      <c r="I37" s="508"/>
      <c r="J37" s="508"/>
      <c r="K37" s="518"/>
      <c r="L37" s="512"/>
      <c r="M37" s="518"/>
      <c r="N37" s="518"/>
      <c r="O37" s="512"/>
      <c r="P37" s="512"/>
      <c r="Q37" s="512"/>
      <c r="R37" s="518"/>
      <c r="S37" s="511">
        <f>SUM(S30:S36)</f>
        <v>904648461.77682519</v>
      </c>
      <c r="T37" s="511">
        <f>SUM(T30:T36)</f>
        <v>15857586.260000002</v>
      </c>
      <c r="U37" s="510">
        <f t="shared" si="6"/>
        <v>1.7529003729088343E-2</v>
      </c>
    </row>
    <row r="38" spans="2:21" s="506" customFormat="1">
      <c r="B38" s="520"/>
      <c r="C38" s="520"/>
      <c r="D38" s="519"/>
      <c r="E38" s="517"/>
      <c r="F38" s="508"/>
      <c r="G38" s="508"/>
      <c r="H38" s="517"/>
      <c r="I38" s="508"/>
      <c r="J38" s="508"/>
      <c r="K38" s="518"/>
      <c r="L38" s="512"/>
      <c r="M38" s="518"/>
      <c r="N38" s="518"/>
      <c r="O38" s="512"/>
      <c r="P38" s="512"/>
      <c r="Q38" s="512"/>
      <c r="R38" s="518"/>
      <c r="S38" s="517"/>
      <c r="T38" s="517"/>
      <c r="U38" s="515"/>
    </row>
    <row r="39" spans="2:21" s="506" customFormat="1">
      <c r="B39" s="520" t="s">
        <v>382</v>
      </c>
      <c r="C39" s="520"/>
      <c r="D39" s="519"/>
      <c r="E39" s="517">
        <f>E25</f>
        <v>6271668.1799999988</v>
      </c>
      <c r="F39" s="508"/>
      <c r="G39" s="508"/>
      <c r="H39" s="517">
        <f>H25</f>
        <v>5634921.6683680285</v>
      </c>
      <c r="I39" s="508"/>
      <c r="J39" s="508"/>
      <c r="K39" s="518"/>
      <c r="L39" s="512"/>
      <c r="M39" s="518"/>
      <c r="N39" s="518"/>
      <c r="O39" s="512"/>
      <c r="P39" s="512"/>
      <c r="Q39" s="512"/>
      <c r="R39" s="518"/>
      <c r="S39" s="517">
        <f>S25</f>
        <v>5899049.1283680294</v>
      </c>
      <c r="T39" s="516">
        <f>T25</f>
        <v>0</v>
      </c>
      <c r="U39" s="515">
        <f>T39/S39</f>
        <v>0</v>
      </c>
    </row>
    <row r="40" spans="2:21" s="508" customFormat="1">
      <c r="B40" s="514" t="s">
        <v>31</v>
      </c>
      <c r="C40" s="514"/>
      <c r="D40" s="513">
        <f>D39+D37</f>
        <v>1142550753.03</v>
      </c>
      <c r="E40" s="511">
        <f>E39+E37</f>
        <v>451477599.13599718</v>
      </c>
      <c r="G40" s="506"/>
      <c r="H40" s="511">
        <f>H39+H37</f>
        <v>477758369.38155699</v>
      </c>
      <c r="L40" s="512"/>
      <c r="O40" s="512"/>
      <c r="P40" s="512"/>
      <c r="Q40" s="512"/>
      <c r="S40" s="511">
        <f>S39+S37</f>
        <v>910547510.90519321</v>
      </c>
      <c r="T40" s="511">
        <f>T39+T37</f>
        <v>15857586.260000002</v>
      </c>
      <c r="U40" s="510">
        <f>T40/S40</f>
        <v>1.7415440787088267E-2</v>
      </c>
    </row>
    <row r="41" spans="2:21" s="506" customFormat="1">
      <c r="B41" s="508"/>
      <c r="C41" s="508"/>
      <c r="D41" s="508"/>
      <c r="E41" s="508"/>
      <c r="F41" s="508"/>
      <c r="I41" s="509"/>
      <c r="L41" s="508"/>
      <c r="N41" s="508"/>
      <c r="O41" s="508"/>
      <c r="P41" s="508"/>
      <c r="Q41" s="508"/>
      <c r="R41" s="508"/>
      <c r="S41" s="508"/>
      <c r="T41" s="507"/>
    </row>
    <row r="42" spans="2:21" ht="17.25">
      <c r="B42" s="502" t="s">
        <v>443</v>
      </c>
      <c r="D42" s="504"/>
      <c r="E42" s="504"/>
      <c r="H42" s="505"/>
      <c r="L42" s="504"/>
      <c r="O42" s="504"/>
      <c r="P42" s="504"/>
      <c r="Q42" s="504"/>
      <c r="S42" s="504"/>
    </row>
    <row r="43" spans="2:21" ht="17.25">
      <c r="B43" s="502" t="s">
        <v>442</v>
      </c>
      <c r="D43" s="504"/>
      <c r="E43" s="504"/>
      <c r="L43" s="504"/>
      <c r="O43" s="504"/>
      <c r="P43" s="504"/>
      <c r="Q43" s="504"/>
      <c r="S43" s="504"/>
    </row>
    <row r="44" spans="2:21">
      <c r="B44" s="503"/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9" orientation="landscape" blackAndWhite="1" r:id="rId1"/>
  <headerFooter>
    <oddHeader>&amp;RAdvice No. 2018-xx
Exhibit No. 13</oddHeader>
    <oddFooter>&amp;L&amp;F 
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8"/>
  <sheetViews>
    <sheetView workbookViewId="0">
      <selection activeCell="B9" sqref="B9"/>
    </sheetView>
  </sheetViews>
  <sheetFormatPr defaultRowHeight="12.75"/>
  <cols>
    <col min="1" max="1" width="56.7109375" customWidth="1"/>
    <col min="2" max="2" width="12.8554687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9">
      <c r="A1" t="s">
        <v>95</v>
      </c>
    </row>
    <row r="3" spans="1:9">
      <c r="B3" s="71" t="s">
        <v>93</v>
      </c>
      <c r="C3" s="71"/>
      <c r="D3" s="71"/>
      <c r="F3" s="71" t="s">
        <v>94</v>
      </c>
      <c r="G3" s="71"/>
      <c r="H3" s="71"/>
    </row>
    <row r="4" spans="1:9">
      <c r="B4" s="71"/>
      <c r="C4" s="71"/>
      <c r="D4" s="71"/>
      <c r="F4" s="71"/>
      <c r="G4" s="71"/>
      <c r="H4" s="71"/>
    </row>
    <row r="5" spans="1:9">
      <c r="F5" s="659">
        <f>'Revenue Req 2019-2020 '!F24</f>
        <v>0.95238599999999995</v>
      </c>
      <c r="G5" s="659">
        <f>'Revenue Req 2019-2020 '!G24</f>
        <v>0.954538</v>
      </c>
      <c r="H5" s="5"/>
      <c r="I5" s="5"/>
    </row>
    <row r="6" spans="1:9">
      <c r="F6" s="5"/>
      <c r="G6" s="5"/>
      <c r="H6" s="5"/>
      <c r="I6" s="5"/>
    </row>
    <row r="7" spans="1:9">
      <c r="A7" s="65" t="s">
        <v>82</v>
      </c>
      <c r="B7" s="65" t="s">
        <v>6</v>
      </c>
      <c r="C7" s="65" t="s">
        <v>7</v>
      </c>
      <c r="D7" s="65" t="s">
        <v>8</v>
      </c>
      <c r="F7" s="660" t="s">
        <v>6</v>
      </c>
      <c r="G7" s="660" t="s">
        <v>7</v>
      </c>
      <c r="H7" s="660" t="s">
        <v>8</v>
      </c>
      <c r="I7" s="5"/>
    </row>
    <row r="8" spans="1:9">
      <c r="F8" s="5"/>
      <c r="G8" s="5"/>
      <c r="H8" s="5"/>
      <c r="I8" s="5"/>
    </row>
    <row r="9" spans="1:9">
      <c r="A9" t="s">
        <v>317</v>
      </c>
      <c r="B9" s="66">
        <f>'Historical Caps'!D8</f>
        <v>340451.34394655307</v>
      </c>
      <c r="C9" s="66">
        <f>'Historical Caps'!E5</f>
        <v>184688.728842688</v>
      </c>
      <c r="D9" s="66">
        <f>SUM(B9:C9)</f>
        <v>525140.07278924109</v>
      </c>
      <c r="F9" s="661">
        <f>'Revenue Req 2019-2020 '!$F$30*$B$9/$B$14</f>
        <v>357472.01654219272</v>
      </c>
      <c r="G9" s="661">
        <f>'Revenue Req 2019-2020 '!$G$30*C9/$C$14</f>
        <v>193484.94124140471</v>
      </c>
      <c r="H9" s="661">
        <f>SUM(F9:G9)</f>
        <v>550956.95778359741</v>
      </c>
      <c r="I9" s="5"/>
    </row>
    <row r="10" spans="1:9">
      <c r="A10" t="s">
        <v>90</v>
      </c>
      <c r="B10" s="45">
        <f>'Revenue Req 2019-2020 '!F14-'Revenue Requirements 2018-2019'!F13</f>
        <v>1414850.3873725832</v>
      </c>
      <c r="C10" s="45">
        <f>'Revenue Req 2019-2020 '!G14-'Revenue Requirements 2018-2019'!G13</f>
        <v>405923.06426353473</v>
      </c>
      <c r="D10" s="45">
        <f>SUM(B10:C10)</f>
        <v>1820773.4516361179</v>
      </c>
      <c r="F10" s="578">
        <f>'Revenue Req 2019-2020 '!$F$30*B10/$B$14</f>
        <v>1485585.0331405355</v>
      </c>
      <c r="G10" s="578">
        <f>'Revenue Req 2019-2020 '!$G$30*C10/$C$14</f>
        <v>425256.05503765662</v>
      </c>
      <c r="H10" s="578">
        <f>SUM(F10:G10)</f>
        <v>1910841.088178192</v>
      </c>
      <c r="I10" s="5"/>
    </row>
    <row r="11" spans="1:9">
      <c r="A11" t="s">
        <v>91</v>
      </c>
      <c r="B11" s="45">
        <f>'Revenue Req 2019-2020 '!F15-'Revenue Requirements 2018-2019'!F14</f>
        <v>46826.023999999976</v>
      </c>
      <c r="C11" s="45">
        <f>'Revenue Req 2019-2020 '!G15-'Revenue Requirements 2018-2019'!G14</f>
        <v>11706.505999999994</v>
      </c>
      <c r="D11" s="45">
        <f>SUM(B11:C11)</f>
        <v>58532.52999999997</v>
      </c>
      <c r="F11" s="578">
        <f>'Revenue Req 2019-2020 '!$F$30*B11/$B$14</f>
        <v>49167.064614557479</v>
      </c>
      <c r="G11" s="578">
        <f>'Revenue Req 2019-2020 '!$G$30*C11/$C$14</f>
        <v>12264.054443091833</v>
      </c>
      <c r="H11" s="578">
        <f>SUM(F11:G11)</f>
        <v>61431.11905764931</v>
      </c>
      <c r="I11" s="5"/>
    </row>
    <row r="12" spans="1:9">
      <c r="A12" t="s">
        <v>299</v>
      </c>
      <c r="B12" s="45">
        <f>'Historical Caps'!D7</f>
        <v>0</v>
      </c>
      <c r="C12" s="45">
        <f>'Historical Caps'!E7</f>
        <v>129925.04392518045</v>
      </c>
      <c r="D12" s="45">
        <f>SUM(B12:C12)</f>
        <v>129925.04392518045</v>
      </c>
      <c r="F12" s="578">
        <f>'Revenue Req 2019-2020 '!$F$30*B12/$B$14</f>
        <v>0</v>
      </c>
      <c r="G12" s="578">
        <f>'Revenue Req 2019-2020 '!$G$30*C12/$C$14</f>
        <v>136113.01375658216</v>
      </c>
      <c r="H12" s="578">
        <f>SUM(F12:G12)</f>
        <v>136113.01375658216</v>
      </c>
      <c r="I12" s="5"/>
    </row>
    <row r="13" spans="1:9">
      <c r="B13" s="67"/>
      <c r="C13" s="67"/>
      <c r="D13" s="67"/>
      <c r="F13" s="662"/>
      <c r="G13" s="662"/>
      <c r="H13" s="662"/>
      <c r="I13" s="5"/>
    </row>
    <row r="14" spans="1:9" ht="13.5" thickBot="1">
      <c r="A14" t="s">
        <v>95</v>
      </c>
      <c r="B14" s="70">
        <f>SUM(B9:B13)</f>
        <v>1802127.7553191362</v>
      </c>
      <c r="C14" s="70">
        <f>SUM(C9:C13)</f>
        <v>732243.34303140326</v>
      </c>
      <c r="D14" s="70">
        <f>SUM(D9:D13)</f>
        <v>2534371.0983505393</v>
      </c>
      <c r="F14" s="663">
        <f>SUM(F9:F13)</f>
        <v>1892224.1142972857</v>
      </c>
      <c r="G14" s="663">
        <f>SUM(G9:G13)</f>
        <v>767118.06447873532</v>
      </c>
      <c r="H14" s="663">
        <f>SUM(H9:H13)</f>
        <v>2659342.1787760206</v>
      </c>
      <c r="I14" s="5"/>
    </row>
    <row r="15" spans="1:9" ht="13.5" thickTop="1">
      <c r="A15" s="68" t="s">
        <v>92</v>
      </c>
      <c r="B15" s="69">
        <f>'Revenue Req 2019-2020 '!F17-'Revenue Requirements 2018-2019'!F16-B14</f>
        <v>0</v>
      </c>
      <c r="C15" s="69">
        <f>'Revenue Req 2019-2020 '!G17-'Revenue Requirements 2018-2019'!L16-'Summary of RR change'!C14</f>
        <v>0</v>
      </c>
      <c r="D15" s="69">
        <f>'Revenue Req 2019-2020 '!H17-'Revenue Requirements 2018-2019'!M16-'Summary of RR change'!D14</f>
        <v>0</v>
      </c>
      <c r="F15" s="664">
        <f>'Revenue Req 2019-2020 '!F26-'Revenue Req 2019-2020 '!F28-F14</f>
        <v>0</v>
      </c>
      <c r="G15" s="664">
        <f>'Revenue Req 2019-2020 '!G26-'Revenue Req 2019-2020 '!G28-G14</f>
        <v>0</v>
      </c>
      <c r="H15" s="664">
        <f>'Revenue Req 2019-2020 '!H26-'Revenue Req 2019-2020 '!H28-H14</f>
        <v>0</v>
      </c>
      <c r="I15" s="5"/>
    </row>
    <row r="16" spans="1:9">
      <c r="B16" s="45"/>
      <c r="C16" s="45"/>
      <c r="D16" s="45"/>
      <c r="F16" s="5"/>
      <c r="G16" s="5"/>
      <c r="H16" s="5"/>
      <c r="I16" s="5"/>
    </row>
    <row r="17" spans="2:9">
      <c r="B17" s="66"/>
      <c r="C17" s="45"/>
      <c r="D17" s="45"/>
      <c r="F17" s="5"/>
      <c r="G17" s="5"/>
      <c r="H17" s="5"/>
      <c r="I17" s="5"/>
    </row>
    <row r="18" spans="2:9">
      <c r="B18" s="66"/>
      <c r="C18" s="45"/>
      <c r="D18" s="45"/>
      <c r="F18" s="5"/>
      <c r="G18" s="5"/>
      <c r="H18" s="5"/>
      <c r="I18" s="5"/>
    </row>
    <row r="19" spans="2:9">
      <c r="B19" s="45"/>
      <c r="C19" s="45"/>
      <c r="D19" s="45"/>
      <c r="F19" s="5"/>
      <c r="G19" s="5"/>
      <c r="H19" s="5"/>
      <c r="I19" s="5"/>
    </row>
    <row r="20" spans="2:9">
      <c r="B20" s="45"/>
      <c r="C20" s="45"/>
      <c r="D20" s="45"/>
      <c r="F20" s="5"/>
      <c r="G20" s="5"/>
      <c r="H20" s="5"/>
      <c r="I20" s="5"/>
    </row>
    <row r="21" spans="2:9">
      <c r="B21" s="45"/>
      <c r="C21" s="45"/>
      <c r="D21" s="45"/>
      <c r="F21" s="5"/>
      <c r="G21" s="5"/>
      <c r="H21" s="5"/>
      <c r="I21" s="5"/>
    </row>
    <row r="22" spans="2:9">
      <c r="B22" s="45"/>
      <c r="C22" s="45"/>
      <c r="D22" s="45"/>
      <c r="F22" s="5"/>
      <c r="G22" s="5"/>
      <c r="H22" s="5"/>
      <c r="I22" s="5"/>
    </row>
    <row r="23" spans="2:9">
      <c r="B23" s="45"/>
      <c r="C23" s="45"/>
      <c r="D23" s="45"/>
      <c r="F23" s="5"/>
      <c r="G23" s="5"/>
      <c r="H23" s="5"/>
      <c r="I23" s="5"/>
    </row>
    <row r="24" spans="2:9">
      <c r="B24" s="45"/>
      <c r="C24" s="45"/>
      <c r="D24" s="45"/>
      <c r="F24" s="5"/>
      <c r="G24" s="5"/>
      <c r="H24" s="5"/>
      <c r="I24" s="5"/>
    </row>
    <row r="25" spans="2:9">
      <c r="B25" s="45"/>
      <c r="C25" s="45"/>
      <c r="D25" s="45"/>
      <c r="F25" s="5"/>
      <c r="G25" s="5"/>
      <c r="H25" s="5"/>
      <c r="I25" s="5"/>
    </row>
    <row r="26" spans="2:9">
      <c r="F26" s="5"/>
      <c r="G26" s="5"/>
      <c r="H26" s="5"/>
      <c r="I26" s="5"/>
    </row>
    <row r="27" spans="2:9">
      <c r="F27" s="5"/>
      <c r="G27" s="5"/>
      <c r="H27" s="5"/>
      <c r="I27" s="5"/>
    </row>
    <row r="28" spans="2:9">
      <c r="F28" s="5"/>
      <c r="G28" s="5"/>
      <c r="H28" s="5"/>
      <c r="I28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>
      <selection activeCell="F5" sqref="F5:I28"/>
    </sheetView>
  </sheetViews>
  <sheetFormatPr defaultRowHeight="12.75"/>
  <cols>
    <col min="1" max="1" width="14.140625" bestFit="1" customWidth="1"/>
  </cols>
  <sheetData>
    <row r="1" spans="1:9">
      <c r="A1" s="51">
        <v>1003317.39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3"/>
  <sheetViews>
    <sheetView zoomScaleNormal="100" workbookViewId="0">
      <pane xSplit="3" ySplit="3" topLeftCell="D4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2.75"/>
  <cols>
    <col min="1" max="1" width="97" style="110" bestFit="1" customWidth="1"/>
    <col min="2" max="2" width="12.28515625" style="110" bestFit="1" customWidth="1"/>
    <col min="3" max="3" width="12.42578125" style="110" bestFit="1" customWidth="1"/>
    <col min="4" max="4" width="15.5703125" style="110" bestFit="1" customWidth="1"/>
    <col min="5" max="5" width="14.28515625" style="110" bestFit="1" customWidth="1"/>
    <col min="6" max="6" width="15.5703125" style="110" customWidth="1"/>
    <col min="7" max="8" width="15" style="110" bestFit="1" customWidth="1"/>
    <col min="9" max="16384" width="9.140625" style="110"/>
  </cols>
  <sheetData>
    <row r="1" spans="1:9" ht="15.75">
      <c r="A1" s="296" t="s">
        <v>304</v>
      </c>
      <c r="B1" s="285"/>
      <c r="C1" s="285"/>
      <c r="D1" s="285"/>
      <c r="E1" s="285"/>
      <c r="F1" s="284"/>
    </row>
    <row r="2" spans="1:9" ht="15.75">
      <c r="B2" s="285"/>
      <c r="C2" s="285"/>
      <c r="D2" s="285"/>
      <c r="E2" s="285"/>
      <c r="F2" s="284"/>
    </row>
    <row r="3" spans="1:9" ht="15.75" thickBot="1">
      <c r="B3" s="283" t="s">
        <v>4</v>
      </c>
      <c r="C3" s="283" t="s">
        <v>5</v>
      </c>
      <c r="D3" s="283" t="s">
        <v>4</v>
      </c>
      <c r="E3" s="283" t="s">
        <v>5</v>
      </c>
      <c r="F3" s="283" t="s">
        <v>305</v>
      </c>
    </row>
    <row r="4" spans="1:9" ht="19.899999999999999" customHeight="1">
      <c r="A4" s="282" t="s">
        <v>240</v>
      </c>
      <c r="B4" s="280"/>
      <c r="C4" s="280"/>
      <c r="D4" s="281">
        <v>18811369.600611217</v>
      </c>
      <c r="E4" s="281">
        <v>4700619.9755832357</v>
      </c>
      <c r="F4" s="281">
        <v>23511989.576194454</v>
      </c>
      <c r="G4" s="255"/>
    </row>
    <row r="5" spans="1:9" ht="18.75" customHeight="1">
      <c r="A5" s="288" t="s">
        <v>237</v>
      </c>
      <c r="B5" s="290">
        <v>0</v>
      </c>
      <c r="C5" s="290">
        <f>'Gas Sch 142 5-2018'!U10</f>
        <v>3.9290291451346798E-2</v>
      </c>
      <c r="D5" s="293">
        <f>D4*B5</f>
        <v>0</v>
      </c>
      <c r="E5" s="279">
        <f>E4*C5</f>
        <v>184688.728842688</v>
      </c>
      <c r="F5" s="657">
        <f t="shared" ref="F5" si="0">SUM(D5:E5)</f>
        <v>184688.728842688</v>
      </c>
      <c r="G5" s="148"/>
      <c r="H5" s="148"/>
      <c r="I5" s="148"/>
    </row>
    <row r="6" spans="1:9" ht="20.25" customHeight="1">
      <c r="A6" s="289" t="s">
        <v>240</v>
      </c>
      <c r="B6" s="290"/>
      <c r="C6" s="290"/>
      <c r="D6" s="658">
        <f>SUM(D4:D5)</f>
        <v>18811369.600611217</v>
      </c>
      <c r="E6" s="658">
        <f>SUM(E4:E5)</f>
        <v>4885308.7044259235</v>
      </c>
      <c r="F6" s="658">
        <f>SUM(F4:F5)</f>
        <v>23696678.305037141</v>
      </c>
      <c r="G6" s="148"/>
      <c r="H6" s="148"/>
      <c r="I6" s="148"/>
    </row>
    <row r="7" spans="1:9" ht="17.25" customHeight="1">
      <c r="A7" s="288" t="s">
        <v>238</v>
      </c>
      <c r="B7" s="290">
        <v>0</v>
      </c>
      <c r="C7" s="290">
        <f>'Gas 2018 ERF'!T10</f>
        <v>2.6595053001967465E-2</v>
      </c>
      <c r="D7" s="665">
        <f>D6*B7</f>
        <v>0</v>
      </c>
      <c r="E7" s="657">
        <v>129925.04392518045</v>
      </c>
      <c r="F7" s="657">
        <f>SUM(D7:E7)</f>
        <v>129925.04392518045</v>
      </c>
      <c r="G7" s="148"/>
      <c r="H7" s="148"/>
      <c r="I7" s="148"/>
    </row>
    <row r="8" spans="1:9" ht="18.75" customHeight="1">
      <c r="A8" s="288" t="s">
        <v>239</v>
      </c>
      <c r="B8" s="290">
        <f>'Elec Sch 142 5-2019'!W10</f>
        <v>1.809022829343335E-2</v>
      </c>
      <c r="C8" s="290">
        <v>0</v>
      </c>
      <c r="D8" s="665">
        <v>340451.34394655307</v>
      </c>
      <c r="E8" s="665">
        <f>E6*C8</f>
        <v>0</v>
      </c>
      <c r="F8" s="657">
        <f t="shared" ref="F8" si="1">SUM(D8:E8)</f>
        <v>340451.34394655307</v>
      </c>
      <c r="G8" s="148"/>
      <c r="H8" s="148"/>
      <c r="I8" s="148"/>
    </row>
    <row r="9" spans="1:9" ht="19.5" customHeight="1">
      <c r="A9" s="289" t="s">
        <v>241</v>
      </c>
      <c r="B9" s="280"/>
      <c r="C9" s="280"/>
      <c r="D9" s="658">
        <f>SUM(D6:D8)</f>
        <v>19151820.944557771</v>
      </c>
      <c r="E9" s="658">
        <f>SUM(E6:E8)</f>
        <v>5015233.7483511036</v>
      </c>
      <c r="F9" s="658">
        <f>SUM(F6:F8)</f>
        <v>24167054.692908876</v>
      </c>
      <c r="G9" s="148"/>
      <c r="H9" s="148"/>
      <c r="I9" s="148"/>
    </row>
    <row r="10" spans="1:9" ht="17.25" customHeight="1">
      <c r="A10" s="288"/>
      <c r="B10" s="290"/>
      <c r="C10" s="290"/>
      <c r="D10" s="657"/>
      <c r="E10" s="657"/>
      <c r="F10" s="657"/>
      <c r="G10" s="148"/>
      <c r="H10" s="148"/>
      <c r="I10" s="148"/>
    </row>
    <row r="11" spans="1:9" ht="17.25" customHeight="1">
      <c r="A11" s="288"/>
      <c r="B11" s="290"/>
      <c r="C11" s="290"/>
      <c r="D11" s="279"/>
      <c r="E11" s="279"/>
      <c r="F11" s="657"/>
      <c r="G11" s="148"/>
      <c r="H11" s="148"/>
      <c r="I11" s="148"/>
    </row>
    <row r="12" spans="1:9" ht="17.25" customHeight="1">
      <c r="A12" s="288"/>
      <c r="B12" s="290"/>
      <c r="C12" s="290"/>
      <c r="D12" s="279"/>
      <c r="E12" s="279"/>
      <c r="F12" s="657"/>
      <c r="G12" s="148"/>
      <c r="H12" s="148"/>
      <c r="I12" s="148"/>
    </row>
    <row r="13" spans="1:9" ht="17.25" customHeight="1">
      <c r="A13" s="288"/>
      <c r="B13" s="290"/>
      <c r="C13" s="290"/>
      <c r="D13" s="279"/>
      <c r="E13" s="279"/>
      <c r="F13" s="657"/>
      <c r="G13" s="148"/>
      <c r="H13" s="148"/>
      <c r="I13" s="148"/>
    </row>
    <row r="14" spans="1:9" ht="17.25" customHeight="1">
      <c r="A14" s="288"/>
      <c r="B14" s="290"/>
      <c r="C14" s="290"/>
      <c r="D14" s="279"/>
      <c r="E14" s="279"/>
      <c r="F14" s="657"/>
      <c r="G14" s="148"/>
      <c r="H14" s="148"/>
      <c r="I14" s="148"/>
    </row>
    <row r="15" spans="1:9" ht="17.25" customHeight="1">
      <c r="A15" s="288"/>
      <c r="B15" s="290"/>
      <c r="C15" s="290"/>
      <c r="D15" s="279"/>
      <c r="E15" s="279"/>
      <c r="F15" s="657"/>
      <c r="G15" s="148"/>
      <c r="H15" s="148"/>
      <c r="I15" s="148"/>
    </row>
    <row r="16" spans="1:9" ht="17.25" customHeight="1">
      <c r="A16" s="288"/>
      <c r="B16" s="290"/>
      <c r="C16" s="290"/>
      <c r="D16" s="279"/>
      <c r="E16" s="279"/>
      <c r="F16" s="657"/>
      <c r="G16" s="148"/>
      <c r="H16" s="148"/>
      <c r="I16" s="148"/>
    </row>
    <row r="17" spans="1:9" ht="17.25" customHeight="1">
      <c r="A17" s="288"/>
      <c r="B17" s="290"/>
      <c r="C17" s="290"/>
      <c r="D17" s="279"/>
      <c r="E17" s="279"/>
      <c r="F17" s="657"/>
      <c r="G17" s="148"/>
      <c r="H17" s="148"/>
      <c r="I17" s="148"/>
    </row>
    <row r="18" spans="1:9" ht="17.25" customHeight="1">
      <c r="A18" s="288"/>
      <c r="B18" s="290"/>
      <c r="C18" s="290"/>
      <c r="D18" s="279"/>
      <c r="E18" s="279"/>
      <c r="F18" s="657"/>
      <c r="G18" s="148"/>
      <c r="H18" s="148"/>
      <c r="I18" s="148"/>
    </row>
    <row r="19" spans="1:9" ht="17.25" customHeight="1">
      <c r="A19" s="288"/>
      <c r="B19" s="290"/>
      <c r="C19" s="290"/>
      <c r="D19" s="279"/>
      <c r="E19" s="279"/>
      <c r="F19" s="657"/>
      <c r="G19" s="148"/>
      <c r="H19" s="148"/>
      <c r="I19" s="148"/>
    </row>
    <row r="20" spans="1:9" ht="17.25" customHeight="1">
      <c r="A20" s="288"/>
      <c r="B20" s="290"/>
      <c r="C20" s="290"/>
      <c r="D20" s="279"/>
      <c r="E20" s="279"/>
      <c r="F20" s="657"/>
      <c r="G20" s="148"/>
      <c r="H20" s="148"/>
      <c r="I20" s="148"/>
    </row>
    <row r="21" spans="1:9" ht="17.25" customHeight="1">
      <c r="A21" s="288"/>
      <c r="B21" s="290"/>
      <c r="C21" s="290"/>
      <c r="D21" s="279"/>
      <c r="E21" s="279"/>
      <c r="F21" s="657"/>
      <c r="G21" s="148"/>
      <c r="H21" s="148"/>
      <c r="I21" s="148"/>
    </row>
    <row r="22" spans="1:9" ht="17.25" customHeight="1">
      <c r="A22" s="288"/>
      <c r="B22" s="290"/>
      <c r="C22" s="290"/>
      <c r="D22" s="279"/>
      <c r="E22" s="279"/>
      <c r="F22" s="657"/>
      <c r="G22" s="148"/>
      <c r="H22" s="148"/>
      <c r="I22" s="148"/>
    </row>
    <row r="23" spans="1:9" ht="17.25" customHeight="1">
      <c r="A23" s="288"/>
      <c r="B23" s="290"/>
      <c r="C23" s="290"/>
      <c r="D23" s="279"/>
      <c r="E23" s="279"/>
      <c r="F23" s="657"/>
      <c r="G23" s="148"/>
      <c r="H23" s="148"/>
      <c r="I23" s="148"/>
    </row>
    <row r="24" spans="1:9" ht="17.25" customHeight="1">
      <c r="A24" s="288"/>
      <c r="B24" s="290"/>
      <c r="C24" s="290"/>
      <c r="D24" s="279"/>
      <c r="E24" s="279"/>
      <c r="F24" s="657"/>
      <c r="G24" s="148"/>
      <c r="H24" s="148"/>
      <c r="I24" s="148"/>
    </row>
    <row r="25" spans="1:9" ht="17.25" customHeight="1">
      <c r="A25" s="288"/>
      <c r="B25" s="290"/>
      <c r="C25" s="290"/>
      <c r="D25" s="279"/>
      <c r="E25" s="279"/>
      <c r="F25" s="657"/>
      <c r="G25" s="148"/>
      <c r="H25" s="148"/>
      <c r="I25" s="148"/>
    </row>
    <row r="26" spans="1:9" ht="17.25" customHeight="1">
      <c r="A26" s="288"/>
      <c r="B26" s="290"/>
      <c r="C26" s="290"/>
      <c r="D26" s="279"/>
      <c r="E26" s="279"/>
      <c r="F26" s="657"/>
      <c r="G26" s="148"/>
      <c r="H26" s="148"/>
      <c r="I26" s="148"/>
    </row>
    <row r="27" spans="1:9" ht="17.25" customHeight="1">
      <c r="A27" s="288"/>
      <c r="B27" s="290"/>
      <c r="C27" s="290"/>
      <c r="D27" s="279"/>
      <c r="E27" s="279"/>
      <c r="F27" s="657"/>
      <c r="G27" s="148"/>
      <c r="H27" s="148"/>
      <c r="I27" s="148"/>
    </row>
    <row r="28" spans="1:9" ht="17.25" customHeight="1">
      <c r="A28" s="288"/>
      <c r="B28" s="290"/>
      <c r="C28" s="290"/>
      <c r="D28" s="279"/>
      <c r="E28" s="279"/>
      <c r="F28" s="657"/>
      <c r="G28" s="148"/>
      <c r="H28" s="148"/>
      <c r="I28" s="148"/>
    </row>
    <row r="29" spans="1:9" ht="17.25" customHeight="1">
      <c r="A29" s="288"/>
      <c r="B29" s="290"/>
      <c r="C29" s="290"/>
      <c r="D29" s="279"/>
      <c r="E29" s="279"/>
      <c r="F29" s="279"/>
    </row>
    <row r="30" spans="1:9" ht="17.25" customHeight="1">
      <c r="A30" s="288"/>
      <c r="B30" s="290"/>
      <c r="C30" s="290"/>
      <c r="D30" s="279"/>
      <c r="E30" s="279"/>
      <c r="F30" s="279"/>
    </row>
    <row r="31" spans="1:9" ht="17.25" customHeight="1">
      <c r="A31" s="288"/>
      <c r="B31" s="290"/>
      <c r="C31" s="290"/>
      <c r="D31" s="279"/>
      <c r="E31" s="279"/>
      <c r="F31" s="279"/>
    </row>
    <row r="32" spans="1:9" ht="17.25" customHeight="1">
      <c r="A32" s="288"/>
      <c r="B32" s="290"/>
      <c r="C32" s="290"/>
      <c r="D32" s="279"/>
      <c r="E32" s="279"/>
      <c r="F32" s="279"/>
    </row>
    <row r="33" spans="1:6" ht="17.25" customHeight="1">
      <c r="A33" s="288"/>
      <c r="B33" s="290"/>
      <c r="C33" s="290"/>
      <c r="D33" s="279"/>
      <c r="E33" s="279"/>
      <c r="F33" s="279"/>
    </row>
    <row r="34" spans="1:6" ht="17.25" customHeight="1">
      <c r="A34" s="288"/>
      <c r="B34" s="290"/>
      <c r="C34" s="290"/>
      <c r="D34" s="279"/>
      <c r="E34" s="279"/>
      <c r="F34" s="279"/>
    </row>
    <row r="35" spans="1:6" ht="17.25" customHeight="1">
      <c r="A35" s="288"/>
      <c r="B35" s="290"/>
      <c r="C35" s="290"/>
      <c r="D35" s="279"/>
      <c r="E35" s="279"/>
      <c r="F35" s="279"/>
    </row>
    <row r="36" spans="1:6" ht="17.25" customHeight="1">
      <c r="A36" s="288"/>
      <c r="B36" s="290"/>
      <c r="C36" s="290"/>
      <c r="D36" s="279"/>
      <c r="E36" s="279"/>
      <c r="F36" s="279"/>
    </row>
    <row r="37" spans="1:6" ht="17.25" customHeight="1">
      <c r="A37" s="288"/>
      <c r="B37" s="290"/>
      <c r="C37" s="290"/>
      <c r="D37" s="279"/>
      <c r="E37" s="279"/>
      <c r="F37" s="279"/>
    </row>
    <row r="38" spans="1:6" ht="17.25" customHeight="1">
      <c r="A38" s="288"/>
      <c r="B38" s="290"/>
      <c r="C38" s="290"/>
      <c r="D38" s="279"/>
      <c r="E38" s="279"/>
      <c r="F38" s="279"/>
    </row>
    <row r="39" spans="1:6" ht="17.25" customHeight="1">
      <c r="A39" s="288"/>
      <c r="B39" s="290"/>
      <c r="C39" s="290"/>
      <c r="D39" s="279"/>
      <c r="E39" s="279"/>
      <c r="F39" s="279"/>
    </row>
    <row r="40" spans="1:6" ht="17.25" customHeight="1">
      <c r="A40" s="288"/>
      <c r="B40" s="290"/>
      <c r="C40" s="290"/>
      <c r="D40" s="279"/>
      <c r="E40" s="279"/>
      <c r="F40" s="279"/>
    </row>
    <row r="41" spans="1:6" ht="17.25" customHeight="1">
      <c r="A41" s="288"/>
      <c r="B41" s="290"/>
      <c r="C41" s="290"/>
      <c r="D41" s="279"/>
      <c r="E41" s="279"/>
      <c r="F41" s="279"/>
    </row>
    <row r="42" spans="1:6" ht="17.25" customHeight="1">
      <c r="A42" s="288"/>
      <c r="B42" s="290"/>
      <c r="C42" s="290"/>
      <c r="D42" s="279"/>
      <c r="E42" s="279"/>
      <c r="F42" s="279"/>
    </row>
    <row r="43" spans="1:6" ht="17.25" customHeight="1">
      <c r="A43" s="288"/>
      <c r="B43" s="290"/>
      <c r="C43" s="290"/>
      <c r="D43" s="279"/>
      <c r="E43" s="279"/>
      <c r="F43" s="279"/>
    </row>
    <row r="44" spans="1:6" ht="17.25" customHeight="1">
      <c r="A44" s="288"/>
      <c r="B44" s="290"/>
      <c r="C44" s="290"/>
      <c r="D44" s="279"/>
      <c r="E44" s="279"/>
      <c r="F44" s="279"/>
    </row>
    <row r="45" spans="1:6" ht="17.25" customHeight="1">
      <c r="A45" s="288"/>
      <c r="B45" s="290"/>
      <c r="C45" s="290"/>
      <c r="D45" s="279"/>
      <c r="E45" s="279"/>
      <c r="F45" s="279"/>
    </row>
    <row r="46" spans="1:6" ht="17.25" customHeight="1">
      <c r="A46" s="288"/>
      <c r="B46" s="290"/>
      <c r="C46" s="290"/>
      <c r="D46" s="279"/>
      <c r="E46" s="279"/>
      <c r="F46" s="279"/>
    </row>
    <row r="47" spans="1:6" ht="17.25" customHeight="1">
      <c r="A47" s="288"/>
      <c r="B47" s="290"/>
      <c r="C47" s="290"/>
      <c r="D47" s="279"/>
      <c r="E47" s="279"/>
      <c r="F47" s="279"/>
    </row>
    <row r="48" spans="1:6" ht="17.25" customHeight="1">
      <c r="A48" s="288"/>
      <c r="B48" s="290"/>
      <c r="C48" s="290"/>
      <c r="D48" s="279"/>
      <c r="E48" s="279"/>
      <c r="F48" s="279"/>
    </row>
    <row r="49" spans="1:6" ht="17.25" customHeight="1">
      <c r="A49" s="288"/>
      <c r="B49" s="290"/>
      <c r="C49" s="290"/>
      <c r="D49" s="279"/>
      <c r="E49" s="279"/>
      <c r="F49" s="279"/>
    </row>
    <row r="50" spans="1:6" ht="17.25" customHeight="1">
      <c r="A50" s="288"/>
      <c r="B50" s="290"/>
      <c r="C50" s="290"/>
      <c r="D50" s="279"/>
      <c r="E50" s="279"/>
      <c r="F50" s="279"/>
    </row>
    <row r="51" spans="1:6" ht="17.25" customHeight="1">
      <c r="A51" s="288"/>
      <c r="B51" s="290"/>
      <c r="C51" s="290"/>
      <c r="D51" s="279"/>
      <c r="E51" s="279"/>
      <c r="F51" s="279"/>
    </row>
    <row r="52" spans="1:6" ht="17.25" customHeight="1">
      <c r="A52" s="288"/>
      <c r="B52" s="290"/>
      <c r="C52" s="290"/>
      <c r="D52" s="279"/>
      <c r="E52" s="279"/>
      <c r="F52" s="279"/>
    </row>
    <row r="53" spans="1:6" ht="17.25" customHeight="1">
      <c r="A53" s="288"/>
      <c r="B53" s="290"/>
      <c r="C53" s="290"/>
      <c r="D53" s="279"/>
      <c r="E53" s="279"/>
      <c r="F53" s="279"/>
    </row>
  </sheetData>
  <printOptions horizontalCentered="1"/>
  <pageMargins left="0" right="0" top="0.75" bottom="0.75" header="0.3" footer="0.3"/>
  <pageSetup scale="60" orientation="portrait" r:id="rId1"/>
  <headerFooter>
    <oddHeader xml:space="preserve">&amp;C&amp;"Arial,Bold"Puget Sound Energy
Low Income Program
Funding Increases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4"/>
  <sheetViews>
    <sheetView zoomScaleNormal="100" workbookViewId="0">
      <pane xSplit="1" ySplit="6" topLeftCell="B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28515625" customWidth="1"/>
    <col min="4" max="4" width="9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1" width="12.28515625" bestFit="1" customWidth="1"/>
    <col min="12" max="12" width="11.28515625" bestFit="1" customWidth="1"/>
    <col min="13" max="13" width="12.28515625" bestFit="1" customWidth="1"/>
  </cols>
  <sheetData>
    <row r="1" spans="1:13" ht="18">
      <c r="A1" s="300" t="s">
        <v>0</v>
      </c>
      <c r="B1" s="301"/>
      <c r="C1" s="301"/>
      <c r="D1" s="301"/>
      <c r="E1" s="301"/>
      <c r="F1" s="301"/>
      <c r="G1" s="301"/>
      <c r="H1" s="301"/>
      <c r="I1" s="301"/>
      <c r="J1" s="302"/>
      <c r="K1" s="302"/>
      <c r="L1" s="302"/>
      <c r="M1" s="302"/>
    </row>
    <row r="2" spans="1:13" ht="18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59" t="s">
        <v>319</v>
      </c>
      <c r="K2" s="302"/>
      <c r="L2" s="302"/>
      <c r="M2" s="302"/>
    </row>
    <row r="3" spans="1:13" ht="18">
      <c r="A3" s="300" t="s">
        <v>2</v>
      </c>
      <c r="B3" s="303"/>
      <c r="C3" s="303"/>
      <c r="D3" s="303"/>
      <c r="E3" s="303"/>
      <c r="F3" s="303"/>
      <c r="G3" s="303"/>
      <c r="H3" s="303"/>
      <c r="I3" s="303"/>
      <c r="J3" s="302"/>
      <c r="K3" s="302"/>
      <c r="L3" s="302"/>
      <c r="M3" s="302"/>
    </row>
    <row r="4" spans="1:13" ht="18">
      <c r="A4" s="300" t="s">
        <v>207</v>
      </c>
      <c r="B4" s="303"/>
      <c r="C4" s="303"/>
      <c r="D4" s="303"/>
      <c r="E4" s="303"/>
      <c r="F4" s="303"/>
      <c r="G4" s="303"/>
      <c r="H4" s="303"/>
      <c r="I4" s="303"/>
      <c r="J4" s="302"/>
      <c r="K4" s="302"/>
      <c r="L4" s="302"/>
      <c r="M4" s="302"/>
    </row>
    <row r="5" spans="1:13" s="96" customFormat="1" ht="17.25" customHeight="1">
      <c r="A5" s="304"/>
      <c r="B5" s="305"/>
      <c r="C5" s="306"/>
      <c r="D5" s="307"/>
      <c r="E5" s="308"/>
      <c r="F5" s="656" t="s">
        <v>312</v>
      </c>
      <c r="G5" s="656"/>
      <c r="H5" s="656"/>
      <c r="I5" s="310"/>
      <c r="J5" s="305"/>
      <c r="K5" s="309" t="s">
        <v>313</v>
      </c>
      <c r="L5" s="309"/>
      <c r="M5" s="309"/>
    </row>
    <row r="6" spans="1:13" ht="26.25" thickBot="1">
      <c r="A6" s="311" t="s">
        <v>3</v>
      </c>
      <c r="B6" s="312"/>
      <c r="C6" s="313"/>
      <c r="D6" s="314" t="s">
        <v>4</v>
      </c>
      <c r="E6" s="315" t="s">
        <v>5</v>
      </c>
      <c r="F6" s="316" t="s">
        <v>6</v>
      </c>
      <c r="G6" s="316" t="s">
        <v>7</v>
      </c>
      <c r="H6" s="316" t="s">
        <v>8</v>
      </c>
      <c r="I6" s="317" t="s">
        <v>9</v>
      </c>
      <c r="J6" s="318"/>
      <c r="K6" s="316" t="s">
        <v>6</v>
      </c>
      <c r="L6" s="316" t="s">
        <v>7</v>
      </c>
      <c r="M6" s="316" t="s">
        <v>8</v>
      </c>
    </row>
    <row r="7" spans="1:13">
      <c r="A7" s="319" t="s">
        <v>10</v>
      </c>
      <c r="B7" s="320" t="s">
        <v>11</v>
      </c>
      <c r="C7" s="321" t="s">
        <v>12</v>
      </c>
      <c r="D7" s="321" t="s">
        <v>13</v>
      </c>
      <c r="E7" s="322" t="s">
        <v>14</v>
      </c>
      <c r="F7" s="323" t="s">
        <v>15</v>
      </c>
      <c r="G7" s="323" t="s">
        <v>16</v>
      </c>
      <c r="H7" s="323" t="s">
        <v>17</v>
      </c>
      <c r="I7" s="323" t="s">
        <v>18</v>
      </c>
      <c r="J7" s="318"/>
      <c r="K7" s="323" t="s">
        <v>15</v>
      </c>
      <c r="L7" s="323" t="s">
        <v>16</v>
      </c>
      <c r="M7" s="323" t="s">
        <v>17</v>
      </c>
    </row>
    <row r="8" spans="1:13">
      <c r="A8" s="319"/>
      <c r="B8" s="320"/>
      <c r="C8" s="321"/>
      <c r="D8" s="321"/>
      <c r="E8" s="322"/>
      <c r="F8" s="324"/>
      <c r="G8" s="324"/>
      <c r="H8" s="324"/>
      <c r="I8" s="324"/>
      <c r="J8" s="318"/>
      <c r="K8" s="324"/>
      <c r="L8" s="324"/>
      <c r="M8" s="324"/>
    </row>
    <row r="9" spans="1:13">
      <c r="A9" s="319">
        <f>A8+1</f>
        <v>1</v>
      </c>
      <c r="B9" s="325" t="s">
        <v>96</v>
      </c>
      <c r="C9" s="326"/>
      <c r="D9" s="327"/>
      <c r="E9" s="328"/>
      <c r="F9" s="329">
        <v>18811369.600611217</v>
      </c>
      <c r="G9" s="329">
        <v>4885308.7044259235</v>
      </c>
      <c r="H9" s="330">
        <f>SUM(F9:G9)</f>
        <v>23696678.305037141</v>
      </c>
      <c r="I9" s="331"/>
      <c r="J9" s="332"/>
      <c r="K9" s="329">
        <v>18811369.600611217</v>
      </c>
      <c r="L9" s="329">
        <v>4700619.9755832357</v>
      </c>
      <c r="M9" s="330">
        <v>23511989.576194454</v>
      </c>
    </row>
    <row r="10" spans="1:13">
      <c r="A10" s="319">
        <f t="shared" ref="A10:A25" si="0">A9+1</f>
        <v>2</v>
      </c>
      <c r="B10" s="325"/>
      <c r="C10" s="326"/>
      <c r="D10" s="327"/>
      <c r="E10" s="328"/>
      <c r="F10" s="333"/>
      <c r="G10" s="333"/>
      <c r="H10" s="334"/>
      <c r="I10" s="331"/>
      <c r="J10" s="302"/>
      <c r="K10" s="333"/>
      <c r="L10" s="333"/>
      <c r="M10" s="334"/>
    </row>
    <row r="11" spans="1:13">
      <c r="A11" s="319"/>
      <c r="B11" s="325"/>
      <c r="C11" s="326"/>
      <c r="D11" s="327"/>
      <c r="E11" s="328"/>
      <c r="F11" s="333"/>
      <c r="G11" s="333"/>
      <c r="H11" s="334"/>
      <c r="I11" s="331"/>
      <c r="J11" s="302"/>
      <c r="K11" s="333"/>
      <c r="L11" s="333"/>
      <c r="M11" s="334"/>
    </row>
    <row r="12" spans="1:13">
      <c r="A12" s="319"/>
      <c r="B12" s="325"/>
      <c r="C12" s="326"/>
      <c r="D12" s="327"/>
      <c r="E12" s="328"/>
      <c r="F12" s="333"/>
      <c r="G12" s="333"/>
      <c r="H12" s="334"/>
      <c r="I12" s="331"/>
      <c r="J12" s="302"/>
      <c r="K12" s="333"/>
      <c r="L12" s="333"/>
      <c r="M12" s="334"/>
    </row>
    <row r="13" spans="1:13">
      <c r="A13" s="319">
        <f>A10+1</f>
        <v>3</v>
      </c>
      <c r="B13" s="335" t="s">
        <v>228</v>
      </c>
      <c r="C13" s="326"/>
      <c r="D13" s="326"/>
      <c r="E13" s="336"/>
      <c r="F13" s="337">
        <v>-88155.791487060487</v>
      </c>
      <c r="G13" s="337">
        <v>-104425.91732279118</v>
      </c>
      <c r="H13" s="337">
        <f>SUM(F13:G13)</f>
        <v>-192581.70880985167</v>
      </c>
      <c r="I13" s="331"/>
      <c r="J13" s="318"/>
      <c r="K13" s="337">
        <v>-88155.791487060487</v>
      </c>
      <c r="L13" s="337">
        <v>-104425.91732279118</v>
      </c>
      <c r="M13" s="337">
        <v>-192581.70880985167</v>
      </c>
    </row>
    <row r="14" spans="1:13">
      <c r="A14" s="319">
        <f t="shared" si="0"/>
        <v>4</v>
      </c>
      <c r="B14" s="338" t="s">
        <v>97</v>
      </c>
      <c r="C14" s="326"/>
      <c r="D14" s="339">
        <v>0.8</v>
      </c>
      <c r="E14" s="340">
        <v>0.2</v>
      </c>
      <c r="F14" s="341">
        <f>H14*D14</f>
        <v>-849479.93599999999</v>
      </c>
      <c r="G14" s="341">
        <f>H14*E14</f>
        <v>-212369.984</v>
      </c>
      <c r="H14" s="342">
        <v>-1061849.92</v>
      </c>
      <c r="I14" s="331"/>
      <c r="J14" s="318"/>
      <c r="K14" s="341">
        <v>-849479.93599999999</v>
      </c>
      <c r="L14" s="341">
        <v>-212369.984</v>
      </c>
      <c r="M14" s="342">
        <v>-1061849.92</v>
      </c>
    </row>
    <row r="15" spans="1:13">
      <c r="A15" s="319">
        <f t="shared" si="0"/>
        <v>5</v>
      </c>
      <c r="B15" s="326"/>
      <c r="C15" s="326"/>
      <c r="D15" s="326"/>
      <c r="E15" s="343"/>
      <c r="F15" s="344"/>
      <c r="G15" s="344"/>
      <c r="H15" s="344"/>
      <c r="I15" s="331"/>
      <c r="J15" s="318"/>
      <c r="K15" s="344"/>
      <c r="L15" s="344"/>
      <c r="M15" s="344"/>
    </row>
    <row r="16" spans="1:13" ht="14.1" customHeight="1">
      <c r="A16" s="319">
        <f t="shared" si="0"/>
        <v>6</v>
      </c>
      <c r="B16" s="335" t="s">
        <v>314</v>
      </c>
      <c r="C16" s="326"/>
      <c r="D16" s="302"/>
      <c r="E16" s="302"/>
      <c r="F16" s="345">
        <f>SUM(F9:F14)</f>
        <v>17873733.873124156</v>
      </c>
      <c r="G16" s="345">
        <f>SUM(G9:G14)</f>
        <v>4568512.8031031322</v>
      </c>
      <c r="H16" s="345">
        <f>SUM(H9:H14)</f>
        <v>22442246.676227286</v>
      </c>
      <c r="I16" s="331"/>
      <c r="J16" s="302"/>
      <c r="K16" s="345">
        <f>SUM(K9:K14)</f>
        <v>17873733.873124156</v>
      </c>
      <c r="L16" s="345">
        <f>SUM(L9:L14)</f>
        <v>4383824.0742604444</v>
      </c>
      <c r="M16" s="345">
        <f>SUM(M9:M14)</f>
        <v>22257557.947384603</v>
      </c>
    </row>
    <row r="17" spans="1:13" ht="14.1" customHeight="1">
      <c r="A17" s="319">
        <f t="shared" si="0"/>
        <v>7</v>
      </c>
      <c r="B17" s="338"/>
      <c r="C17" s="326"/>
      <c r="D17" s="326"/>
      <c r="E17" s="343"/>
      <c r="F17" s="346"/>
      <c r="G17" s="346"/>
      <c r="H17" s="346"/>
      <c r="I17" s="331"/>
      <c r="J17" s="302"/>
      <c r="K17" s="346"/>
      <c r="L17" s="346"/>
      <c r="M17" s="346"/>
    </row>
    <row r="18" spans="1:13" ht="14.1" customHeight="1">
      <c r="A18" s="319">
        <f t="shared" si="0"/>
        <v>8</v>
      </c>
      <c r="B18" s="347" t="s">
        <v>19</v>
      </c>
      <c r="C18" s="326"/>
      <c r="D18" s="326"/>
      <c r="E18" s="343"/>
      <c r="F18" s="346"/>
      <c r="G18" s="346"/>
      <c r="H18" s="346"/>
      <c r="I18" s="331"/>
      <c r="J18" s="302"/>
      <c r="K18" s="346"/>
      <c r="L18" s="346"/>
      <c r="M18" s="346"/>
    </row>
    <row r="19" spans="1:13" ht="14.1" customHeight="1">
      <c r="A19" s="319">
        <f t="shared" si="0"/>
        <v>9</v>
      </c>
      <c r="B19" s="338" t="s">
        <v>315</v>
      </c>
      <c r="C19" s="326"/>
      <c r="D19" s="326"/>
      <c r="E19" s="343"/>
      <c r="F19" s="348">
        <v>7.1570000000000002E-3</v>
      </c>
      <c r="G19" s="348">
        <v>5.1399999999999996E-3</v>
      </c>
      <c r="H19" s="346"/>
      <c r="I19" s="343"/>
      <c r="J19" s="302"/>
      <c r="K19" s="348">
        <v>7.1570000000000002E-3</v>
      </c>
      <c r="L19" s="348">
        <v>5.1399999999999996E-3</v>
      </c>
      <c r="M19" s="346"/>
    </row>
    <row r="20" spans="1:13" ht="14.1" customHeight="1">
      <c r="A20" s="319">
        <f t="shared" si="0"/>
        <v>10</v>
      </c>
      <c r="B20" s="338" t="s">
        <v>20</v>
      </c>
      <c r="C20" s="326"/>
      <c r="D20" s="326"/>
      <c r="E20" s="343"/>
      <c r="F20" s="348">
        <v>2E-3</v>
      </c>
      <c r="G20" s="348">
        <v>2E-3</v>
      </c>
      <c r="H20" s="346"/>
      <c r="I20" s="343"/>
      <c r="J20" s="302"/>
      <c r="K20" s="348">
        <v>2E-3</v>
      </c>
      <c r="L20" s="348">
        <v>2E-3</v>
      </c>
      <c r="M20" s="346"/>
    </row>
    <row r="21" spans="1:13" ht="14.1" customHeight="1">
      <c r="A21" s="319">
        <f t="shared" si="0"/>
        <v>11</v>
      </c>
      <c r="B21" s="338" t="s">
        <v>21</v>
      </c>
      <c r="C21" s="326"/>
      <c r="D21" s="326"/>
      <c r="E21" s="343"/>
      <c r="F21" s="348">
        <v>3.8456999999999998E-2</v>
      </c>
      <c r="G21" s="348">
        <v>3.8322000000000002E-2</v>
      </c>
      <c r="H21" s="346"/>
      <c r="I21" s="343"/>
      <c r="J21" s="302"/>
      <c r="K21" s="348">
        <v>3.8456999999999998E-2</v>
      </c>
      <c r="L21" s="348">
        <v>3.8322000000000002E-2</v>
      </c>
      <c r="M21" s="346"/>
    </row>
    <row r="22" spans="1:13" ht="14.1" customHeight="1">
      <c r="A22" s="319">
        <f t="shared" si="0"/>
        <v>12</v>
      </c>
      <c r="B22" s="338"/>
      <c r="C22" s="326"/>
      <c r="D22" s="326"/>
      <c r="E22" s="343"/>
      <c r="F22" s="349"/>
      <c r="G22" s="349"/>
      <c r="H22" s="346"/>
      <c r="I22" s="343"/>
      <c r="J22" s="302"/>
      <c r="K22" s="349"/>
      <c r="L22" s="349"/>
      <c r="M22" s="346"/>
    </row>
    <row r="23" spans="1:13" ht="14.1" customHeight="1">
      <c r="A23" s="319">
        <f t="shared" si="0"/>
        <v>13</v>
      </c>
      <c r="B23" s="335" t="s">
        <v>233</v>
      </c>
      <c r="C23" s="326"/>
      <c r="D23" s="326"/>
      <c r="E23" s="343"/>
      <c r="F23" s="350">
        <f>1-SUM(F19:F21)</f>
        <v>0.95238599999999995</v>
      </c>
      <c r="G23" s="350">
        <f>1-SUM(G19:G21)</f>
        <v>0.954538</v>
      </c>
      <c r="H23" s="351"/>
      <c r="I23" s="343"/>
      <c r="J23" s="302"/>
      <c r="K23" s="350">
        <f>1-SUM(K19:K21)</f>
        <v>0.95238599999999995</v>
      </c>
      <c r="L23" s="350">
        <f>1-SUM(L19:L21)</f>
        <v>0.954538</v>
      </c>
      <c r="M23" s="351"/>
    </row>
    <row r="24" spans="1:13" ht="14.1" customHeight="1">
      <c r="A24" s="319">
        <f t="shared" si="0"/>
        <v>14</v>
      </c>
      <c r="B24" s="338"/>
      <c r="C24" s="326"/>
      <c r="D24" s="326"/>
      <c r="E24" s="343"/>
      <c r="F24" s="346"/>
      <c r="G24" s="346"/>
      <c r="H24" s="346"/>
      <c r="I24" s="343"/>
      <c r="J24" s="302"/>
      <c r="K24" s="346"/>
      <c r="L24" s="346"/>
      <c r="M24" s="346"/>
    </row>
    <row r="25" spans="1:13" ht="14.1" customHeight="1" thickBot="1">
      <c r="A25" s="352">
        <f t="shared" si="0"/>
        <v>15</v>
      </c>
      <c r="B25" s="353" t="s">
        <v>234</v>
      </c>
      <c r="C25" s="354"/>
      <c r="D25" s="354"/>
      <c r="E25" s="355"/>
      <c r="F25" s="356">
        <f>F16/F23</f>
        <v>18767321.099978536</v>
      </c>
      <c r="G25" s="356">
        <f>G16/G23</f>
        <v>4786098.4089718089</v>
      </c>
      <c r="H25" s="356">
        <f>SUM(F25:G25)</f>
        <v>23553419.508950345</v>
      </c>
      <c r="I25" s="355"/>
      <c r="J25" s="357"/>
      <c r="K25" s="356">
        <f>K16/K23</f>
        <v>18767321.099978536</v>
      </c>
      <c r="L25" s="356">
        <f>L16/L23</f>
        <v>4592613.4677304039</v>
      </c>
      <c r="M25" s="356">
        <f>SUM(K25:L25)</f>
        <v>23359934.567708939</v>
      </c>
    </row>
    <row r="26" spans="1:13" ht="14.1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</row>
    <row r="27" spans="1:13" ht="14.1" customHeight="1">
      <c r="A27" s="9">
        <f t="shared" si="1"/>
        <v>17</v>
      </c>
      <c r="B27" s="78" t="s">
        <v>297</v>
      </c>
      <c r="C27" s="4"/>
      <c r="D27" s="4"/>
      <c r="E27" s="4"/>
      <c r="F27" s="29">
        <f>'2018-2019 Elec Rev Collected'!I43</f>
        <v>16547039.277238633</v>
      </c>
      <c r="G27" s="29">
        <f>'2018-2019 Gas Rev Collected'!H41</f>
        <v>4267015.6561623886</v>
      </c>
      <c r="H27" s="30">
        <f>SUM(F27:G27)</f>
        <v>20814054.933401022</v>
      </c>
      <c r="I27" s="22"/>
    </row>
    <row r="28" spans="1:13">
      <c r="A28" s="9">
        <f t="shared" si="1"/>
        <v>18</v>
      </c>
      <c r="B28" s="3"/>
      <c r="C28" s="31"/>
      <c r="D28" s="31"/>
      <c r="E28" s="31"/>
      <c r="F28" s="32"/>
      <c r="G28" s="32"/>
      <c r="H28" s="32"/>
      <c r="I28" s="22"/>
    </row>
    <row r="29" spans="1:13" ht="13.5" thickBot="1">
      <c r="A29" s="33">
        <f t="shared" si="1"/>
        <v>19</v>
      </c>
      <c r="B29" s="74" t="s">
        <v>298</v>
      </c>
      <c r="C29" s="34"/>
      <c r="D29" s="34"/>
      <c r="E29" s="35"/>
      <c r="F29" s="36">
        <f>F16-F27</f>
        <v>1326694.5958855227</v>
      </c>
      <c r="G29" s="72">
        <f>G16-G27</f>
        <v>301497.14694074355</v>
      </c>
      <c r="H29" s="36">
        <f>H16-H27</f>
        <v>1628191.7428262644</v>
      </c>
      <c r="I29" s="37"/>
    </row>
    <row r="30" spans="1:13" ht="13.5" thickTop="1">
      <c r="A30" s="10"/>
      <c r="B30" s="10"/>
      <c r="C30" s="4"/>
      <c r="D30" s="4"/>
      <c r="E30" s="4"/>
      <c r="F30" s="4"/>
      <c r="G30" s="4"/>
      <c r="H30" s="4"/>
      <c r="I30" s="5"/>
    </row>
    <row r="31" spans="1:13" s="5" customFormat="1" ht="14.1" customHeight="1">
      <c r="A31" s="38"/>
      <c r="B31" s="10"/>
      <c r="C31" s="4"/>
      <c r="D31" s="4"/>
      <c r="E31" s="4"/>
      <c r="F31" s="52"/>
      <c r="G31" s="52"/>
      <c r="H31" s="52"/>
    </row>
    <row r="32" spans="1:13" s="5" customFormat="1" ht="14.1" customHeight="1">
      <c r="A32" s="38"/>
      <c r="B32" s="10"/>
      <c r="C32" s="4"/>
      <c r="D32" s="4"/>
      <c r="E32" s="4"/>
      <c r="F32" s="52"/>
      <c r="G32" s="52"/>
      <c r="H32" s="52"/>
    </row>
    <row r="33" spans="1:9" s="5" customFormat="1" ht="14.1" customHeight="1">
      <c r="A33" s="40"/>
      <c r="B33" s="10"/>
      <c r="C33" s="4"/>
      <c r="D33" s="4"/>
      <c r="E33" s="4"/>
      <c r="F33" s="52"/>
      <c r="G33" s="52"/>
      <c r="H33" s="52"/>
    </row>
    <row r="34" spans="1:9" s="5" customFormat="1" ht="14.1" customHeight="1">
      <c r="A34" s="38"/>
      <c r="B34" s="10"/>
      <c r="C34" s="4"/>
      <c r="D34" s="4"/>
      <c r="E34" s="4"/>
      <c r="F34" s="52"/>
      <c r="G34" s="52"/>
      <c r="H34" s="52"/>
    </row>
    <row r="35" spans="1:9" s="5" customFormat="1" ht="14.1" customHeight="1">
      <c r="A35" s="38"/>
      <c r="B35" s="10"/>
      <c r="C35" s="4"/>
      <c r="D35" s="4"/>
      <c r="E35" s="4"/>
      <c r="F35" s="52"/>
      <c r="G35" s="52"/>
      <c r="H35" s="52"/>
    </row>
    <row r="36" spans="1:9" s="5" customFormat="1" ht="14.1" customHeight="1">
      <c r="A36" s="38"/>
      <c r="B36" s="10"/>
      <c r="C36" s="4"/>
      <c r="D36" s="4"/>
      <c r="E36" s="4"/>
      <c r="F36" s="52"/>
      <c r="G36" s="52"/>
      <c r="H36" s="52"/>
    </row>
    <row r="37" spans="1:9" s="5" customFormat="1" ht="14.1" customHeight="1">
      <c r="A37" s="38"/>
      <c r="B37" s="10"/>
      <c r="C37" s="4"/>
      <c r="D37" s="4"/>
      <c r="E37" s="4"/>
      <c r="F37" s="52"/>
      <c r="G37" s="52"/>
      <c r="H37" s="54"/>
    </row>
    <row r="38" spans="1:9" s="5" customFormat="1" ht="14.1" customHeight="1">
      <c r="A38" s="38"/>
      <c r="B38" s="10"/>
      <c r="C38" s="4"/>
      <c r="D38" s="4"/>
      <c r="E38" s="4"/>
      <c r="F38" s="52"/>
      <c r="G38" s="52"/>
      <c r="H38" s="54"/>
    </row>
    <row r="39" spans="1:9" s="5" customFormat="1" ht="14.1" customHeight="1">
      <c r="A39" s="38"/>
      <c r="B39" s="10"/>
      <c r="C39" s="4"/>
      <c r="D39" s="4"/>
      <c r="E39" s="4"/>
      <c r="F39" s="52"/>
      <c r="G39" s="52"/>
      <c r="H39" s="54"/>
    </row>
    <row r="40" spans="1:9" s="5" customFormat="1" ht="14.1" customHeight="1">
      <c r="A40" s="38"/>
      <c r="B40" s="10"/>
      <c r="C40" s="4"/>
      <c r="D40" s="4"/>
      <c r="E40" s="4"/>
      <c r="F40" s="52"/>
      <c r="G40" s="52"/>
      <c r="H40" s="54"/>
    </row>
    <row r="41" spans="1:9" s="5" customFormat="1" ht="14.1" customHeight="1">
      <c r="A41" s="38"/>
      <c r="B41" s="10"/>
      <c r="C41" s="4"/>
      <c r="D41" s="4"/>
      <c r="E41" s="4"/>
      <c r="F41" s="52"/>
      <c r="G41" s="52"/>
      <c r="H41" s="54"/>
    </row>
    <row r="42" spans="1:9" s="5" customFormat="1" ht="14.1" customHeight="1">
      <c r="A42" s="38"/>
      <c r="B42" s="10"/>
      <c r="C42" s="4"/>
      <c r="D42" s="4"/>
      <c r="E42" s="4"/>
      <c r="F42" s="52"/>
      <c r="G42" s="52"/>
      <c r="H42" s="54"/>
    </row>
    <row r="43" spans="1:9" s="5" customFormat="1" ht="14.1" customHeight="1">
      <c r="A43" s="63"/>
      <c r="B43" s="10"/>
      <c r="C43" s="4"/>
      <c r="D43" s="4"/>
      <c r="E43" s="4"/>
      <c r="F43" s="52"/>
      <c r="G43" s="52"/>
      <c r="H43" s="54"/>
    </row>
    <row r="44" spans="1:9" s="5" customFormat="1" ht="14.1" customHeight="1">
      <c r="B44" s="10"/>
      <c r="C44" s="4"/>
      <c r="D44" s="4"/>
      <c r="E44" s="4"/>
      <c r="F44" s="52"/>
      <c r="G44" s="52"/>
      <c r="H44" s="54"/>
    </row>
    <row r="45" spans="1:9" s="5" customFormat="1" ht="14.1" customHeight="1">
      <c r="B45" s="10"/>
      <c r="C45" s="4"/>
      <c r="D45" s="4"/>
      <c r="E45" s="4"/>
      <c r="F45" s="52"/>
      <c r="G45" s="52"/>
      <c r="H45" s="54"/>
    </row>
    <row r="46" spans="1:9" ht="14.1" customHeight="1">
      <c r="A46" s="64"/>
      <c r="B46" s="10"/>
      <c r="C46" s="4"/>
      <c r="D46" s="4"/>
      <c r="E46" s="4"/>
      <c r="F46" s="39"/>
      <c r="G46" s="39"/>
      <c r="H46" s="41"/>
      <c r="I46" s="5"/>
    </row>
    <row r="47" spans="1:9" ht="14.1" customHeight="1">
      <c r="B47" s="10"/>
      <c r="C47" s="4"/>
      <c r="D47" s="4"/>
      <c r="E47" s="4"/>
      <c r="F47" s="39"/>
      <c r="G47" s="39"/>
      <c r="H47" s="41"/>
      <c r="I47" s="5"/>
    </row>
    <row r="48" spans="1:9" ht="14.1" customHeight="1">
      <c r="B48" s="10"/>
      <c r="C48" s="4"/>
      <c r="D48" s="4"/>
      <c r="E48" s="4"/>
      <c r="F48" s="39"/>
      <c r="G48" s="39"/>
      <c r="H48" s="41"/>
      <c r="I48" s="5"/>
    </row>
    <row r="49" spans="1:7">
      <c r="A49" s="5"/>
      <c r="B49" s="5"/>
      <c r="C49" s="5"/>
      <c r="D49" s="5"/>
      <c r="E49" s="5"/>
      <c r="F49" s="49"/>
      <c r="G49" s="49"/>
    </row>
    <row r="50" spans="1:7">
      <c r="A50" s="5"/>
      <c r="B50" s="5"/>
      <c r="C50" s="5"/>
      <c r="D50" s="5"/>
      <c r="E50" s="5"/>
      <c r="F50" s="49"/>
      <c r="G50" s="49"/>
    </row>
    <row r="51" spans="1:7">
      <c r="A51" s="5"/>
      <c r="B51" s="5"/>
      <c r="C51" s="50"/>
      <c r="D51" s="50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51"/>
      <c r="D54" s="51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8"/>
  <sheetViews>
    <sheetView workbookViewId="0"/>
  </sheetViews>
  <sheetFormatPr defaultColWidth="8.85546875" defaultRowHeight="12.75"/>
  <cols>
    <col min="1" max="1" width="10" style="244" bestFit="1" customWidth="1"/>
    <col min="2" max="2" width="44" style="244" bestFit="1" customWidth="1"/>
    <col min="3" max="3" width="10.42578125" style="244" customWidth="1"/>
    <col min="4" max="4" width="22" style="244" bestFit="1" customWidth="1"/>
    <col min="5" max="5" width="5.85546875" style="244" customWidth="1"/>
    <col min="6" max="6" width="10" style="244" bestFit="1" customWidth="1"/>
    <col min="7" max="7" width="17.28515625" style="244" customWidth="1"/>
    <col min="8" max="8" width="11.140625" style="244" customWidth="1"/>
    <col min="9" max="9" width="17" style="244" bestFit="1" customWidth="1"/>
    <col min="10" max="10" width="12.7109375" style="244" customWidth="1"/>
    <col min="11" max="11" width="14.140625" style="244" bestFit="1" customWidth="1"/>
    <col min="12" max="12" width="13.85546875" style="244" customWidth="1"/>
    <col min="13" max="13" width="14.28515625" style="244" customWidth="1"/>
    <col min="14" max="16384" width="8.85546875" style="244"/>
  </cols>
  <sheetData>
    <row r="1" spans="1:9">
      <c r="A1" s="243" t="s">
        <v>235</v>
      </c>
    </row>
    <row r="2" spans="1:9">
      <c r="A2" s="243" t="s">
        <v>48</v>
      </c>
    </row>
    <row r="3" spans="1:9">
      <c r="A3" s="243" t="s">
        <v>49</v>
      </c>
    </row>
    <row r="4" spans="1:9">
      <c r="A4" s="245" t="s">
        <v>198</v>
      </c>
    </row>
    <row r="5" spans="1:9" ht="25.5">
      <c r="A5" s="246" t="s">
        <v>50</v>
      </c>
      <c r="B5" s="246" t="s">
        <v>51</v>
      </c>
      <c r="C5" s="247" t="s">
        <v>52</v>
      </c>
      <c r="D5" s="246" t="s">
        <v>53</v>
      </c>
      <c r="E5" s="247" t="s">
        <v>99</v>
      </c>
      <c r="F5" s="246" t="s">
        <v>55</v>
      </c>
      <c r="G5" s="247" t="s">
        <v>199</v>
      </c>
      <c r="H5" s="246" t="s">
        <v>56</v>
      </c>
      <c r="I5" s="247" t="s">
        <v>57</v>
      </c>
    </row>
    <row r="6" spans="1:9">
      <c r="A6" s="55" t="s">
        <v>58</v>
      </c>
      <c r="B6" s="55" t="s">
        <v>64</v>
      </c>
      <c r="C6" s="55" t="s">
        <v>59</v>
      </c>
      <c r="D6" s="244" t="s">
        <v>98</v>
      </c>
      <c r="E6" s="55" t="s">
        <v>60</v>
      </c>
      <c r="F6" s="624" t="s">
        <v>63</v>
      </c>
      <c r="G6" s="643" t="s">
        <v>200</v>
      </c>
      <c r="H6" s="625">
        <v>43390</v>
      </c>
      <c r="I6" s="646">
        <v>-737673.76</v>
      </c>
    </row>
    <row r="7" spans="1:9">
      <c r="A7" s="55" t="s">
        <v>58</v>
      </c>
      <c r="B7" s="55" t="s">
        <v>64</v>
      </c>
      <c r="C7" s="55" t="s">
        <v>59</v>
      </c>
      <c r="D7" s="244" t="s">
        <v>98</v>
      </c>
      <c r="E7" s="55" t="s">
        <v>61</v>
      </c>
      <c r="F7" s="624" t="s">
        <v>63</v>
      </c>
      <c r="G7" s="643" t="s">
        <v>200</v>
      </c>
      <c r="H7" s="625">
        <v>43404</v>
      </c>
      <c r="I7" s="646">
        <v>865337.97</v>
      </c>
    </row>
    <row r="8" spans="1:9">
      <c r="A8" s="55" t="s">
        <v>58</v>
      </c>
      <c r="B8" s="55" t="s">
        <v>65</v>
      </c>
      <c r="C8" s="55" t="s">
        <v>59</v>
      </c>
      <c r="D8" s="244" t="s">
        <v>98</v>
      </c>
      <c r="E8" s="55" t="s">
        <v>62</v>
      </c>
      <c r="F8" s="624" t="s">
        <v>63</v>
      </c>
      <c r="G8" s="643" t="s">
        <v>200</v>
      </c>
      <c r="H8" s="625">
        <v>43404</v>
      </c>
      <c r="I8" s="646">
        <v>1225882.51</v>
      </c>
    </row>
    <row r="9" spans="1:9">
      <c r="A9" s="55" t="s">
        <v>58</v>
      </c>
      <c r="B9" s="55" t="s">
        <v>64</v>
      </c>
      <c r="C9" s="55" t="s">
        <v>59</v>
      </c>
      <c r="D9" s="244" t="s">
        <v>98</v>
      </c>
      <c r="E9" s="55" t="s">
        <v>60</v>
      </c>
      <c r="F9" s="624" t="s">
        <v>63</v>
      </c>
      <c r="G9" s="643" t="s">
        <v>200</v>
      </c>
      <c r="H9" s="625">
        <v>43418</v>
      </c>
      <c r="I9" s="646">
        <v>-865337.97</v>
      </c>
    </row>
    <row r="10" spans="1:9">
      <c r="A10" s="55" t="s">
        <v>58</v>
      </c>
      <c r="B10" s="55" t="s">
        <v>65</v>
      </c>
      <c r="C10" s="55" t="s">
        <v>59</v>
      </c>
      <c r="D10" s="244" t="s">
        <v>98</v>
      </c>
      <c r="E10" s="55" t="s">
        <v>62</v>
      </c>
      <c r="F10" s="624" t="s">
        <v>63</v>
      </c>
      <c r="G10" s="643" t="s">
        <v>200</v>
      </c>
      <c r="H10" s="625">
        <v>43434</v>
      </c>
      <c r="I10" s="646">
        <v>1312546.98</v>
      </c>
    </row>
    <row r="11" spans="1:9">
      <c r="A11" s="55" t="s">
        <v>58</v>
      </c>
      <c r="B11" s="55" t="s">
        <v>64</v>
      </c>
      <c r="C11" s="55" t="s">
        <v>59</v>
      </c>
      <c r="D11" s="244" t="s">
        <v>98</v>
      </c>
      <c r="E11" s="55" t="s">
        <v>61</v>
      </c>
      <c r="F11" s="624" t="s">
        <v>63</v>
      </c>
      <c r="G11" s="643" t="s">
        <v>200</v>
      </c>
      <c r="H11" s="625">
        <v>43434</v>
      </c>
      <c r="I11" s="646">
        <v>997017.96</v>
      </c>
    </row>
    <row r="12" spans="1:9">
      <c r="A12" s="55" t="s">
        <v>58</v>
      </c>
      <c r="B12" s="55" t="s">
        <v>64</v>
      </c>
      <c r="C12" s="55" t="s">
        <v>59</v>
      </c>
      <c r="D12" s="244" t="s">
        <v>98</v>
      </c>
      <c r="E12" s="55" t="s">
        <v>60</v>
      </c>
      <c r="F12" s="624" t="s">
        <v>63</v>
      </c>
      <c r="G12" s="643" t="s">
        <v>200</v>
      </c>
      <c r="H12" s="625">
        <v>43447</v>
      </c>
      <c r="I12" s="646">
        <v>-997017.96</v>
      </c>
    </row>
    <row r="13" spans="1:9">
      <c r="A13" s="55" t="s">
        <v>58</v>
      </c>
      <c r="B13" s="55" t="s">
        <v>64</v>
      </c>
      <c r="C13" s="55" t="s">
        <v>59</v>
      </c>
      <c r="D13" s="244" t="s">
        <v>98</v>
      </c>
      <c r="E13" s="55" t="s">
        <v>61</v>
      </c>
      <c r="F13" s="624" t="s">
        <v>63</v>
      </c>
      <c r="G13" s="643" t="s">
        <v>200</v>
      </c>
      <c r="H13" s="625">
        <v>43465</v>
      </c>
      <c r="I13" s="646">
        <v>1102600.8</v>
      </c>
    </row>
    <row r="14" spans="1:9">
      <c r="A14" s="55" t="s">
        <v>58</v>
      </c>
      <c r="B14" s="55" t="s">
        <v>65</v>
      </c>
      <c r="C14" s="55" t="s">
        <v>59</v>
      </c>
      <c r="D14" s="244" t="s">
        <v>98</v>
      </c>
      <c r="E14" s="55" t="s">
        <v>62</v>
      </c>
      <c r="F14" s="624" t="s">
        <v>63</v>
      </c>
      <c r="G14" s="643" t="s">
        <v>200</v>
      </c>
      <c r="H14" s="625">
        <v>43465</v>
      </c>
      <c r="I14" s="646">
        <v>1567236.44</v>
      </c>
    </row>
    <row r="15" spans="1:9">
      <c r="A15" s="55" t="s">
        <v>58</v>
      </c>
      <c r="B15" s="55" t="s">
        <v>64</v>
      </c>
      <c r="C15" s="55" t="s">
        <v>59</v>
      </c>
      <c r="D15" s="244" t="s">
        <v>98</v>
      </c>
      <c r="E15" s="55" t="s">
        <v>60</v>
      </c>
      <c r="F15" s="624" t="s">
        <v>63</v>
      </c>
      <c r="G15" s="643" t="s">
        <v>200</v>
      </c>
      <c r="H15" s="625">
        <v>43480</v>
      </c>
      <c r="I15" s="646">
        <v>-1102600.8</v>
      </c>
    </row>
    <row r="16" spans="1:9">
      <c r="A16" s="55" t="s">
        <v>58</v>
      </c>
      <c r="B16" s="55" t="s">
        <v>64</v>
      </c>
      <c r="C16" s="55" t="s">
        <v>59</v>
      </c>
      <c r="D16" s="244" t="s">
        <v>98</v>
      </c>
      <c r="E16" s="55" t="s">
        <v>61</v>
      </c>
      <c r="F16" s="624" t="s">
        <v>63</v>
      </c>
      <c r="G16" s="643" t="s">
        <v>200</v>
      </c>
      <c r="H16" s="625">
        <v>43496</v>
      </c>
      <c r="I16" s="646">
        <v>1153221.26</v>
      </c>
    </row>
    <row r="17" spans="1:14">
      <c r="A17" s="55" t="s">
        <v>58</v>
      </c>
      <c r="B17" s="55" t="s">
        <v>65</v>
      </c>
      <c r="C17" s="55" t="s">
        <v>59</v>
      </c>
      <c r="D17" s="244" t="s">
        <v>98</v>
      </c>
      <c r="E17" s="55" t="s">
        <v>62</v>
      </c>
      <c r="F17" s="624" t="s">
        <v>63</v>
      </c>
      <c r="G17" s="643" t="s">
        <v>200</v>
      </c>
      <c r="H17" s="625">
        <v>43496</v>
      </c>
      <c r="I17" s="646">
        <v>1605152.29</v>
      </c>
    </row>
    <row r="18" spans="1:14">
      <c r="A18" s="55" t="s">
        <v>58</v>
      </c>
      <c r="B18" s="55" t="s">
        <v>64</v>
      </c>
      <c r="C18" s="55" t="s">
        <v>59</v>
      </c>
      <c r="D18" s="244" t="s">
        <v>98</v>
      </c>
      <c r="E18" s="55" t="s">
        <v>60</v>
      </c>
      <c r="F18" s="624" t="s">
        <v>63</v>
      </c>
      <c r="G18" s="643" t="s">
        <v>200</v>
      </c>
      <c r="H18" s="625">
        <v>43509</v>
      </c>
      <c r="I18" s="646">
        <v>-1153221.26</v>
      </c>
    </row>
    <row r="19" spans="1:14">
      <c r="A19" s="55" t="s">
        <v>58</v>
      </c>
      <c r="B19" s="55" t="s">
        <v>268</v>
      </c>
      <c r="C19" s="55" t="s">
        <v>59</v>
      </c>
      <c r="D19" s="244" t="s">
        <v>98</v>
      </c>
      <c r="E19" s="55" t="s">
        <v>282</v>
      </c>
      <c r="F19" s="624" t="s">
        <v>63</v>
      </c>
      <c r="G19" s="643" t="s">
        <v>200</v>
      </c>
      <c r="H19" s="625">
        <v>43524</v>
      </c>
      <c r="I19" s="646">
        <v>1684745.26</v>
      </c>
    </row>
    <row r="20" spans="1:14">
      <c r="A20" s="55" t="s">
        <v>58</v>
      </c>
      <c r="B20" s="55" t="s">
        <v>269</v>
      </c>
      <c r="C20" s="55" t="s">
        <v>59</v>
      </c>
      <c r="D20" s="244" t="s">
        <v>98</v>
      </c>
      <c r="E20" s="55" t="s">
        <v>61</v>
      </c>
      <c r="F20" s="624" t="s">
        <v>63</v>
      </c>
      <c r="G20" s="643" t="s">
        <v>200</v>
      </c>
      <c r="H20" s="625">
        <v>43524</v>
      </c>
      <c r="I20" s="646">
        <v>1164059.73</v>
      </c>
    </row>
    <row r="21" spans="1:14">
      <c r="A21" s="55" t="s">
        <v>58</v>
      </c>
      <c r="B21" s="55" t="s">
        <v>269</v>
      </c>
      <c r="C21" s="55" t="s">
        <v>59</v>
      </c>
      <c r="D21" s="244" t="s">
        <v>98</v>
      </c>
      <c r="E21" s="55" t="s">
        <v>60</v>
      </c>
      <c r="F21" s="624" t="s">
        <v>63</v>
      </c>
      <c r="G21" s="643" t="s">
        <v>200</v>
      </c>
      <c r="H21" s="625">
        <v>43544</v>
      </c>
      <c r="I21" s="646">
        <v>-1164059.73</v>
      </c>
    </row>
    <row r="22" spans="1:14">
      <c r="A22" s="55" t="s">
        <v>58</v>
      </c>
      <c r="B22" s="55" t="s">
        <v>270</v>
      </c>
      <c r="C22" s="55" t="s">
        <v>59</v>
      </c>
      <c r="D22" s="244" t="s">
        <v>98</v>
      </c>
      <c r="E22" s="55" t="s">
        <v>62</v>
      </c>
      <c r="F22" s="624" t="s">
        <v>63</v>
      </c>
      <c r="G22" s="643" t="s">
        <v>200</v>
      </c>
      <c r="H22" s="625">
        <v>43555</v>
      </c>
      <c r="I22" s="646">
        <v>1689526.47</v>
      </c>
    </row>
    <row r="23" spans="1:14">
      <c r="A23" s="55" t="s">
        <v>58</v>
      </c>
      <c r="B23" s="55" t="s">
        <v>271</v>
      </c>
      <c r="C23" s="55" t="s">
        <v>59</v>
      </c>
      <c r="D23" s="244" t="s">
        <v>98</v>
      </c>
      <c r="E23" s="55" t="s">
        <v>61</v>
      </c>
      <c r="F23" s="624" t="s">
        <v>63</v>
      </c>
      <c r="G23" s="643" t="s">
        <v>200</v>
      </c>
      <c r="H23" s="625">
        <v>43555</v>
      </c>
      <c r="I23" s="646">
        <v>1005614.74</v>
      </c>
    </row>
    <row r="24" spans="1:14">
      <c r="A24" s="55" t="s">
        <v>58</v>
      </c>
      <c r="B24" s="55" t="s">
        <v>271</v>
      </c>
      <c r="C24" s="55" t="s">
        <v>59</v>
      </c>
      <c r="D24" s="244" t="s">
        <v>98</v>
      </c>
      <c r="E24" s="55" t="s">
        <v>60</v>
      </c>
      <c r="F24" s="624" t="s">
        <v>63</v>
      </c>
      <c r="G24" s="643" t="s">
        <v>200</v>
      </c>
      <c r="H24" s="625">
        <v>43580</v>
      </c>
      <c r="I24" s="646">
        <v>-1005614.74</v>
      </c>
    </row>
    <row r="25" spans="1:14">
      <c r="A25" s="55" t="s">
        <v>58</v>
      </c>
      <c r="B25" s="55" t="s">
        <v>272</v>
      </c>
      <c r="C25" s="55" t="s">
        <v>59</v>
      </c>
      <c r="D25" s="244" t="s">
        <v>98</v>
      </c>
      <c r="E25" s="55" t="s">
        <v>62</v>
      </c>
      <c r="F25" s="624" t="s">
        <v>283</v>
      </c>
      <c r="G25" s="643" t="s">
        <v>200</v>
      </c>
      <c r="H25" s="625">
        <v>43585</v>
      </c>
      <c r="I25" s="646">
        <v>1353974.33</v>
      </c>
    </row>
    <row r="26" spans="1:14">
      <c r="A26" s="55" t="s">
        <v>58</v>
      </c>
      <c r="B26" s="55" t="s">
        <v>273</v>
      </c>
      <c r="C26" s="55" t="s">
        <v>59</v>
      </c>
      <c r="D26" s="244" t="s">
        <v>98</v>
      </c>
      <c r="E26" s="55" t="s">
        <v>61</v>
      </c>
      <c r="F26" s="624" t="s">
        <v>283</v>
      </c>
      <c r="G26" s="643" t="s">
        <v>200</v>
      </c>
      <c r="H26" s="625">
        <v>43585</v>
      </c>
      <c r="I26" s="646">
        <v>961110.84</v>
      </c>
    </row>
    <row r="27" spans="1:14">
      <c r="A27" s="55" t="s">
        <v>58</v>
      </c>
      <c r="B27" s="55" t="s">
        <v>273</v>
      </c>
      <c r="C27" s="55" t="s">
        <v>59</v>
      </c>
      <c r="D27" s="244" t="s">
        <v>98</v>
      </c>
      <c r="E27" s="55" t="s">
        <v>60</v>
      </c>
      <c r="F27" s="624" t="s">
        <v>283</v>
      </c>
      <c r="G27" s="643" t="s">
        <v>200</v>
      </c>
      <c r="H27" s="625">
        <v>43602</v>
      </c>
      <c r="I27" s="646">
        <v>-961110.84</v>
      </c>
    </row>
    <row r="28" spans="1:14">
      <c r="A28" s="55" t="s">
        <v>58</v>
      </c>
      <c r="B28" s="55" t="s">
        <v>274</v>
      </c>
      <c r="C28" s="55" t="s">
        <v>59</v>
      </c>
      <c r="D28" s="244" t="s">
        <v>98</v>
      </c>
      <c r="E28" s="55" t="s">
        <v>61</v>
      </c>
      <c r="F28" s="624" t="s">
        <v>283</v>
      </c>
      <c r="G28" s="643" t="s">
        <v>200</v>
      </c>
      <c r="H28" s="625">
        <v>43616</v>
      </c>
      <c r="I28" s="646">
        <v>876952.64</v>
      </c>
      <c r="J28" s="643"/>
      <c r="K28" s="643"/>
      <c r="L28" s="643"/>
      <c r="M28" s="643"/>
      <c r="N28" s="643"/>
    </row>
    <row r="29" spans="1:14">
      <c r="A29" s="55" t="s">
        <v>58</v>
      </c>
      <c r="B29" s="55" t="s">
        <v>275</v>
      </c>
      <c r="C29" s="55" t="s">
        <v>59</v>
      </c>
      <c r="D29" s="244" t="s">
        <v>98</v>
      </c>
      <c r="E29" s="55" t="s">
        <v>62</v>
      </c>
      <c r="F29" s="55" t="s">
        <v>283</v>
      </c>
      <c r="G29" s="244" t="s">
        <v>200</v>
      </c>
      <c r="H29" s="57">
        <v>43616</v>
      </c>
      <c r="I29" s="646">
        <v>1227863.6499999999</v>
      </c>
      <c r="J29" s="643"/>
      <c r="K29" s="643"/>
      <c r="L29" s="643"/>
      <c r="M29" s="643"/>
      <c r="N29" s="643"/>
    </row>
    <row r="30" spans="1:14">
      <c r="A30" s="55" t="s">
        <v>58</v>
      </c>
      <c r="B30" s="55" t="s">
        <v>274</v>
      </c>
      <c r="C30" s="55" t="s">
        <v>59</v>
      </c>
      <c r="D30" s="244" t="s">
        <v>98</v>
      </c>
      <c r="E30" s="55" t="s">
        <v>60</v>
      </c>
      <c r="F30" s="55" t="s">
        <v>283</v>
      </c>
      <c r="G30" s="244" t="s">
        <v>200</v>
      </c>
      <c r="H30" s="57">
        <v>43627</v>
      </c>
      <c r="I30" s="646">
        <v>-876952.64</v>
      </c>
      <c r="J30" s="643"/>
      <c r="K30" s="643"/>
      <c r="L30" s="643"/>
      <c r="M30" s="643"/>
      <c r="N30" s="643"/>
    </row>
    <row r="31" spans="1:14">
      <c r="A31" s="55" t="s">
        <v>58</v>
      </c>
      <c r="B31" s="55" t="s">
        <v>276</v>
      </c>
      <c r="C31" s="55" t="s">
        <v>59</v>
      </c>
      <c r="D31" s="244" t="s">
        <v>98</v>
      </c>
      <c r="E31" s="55" t="s">
        <v>62</v>
      </c>
      <c r="F31" s="55" t="s">
        <v>283</v>
      </c>
      <c r="G31" s="244" t="s">
        <v>200</v>
      </c>
      <c r="H31" s="57">
        <v>43646</v>
      </c>
      <c r="I31" s="646">
        <v>21446.39</v>
      </c>
      <c r="J31" s="643"/>
      <c r="K31" s="643"/>
      <c r="L31" s="643"/>
      <c r="M31" s="643"/>
      <c r="N31" s="643"/>
    </row>
    <row r="32" spans="1:14">
      <c r="A32" s="55" t="s">
        <v>58</v>
      </c>
      <c r="B32" s="55" t="s">
        <v>277</v>
      </c>
      <c r="C32" s="55" t="s">
        <v>59</v>
      </c>
      <c r="D32" s="244" t="s">
        <v>98</v>
      </c>
      <c r="E32" s="55" t="s">
        <v>61</v>
      </c>
      <c r="F32" s="55" t="s">
        <v>231</v>
      </c>
      <c r="G32" s="244" t="s">
        <v>200</v>
      </c>
      <c r="H32" s="57">
        <v>43646</v>
      </c>
      <c r="I32" s="646">
        <v>823673.16</v>
      </c>
      <c r="J32" s="643"/>
      <c r="K32" s="643"/>
      <c r="L32" s="643"/>
      <c r="M32" s="643"/>
      <c r="N32" s="643"/>
    </row>
    <row r="33" spans="1:14">
      <c r="A33" s="55" t="s">
        <v>58</v>
      </c>
      <c r="B33" s="55" t="s">
        <v>278</v>
      </c>
      <c r="C33" s="55" t="s">
        <v>59</v>
      </c>
      <c r="D33" s="244" t="s">
        <v>98</v>
      </c>
      <c r="E33" s="55" t="s">
        <v>61</v>
      </c>
      <c r="F33" s="55" t="s">
        <v>63</v>
      </c>
      <c r="G33" s="244" t="s">
        <v>200</v>
      </c>
      <c r="H33" s="57">
        <v>43646</v>
      </c>
      <c r="I33" s="646">
        <v>34006.54</v>
      </c>
      <c r="J33" s="643"/>
      <c r="K33" s="643"/>
      <c r="L33" s="643"/>
      <c r="M33" s="643"/>
      <c r="N33" s="643"/>
    </row>
    <row r="34" spans="1:14">
      <c r="A34" s="55" t="s">
        <v>58</v>
      </c>
      <c r="B34" s="55" t="s">
        <v>279</v>
      </c>
      <c r="C34" s="55" t="s">
        <v>59</v>
      </c>
      <c r="D34" s="244" t="s">
        <v>98</v>
      </c>
      <c r="E34" s="55" t="s">
        <v>62</v>
      </c>
      <c r="F34" s="55" t="s">
        <v>63</v>
      </c>
      <c r="G34" s="244" t="s">
        <v>200</v>
      </c>
      <c r="H34" s="57">
        <v>43646</v>
      </c>
      <c r="I34" s="646">
        <v>1184547.3799999999</v>
      </c>
      <c r="J34" s="643"/>
      <c r="K34" s="643"/>
      <c r="L34" s="643"/>
      <c r="M34" s="643"/>
      <c r="N34" s="643"/>
    </row>
    <row r="35" spans="1:14">
      <c r="A35" s="55" t="s">
        <v>58</v>
      </c>
      <c r="B35" s="55" t="s">
        <v>277</v>
      </c>
      <c r="C35" s="55" t="s">
        <v>59</v>
      </c>
      <c r="D35" s="244" t="s">
        <v>98</v>
      </c>
      <c r="E35" s="55" t="s">
        <v>60</v>
      </c>
      <c r="F35" s="55" t="s">
        <v>231</v>
      </c>
      <c r="G35" s="244" t="s">
        <v>200</v>
      </c>
      <c r="H35" s="57">
        <v>43663</v>
      </c>
      <c r="I35" s="646">
        <v>-823673.16</v>
      </c>
      <c r="J35" s="643"/>
      <c r="K35" s="643"/>
      <c r="L35" s="643"/>
      <c r="M35" s="643"/>
      <c r="N35" s="643"/>
    </row>
    <row r="36" spans="1:14">
      <c r="A36" s="55" t="s">
        <v>58</v>
      </c>
      <c r="B36" s="55" t="s">
        <v>278</v>
      </c>
      <c r="C36" s="55" t="s">
        <v>59</v>
      </c>
      <c r="D36" s="244" t="s">
        <v>98</v>
      </c>
      <c r="E36" s="55" t="s">
        <v>60</v>
      </c>
      <c r="F36" s="55" t="s">
        <v>63</v>
      </c>
      <c r="G36" s="244" t="s">
        <v>200</v>
      </c>
      <c r="H36" s="57">
        <v>43663</v>
      </c>
      <c r="I36" s="646">
        <v>-34006.54</v>
      </c>
      <c r="J36" s="643"/>
      <c r="K36" s="643"/>
      <c r="L36" s="643"/>
      <c r="M36" s="643"/>
      <c r="N36" s="643"/>
    </row>
    <row r="37" spans="1:14">
      <c r="A37" s="55" t="s">
        <v>58</v>
      </c>
      <c r="B37" s="55" t="s">
        <v>280</v>
      </c>
      <c r="C37" s="55" t="s">
        <v>59</v>
      </c>
      <c r="D37" s="244" t="s">
        <v>98</v>
      </c>
      <c r="E37" s="55" t="s">
        <v>61</v>
      </c>
      <c r="F37" s="55" t="s">
        <v>63</v>
      </c>
      <c r="G37" s="244" t="s">
        <v>200</v>
      </c>
      <c r="H37" s="57">
        <v>43677</v>
      </c>
      <c r="I37" s="646">
        <v>877998.78</v>
      </c>
      <c r="J37" s="643"/>
      <c r="K37" s="666"/>
      <c r="L37" s="666"/>
      <c r="M37" s="667" t="s">
        <v>4</v>
      </c>
      <c r="N37" s="643"/>
    </row>
    <row r="38" spans="1:14">
      <c r="A38" s="55" t="s">
        <v>58</v>
      </c>
      <c r="B38" s="55" t="s">
        <v>281</v>
      </c>
      <c r="C38" s="55" t="s">
        <v>59</v>
      </c>
      <c r="D38" s="244" t="s">
        <v>98</v>
      </c>
      <c r="E38" s="55" t="s">
        <v>62</v>
      </c>
      <c r="F38" s="55" t="s">
        <v>63</v>
      </c>
      <c r="G38" s="244" t="s">
        <v>200</v>
      </c>
      <c r="H38" s="57">
        <v>43677</v>
      </c>
      <c r="I38" s="646">
        <v>1163401.6599999999</v>
      </c>
      <c r="J38" s="643"/>
      <c r="K38" s="667" t="s">
        <v>156</v>
      </c>
      <c r="L38" s="667" t="s">
        <v>156</v>
      </c>
      <c r="M38" s="667" t="s">
        <v>158</v>
      </c>
      <c r="N38" s="643"/>
    </row>
    <row r="39" spans="1:14">
      <c r="I39" s="643"/>
      <c r="J39" s="643"/>
      <c r="K39" s="668" t="s">
        <v>292</v>
      </c>
      <c r="L39" s="668" t="s">
        <v>293</v>
      </c>
      <c r="M39" s="667" t="s">
        <v>31</v>
      </c>
      <c r="N39" s="643"/>
    </row>
    <row r="40" spans="1:14">
      <c r="A40" s="152" t="s">
        <v>71</v>
      </c>
      <c r="H40" s="249" t="s">
        <v>288</v>
      </c>
      <c r="I40" s="669">
        <f>SUM(I6:I39)</f>
        <v>14176648.380000001</v>
      </c>
      <c r="J40" s="643"/>
      <c r="K40" s="670">
        <f>'Electric - Load'!W45</f>
        <v>1553922000</v>
      </c>
      <c r="L40" s="670">
        <f>'Electric - Load'!W46</f>
        <v>1498702000</v>
      </c>
      <c r="M40" s="670"/>
      <c r="N40" s="643"/>
    </row>
    <row r="41" spans="1:14" ht="13.15" customHeight="1">
      <c r="A41" s="152" t="s">
        <v>67</v>
      </c>
      <c r="H41" s="250" t="s">
        <v>289</v>
      </c>
      <c r="I41" s="671">
        <f>M45</f>
        <v>2224878.7861803323</v>
      </c>
      <c r="J41" s="667" t="s">
        <v>27</v>
      </c>
      <c r="K41" s="672">
        <f>'2018 Elec Rates'!G35</f>
        <v>7.6527942652109297E-4</v>
      </c>
      <c r="L41" s="672">
        <f>'2018 Elec Rates'!G35</f>
        <v>7.6527942652109297E-4</v>
      </c>
      <c r="M41" s="643"/>
      <c r="N41" s="643"/>
    </row>
    <row r="42" spans="1:14" ht="13.9" customHeight="1">
      <c r="H42" s="250" t="s">
        <v>286</v>
      </c>
      <c r="I42" s="673">
        <f>'2018 Elec&amp;Gas Forecast Revenue'!H40</f>
        <v>145512.11105829943</v>
      </c>
      <c r="J42" s="674" t="s">
        <v>157</v>
      </c>
      <c r="K42" s="643">
        <f>'Revenue Requirements 2018-2019'!K23</f>
        <v>0.95238599999999995</v>
      </c>
      <c r="L42" s="643">
        <f>K42</f>
        <v>0.95238599999999995</v>
      </c>
      <c r="M42" s="643"/>
      <c r="N42" s="643"/>
    </row>
    <row r="43" spans="1:14" ht="30" customHeight="1">
      <c r="I43" s="675">
        <f>SUM(I40:I42)</f>
        <v>16547039.277238633</v>
      </c>
      <c r="J43" s="674" t="s">
        <v>159</v>
      </c>
      <c r="K43" s="676">
        <f>K41*K42</f>
        <v>7.2884141190671765E-4</v>
      </c>
      <c r="L43" s="676">
        <f>L41*L42</f>
        <v>7.2884141190671765E-4</v>
      </c>
      <c r="M43" s="643"/>
      <c r="N43" s="643"/>
    </row>
    <row r="44" spans="1:14">
      <c r="I44" s="643"/>
      <c r="J44" s="643"/>
      <c r="K44" s="677">
        <f>K40*K43</f>
        <v>1132562.7044729106</v>
      </c>
      <c r="L44" s="677">
        <f>L40*L43</f>
        <v>1092316.0817074215</v>
      </c>
      <c r="M44" s="678"/>
      <c r="N44" s="643"/>
    </row>
    <row r="45" spans="1:14" ht="13.5" thickBot="1">
      <c r="I45" s="643"/>
      <c r="J45" s="643"/>
      <c r="K45" s="643"/>
      <c r="L45" s="643"/>
      <c r="M45" s="679">
        <f>SUM(K44:L44)</f>
        <v>2224878.7861803323</v>
      </c>
      <c r="N45" s="643"/>
    </row>
    <row r="46" spans="1:14" ht="13.5" thickTop="1">
      <c r="I46" s="643"/>
      <c r="J46" s="643"/>
      <c r="K46" s="643"/>
      <c r="L46" s="643"/>
      <c r="M46" s="643"/>
      <c r="N46" s="643"/>
    </row>
    <row r="47" spans="1:14">
      <c r="I47" s="643"/>
      <c r="J47" s="643"/>
      <c r="K47" s="643"/>
      <c r="L47" s="643"/>
      <c r="M47" s="643"/>
      <c r="N47" s="643"/>
    </row>
    <row r="48" spans="1:14">
      <c r="I48" s="643"/>
      <c r="J48" s="643"/>
      <c r="K48" s="643"/>
      <c r="L48" s="643"/>
      <c r="M48" s="643"/>
      <c r="N48" s="643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zoomScaleNormal="100" workbookViewId="0"/>
  </sheetViews>
  <sheetFormatPr defaultColWidth="8.85546875" defaultRowHeight="12.75"/>
  <cols>
    <col min="1" max="1" width="10" style="263" bestFit="1" customWidth="1"/>
    <col min="2" max="2" width="43.28515625" style="263" customWidth="1"/>
    <col min="3" max="3" width="14" style="263" bestFit="1" customWidth="1"/>
    <col min="4" max="4" width="19.85546875" style="263" customWidth="1"/>
    <col min="5" max="5" width="6.7109375" style="263" customWidth="1"/>
    <col min="6" max="6" width="10" style="263" bestFit="1" customWidth="1"/>
    <col min="7" max="7" width="11.7109375" style="263" customWidth="1"/>
    <col min="8" max="8" width="15.28515625" style="263" customWidth="1"/>
    <col min="9" max="9" width="10.7109375" style="263" customWidth="1"/>
    <col min="10" max="10" width="14.5703125" style="263" customWidth="1"/>
    <col min="11" max="11" width="14" style="263" customWidth="1"/>
    <col min="12" max="12" width="14.7109375" style="263" customWidth="1"/>
    <col min="13" max="16384" width="8.85546875" style="263"/>
  </cols>
  <sheetData>
    <row r="1" spans="1:10">
      <c r="A1" s="243" t="s">
        <v>232</v>
      </c>
    </row>
    <row r="2" spans="1:10">
      <c r="A2" s="243" t="s">
        <v>48</v>
      </c>
    </row>
    <row r="3" spans="1:10">
      <c r="A3" s="243" t="s">
        <v>49</v>
      </c>
    </row>
    <row r="4" spans="1:10" ht="25.5">
      <c r="A4" s="275" t="s">
        <v>50</v>
      </c>
      <c r="B4" s="275" t="s">
        <v>51</v>
      </c>
      <c r="C4" s="275" t="s">
        <v>52</v>
      </c>
      <c r="D4" s="275" t="s">
        <v>53</v>
      </c>
      <c r="E4" s="277" t="s">
        <v>99</v>
      </c>
      <c r="F4" s="276" t="s">
        <v>55</v>
      </c>
      <c r="G4" s="275" t="s">
        <v>56</v>
      </c>
      <c r="H4" s="275" t="s">
        <v>57</v>
      </c>
    </row>
    <row r="5" spans="1:10">
      <c r="A5" s="55" t="s">
        <v>58</v>
      </c>
      <c r="B5" s="55" t="s">
        <v>64</v>
      </c>
      <c r="C5" s="263" t="s">
        <v>59</v>
      </c>
      <c r="D5" s="263" t="s">
        <v>98</v>
      </c>
      <c r="E5" s="55" t="s">
        <v>60</v>
      </c>
      <c r="F5" s="624" t="s">
        <v>63</v>
      </c>
      <c r="G5" s="625">
        <v>43021</v>
      </c>
      <c r="H5" s="646">
        <v>-741872.63</v>
      </c>
      <c r="I5" s="642"/>
    </row>
    <row r="6" spans="1:10">
      <c r="A6" s="55" t="s">
        <v>58</v>
      </c>
      <c r="B6" s="55" t="s">
        <v>65</v>
      </c>
      <c r="C6" s="263" t="s">
        <v>59</v>
      </c>
      <c r="D6" s="263" t="s">
        <v>98</v>
      </c>
      <c r="E6" s="55" t="s">
        <v>62</v>
      </c>
      <c r="F6" s="624" t="s">
        <v>63</v>
      </c>
      <c r="G6" s="625">
        <v>43039</v>
      </c>
      <c r="H6" s="646">
        <v>1236177.02</v>
      </c>
      <c r="I6" s="642"/>
    </row>
    <row r="7" spans="1:10">
      <c r="A7" s="55" t="s">
        <v>58</v>
      </c>
      <c r="B7" s="55" t="s">
        <v>64</v>
      </c>
      <c r="C7" s="263" t="s">
        <v>59</v>
      </c>
      <c r="D7" s="263" t="s">
        <v>98</v>
      </c>
      <c r="E7" s="55" t="s">
        <v>61</v>
      </c>
      <c r="F7" s="624" t="s">
        <v>63</v>
      </c>
      <c r="G7" s="625">
        <v>43039</v>
      </c>
      <c r="H7" s="646">
        <v>871300.05</v>
      </c>
      <c r="I7" s="642"/>
    </row>
    <row r="8" spans="1:10">
      <c r="A8" s="55" t="s">
        <v>58</v>
      </c>
      <c r="B8" s="55" t="s">
        <v>64</v>
      </c>
      <c r="C8" s="263" t="s">
        <v>59</v>
      </c>
      <c r="D8" s="263" t="s">
        <v>98</v>
      </c>
      <c r="E8" s="55" t="s">
        <v>60</v>
      </c>
      <c r="F8" s="624" t="s">
        <v>63</v>
      </c>
      <c r="G8" s="625">
        <v>43049</v>
      </c>
      <c r="H8" s="646">
        <v>-871300.05</v>
      </c>
      <c r="I8" s="642"/>
    </row>
    <row r="9" spans="1:10">
      <c r="A9" s="55" t="s">
        <v>58</v>
      </c>
      <c r="B9" s="55" t="s">
        <v>65</v>
      </c>
      <c r="C9" s="263" t="s">
        <v>59</v>
      </c>
      <c r="D9" s="263" t="s">
        <v>98</v>
      </c>
      <c r="E9" s="55" t="s">
        <v>62</v>
      </c>
      <c r="F9" s="624" t="s">
        <v>63</v>
      </c>
      <c r="G9" s="625">
        <v>43069</v>
      </c>
      <c r="H9" s="646">
        <v>1472045.4</v>
      </c>
      <c r="I9" s="642"/>
    </row>
    <row r="10" spans="1:10">
      <c r="A10" s="55" t="s">
        <v>58</v>
      </c>
      <c r="B10" s="55" t="s">
        <v>64</v>
      </c>
      <c r="C10" s="263" t="s">
        <v>59</v>
      </c>
      <c r="D10" s="263" t="s">
        <v>98</v>
      </c>
      <c r="E10" s="55" t="s">
        <v>61</v>
      </c>
      <c r="F10" s="624" t="s">
        <v>63</v>
      </c>
      <c r="G10" s="625">
        <v>43069</v>
      </c>
      <c r="H10" s="646">
        <v>974398.24</v>
      </c>
      <c r="I10" s="642"/>
    </row>
    <row r="11" spans="1:10">
      <c r="A11" s="55" t="s">
        <v>58</v>
      </c>
      <c r="B11" s="55" t="s">
        <v>64</v>
      </c>
      <c r="C11" s="263" t="s">
        <v>59</v>
      </c>
      <c r="D11" s="263" t="s">
        <v>98</v>
      </c>
      <c r="E11" s="55" t="s">
        <v>60</v>
      </c>
      <c r="F11" s="624" t="s">
        <v>63</v>
      </c>
      <c r="G11" s="625">
        <v>43083</v>
      </c>
      <c r="H11" s="646">
        <v>-974398.24</v>
      </c>
      <c r="I11" s="642"/>
    </row>
    <row r="12" spans="1:10">
      <c r="A12" s="55" t="s">
        <v>58</v>
      </c>
      <c r="B12" s="55" t="s">
        <v>65</v>
      </c>
      <c r="C12" s="263" t="s">
        <v>59</v>
      </c>
      <c r="D12" s="263" t="s">
        <v>98</v>
      </c>
      <c r="E12" s="55" t="s">
        <v>62</v>
      </c>
      <c r="F12" s="624" t="s">
        <v>63</v>
      </c>
      <c r="G12" s="625">
        <v>43100</v>
      </c>
      <c r="H12" s="646">
        <v>1684476.28</v>
      </c>
      <c r="I12" s="642"/>
      <c r="J12" s="358" t="s">
        <v>318</v>
      </c>
    </row>
    <row r="13" spans="1:10">
      <c r="A13" s="55" t="s">
        <v>58</v>
      </c>
      <c r="B13" s="55" t="s">
        <v>64</v>
      </c>
      <c r="C13" s="263" t="s">
        <v>59</v>
      </c>
      <c r="D13" s="263" t="s">
        <v>98</v>
      </c>
      <c r="E13" s="55" t="s">
        <v>61</v>
      </c>
      <c r="F13" s="624" t="s">
        <v>63</v>
      </c>
      <c r="G13" s="625">
        <v>43100</v>
      </c>
      <c r="H13" s="646">
        <v>1167619</v>
      </c>
      <c r="I13" s="642"/>
    </row>
    <row r="14" spans="1:10">
      <c r="A14" s="55" t="s">
        <v>58</v>
      </c>
      <c r="B14" s="55" t="s">
        <v>64</v>
      </c>
      <c r="C14" s="263" t="s">
        <v>59</v>
      </c>
      <c r="D14" s="263" t="s">
        <v>98</v>
      </c>
      <c r="E14" s="55" t="s">
        <v>60</v>
      </c>
      <c r="F14" s="624" t="s">
        <v>63</v>
      </c>
      <c r="G14" s="625">
        <v>43131</v>
      </c>
      <c r="H14" s="646">
        <v>-1167619</v>
      </c>
      <c r="I14" s="642"/>
    </row>
    <row r="15" spans="1:10">
      <c r="A15" s="55" t="s">
        <v>58</v>
      </c>
      <c r="B15" s="55" t="s">
        <v>65</v>
      </c>
      <c r="C15" s="263" t="s">
        <v>59</v>
      </c>
      <c r="D15" s="263" t="s">
        <v>98</v>
      </c>
      <c r="E15" s="55" t="s">
        <v>62</v>
      </c>
      <c r="F15" s="624" t="s">
        <v>63</v>
      </c>
      <c r="G15" s="625">
        <v>43131</v>
      </c>
      <c r="H15" s="646">
        <v>1842414.29</v>
      </c>
      <c r="I15" s="642"/>
    </row>
    <row r="16" spans="1:10">
      <c r="A16" s="55" t="s">
        <v>58</v>
      </c>
      <c r="B16" s="55" t="s">
        <v>64</v>
      </c>
      <c r="C16" s="263" t="s">
        <v>59</v>
      </c>
      <c r="D16" s="263" t="s">
        <v>98</v>
      </c>
      <c r="E16" s="55" t="s">
        <v>61</v>
      </c>
      <c r="F16" s="624" t="s">
        <v>63</v>
      </c>
      <c r="G16" s="625">
        <v>43131</v>
      </c>
      <c r="H16" s="646">
        <v>1055855.75</v>
      </c>
      <c r="I16" s="642"/>
    </row>
    <row r="17" spans="1:13">
      <c r="A17" s="55" t="s">
        <v>58</v>
      </c>
      <c r="B17" s="55" t="s">
        <v>64</v>
      </c>
      <c r="C17" s="263" t="s">
        <v>59</v>
      </c>
      <c r="D17" s="263" t="s">
        <v>98</v>
      </c>
      <c r="E17" s="55" t="s">
        <v>60</v>
      </c>
      <c r="F17" s="624" t="s">
        <v>63</v>
      </c>
      <c r="G17" s="625">
        <v>43153</v>
      </c>
      <c r="H17" s="646">
        <v>-1055855.75</v>
      </c>
      <c r="I17" s="642"/>
    </row>
    <row r="18" spans="1:13">
      <c r="A18" s="55" t="s">
        <v>58</v>
      </c>
      <c r="B18" s="55" t="s">
        <v>65</v>
      </c>
      <c r="C18" s="263" t="s">
        <v>59</v>
      </c>
      <c r="D18" s="263" t="s">
        <v>98</v>
      </c>
      <c r="E18" s="55" t="s">
        <v>62</v>
      </c>
      <c r="F18" s="624" t="s">
        <v>63</v>
      </c>
      <c r="G18" s="625">
        <v>43159</v>
      </c>
      <c r="H18" s="646">
        <v>1729332.68</v>
      </c>
      <c r="I18" s="642"/>
    </row>
    <row r="19" spans="1:13">
      <c r="A19" s="55" t="s">
        <v>58</v>
      </c>
      <c r="B19" s="55" t="s">
        <v>64</v>
      </c>
      <c r="C19" s="263" t="s">
        <v>59</v>
      </c>
      <c r="D19" s="263" t="s">
        <v>98</v>
      </c>
      <c r="E19" s="55" t="s">
        <v>61</v>
      </c>
      <c r="F19" s="624" t="s">
        <v>63</v>
      </c>
      <c r="G19" s="625">
        <v>43159</v>
      </c>
      <c r="H19" s="646">
        <v>994280.32</v>
      </c>
      <c r="I19" s="642"/>
    </row>
    <row r="20" spans="1:13">
      <c r="A20" s="55" t="s">
        <v>58</v>
      </c>
      <c r="B20" s="55" t="s">
        <v>64</v>
      </c>
      <c r="C20" s="263" t="s">
        <v>59</v>
      </c>
      <c r="D20" s="263" t="s">
        <v>98</v>
      </c>
      <c r="E20" s="55" t="s">
        <v>60</v>
      </c>
      <c r="F20" s="624" t="s">
        <v>63</v>
      </c>
      <c r="G20" s="625">
        <v>43179</v>
      </c>
      <c r="H20" s="646">
        <v>-994280.32</v>
      </c>
      <c r="I20" s="642"/>
    </row>
    <row r="21" spans="1:13">
      <c r="A21" s="55" t="s">
        <v>58</v>
      </c>
      <c r="B21" s="55" t="s">
        <v>65</v>
      </c>
      <c r="C21" s="263" t="s">
        <v>59</v>
      </c>
      <c r="D21" s="263" t="s">
        <v>98</v>
      </c>
      <c r="E21" s="55" t="s">
        <v>62</v>
      </c>
      <c r="F21" s="624" t="s">
        <v>63</v>
      </c>
      <c r="G21" s="625">
        <v>43190</v>
      </c>
      <c r="H21" s="646">
        <v>1664142.69</v>
      </c>
      <c r="I21" s="642"/>
    </row>
    <row r="22" spans="1:13">
      <c r="A22" s="55" t="s">
        <v>58</v>
      </c>
      <c r="B22" s="55" t="s">
        <v>64</v>
      </c>
      <c r="C22" s="263" t="s">
        <v>59</v>
      </c>
      <c r="D22" s="263" t="s">
        <v>98</v>
      </c>
      <c r="E22" s="55" t="s">
        <v>61</v>
      </c>
      <c r="F22" s="624" t="s">
        <v>63</v>
      </c>
      <c r="G22" s="625">
        <v>43190</v>
      </c>
      <c r="H22" s="646">
        <v>912462.2</v>
      </c>
      <c r="I22" s="642"/>
    </row>
    <row r="23" spans="1:13">
      <c r="A23" s="55" t="s">
        <v>58</v>
      </c>
      <c r="B23" s="55" t="s">
        <v>64</v>
      </c>
      <c r="C23" s="263" t="s">
        <v>59</v>
      </c>
      <c r="D23" s="263" t="s">
        <v>98</v>
      </c>
      <c r="E23" s="55" t="s">
        <v>60</v>
      </c>
      <c r="F23" s="624" t="s">
        <v>63</v>
      </c>
      <c r="G23" s="625">
        <v>43203</v>
      </c>
      <c r="H23" s="646">
        <v>-912462.2</v>
      </c>
      <c r="I23" s="642"/>
    </row>
    <row r="24" spans="1:13">
      <c r="A24" s="55" t="s">
        <v>58</v>
      </c>
      <c r="B24" s="55" t="s">
        <v>65</v>
      </c>
      <c r="C24" s="263" t="s">
        <v>59</v>
      </c>
      <c r="D24" s="263" t="s">
        <v>98</v>
      </c>
      <c r="E24" s="55" t="s">
        <v>62</v>
      </c>
      <c r="F24" s="624" t="s">
        <v>63</v>
      </c>
      <c r="G24" s="625">
        <v>43220</v>
      </c>
      <c r="H24" s="646">
        <v>1482088.92</v>
      </c>
      <c r="I24" s="642"/>
    </row>
    <row r="25" spans="1:13">
      <c r="A25" s="55" t="s">
        <v>58</v>
      </c>
      <c r="B25" s="55" t="s">
        <v>64</v>
      </c>
      <c r="C25" s="263" t="s">
        <v>59</v>
      </c>
      <c r="D25" s="263" t="s">
        <v>98</v>
      </c>
      <c r="E25" s="55" t="s">
        <v>61</v>
      </c>
      <c r="F25" s="624" t="s">
        <v>63</v>
      </c>
      <c r="G25" s="625">
        <v>43220</v>
      </c>
      <c r="H25" s="646">
        <v>821956</v>
      </c>
      <c r="I25" s="642"/>
    </row>
    <row r="26" spans="1:13">
      <c r="A26" s="55" t="s">
        <v>58</v>
      </c>
      <c r="B26" s="55" t="s">
        <v>64</v>
      </c>
      <c r="C26" s="263" t="s">
        <v>59</v>
      </c>
      <c r="D26" s="263" t="s">
        <v>98</v>
      </c>
      <c r="E26" s="55" t="s">
        <v>60</v>
      </c>
      <c r="F26" s="624" t="s">
        <v>63</v>
      </c>
      <c r="G26" s="625">
        <v>43231</v>
      </c>
      <c r="H26" s="646">
        <v>-821956</v>
      </c>
      <c r="I26" s="642"/>
    </row>
    <row r="27" spans="1:13">
      <c r="A27" s="55" t="s">
        <v>58</v>
      </c>
      <c r="B27" s="55" t="s">
        <v>65</v>
      </c>
      <c r="C27" s="263" t="s">
        <v>59</v>
      </c>
      <c r="D27" s="263" t="s">
        <v>98</v>
      </c>
      <c r="E27" s="55" t="s">
        <v>62</v>
      </c>
      <c r="F27" s="624" t="s">
        <v>63</v>
      </c>
      <c r="G27" s="625">
        <v>43251</v>
      </c>
      <c r="H27" s="646">
        <v>1288835.17</v>
      </c>
      <c r="I27" s="642"/>
      <c r="J27" s="642"/>
      <c r="K27" s="642"/>
      <c r="L27" s="642"/>
      <c r="M27" s="642"/>
    </row>
    <row r="28" spans="1:13">
      <c r="A28" s="55" t="s">
        <v>58</v>
      </c>
      <c r="B28" s="55" t="s">
        <v>64</v>
      </c>
      <c r="C28" s="263" t="s">
        <v>59</v>
      </c>
      <c r="D28" s="263" t="s">
        <v>98</v>
      </c>
      <c r="E28" s="55" t="s">
        <v>61</v>
      </c>
      <c r="F28" s="624" t="s">
        <v>63</v>
      </c>
      <c r="G28" s="625">
        <v>43251</v>
      </c>
      <c r="H28" s="646">
        <v>775129.08</v>
      </c>
      <c r="I28" s="642"/>
      <c r="J28" s="642"/>
      <c r="K28" s="642"/>
      <c r="L28" s="642"/>
      <c r="M28" s="642"/>
    </row>
    <row r="29" spans="1:13">
      <c r="A29" s="55" t="s">
        <v>58</v>
      </c>
      <c r="B29" s="55" t="s">
        <v>64</v>
      </c>
      <c r="C29" s="263" t="s">
        <v>59</v>
      </c>
      <c r="D29" s="263" t="s">
        <v>98</v>
      </c>
      <c r="E29" s="55" t="s">
        <v>60</v>
      </c>
      <c r="F29" s="55" t="s">
        <v>63</v>
      </c>
      <c r="G29" s="625">
        <v>43270</v>
      </c>
      <c r="H29" s="646">
        <v>-775129.08</v>
      </c>
      <c r="I29" s="642"/>
      <c r="J29" s="642"/>
      <c r="K29" s="642"/>
      <c r="L29" s="642"/>
      <c r="M29" s="642"/>
    </row>
    <row r="30" spans="1:13">
      <c r="A30" s="55" t="s">
        <v>58</v>
      </c>
      <c r="B30" s="55" t="s">
        <v>65</v>
      </c>
      <c r="C30" s="263" t="s">
        <v>59</v>
      </c>
      <c r="D30" s="263" t="s">
        <v>98</v>
      </c>
      <c r="E30" s="55" t="s">
        <v>62</v>
      </c>
      <c r="F30" s="55" t="s">
        <v>63</v>
      </c>
      <c r="G30" s="625">
        <v>43281</v>
      </c>
      <c r="H30" s="646">
        <v>1211330.1499999999</v>
      </c>
      <c r="I30" s="642"/>
      <c r="J30" s="642"/>
      <c r="K30" s="642"/>
      <c r="L30" s="642"/>
      <c r="M30" s="642"/>
    </row>
    <row r="31" spans="1:13">
      <c r="A31" s="55" t="s">
        <v>58</v>
      </c>
      <c r="B31" s="55" t="s">
        <v>64</v>
      </c>
      <c r="C31" s="263" t="s">
        <v>59</v>
      </c>
      <c r="D31" s="263" t="s">
        <v>98</v>
      </c>
      <c r="E31" s="55" t="s">
        <v>61</v>
      </c>
      <c r="F31" s="55" t="s">
        <v>63</v>
      </c>
      <c r="G31" s="625">
        <v>43281</v>
      </c>
      <c r="H31" s="646">
        <v>780072.12</v>
      </c>
      <c r="I31" s="642"/>
      <c r="J31" s="642"/>
      <c r="K31" s="642"/>
      <c r="L31" s="642"/>
      <c r="M31" s="642"/>
    </row>
    <row r="32" spans="1:13">
      <c r="A32" s="55" t="s">
        <v>58</v>
      </c>
      <c r="B32" s="55" t="s">
        <v>64</v>
      </c>
      <c r="C32" s="263" t="s">
        <v>59</v>
      </c>
      <c r="D32" s="263" t="s">
        <v>98</v>
      </c>
      <c r="E32" s="55" t="s">
        <v>60</v>
      </c>
      <c r="F32" s="55" t="s">
        <v>63</v>
      </c>
      <c r="G32" s="625">
        <v>43304</v>
      </c>
      <c r="H32" s="646">
        <v>-780072.12</v>
      </c>
      <c r="I32" s="642"/>
      <c r="J32" s="642"/>
      <c r="K32" s="642"/>
      <c r="L32" s="642"/>
      <c r="M32" s="642"/>
    </row>
    <row r="33" spans="1:13">
      <c r="A33" s="55" t="s">
        <v>58</v>
      </c>
      <c r="B33" s="55" t="s">
        <v>65</v>
      </c>
      <c r="C33" s="263" t="s">
        <v>59</v>
      </c>
      <c r="D33" s="263" t="s">
        <v>98</v>
      </c>
      <c r="E33" s="55" t="s">
        <v>62</v>
      </c>
      <c r="F33" s="55" t="s">
        <v>63</v>
      </c>
      <c r="G33" s="625">
        <v>43312</v>
      </c>
      <c r="H33" s="646">
        <v>1254569.71</v>
      </c>
      <c r="I33" s="642"/>
      <c r="J33" s="642"/>
      <c r="K33" s="642"/>
      <c r="L33" s="642"/>
      <c r="M33" s="642"/>
    </row>
    <row r="34" spans="1:13">
      <c r="A34" s="55" t="s">
        <v>58</v>
      </c>
      <c r="B34" s="55" t="s">
        <v>64</v>
      </c>
      <c r="C34" s="263" t="s">
        <v>59</v>
      </c>
      <c r="D34" s="263" t="s">
        <v>98</v>
      </c>
      <c r="E34" s="55" t="s">
        <v>61</v>
      </c>
      <c r="F34" s="55" t="s">
        <v>63</v>
      </c>
      <c r="G34" s="625">
        <v>43312</v>
      </c>
      <c r="H34" s="646">
        <v>885109.54</v>
      </c>
      <c r="I34" s="642"/>
      <c r="J34" s="642"/>
      <c r="K34" s="642"/>
      <c r="L34" s="680" t="s">
        <v>4</v>
      </c>
      <c r="M34" s="642"/>
    </row>
    <row r="35" spans="1:13">
      <c r="A35" s="268" t="s">
        <v>71</v>
      </c>
      <c r="B35" s="267" t="s">
        <v>229</v>
      </c>
      <c r="C35" s="267"/>
      <c r="D35" s="267"/>
      <c r="E35" s="267"/>
      <c r="F35" s="267"/>
      <c r="G35" s="274"/>
      <c r="H35" s="273"/>
      <c r="I35" s="642"/>
      <c r="J35" s="680" t="s">
        <v>156</v>
      </c>
      <c r="K35" s="680" t="s">
        <v>156</v>
      </c>
      <c r="L35" s="680" t="s">
        <v>158</v>
      </c>
      <c r="M35" s="642"/>
    </row>
    <row r="36" spans="1:13">
      <c r="A36" s="152" t="s">
        <v>67</v>
      </c>
      <c r="B36" s="256"/>
      <c r="G36" s="642"/>
      <c r="H36" s="642"/>
      <c r="I36" s="642"/>
      <c r="J36" s="681" t="s">
        <v>203</v>
      </c>
      <c r="K36" s="681" t="s">
        <v>204</v>
      </c>
      <c r="L36" s="680" t="s">
        <v>31</v>
      </c>
      <c r="M36" s="642"/>
    </row>
    <row r="37" spans="1:13">
      <c r="G37" s="249" t="s">
        <v>201</v>
      </c>
      <c r="H37" s="682">
        <f>SUM(H5:H34)</f>
        <v>15008649.219999999</v>
      </c>
      <c r="I37" s="642"/>
      <c r="J37" s="683">
        <v>1607166000</v>
      </c>
      <c r="K37" s="683">
        <v>1553246000</v>
      </c>
      <c r="L37" s="642"/>
      <c r="M37" s="642"/>
    </row>
    <row r="38" spans="1:13">
      <c r="G38" s="684" t="s">
        <v>202</v>
      </c>
      <c r="H38" s="682">
        <f>L42</f>
        <v>2352548.4489417002</v>
      </c>
      <c r="I38" s="680" t="s">
        <v>27</v>
      </c>
      <c r="J38" s="685">
        <v>7.799629970318896E-4</v>
      </c>
      <c r="K38" s="685">
        <v>7.799629970318896E-4</v>
      </c>
      <c r="L38" s="642"/>
      <c r="M38" s="642"/>
    </row>
    <row r="39" spans="1:13">
      <c r="G39" s="684" t="s">
        <v>287</v>
      </c>
      <c r="H39" s="682">
        <v>193807.64872362418</v>
      </c>
      <c r="I39" s="686" t="s">
        <v>157</v>
      </c>
      <c r="J39" s="687">
        <v>0.95437899999999998</v>
      </c>
      <c r="K39" s="687">
        <v>0.95437899999999998</v>
      </c>
      <c r="L39" s="642"/>
      <c r="M39" s="642"/>
    </row>
    <row r="40" spans="1:13" ht="25.15" customHeight="1" thickBot="1">
      <c r="G40" s="642"/>
      <c r="H40" s="688">
        <f>SUM(H37:H39)</f>
        <v>17555005.317665324</v>
      </c>
      <c r="I40" s="686" t="s">
        <v>159</v>
      </c>
      <c r="J40" s="689">
        <v>7.4438030514429774E-4</v>
      </c>
      <c r="K40" s="689">
        <v>7.4438030514429774E-4</v>
      </c>
      <c r="L40" s="642"/>
      <c r="M40" s="642"/>
    </row>
    <row r="41" spans="1:13" ht="13.5" thickTop="1">
      <c r="G41" s="642"/>
      <c r="H41" s="690"/>
      <c r="I41" s="642"/>
      <c r="J41" s="691">
        <f>J37*J40</f>
        <v>1196342.7174975404</v>
      </c>
      <c r="K41" s="691">
        <f>K37*K40</f>
        <v>1156205.73144416</v>
      </c>
      <c r="L41" s="642"/>
      <c r="M41" s="642"/>
    </row>
    <row r="42" spans="1:13" ht="13.5" thickBot="1">
      <c r="A42" s="243"/>
      <c r="B42" s="244"/>
      <c r="C42" s="244"/>
      <c r="D42" s="244"/>
      <c r="E42" s="244"/>
      <c r="F42" s="244"/>
      <c r="G42" s="643"/>
      <c r="H42" s="643"/>
      <c r="I42" s="642"/>
      <c r="J42" s="642"/>
      <c r="K42" s="642"/>
      <c r="L42" s="688">
        <f>J41+K41</f>
        <v>2352548.4489417002</v>
      </c>
      <c r="M42" s="642"/>
    </row>
    <row r="43" spans="1:13" ht="13.5" thickTop="1">
      <c r="G43" s="642"/>
      <c r="H43" s="642"/>
      <c r="I43" s="642"/>
      <c r="J43" s="642"/>
      <c r="K43" s="642"/>
      <c r="L43" s="642"/>
      <c r="M43" s="642"/>
    </row>
    <row r="44" spans="1:13">
      <c r="G44" s="642"/>
      <c r="H44" s="642"/>
      <c r="I44" s="642"/>
      <c r="J44" s="642"/>
      <c r="K44" s="642"/>
      <c r="L44" s="642"/>
      <c r="M44" s="642"/>
    </row>
    <row r="45" spans="1:13">
      <c r="G45" s="642"/>
      <c r="H45" s="642"/>
      <c r="I45" s="642"/>
      <c r="J45" s="642"/>
      <c r="K45" s="642"/>
      <c r="L45" s="642"/>
      <c r="M45" s="642"/>
    </row>
    <row r="46" spans="1:13">
      <c r="G46" s="642"/>
      <c r="H46" s="642"/>
      <c r="I46" s="642"/>
      <c r="J46" s="642"/>
      <c r="K46" s="642"/>
      <c r="L46" s="642"/>
      <c r="M46" s="642"/>
    </row>
    <row r="47" spans="1:13">
      <c r="G47" s="642"/>
      <c r="H47" s="642"/>
      <c r="I47" s="642"/>
      <c r="J47" s="642"/>
      <c r="K47" s="642"/>
      <c r="L47" s="642"/>
      <c r="M47" s="642"/>
    </row>
  </sheetData>
  <pageMargins left="0.75" right="0.75" top="1" bottom="1" header="0.5" footer="0.5"/>
  <pageSetup scale="6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1"/>
  <sheetViews>
    <sheetView zoomScale="90" workbookViewId="0">
      <pane xSplit="3" ySplit="6" topLeftCell="D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9.140625" defaultRowHeight="12.75"/>
  <cols>
    <col min="1" max="1" width="5.7109375" style="2" customWidth="1"/>
    <col min="2" max="2" width="31.85546875" style="2" customWidth="1"/>
    <col min="3" max="3" width="11.7109375" style="196" bestFit="1" customWidth="1"/>
    <col min="4" max="5" width="16.140625" style="195" bestFit="1" customWidth="1"/>
    <col min="6" max="6" width="13.28515625" style="2" bestFit="1" customWidth="1"/>
    <col min="7" max="7" width="12.85546875" style="2" bestFit="1" customWidth="1"/>
    <col min="8" max="8" width="12.85546875" style="2" customWidth="1"/>
    <col min="9" max="9" width="16.140625" style="195" bestFit="1" customWidth="1"/>
    <col min="10" max="10" width="16.5703125" style="195" customWidth="1"/>
    <col min="11" max="12" width="13.5703125" style="2" bestFit="1" customWidth="1"/>
    <col min="13" max="13" width="9.140625" style="2"/>
    <col min="14" max="15" width="9.85546875" style="2" bestFit="1" customWidth="1"/>
    <col min="16" max="16" width="6.85546875" style="2" bestFit="1" customWidth="1"/>
    <col min="17" max="18" width="14" style="2" bestFit="1" customWidth="1"/>
    <col min="19" max="16384" width="9.140625" style="2"/>
  </cols>
  <sheetData>
    <row r="1" spans="1:12">
      <c r="A1" s="232" t="s">
        <v>459</v>
      </c>
      <c r="B1" s="231"/>
      <c r="C1" s="231"/>
      <c r="D1" s="561"/>
      <c r="E1" s="561"/>
      <c r="F1" s="231"/>
      <c r="G1" s="231"/>
      <c r="H1" s="231"/>
      <c r="I1" s="561"/>
      <c r="J1" s="561"/>
      <c r="K1" s="231"/>
      <c r="L1" s="230"/>
    </row>
    <row r="2" spans="1:12">
      <c r="A2" s="229" t="s">
        <v>155</v>
      </c>
      <c r="B2" s="228"/>
      <c r="C2" s="228"/>
      <c r="D2" s="562"/>
      <c r="E2" s="562"/>
      <c r="F2" s="228"/>
      <c r="G2" s="228"/>
      <c r="H2" s="228"/>
      <c r="I2" s="562"/>
      <c r="J2" s="562"/>
      <c r="K2" s="228"/>
      <c r="L2" s="227"/>
    </row>
    <row r="3" spans="1:12">
      <c r="A3" s="229" t="s">
        <v>154</v>
      </c>
      <c r="B3" s="228"/>
      <c r="C3" s="228"/>
      <c r="D3" s="562"/>
      <c r="E3" s="562"/>
      <c r="F3" s="228"/>
      <c r="G3" s="228"/>
      <c r="H3" s="228"/>
      <c r="I3" s="562"/>
      <c r="J3" s="562"/>
      <c r="K3" s="228"/>
      <c r="L3" s="227"/>
    </row>
    <row r="4" spans="1:12">
      <c r="A4" s="229" t="s">
        <v>460</v>
      </c>
      <c r="B4" s="228"/>
      <c r="C4" s="228"/>
      <c r="D4" s="562"/>
      <c r="E4" s="562"/>
      <c r="F4" s="228"/>
      <c r="G4" s="228"/>
      <c r="H4" s="228"/>
      <c r="I4" s="562"/>
      <c r="J4" s="562"/>
      <c r="K4" s="228"/>
      <c r="L4" s="227"/>
    </row>
    <row r="5" spans="1:12">
      <c r="A5" s="229"/>
      <c r="B5" s="228"/>
      <c r="C5" s="228"/>
      <c r="D5" s="562"/>
      <c r="E5" s="562"/>
      <c r="F5" s="647"/>
      <c r="G5" s="647"/>
      <c r="H5" s="647"/>
      <c r="I5" s="648"/>
      <c r="J5" s="562"/>
      <c r="K5" s="228"/>
      <c r="L5" s="227"/>
    </row>
    <row r="6" spans="1:12" s="220" customFormat="1" ht="64.5" thickBot="1">
      <c r="A6" s="226" t="s">
        <v>188</v>
      </c>
      <c r="B6" s="224" t="s">
        <v>153</v>
      </c>
      <c r="C6" s="224" t="s">
        <v>26</v>
      </c>
      <c r="D6" s="563" t="s">
        <v>453</v>
      </c>
      <c r="E6" s="563" t="s">
        <v>454</v>
      </c>
      <c r="F6" s="649" t="s">
        <v>455</v>
      </c>
      <c r="G6" s="649" t="s">
        <v>456</v>
      </c>
      <c r="H6" s="649" t="s">
        <v>152</v>
      </c>
      <c r="I6" s="650" t="s">
        <v>457</v>
      </c>
      <c r="J6" s="563" t="s">
        <v>458</v>
      </c>
      <c r="K6" s="564" t="s">
        <v>151</v>
      </c>
      <c r="L6" s="221" t="s">
        <v>150</v>
      </c>
    </row>
    <row r="7" spans="1:12" s="220" customFormat="1" ht="26.25" thickBot="1">
      <c r="A7" s="226"/>
      <c r="B7" s="224"/>
      <c r="C7" s="224"/>
      <c r="D7" s="225" t="s">
        <v>149</v>
      </c>
      <c r="E7" s="225" t="s">
        <v>148</v>
      </c>
      <c r="F7" s="651" t="s">
        <v>147</v>
      </c>
      <c r="G7" s="651" t="s">
        <v>146</v>
      </c>
      <c r="H7" s="652" t="s">
        <v>145</v>
      </c>
      <c r="I7" s="653" t="s">
        <v>144</v>
      </c>
      <c r="J7" s="223" t="s">
        <v>143</v>
      </c>
      <c r="K7" s="222" t="s">
        <v>142</v>
      </c>
      <c r="L7" s="221" t="s">
        <v>141</v>
      </c>
    </row>
    <row r="8" spans="1:12">
      <c r="A8" s="212"/>
      <c r="F8" s="4"/>
      <c r="G8" s="4"/>
      <c r="H8" s="4"/>
      <c r="I8" s="559"/>
      <c r="L8" s="219"/>
    </row>
    <row r="9" spans="1:12">
      <c r="A9" s="212">
        <v>1</v>
      </c>
      <c r="B9" s="197" t="s">
        <v>24</v>
      </c>
      <c r="C9" s="196">
        <v>7</v>
      </c>
      <c r="D9" s="202">
        <v>10809562000</v>
      </c>
      <c r="E9" s="201">
        <v>1095893000</v>
      </c>
      <c r="F9" s="654">
        <v>9.3700000000000001E-4</v>
      </c>
      <c r="G9" s="654">
        <v>8.9499999999999996E-4</v>
      </c>
      <c r="H9" s="654">
        <v>-4.2000000000000045E-5</v>
      </c>
      <c r="I9" s="560">
        <v>1106021559.5940001</v>
      </c>
      <c r="J9" s="200">
        <v>1105567557.99</v>
      </c>
      <c r="K9" s="200">
        <v>-454001.60400009155</v>
      </c>
      <c r="L9" s="210">
        <v>-4.1048169455823908E-4</v>
      </c>
    </row>
    <row r="10" spans="1:12">
      <c r="A10" s="212">
        <f t="shared" ref="A10:A44" si="0">+A9+1</f>
        <v>2</v>
      </c>
      <c r="B10" s="197"/>
      <c r="D10" s="202"/>
      <c r="E10" s="201"/>
      <c r="F10" s="655"/>
      <c r="G10" s="655"/>
      <c r="H10" s="654" t="s">
        <v>89</v>
      </c>
      <c r="I10" s="560"/>
      <c r="J10" s="200"/>
      <c r="K10" s="200"/>
      <c r="L10" s="210"/>
    </row>
    <row r="11" spans="1:12">
      <c r="A11" s="212">
        <f t="shared" si="0"/>
        <v>3</v>
      </c>
      <c r="B11" s="215" t="s">
        <v>140</v>
      </c>
      <c r="C11" s="218" t="s">
        <v>139</v>
      </c>
      <c r="D11" s="202">
        <v>3049254000</v>
      </c>
      <c r="E11" s="201">
        <v>313091000</v>
      </c>
      <c r="F11" s="654">
        <v>8.5499999999999997E-4</v>
      </c>
      <c r="G11" s="654">
        <v>8.5700000000000001E-4</v>
      </c>
      <c r="H11" s="654">
        <v>2.0000000000000486E-6</v>
      </c>
      <c r="I11" s="560">
        <v>315698112.17000002</v>
      </c>
      <c r="J11" s="200">
        <v>315704210.67799997</v>
      </c>
      <c r="K11" s="200">
        <v>6098.5079999566078</v>
      </c>
      <c r="L11" s="210">
        <v>1.931753078292919E-5</v>
      </c>
    </row>
    <row r="12" spans="1:12">
      <c r="A12" s="212">
        <f t="shared" si="0"/>
        <v>4</v>
      </c>
      <c r="B12" s="216" t="s">
        <v>138</v>
      </c>
      <c r="C12" s="214" t="s">
        <v>137</v>
      </c>
      <c r="D12" s="202">
        <v>3208495000</v>
      </c>
      <c r="E12" s="201">
        <v>307686000</v>
      </c>
      <c r="F12" s="654">
        <v>7.94E-4</v>
      </c>
      <c r="G12" s="654">
        <v>7.9600000000000005E-4</v>
      </c>
      <c r="H12" s="654">
        <v>2.0000000000000486E-6</v>
      </c>
      <c r="I12" s="560">
        <v>310233545.02999997</v>
      </c>
      <c r="J12" s="200">
        <v>310239962.01999998</v>
      </c>
      <c r="K12" s="200">
        <v>6416.9900000095367</v>
      </c>
      <c r="L12" s="210">
        <v>2.0684384725027095E-5</v>
      </c>
    </row>
    <row r="13" spans="1:12">
      <c r="A13" s="212">
        <f t="shared" si="0"/>
        <v>5</v>
      </c>
      <c r="B13" s="216" t="s">
        <v>136</v>
      </c>
      <c r="C13" s="214" t="s">
        <v>135</v>
      </c>
      <c r="D13" s="202">
        <v>1921550000</v>
      </c>
      <c r="E13" s="201">
        <v>166978000</v>
      </c>
      <c r="F13" s="654">
        <v>7.0699999999999995E-4</v>
      </c>
      <c r="G13" s="654">
        <v>7.1699999999999997E-4</v>
      </c>
      <c r="H13" s="654">
        <v>1.0000000000000026E-5</v>
      </c>
      <c r="I13" s="560">
        <v>168336535.84999999</v>
      </c>
      <c r="J13" s="200">
        <v>168355751.34999999</v>
      </c>
      <c r="K13" s="200">
        <v>19215.5</v>
      </c>
      <c r="L13" s="210">
        <v>1.1414931347477887E-4</v>
      </c>
    </row>
    <row r="14" spans="1:12">
      <c r="A14" s="212">
        <f t="shared" si="0"/>
        <v>6</v>
      </c>
      <c r="B14" s="216" t="s">
        <v>134</v>
      </c>
      <c r="C14" s="196">
        <v>29</v>
      </c>
      <c r="D14" s="202">
        <v>16140000</v>
      </c>
      <c r="E14" s="201">
        <v>1264000</v>
      </c>
      <c r="F14" s="654">
        <v>7.1199999999999996E-4</v>
      </c>
      <c r="G14" s="654">
        <v>7.1199999999999996E-4</v>
      </c>
      <c r="H14" s="654">
        <v>0</v>
      </c>
      <c r="I14" s="560">
        <v>1275491.68</v>
      </c>
      <c r="J14" s="200">
        <v>1275491.68</v>
      </c>
      <c r="K14" s="200">
        <v>0</v>
      </c>
      <c r="L14" s="210">
        <v>0</v>
      </c>
    </row>
    <row r="15" spans="1:12">
      <c r="A15" s="212">
        <f t="shared" si="0"/>
        <v>7</v>
      </c>
      <c r="B15" s="197"/>
      <c r="D15" s="202"/>
      <c r="E15" s="201"/>
      <c r="F15" s="655"/>
      <c r="G15" s="655"/>
      <c r="H15" s="654" t="s">
        <v>89</v>
      </c>
      <c r="I15" s="560"/>
      <c r="J15" s="200"/>
      <c r="K15" s="200"/>
      <c r="L15" s="210"/>
    </row>
    <row r="16" spans="1:12">
      <c r="A16" s="212">
        <f t="shared" si="0"/>
        <v>8</v>
      </c>
      <c r="B16" s="197" t="s">
        <v>133</v>
      </c>
      <c r="D16" s="202">
        <v>8195439000</v>
      </c>
      <c r="E16" s="201">
        <v>789019000</v>
      </c>
      <c r="F16" s="654">
        <v>7.9613608618159671E-4</v>
      </c>
      <c r="G16" s="654">
        <v>8.0000787364776008E-4</v>
      </c>
      <c r="H16" s="654">
        <v>3.8717874661633664E-6</v>
      </c>
      <c r="I16" s="560">
        <v>795543684.73000002</v>
      </c>
      <c r="J16" s="200">
        <v>795575415.72799993</v>
      </c>
      <c r="K16" s="200">
        <v>31730.997999966145</v>
      </c>
      <c r="L16" s="210">
        <v>3.9885927836552864E-5</v>
      </c>
    </row>
    <row r="17" spans="1:12">
      <c r="A17" s="212">
        <f t="shared" si="0"/>
        <v>9</v>
      </c>
      <c r="B17" s="197"/>
      <c r="D17" s="202"/>
      <c r="E17" s="201"/>
      <c r="F17" s="655"/>
      <c r="G17" s="655"/>
      <c r="H17" s="654" t="s">
        <v>89</v>
      </c>
      <c r="I17" s="560"/>
      <c r="J17" s="200"/>
      <c r="K17" s="200"/>
      <c r="L17" s="210"/>
    </row>
    <row r="18" spans="1:12">
      <c r="A18" s="212">
        <f t="shared" si="0"/>
        <v>10</v>
      </c>
      <c r="B18" s="216" t="s">
        <v>132</v>
      </c>
      <c r="C18" s="218" t="s">
        <v>131</v>
      </c>
      <c r="D18" s="202">
        <v>1409546000</v>
      </c>
      <c r="E18" s="201">
        <v>120161000</v>
      </c>
      <c r="F18" s="654">
        <v>6.96E-4</v>
      </c>
      <c r="G18" s="654">
        <v>7.0399999999999998E-4</v>
      </c>
      <c r="H18" s="654">
        <v>7.9999999999999776E-6</v>
      </c>
      <c r="I18" s="560">
        <v>121142044.016</v>
      </c>
      <c r="J18" s="200">
        <v>121153320.384</v>
      </c>
      <c r="K18" s="200">
        <v>11276.368000000715</v>
      </c>
      <c r="L18" s="210">
        <v>9.3083851206203629E-5</v>
      </c>
    </row>
    <row r="19" spans="1:12">
      <c r="A19" s="212">
        <f t="shared" si="0"/>
        <v>11</v>
      </c>
      <c r="B19" s="216" t="s">
        <v>130</v>
      </c>
      <c r="C19" s="196">
        <v>35</v>
      </c>
      <c r="D19" s="202">
        <v>5150000</v>
      </c>
      <c r="E19" s="201">
        <v>284000</v>
      </c>
      <c r="F19" s="654">
        <v>4.64E-4</v>
      </c>
      <c r="G19" s="654">
        <v>5.1199999999999998E-4</v>
      </c>
      <c r="H19" s="654">
        <v>4.7999999999999974E-5</v>
      </c>
      <c r="I19" s="560">
        <v>286389.59999999998</v>
      </c>
      <c r="J19" s="200">
        <v>286636.79999999999</v>
      </c>
      <c r="K19" s="200">
        <v>247.20000000001164</v>
      </c>
      <c r="L19" s="210">
        <v>8.6315983541305856E-4</v>
      </c>
    </row>
    <row r="20" spans="1:12">
      <c r="A20" s="212">
        <f t="shared" si="0"/>
        <v>12</v>
      </c>
      <c r="B20" s="216" t="s">
        <v>129</v>
      </c>
      <c r="C20" s="196">
        <v>43</v>
      </c>
      <c r="D20" s="202">
        <v>123766000</v>
      </c>
      <c r="E20" s="201">
        <v>11676000</v>
      </c>
      <c r="F20" s="654">
        <v>7.6999999999999996E-4</v>
      </c>
      <c r="G20" s="654">
        <v>7.7899999999999996E-4</v>
      </c>
      <c r="H20" s="654">
        <v>9.0000000000000019E-6</v>
      </c>
      <c r="I20" s="560">
        <v>11771299.82</v>
      </c>
      <c r="J20" s="200">
        <v>11772413.714</v>
      </c>
      <c r="K20" s="200">
        <v>1113.8939999993891</v>
      </c>
      <c r="L20" s="210">
        <v>9.4627952480390485E-5</v>
      </c>
    </row>
    <row r="21" spans="1:12">
      <c r="A21" s="212">
        <f t="shared" si="0"/>
        <v>13</v>
      </c>
      <c r="B21" s="217"/>
      <c r="D21" s="202"/>
      <c r="E21" s="201"/>
      <c r="F21" s="655"/>
      <c r="G21" s="655"/>
      <c r="H21" s="654" t="s">
        <v>89</v>
      </c>
      <c r="I21" s="560"/>
      <c r="J21" s="200"/>
      <c r="K21" s="200"/>
      <c r="L21" s="210"/>
    </row>
    <row r="22" spans="1:12">
      <c r="A22" s="212">
        <f t="shared" si="0"/>
        <v>14</v>
      </c>
      <c r="B22" s="217" t="s">
        <v>128</v>
      </c>
      <c r="D22" s="202">
        <v>1538462000</v>
      </c>
      <c r="E22" s="201">
        <v>132121000</v>
      </c>
      <c r="F22" s="654">
        <v>7.0117652304703632E-4</v>
      </c>
      <c r="G22" s="654">
        <v>7.0939087088274001E-4</v>
      </c>
      <c r="H22" s="654">
        <v>8.2143478357036941E-6</v>
      </c>
      <c r="I22" s="560">
        <v>133199733.43599999</v>
      </c>
      <c r="J22" s="200">
        <v>133212370.898</v>
      </c>
      <c r="K22" s="200">
        <v>12637.462000000116</v>
      </c>
      <c r="L22" s="210">
        <v>9.4876030709717475E-5</v>
      </c>
    </row>
    <row r="23" spans="1:12">
      <c r="A23" s="212">
        <f t="shared" si="0"/>
        <v>15</v>
      </c>
      <c r="B23" s="217"/>
      <c r="D23" s="202"/>
      <c r="E23" s="201"/>
      <c r="F23" s="655"/>
      <c r="G23" s="655"/>
      <c r="H23" s="654" t="s">
        <v>89</v>
      </c>
      <c r="I23" s="560"/>
      <c r="J23" s="200"/>
      <c r="K23" s="200"/>
      <c r="L23" s="210"/>
    </row>
    <row r="24" spans="1:12">
      <c r="A24" s="212">
        <f t="shared" si="0"/>
        <v>16</v>
      </c>
      <c r="B24" s="197" t="s">
        <v>127</v>
      </c>
      <c r="C24" s="196">
        <v>40</v>
      </c>
      <c r="D24" s="202">
        <v>586365000</v>
      </c>
      <c r="E24" s="201">
        <v>45990000</v>
      </c>
      <c r="F24" s="654">
        <v>6.7000000000000002E-4</v>
      </c>
      <c r="G24" s="654">
        <v>6.4800000000000003E-4</v>
      </c>
      <c r="H24" s="654">
        <v>-2.1999999999999993E-5</v>
      </c>
      <c r="I24" s="560">
        <v>46382864.549999997</v>
      </c>
      <c r="J24" s="200">
        <v>46369964.520000003</v>
      </c>
      <c r="K24" s="200">
        <v>-12900.029999993742</v>
      </c>
      <c r="L24" s="210">
        <v>-2.7812059744795865E-4</v>
      </c>
    </row>
    <row r="25" spans="1:12">
      <c r="A25" s="212">
        <f t="shared" si="0"/>
        <v>17</v>
      </c>
      <c r="B25" s="217"/>
      <c r="D25" s="202"/>
      <c r="E25" s="201"/>
      <c r="F25" s="655"/>
      <c r="G25" s="655"/>
      <c r="H25" s="654" t="s">
        <v>89</v>
      </c>
      <c r="I25" s="560"/>
      <c r="J25" s="200"/>
      <c r="K25" s="200"/>
      <c r="L25" s="210"/>
    </row>
    <row r="26" spans="1:12">
      <c r="A26" s="212">
        <f t="shared" si="0"/>
        <v>18</v>
      </c>
      <c r="B26" s="216" t="s">
        <v>126</v>
      </c>
      <c r="C26" s="196">
        <v>46</v>
      </c>
      <c r="D26" s="202">
        <v>79268000</v>
      </c>
      <c r="E26" s="201">
        <v>5619000</v>
      </c>
      <c r="F26" s="654">
        <v>5.9800000000000001E-4</v>
      </c>
      <c r="G26" s="654">
        <v>5.8799999999999998E-4</v>
      </c>
      <c r="H26" s="654">
        <v>-1.0000000000000026E-5</v>
      </c>
      <c r="I26" s="560">
        <v>5666402.2640000004</v>
      </c>
      <c r="J26" s="200">
        <v>5665609.5839999998</v>
      </c>
      <c r="K26" s="200">
        <v>-792.6800000006333</v>
      </c>
      <c r="L26" s="210">
        <v>-1.3989123310865478E-4</v>
      </c>
    </row>
    <row r="27" spans="1:12">
      <c r="A27" s="212">
        <f t="shared" si="0"/>
        <v>19</v>
      </c>
      <c r="B27" s="215" t="s">
        <v>125</v>
      </c>
      <c r="C27" s="196">
        <v>49</v>
      </c>
      <c r="D27" s="202">
        <v>597895000</v>
      </c>
      <c r="E27" s="201">
        <v>41597000</v>
      </c>
      <c r="F27" s="654">
        <v>5.7600000000000001E-4</v>
      </c>
      <c r="G27" s="654">
        <v>5.7300000000000005E-4</v>
      </c>
      <c r="H27" s="654">
        <v>-2.9999999999999645E-6</v>
      </c>
      <c r="I27" s="560">
        <v>41941387.520000003</v>
      </c>
      <c r="J27" s="200">
        <v>41939593.835000001</v>
      </c>
      <c r="K27" s="200">
        <v>-1793.6850000023842</v>
      </c>
      <c r="L27" s="210">
        <v>-4.2766467827204205E-5</v>
      </c>
    </row>
    <row r="28" spans="1:12">
      <c r="A28" s="212">
        <f t="shared" si="0"/>
        <v>20</v>
      </c>
      <c r="B28" s="197"/>
      <c r="D28" s="202"/>
      <c r="E28" s="201"/>
      <c r="F28" s="655"/>
      <c r="G28" s="655"/>
      <c r="H28" s="654" t="s">
        <v>89</v>
      </c>
      <c r="I28" s="560"/>
      <c r="J28" s="200"/>
      <c r="K28" s="200"/>
      <c r="L28" s="210"/>
    </row>
    <row r="29" spans="1:12">
      <c r="A29" s="212">
        <f t="shared" si="0"/>
        <v>21</v>
      </c>
      <c r="B29" s="197" t="s">
        <v>124</v>
      </c>
      <c r="D29" s="202">
        <v>677163000</v>
      </c>
      <c r="E29" s="201">
        <v>47216000</v>
      </c>
      <c r="F29" s="211">
        <v>5.7857529723272217E-4</v>
      </c>
      <c r="G29" s="211">
        <v>5.7475588447685377E-4</v>
      </c>
      <c r="H29" s="211">
        <v>-3.819412755868396E-6</v>
      </c>
      <c r="I29" s="195">
        <v>47607789.784000002</v>
      </c>
      <c r="J29" s="195">
        <v>47605203.419</v>
      </c>
      <c r="K29" s="200">
        <v>-2586.3650000030175</v>
      </c>
      <c r="L29" s="210">
        <v>-5.4326508576380948E-5</v>
      </c>
    </row>
    <row r="30" spans="1:12">
      <c r="A30" s="212">
        <f t="shared" si="0"/>
        <v>22</v>
      </c>
      <c r="B30" s="197"/>
      <c r="D30" s="202"/>
      <c r="E30" s="201"/>
      <c r="F30" s="213"/>
      <c r="G30" s="213"/>
      <c r="H30" s="211"/>
      <c r="K30" s="200"/>
      <c r="L30" s="210"/>
    </row>
    <row r="31" spans="1:12">
      <c r="A31" s="212">
        <f t="shared" si="0"/>
        <v>23</v>
      </c>
      <c r="B31" s="197" t="s">
        <v>123</v>
      </c>
      <c r="C31" s="214" t="s">
        <v>122</v>
      </c>
      <c r="D31" s="202">
        <v>70960000</v>
      </c>
      <c r="E31" s="201">
        <v>16623000</v>
      </c>
      <c r="F31" s="211">
        <v>2.1689999999999999E-3</v>
      </c>
      <c r="G31" s="211">
        <v>1.951E-3</v>
      </c>
      <c r="H31" s="211">
        <v>-2.1799999999999988E-4</v>
      </c>
      <c r="I31" s="200">
        <v>16776912.24</v>
      </c>
      <c r="J31" s="200">
        <v>16761442.960000001</v>
      </c>
      <c r="K31" s="200">
        <v>-15469.279999999329</v>
      </c>
      <c r="L31" s="210">
        <v>-9.2205763365186015E-4</v>
      </c>
    </row>
    <row r="32" spans="1:12">
      <c r="A32" s="212">
        <f t="shared" si="0"/>
        <v>24</v>
      </c>
      <c r="B32" s="197"/>
      <c r="D32" s="202"/>
      <c r="E32" s="201"/>
      <c r="H32" s="211" t="s">
        <v>89</v>
      </c>
      <c r="I32" s="200"/>
      <c r="J32" s="200"/>
      <c r="K32" s="200"/>
      <c r="L32" s="210"/>
    </row>
    <row r="33" spans="1:12">
      <c r="A33" s="212">
        <f t="shared" si="0"/>
        <v>25</v>
      </c>
      <c r="B33" s="197" t="s">
        <v>121</v>
      </c>
      <c r="C33" s="214" t="s">
        <v>120</v>
      </c>
      <c r="D33" s="202">
        <v>2030932000</v>
      </c>
      <c r="E33" s="201">
        <v>9848000</v>
      </c>
      <c r="F33" s="211">
        <v>3.3000000000000003E-5</v>
      </c>
      <c r="G33" s="211">
        <v>3.3000000000000003E-5</v>
      </c>
      <c r="H33" s="211">
        <v>0</v>
      </c>
      <c r="I33" s="200">
        <v>9915020.7559999991</v>
      </c>
      <c r="J33" s="200">
        <v>9915020.7559999991</v>
      </c>
      <c r="K33" s="200">
        <v>0</v>
      </c>
      <c r="L33" s="210">
        <v>0</v>
      </c>
    </row>
    <row r="34" spans="1:12">
      <c r="A34" s="212">
        <f t="shared" si="0"/>
        <v>26</v>
      </c>
      <c r="B34" s="197"/>
      <c r="D34" s="202"/>
      <c r="E34" s="201"/>
      <c r="F34" s="213"/>
      <c r="G34" s="213"/>
      <c r="H34" s="211" t="s">
        <v>89</v>
      </c>
      <c r="I34" s="200"/>
      <c r="J34" s="200"/>
      <c r="K34" s="200"/>
      <c r="L34" s="210"/>
    </row>
    <row r="35" spans="1:12">
      <c r="A35" s="212">
        <f t="shared" si="0"/>
        <v>27</v>
      </c>
      <c r="B35" s="197" t="s">
        <v>31</v>
      </c>
      <c r="D35" s="195">
        <v>23908883000</v>
      </c>
      <c r="E35" s="200">
        <v>2136710000</v>
      </c>
      <c r="F35" s="211">
        <v>7.8370725600188649E-4</v>
      </c>
      <c r="G35" s="242">
        <v>7.6527942652109297E-4</v>
      </c>
      <c r="H35" s="211">
        <v>-1.8427829480793518E-5</v>
      </c>
      <c r="I35" s="200">
        <v>2155447565.0900002</v>
      </c>
      <c r="J35" s="200">
        <v>2155006976.2709999</v>
      </c>
      <c r="K35" s="200">
        <v>-440588.81900012138</v>
      </c>
      <c r="L35" s="210">
        <v>-2.0440711531840243E-4</v>
      </c>
    </row>
    <row r="36" spans="1:12" ht="13.5" thickBot="1">
      <c r="A36" s="209">
        <f t="shared" si="0"/>
        <v>28</v>
      </c>
      <c r="B36" s="208"/>
      <c r="C36" s="207"/>
      <c r="D36" s="205"/>
      <c r="E36" s="205"/>
      <c r="F36" s="206"/>
      <c r="G36" s="206"/>
      <c r="H36" s="206"/>
      <c r="I36" s="205"/>
      <c r="J36" s="205"/>
      <c r="K36" s="204"/>
      <c r="L36" s="203"/>
    </row>
    <row r="37" spans="1:12">
      <c r="A37" s="196">
        <f t="shared" si="0"/>
        <v>29</v>
      </c>
      <c r="B37" s="197"/>
    </row>
    <row r="38" spans="1:12">
      <c r="A38" s="196">
        <f t="shared" si="0"/>
        <v>30</v>
      </c>
      <c r="B38" s="197" t="s">
        <v>119</v>
      </c>
      <c r="D38" s="202">
        <v>7036000</v>
      </c>
      <c r="E38" s="201">
        <v>602000</v>
      </c>
    </row>
    <row r="39" spans="1:12">
      <c r="A39" s="196">
        <f t="shared" si="0"/>
        <v>31</v>
      </c>
      <c r="B39" s="197"/>
      <c r="E39" s="200"/>
    </row>
    <row r="40" spans="1:12">
      <c r="A40" s="196">
        <f t="shared" si="0"/>
        <v>32</v>
      </c>
      <c r="B40" s="197" t="s">
        <v>118</v>
      </c>
      <c r="D40" s="559">
        <f>+D38+D35</f>
        <v>23915919000</v>
      </c>
      <c r="E40" s="560">
        <f>+E38+E35</f>
        <v>2137312000</v>
      </c>
    </row>
    <row r="41" spans="1:12">
      <c r="A41" s="196">
        <f t="shared" si="0"/>
        <v>33</v>
      </c>
      <c r="B41" s="197"/>
      <c r="E41" s="200"/>
    </row>
    <row r="42" spans="1:12">
      <c r="A42" s="196">
        <f t="shared" si="0"/>
        <v>34</v>
      </c>
      <c r="B42" s="197" t="s">
        <v>92</v>
      </c>
      <c r="D42" s="557">
        <f>+'[114]Estimated Proforma Base Revenue'!D41</f>
        <v>23915919000</v>
      </c>
      <c r="E42" s="558">
        <f>+'[114]Estimated Proforma Base Revenue'!K43</f>
        <v>2137312000</v>
      </c>
    </row>
    <row r="43" spans="1:12">
      <c r="A43" s="196">
        <f t="shared" si="0"/>
        <v>35</v>
      </c>
      <c r="B43" s="197"/>
      <c r="E43" s="200"/>
    </row>
    <row r="44" spans="1:12">
      <c r="A44" s="196">
        <f t="shared" si="0"/>
        <v>36</v>
      </c>
      <c r="B44" s="197" t="s">
        <v>117</v>
      </c>
      <c r="D44" s="195">
        <f>+D42-D40</f>
        <v>0</v>
      </c>
      <c r="E44" s="200">
        <f>+E42-E40</f>
        <v>0</v>
      </c>
    </row>
    <row r="45" spans="1:12">
      <c r="A45" s="197"/>
      <c r="B45" s="197"/>
    </row>
    <row r="46" spans="1:12">
      <c r="A46" s="197"/>
      <c r="B46" s="197"/>
      <c r="K46" s="199"/>
    </row>
    <row r="47" spans="1:12" ht="30.6" customHeight="1">
      <c r="A47" s="198"/>
      <c r="B47" s="701" t="s">
        <v>187</v>
      </c>
      <c r="C47" s="701"/>
      <c r="D47" s="701"/>
      <c r="E47" s="701"/>
      <c r="F47" s="701"/>
      <c r="G47" s="701"/>
      <c r="H47" s="701"/>
      <c r="I47" s="701"/>
      <c r="J47" s="701"/>
      <c r="K47" s="701"/>
      <c r="L47" s="701"/>
    </row>
    <row r="48" spans="1:12">
      <c r="A48" s="197"/>
      <c r="B48" s="197"/>
    </row>
    <row r="49" spans="1:10" s="196" customFormat="1">
      <c r="A49" s="197"/>
      <c r="B49" s="197"/>
      <c r="D49" s="195"/>
      <c r="E49" s="195"/>
      <c r="F49" s="2"/>
      <c r="G49" s="2"/>
      <c r="H49" s="2"/>
      <c r="I49" s="195"/>
      <c r="J49" s="195"/>
    </row>
    <row r="50" spans="1:10" s="196" customFormat="1">
      <c r="A50" s="197"/>
      <c r="B50" s="197"/>
      <c r="D50" s="195"/>
      <c r="E50" s="195"/>
      <c r="F50" s="2"/>
      <c r="G50" s="2"/>
      <c r="H50" s="2"/>
      <c r="I50" s="195"/>
      <c r="J50" s="195"/>
    </row>
    <row r="51" spans="1:10" s="196" customFormat="1">
      <c r="A51" s="197"/>
      <c r="B51" s="197"/>
      <c r="D51" s="195"/>
      <c r="E51" s="195"/>
      <c r="F51" s="2"/>
      <c r="G51" s="2"/>
      <c r="H51" s="2"/>
      <c r="I51" s="195"/>
      <c r="J51" s="195"/>
    </row>
    <row r="52" spans="1:10" s="196" customFormat="1">
      <c r="A52" s="197"/>
      <c r="B52" s="197"/>
      <c r="D52" s="195"/>
      <c r="E52" s="195"/>
      <c r="F52" s="2"/>
      <c r="G52" s="2"/>
      <c r="H52" s="2"/>
      <c r="I52" s="195"/>
      <c r="J52" s="195"/>
    </row>
    <row r="53" spans="1:10" s="196" customFormat="1">
      <c r="A53" s="197"/>
      <c r="B53" s="197"/>
      <c r="D53" s="195"/>
      <c r="E53" s="195"/>
      <c r="F53" s="2"/>
      <c r="G53" s="2"/>
      <c r="H53" s="2"/>
      <c r="I53" s="195"/>
      <c r="J53" s="195"/>
    </row>
    <row r="54" spans="1:10" s="196" customFormat="1">
      <c r="A54" s="197"/>
      <c r="B54" s="197"/>
      <c r="D54" s="195"/>
      <c r="E54" s="195"/>
      <c r="F54" s="2"/>
      <c r="G54" s="2"/>
      <c r="H54" s="2"/>
      <c r="I54" s="195"/>
      <c r="J54" s="195"/>
    </row>
    <row r="55" spans="1:10" s="196" customFormat="1">
      <c r="A55" s="197"/>
      <c r="B55" s="197"/>
      <c r="D55" s="195"/>
      <c r="E55" s="195"/>
      <c r="F55" s="2"/>
      <c r="G55" s="2"/>
      <c r="H55" s="2"/>
      <c r="I55" s="195"/>
      <c r="J55" s="195"/>
    </row>
    <row r="56" spans="1:10" s="196" customFormat="1">
      <c r="A56" s="197"/>
      <c r="B56" s="197"/>
      <c r="D56" s="195"/>
      <c r="E56" s="195"/>
      <c r="F56" s="2"/>
      <c r="G56" s="2"/>
      <c r="H56" s="2"/>
      <c r="I56" s="195"/>
      <c r="J56" s="195"/>
    </row>
    <row r="57" spans="1:10" s="196" customFormat="1">
      <c r="A57" s="197"/>
      <c r="B57" s="197"/>
      <c r="D57" s="195"/>
      <c r="E57" s="195"/>
      <c r="F57" s="2"/>
      <c r="G57" s="2"/>
      <c r="H57" s="2"/>
      <c r="I57" s="195"/>
      <c r="J57" s="195"/>
    </row>
    <row r="58" spans="1:10" s="196" customFormat="1">
      <c r="A58" s="197"/>
      <c r="B58" s="197"/>
      <c r="D58" s="195"/>
      <c r="E58" s="195"/>
      <c r="F58" s="2"/>
      <c r="G58" s="2"/>
      <c r="H58" s="2"/>
      <c r="I58" s="195"/>
      <c r="J58" s="195"/>
    </row>
    <row r="59" spans="1:10" s="196" customFormat="1">
      <c r="A59" s="197"/>
      <c r="B59" s="197"/>
      <c r="D59" s="195"/>
      <c r="E59" s="195"/>
      <c r="F59" s="2"/>
      <c r="G59" s="2"/>
      <c r="H59" s="2"/>
      <c r="I59" s="195"/>
      <c r="J59" s="195"/>
    </row>
    <row r="60" spans="1:10" s="196" customFormat="1">
      <c r="A60" s="197"/>
      <c r="B60" s="197"/>
      <c r="D60" s="195"/>
      <c r="E60" s="195"/>
      <c r="F60" s="2"/>
      <c r="G60" s="2"/>
      <c r="H60" s="2"/>
      <c r="I60" s="195"/>
      <c r="J60" s="195"/>
    </row>
    <row r="61" spans="1:10" s="196" customFormat="1">
      <c r="A61" s="197"/>
      <c r="B61" s="197"/>
      <c r="D61" s="195"/>
      <c r="E61" s="195"/>
      <c r="F61" s="2"/>
      <c r="G61" s="2"/>
      <c r="H61" s="2"/>
      <c r="I61" s="195"/>
      <c r="J61" s="195"/>
    </row>
    <row r="62" spans="1:10" s="196" customFormat="1">
      <c r="A62" s="197"/>
      <c r="B62" s="197"/>
      <c r="D62" s="195"/>
      <c r="E62" s="195"/>
      <c r="F62" s="2"/>
      <c r="G62" s="2"/>
      <c r="H62" s="2"/>
      <c r="I62" s="195"/>
      <c r="J62" s="195"/>
    </row>
    <row r="63" spans="1:10" s="196" customFormat="1">
      <c r="A63" s="197"/>
      <c r="B63" s="197"/>
      <c r="D63" s="195"/>
      <c r="E63" s="195"/>
      <c r="F63" s="2"/>
      <c r="G63" s="2"/>
      <c r="H63" s="2"/>
      <c r="I63" s="195"/>
      <c r="J63" s="195"/>
    </row>
    <row r="64" spans="1:10" s="196" customFormat="1">
      <c r="A64" s="197"/>
      <c r="B64" s="197"/>
      <c r="D64" s="195"/>
      <c r="E64" s="195"/>
      <c r="F64" s="2"/>
      <c r="G64" s="2"/>
      <c r="H64" s="2"/>
      <c r="I64" s="195"/>
      <c r="J64" s="195"/>
    </row>
    <row r="65" spans="1:10" s="196" customFormat="1">
      <c r="A65" s="197"/>
      <c r="B65" s="197"/>
      <c r="D65" s="195"/>
      <c r="E65" s="195"/>
      <c r="F65" s="2"/>
      <c r="G65" s="2"/>
      <c r="H65" s="2"/>
      <c r="I65" s="195"/>
      <c r="J65" s="195"/>
    </row>
    <row r="66" spans="1:10" s="196" customFormat="1">
      <c r="A66" s="197"/>
      <c r="B66" s="197"/>
      <c r="D66" s="195"/>
      <c r="E66" s="195"/>
      <c r="F66" s="2"/>
      <c r="G66" s="2"/>
      <c r="H66" s="2"/>
      <c r="I66" s="195"/>
      <c r="J66" s="195"/>
    </row>
    <row r="67" spans="1:10" s="196" customFormat="1">
      <c r="A67" s="197"/>
      <c r="B67" s="197"/>
      <c r="D67" s="195"/>
      <c r="E67" s="195"/>
      <c r="F67" s="2"/>
      <c r="G67" s="2"/>
      <c r="H67" s="2"/>
      <c r="I67" s="195"/>
      <c r="J67" s="195"/>
    </row>
    <row r="68" spans="1:10" s="196" customFormat="1">
      <c r="A68" s="197"/>
      <c r="B68" s="197"/>
      <c r="D68" s="195"/>
      <c r="E68" s="195"/>
      <c r="F68" s="2"/>
      <c r="G68" s="2"/>
      <c r="H68" s="2"/>
      <c r="I68" s="195"/>
      <c r="J68" s="195"/>
    </row>
    <row r="69" spans="1:10" s="196" customFormat="1">
      <c r="A69" s="197"/>
      <c r="B69" s="197"/>
      <c r="D69" s="195"/>
      <c r="E69" s="195"/>
      <c r="F69" s="2"/>
      <c r="G69" s="2"/>
      <c r="H69" s="2"/>
      <c r="I69" s="195"/>
      <c r="J69" s="195"/>
    </row>
    <row r="70" spans="1:10" s="196" customFormat="1">
      <c r="A70" s="197"/>
      <c r="B70" s="197"/>
      <c r="D70" s="195"/>
      <c r="E70" s="195"/>
      <c r="F70" s="2"/>
      <c r="G70" s="2"/>
      <c r="H70" s="2"/>
      <c r="I70" s="195"/>
      <c r="J70" s="195"/>
    </row>
    <row r="71" spans="1:10" s="196" customFormat="1">
      <c r="A71" s="197"/>
      <c r="B71" s="197"/>
      <c r="D71" s="195"/>
      <c r="E71" s="195"/>
      <c r="F71" s="2"/>
      <c r="G71" s="2"/>
      <c r="H71" s="2"/>
      <c r="I71" s="195"/>
      <c r="J71" s="195"/>
    </row>
    <row r="72" spans="1:10" s="196" customFormat="1">
      <c r="A72" s="197"/>
      <c r="B72" s="197"/>
      <c r="D72" s="195"/>
      <c r="E72" s="195"/>
      <c r="F72" s="2"/>
      <c r="G72" s="2"/>
      <c r="H72" s="2"/>
      <c r="I72" s="195"/>
      <c r="J72" s="195"/>
    </row>
    <row r="73" spans="1:10" s="196" customFormat="1">
      <c r="A73" s="197"/>
      <c r="B73" s="197"/>
      <c r="D73" s="195"/>
      <c r="E73" s="195"/>
      <c r="F73" s="2"/>
      <c r="G73" s="2"/>
      <c r="H73" s="2"/>
      <c r="I73" s="195"/>
      <c r="J73" s="195"/>
    </row>
    <row r="74" spans="1:10" s="196" customFormat="1">
      <c r="A74" s="197"/>
      <c r="B74" s="197"/>
      <c r="D74" s="195"/>
      <c r="E74" s="195"/>
      <c r="F74" s="2"/>
      <c r="G74" s="2"/>
      <c r="H74" s="2"/>
      <c r="I74" s="195"/>
      <c r="J74" s="195"/>
    </row>
    <row r="75" spans="1:10" s="196" customFormat="1">
      <c r="A75" s="197"/>
      <c r="B75" s="197"/>
      <c r="D75" s="195"/>
      <c r="E75" s="195"/>
      <c r="F75" s="2"/>
      <c r="G75" s="2"/>
      <c r="H75" s="2"/>
      <c r="I75" s="195"/>
      <c r="J75" s="195"/>
    </row>
    <row r="76" spans="1:10" s="196" customFormat="1">
      <c r="A76" s="197"/>
      <c r="B76" s="197"/>
      <c r="D76" s="195"/>
      <c r="E76" s="195"/>
      <c r="F76" s="2"/>
      <c r="G76" s="2"/>
      <c r="H76" s="2"/>
      <c r="I76" s="195"/>
      <c r="J76" s="195"/>
    </row>
    <row r="77" spans="1:10" s="196" customFormat="1">
      <c r="A77" s="197"/>
      <c r="B77" s="197"/>
      <c r="D77" s="195"/>
      <c r="E77" s="195"/>
      <c r="F77" s="2"/>
      <c r="G77" s="2"/>
      <c r="H77" s="2"/>
      <c r="I77" s="195"/>
      <c r="J77" s="195"/>
    </row>
    <row r="78" spans="1:10" s="196" customFormat="1">
      <c r="A78" s="197"/>
      <c r="B78" s="197"/>
      <c r="D78" s="195"/>
      <c r="E78" s="195"/>
      <c r="F78" s="2"/>
      <c r="G78" s="2"/>
      <c r="H78" s="2"/>
      <c r="I78" s="195"/>
      <c r="J78" s="195"/>
    </row>
    <row r="79" spans="1:10" s="196" customFormat="1">
      <c r="A79" s="197"/>
      <c r="B79" s="197"/>
      <c r="D79" s="195"/>
      <c r="E79" s="195"/>
      <c r="F79" s="2"/>
      <c r="G79" s="2"/>
      <c r="H79" s="2"/>
      <c r="I79" s="195"/>
      <c r="J79" s="195"/>
    </row>
    <row r="80" spans="1:10" s="196" customFormat="1">
      <c r="A80" s="197"/>
      <c r="B80" s="197"/>
      <c r="D80" s="195"/>
      <c r="E80" s="195"/>
      <c r="F80" s="2"/>
      <c r="G80" s="2"/>
      <c r="H80" s="2"/>
      <c r="I80" s="195"/>
      <c r="J80" s="195"/>
    </row>
    <row r="81" spans="1:10" s="196" customFormat="1">
      <c r="A81" s="197"/>
      <c r="B81" s="197"/>
      <c r="D81" s="195"/>
      <c r="E81" s="195"/>
      <c r="F81" s="2"/>
      <c r="G81" s="2"/>
      <c r="H81" s="2"/>
      <c r="I81" s="195"/>
      <c r="J81" s="195"/>
    </row>
    <row r="82" spans="1:10" s="196" customFormat="1">
      <c r="A82" s="197"/>
      <c r="B82" s="197"/>
      <c r="D82" s="195"/>
      <c r="E82" s="195"/>
      <c r="F82" s="2"/>
      <c r="G82" s="2"/>
      <c r="H82" s="2"/>
      <c r="I82" s="195"/>
      <c r="J82" s="195"/>
    </row>
    <row r="83" spans="1:10" s="196" customFormat="1">
      <c r="A83" s="197"/>
      <c r="B83" s="197"/>
      <c r="D83" s="195"/>
      <c r="E83" s="195"/>
      <c r="F83" s="2"/>
      <c r="G83" s="2"/>
      <c r="H83" s="2"/>
      <c r="I83" s="195"/>
      <c r="J83" s="195"/>
    </row>
    <row r="84" spans="1:10" s="196" customFormat="1">
      <c r="A84" s="197"/>
      <c r="B84" s="197"/>
      <c r="D84" s="195"/>
      <c r="E84" s="195"/>
      <c r="F84" s="2"/>
      <c r="G84" s="2"/>
      <c r="H84" s="2"/>
      <c r="I84" s="195"/>
      <c r="J84" s="195"/>
    </row>
    <row r="85" spans="1:10" s="196" customFormat="1">
      <c r="A85" s="197"/>
      <c r="B85" s="197"/>
      <c r="D85" s="195"/>
      <c r="E85" s="195"/>
      <c r="F85" s="2"/>
      <c r="G85" s="2"/>
      <c r="H85" s="2"/>
      <c r="I85" s="195"/>
      <c r="J85" s="195"/>
    </row>
    <row r="86" spans="1:10" s="196" customFormat="1">
      <c r="A86" s="197"/>
      <c r="B86" s="197"/>
      <c r="D86" s="195"/>
      <c r="E86" s="195"/>
      <c r="F86" s="2"/>
      <c r="G86" s="2"/>
      <c r="H86" s="2"/>
      <c r="I86" s="195"/>
      <c r="J86" s="195"/>
    </row>
    <row r="87" spans="1:10" s="196" customFormat="1">
      <c r="A87" s="197"/>
      <c r="B87" s="197"/>
      <c r="D87" s="195"/>
      <c r="E87" s="195"/>
      <c r="F87" s="2"/>
      <c r="G87" s="2"/>
      <c r="H87" s="2"/>
      <c r="I87" s="195"/>
      <c r="J87" s="195"/>
    </row>
    <row r="88" spans="1:10" s="196" customFormat="1">
      <c r="A88" s="197"/>
      <c r="B88" s="197"/>
      <c r="D88" s="195"/>
      <c r="E88" s="195"/>
      <c r="F88" s="2"/>
      <c r="G88" s="2"/>
      <c r="H88" s="2"/>
      <c r="I88" s="195"/>
      <c r="J88" s="195"/>
    </row>
    <row r="89" spans="1:10" s="196" customFormat="1">
      <c r="A89" s="197"/>
      <c r="B89" s="197"/>
      <c r="D89" s="195"/>
      <c r="E89" s="195"/>
      <c r="F89" s="2"/>
      <c r="G89" s="2"/>
      <c r="H89" s="2"/>
      <c r="I89" s="195"/>
      <c r="J89" s="195"/>
    </row>
    <row r="90" spans="1:10" s="196" customFormat="1">
      <c r="A90" s="197"/>
      <c r="B90" s="197"/>
      <c r="D90" s="195"/>
      <c r="E90" s="195"/>
      <c r="F90" s="2"/>
      <c r="G90" s="2"/>
      <c r="H90" s="2"/>
      <c r="I90" s="195"/>
      <c r="J90" s="195"/>
    </row>
    <row r="91" spans="1:10" s="196" customFormat="1">
      <c r="A91" s="197"/>
      <c r="B91" s="197"/>
      <c r="D91" s="195"/>
      <c r="E91" s="195"/>
      <c r="F91" s="2"/>
      <c r="G91" s="2"/>
      <c r="H91" s="2"/>
      <c r="I91" s="195"/>
      <c r="J91" s="195"/>
    </row>
    <row r="92" spans="1:10" s="196" customFormat="1">
      <c r="A92" s="197"/>
      <c r="B92" s="197"/>
      <c r="D92" s="195"/>
      <c r="E92" s="195"/>
      <c r="F92" s="2"/>
      <c r="G92" s="2"/>
      <c r="H92" s="2"/>
      <c r="I92" s="195"/>
      <c r="J92" s="195"/>
    </row>
    <row r="93" spans="1:10" s="196" customFormat="1">
      <c r="A93" s="197"/>
      <c r="B93" s="197"/>
      <c r="D93" s="195"/>
      <c r="E93" s="195"/>
      <c r="F93" s="2"/>
      <c r="G93" s="2"/>
      <c r="H93" s="2"/>
      <c r="I93" s="195"/>
      <c r="J93" s="195"/>
    </row>
    <row r="94" spans="1:10" s="196" customFormat="1">
      <c r="A94" s="197"/>
      <c r="B94" s="197"/>
      <c r="D94" s="195"/>
      <c r="E94" s="195"/>
      <c r="F94" s="2"/>
      <c r="G94" s="2"/>
      <c r="H94" s="2"/>
      <c r="I94" s="195"/>
      <c r="J94" s="195"/>
    </row>
    <row r="95" spans="1:10" s="196" customFormat="1">
      <c r="A95" s="197"/>
      <c r="B95" s="197"/>
      <c r="D95" s="195"/>
      <c r="E95" s="195"/>
      <c r="F95" s="2"/>
      <c r="G95" s="2"/>
      <c r="H95" s="2"/>
      <c r="I95" s="195"/>
      <c r="J95" s="195"/>
    </row>
    <row r="96" spans="1:10" s="196" customFormat="1">
      <c r="A96" s="197"/>
      <c r="B96" s="197"/>
      <c r="D96" s="195"/>
      <c r="E96" s="195"/>
      <c r="F96" s="2"/>
      <c r="G96" s="2"/>
      <c r="H96" s="2"/>
      <c r="I96" s="195"/>
      <c r="J96" s="195"/>
    </row>
    <row r="97" spans="1:10" s="196" customFormat="1">
      <c r="A97" s="197"/>
      <c r="B97" s="197"/>
      <c r="D97" s="195"/>
      <c r="E97" s="195"/>
      <c r="F97" s="2"/>
      <c r="G97" s="2"/>
      <c r="H97" s="2"/>
      <c r="I97" s="195"/>
      <c r="J97" s="195"/>
    </row>
    <row r="98" spans="1:10" s="196" customFormat="1">
      <c r="A98" s="197"/>
      <c r="B98" s="197"/>
      <c r="D98" s="195"/>
      <c r="E98" s="195"/>
      <c r="F98" s="2"/>
      <c r="G98" s="2"/>
      <c r="H98" s="2"/>
      <c r="I98" s="195"/>
      <c r="J98" s="195"/>
    </row>
    <row r="99" spans="1:10" s="196" customFormat="1">
      <c r="A99" s="197"/>
      <c r="B99" s="197"/>
      <c r="D99" s="195"/>
      <c r="E99" s="195"/>
      <c r="F99" s="2"/>
      <c r="G99" s="2"/>
      <c r="H99" s="2"/>
      <c r="I99" s="195"/>
      <c r="J99" s="195"/>
    </row>
    <row r="100" spans="1:10" s="196" customFormat="1">
      <c r="A100" s="197"/>
      <c r="B100" s="197"/>
      <c r="D100" s="195"/>
      <c r="E100" s="195"/>
      <c r="F100" s="2"/>
      <c r="G100" s="2"/>
      <c r="H100" s="2"/>
      <c r="I100" s="195"/>
      <c r="J100" s="195"/>
    </row>
    <row r="101" spans="1:10" s="196" customFormat="1">
      <c r="A101" s="197"/>
      <c r="B101" s="197"/>
      <c r="D101" s="195"/>
      <c r="E101" s="195"/>
      <c r="F101" s="2"/>
      <c r="G101" s="2"/>
      <c r="H101" s="2"/>
      <c r="I101" s="195"/>
      <c r="J101" s="195"/>
    </row>
    <row r="102" spans="1:10" s="196" customFormat="1">
      <c r="A102" s="197"/>
      <c r="B102" s="197"/>
      <c r="D102" s="195"/>
      <c r="E102" s="195"/>
      <c r="F102" s="2"/>
      <c r="G102" s="2"/>
      <c r="H102" s="2"/>
      <c r="I102" s="195"/>
      <c r="J102" s="195"/>
    </row>
    <row r="103" spans="1:10" s="196" customFormat="1">
      <c r="A103" s="197"/>
      <c r="B103" s="197"/>
      <c r="D103" s="195"/>
      <c r="E103" s="195"/>
      <c r="F103" s="2"/>
      <c r="G103" s="2"/>
      <c r="H103" s="2"/>
      <c r="I103" s="195"/>
      <c r="J103" s="195"/>
    </row>
    <row r="104" spans="1:10" s="196" customFormat="1">
      <c r="A104" s="197"/>
      <c r="B104" s="197"/>
      <c r="D104" s="195"/>
      <c r="E104" s="195"/>
      <c r="F104" s="2"/>
      <c r="G104" s="2"/>
      <c r="H104" s="2"/>
      <c r="I104" s="195"/>
      <c r="J104" s="195"/>
    </row>
    <row r="105" spans="1:10" s="196" customFormat="1">
      <c r="A105" s="197"/>
      <c r="B105" s="197"/>
      <c r="D105" s="195"/>
      <c r="E105" s="195"/>
      <c r="F105" s="2"/>
      <c r="G105" s="2"/>
      <c r="H105" s="2"/>
      <c r="I105" s="195"/>
      <c r="J105" s="195"/>
    </row>
    <row r="106" spans="1:10" s="196" customFormat="1">
      <c r="A106" s="197"/>
      <c r="B106" s="197"/>
      <c r="D106" s="195"/>
      <c r="E106" s="195"/>
      <c r="F106" s="2"/>
      <c r="G106" s="2"/>
      <c r="H106" s="2"/>
      <c r="I106" s="195"/>
      <c r="J106" s="195"/>
    </row>
    <row r="107" spans="1:10" s="196" customFormat="1">
      <c r="A107" s="197"/>
      <c r="B107" s="197"/>
      <c r="D107" s="195"/>
      <c r="E107" s="195"/>
      <c r="F107" s="2"/>
      <c r="G107" s="2"/>
      <c r="H107" s="2"/>
      <c r="I107" s="195"/>
      <c r="J107" s="195"/>
    </row>
    <row r="108" spans="1:10" s="196" customFormat="1">
      <c r="A108" s="197"/>
      <c r="B108" s="197"/>
      <c r="D108" s="195"/>
      <c r="E108" s="195"/>
      <c r="F108" s="2"/>
      <c r="G108" s="2"/>
      <c r="H108" s="2"/>
      <c r="I108" s="195"/>
      <c r="J108" s="195"/>
    </row>
    <row r="109" spans="1:10" s="196" customFormat="1">
      <c r="A109" s="197"/>
      <c r="B109" s="197"/>
      <c r="D109" s="195"/>
      <c r="E109" s="195"/>
      <c r="F109" s="2"/>
      <c r="G109" s="2"/>
      <c r="H109" s="2"/>
      <c r="I109" s="195"/>
      <c r="J109" s="195"/>
    </row>
    <row r="110" spans="1:10" s="196" customFormat="1">
      <c r="A110" s="197"/>
      <c r="B110" s="197"/>
      <c r="D110" s="195"/>
      <c r="E110" s="195"/>
      <c r="F110" s="2"/>
      <c r="G110" s="2"/>
      <c r="H110" s="2"/>
      <c r="I110" s="195"/>
      <c r="J110" s="195"/>
    </row>
    <row r="111" spans="1:10" s="196" customFormat="1">
      <c r="A111" s="197"/>
      <c r="B111" s="197"/>
      <c r="D111" s="195"/>
      <c r="E111" s="195"/>
      <c r="F111" s="2"/>
      <c r="G111" s="2"/>
      <c r="H111" s="2"/>
      <c r="I111" s="195"/>
      <c r="J111" s="195"/>
    </row>
    <row r="112" spans="1:10" s="196" customFormat="1">
      <c r="A112" s="197"/>
      <c r="B112" s="197"/>
      <c r="D112" s="195"/>
      <c r="E112" s="195"/>
      <c r="F112" s="2"/>
      <c r="G112" s="2"/>
      <c r="H112" s="2"/>
      <c r="I112" s="195"/>
      <c r="J112" s="195"/>
    </row>
    <row r="113" spans="1:10" s="196" customFormat="1">
      <c r="A113" s="197"/>
      <c r="B113" s="197"/>
      <c r="D113" s="195"/>
      <c r="E113" s="195"/>
      <c r="F113" s="2"/>
      <c r="G113" s="2"/>
      <c r="H113" s="2"/>
      <c r="I113" s="195"/>
      <c r="J113" s="195"/>
    </row>
    <row r="114" spans="1:10" s="196" customFormat="1">
      <c r="A114" s="197"/>
      <c r="B114" s="197"/>
      <c r="D114" s="195"/>
      <c r="E114" s="195"/>
      <c r="F114" s="2"/>
      <c r="G114" s="2"/>
      <c r="H114" s="2"/>
      <c r="I114" s="195"/>
      <c r="J114" s="195"/>
    </row>
    <row r="115" spans="1:10" s="196" customFormat="1">
      <c r="A115" s="197"/>
      <c r="B115" s="197"/>
      <c r="D115" s="195"/>
      <c r="E115" s="195"/>
      <c r="F115" s="2"/>
      <c r="G115" s="2"/>
      <c r="H115" s="2"/>
      <c r="I115" s="195"/>
      <c r="J115" s="195"/>
    </row>
    <row r="116" spans="1:10" s="196" customFormat="1">
      <c r="A116" s="197"/>
      <c r="B116" s="197"/>
      <c r="D116" s="195"/>
      <c r="E116" s="195"/>
      <c r="F116" s="2"/>
      <c r="G116" s="2"/>
      <c r="H116" s="2"/>
      <c r="I116" s="195"/>
      <c r="J116" s="195"/>
    </row>
    <row r="117" spans="1:10" s="196" customFormat="1">
      <c r="A117" s="197"/>
      <c r="B117" s="197"/>
      <c r="D117" s="195"/>
      <c r="E117" s="195"/>
      <c r="F117" s="2"/>
      <c r="G117" s="2"/>
      <c r="H117" s="2"/>
      <c r="I117" s="195"/>
      <c r="J117" s="195"/>
    </row>
    <row r="118" spans="1:10" s="196" customFormat="1">
      <c r="A118" s="197"/>
      <c r="B118" s="197"/>
      <c r="D118" s="195"/>
      <c r="E118" s="195"/>
      <c r="F118" s="2"/>
      <c r="G118" s="2"/>
      <c r="H118" s="2"/>
      <c r="I118" s="195"/>
      <c r="J118" s="195"/>
    </row>
    <row r="119" spans="1:10" s="196" customFormat="1">
      <c r="A119" s="197"/>
      <c r="B119" s="197"/>
      <c r="D119" s="195"/>
      <c r="E119" s="195"/>
      <c r="F119" s="2"/>
      <c r="G119" s="2"/>
      <c r="H119" s="2"/>
      <c r="I119" s="195"/>
      <c r="J119" s="195"/>
    </row>
    <row r="120" spans="1:10" s="196" customFormat="1">
      <c r="A120" s="197"/>
      <c r="B120" s="197"/>
      <c r="D120" s="195"/>
      <c r="E120" s="195"/>
      <c r="F120" s="2"/>
      <c r="G120" s="2"/>
      <c r="H120" s="2"/>
      <c r="I120" s="195"/>
      <c r="J120" s="195"/>
    </row>
    <row r="121" spans="1:10" s="196" customFormat="1">
      <c r="A121" s="197"/>
      <c r="B121" s="197"/>
      <c r="D121" s="195"/>
      <c r="E121" s="195"/>
      <c r="F121" s="2"/>
      <c r="G121" s="2"/>
      <c r="H121" s="2"/>
      <c r="I121" s="195"/>
      <c r="J121" s="195"/>
    </row>
    <row r="122" spans="1:10" s="196" customFormat="1">
      <c r="A122" s="197"/>
      <c r="B122" s="197"/>
      <c r="D122" s="195"/>
      <c r="E122" s="195"/>
      <c r="F122" s="2"/>
      <c r="G122" s="2"/>
      <c r="H122" s="2"/>
      <c r="I122" s="195"/>
      <c r="J122" s="195"/>
    </row>
    <row r="123" spans="1:10" s="196" customFormat="1">
      <c r="A123" s="197"/>
      <c r="B123" s="197"/>
      <c r="D123" s="195"/>
      <c r="E123" s="195"/>
      <c r="F123" s="2"/>
      <c r="G123" s="2"/>
      <c r="H123" s="2"/>
      <c r="I123" s="195"/>
      <c r="J123" s="195"/>
    </row>
    <row r="124" spans="1:10" s="196" customFormat="1">
      <c r="A124" s="197"/>
      <c r="B124" s="197"/>
      <c r="D124" s="195"/>
      <c r="E124" s="195"/>
      <c r="F124" s="2"/>
      <c r="G124" s="2"/>
      <c r="H124" s="2"/>
      <c r="I124" s="195"/>
      <c r="J124" s="195"/>
    </row>
    <row r="125" spans="1:10" s="196" customFormat="1">
      <c r="A125" s="197"/>
      <c r="B125" s="197"/>
      <c r="D125" s="195"/>
      <c r="E125" s="195"/>
      <c r="F125" s="2"/>
      <c r="G125" s="2"/>
      <c r="H125" s="2"/>
      <c r="I125" s="195"/>
      <c r="J125" s="195"/>
    </row>
    <row r="126" spans="1:10" s="196" customFormat="1">
      <c r="A126" s="197"/>
      <c r="B126" s="197"/>
      <c r="D126" s="195"/>
      <c r="E126" s="195"/>
      <c r="F126" s="2"/>
      <c r="G126" s="2"/>
      <c r="H126" s="2"/>
      <c r="I126" s="195"/>
      <c r="J126" s="195"/>
    </row>
    <row r="127" spans="1:10" s="196" customFormat="1">
      <c r="A127" s="197"/>
      <c r="B127" s="197"/>
      <c r="D127" s="195"/>
      <c r="E127" s="195"/>
      <c r="F127" s="2"/>
      <c r="G127" s="2"/>
      <c r="H127" s="2"/>
      <c r="I127" s="195"/>
      <c r="J127" s="195"/>
    </row>
    <row r="128" spans="1:10" s="196" customFormat="1">
      <c r="A128" s="197"/>
      <c r="B128" s="197"/>
      <c r="D128" s="195"/>
      <c r="E128" s="195"/>
      <c r="F128" s="2"/>
      <c r="G128" s="2"/>
      <c r="H128" s="2"/>
      <c r="I128" s="195"/>
      <c r="J128" s="195"/>
    </row>
    <row r="129" spans="1:10" s="196" customFormat="1">
      <c r="A129" s="197"/>
      <c r="B129" s="197"/>
      <c r="D129" s="195"/>
      <c r="E129" s="195"/>
      <c r="F129" s="2"/>
      <c r="G129" s="2"/>
      <c r="H129" s="2"/>
      <c r="I129" s="195"/>
      <c r="J129" s="195"/>
    </row>
    <row r="130" spans="1:10" s="196" customFormat="1">
      <c r="A130" s="197"/>
      <c r="B130" s="197"/>
      <c r="D130" s="195"/>
      <c r="E130" s="195"/>
      <c r="F130" s="2"/>
      <c r="G130" s="2"/>
      <c r="H130" s="2"/>
      <c r="I130" s="195"/>
      <c r="J130" s="195"/>
    </row>
    <row r="131" spans="1:10" s="196" customFormat="1">
      <c r="A131" s="197"/>
      <c r="B131" s="197"/>
      <c r="D131" s="195"/>
      <c r="E131" s="195"/>
      <c r="F131" s="2"/>
      <c r="G131" s="2"/>
      <c r="H131" s="2"/>
      <c r="I131" s="195"/>
      <c r="J131" s="195"/>
    </row>
    <row r="132" spans="1:10" s="196" customFormat="1">
      <c r="A132" s="197"/>
      <c r="B132" s="197"/>
      <c r="D132" s="195"/>
      <c r="E132" s="195"/>
      <c r="F132" s="2"/>
      <c r="G132" s="2"/>
      <c r="H132" s="2"/>
      <c r="I132" s="195"/>
      <c r="J132" s="195"/>
    </row>
    <row r="133" spans="1:10" s="196" customFormat="1">
      <c r="A133" s="197"/>
      <c r="B133" s="197"/>
      <c r="D133" s="195"/>
      <c r="E133" s="195"/>
      <c r="F133" s="2"/>
      <c r="G133" s="2"/>
      <c r="H133" s="2"/>
      <c r="I133" s="195"/>
      <c r="J133" s="195"/>
    </row>
    <row r="134" spans="1:10" s="196" customFormat="1">
      <c r="A134" s="197"/>
      <c r="B134" s="197"/>
      <c r="D134" s="195"/>
      <c r="E134" s="195"/>
      <c r="F134" s="2"/>
      <c r="G134" s="2"/>
      <c r="H134" s="2"/>
      <c r="I134" s="195"/>
      <c r="J134" s="195"/>
    </row>
    <row r="135" spans="1:10" s="196" customFormat="1">
      <c r="A135" s="197"/>
      <c r="B135" s="197"/>
      <c r="D135" s="195"/>
      <c r="E135" s="195"/>
      <c r="F135" s="2"/>
      <c r="G135" s="2"/>
      <c r="H135" s="2"/>
      <c r="I135" s="195"/>
      <c r="J135" s="195"/>
    </row>
    <row r="136" spans="1:10" s="196" customFormat="1">
      <c r="A136" s="197"/>
      <c r="B136" s="197"/>
      <c r="D136" s="195"/>
      <c r="E136" s="195"/>
      <c r="F136" s="2"/>
      <c r="G136" s="2"/>
      <c r="H136" s="2"/>
      <c r="I136" s="195"/>
      <c r="J136" s="195"/>
    </row>
    <row r="137" spans="1:10" s="196" customFormat="1">
      <c r="A137" s="197"/>
      <c r="B137" s="197"/>
      <c r="D137" s="195"/>
      <c r="E137" s="195"/>
      <c r="F137" s="2"/>
      <c r="G137" s="2"/>
      <c r="H137" s="2"/>
      <c r="I137" s="195"/>
      <c r="J137" s="195"/>
    </row>
    <row r="138" spans="1:10" s="196" customFormat="1">
      <c r="A138" s="197"/>
      <c r="B138" s="197"/>
      <c r="D138" s="195"/>
      <c r="E138" s="195"/>
      <c r="F138" s="2"/>
      <c r="G138" s="2"/>
      <c r="H138" s="2"/>
      <c r="I138" s="195"/>
      <c r="J138" s="195"/>
    </row>
    <row r="139" spans="1:10" s="196" customFormat="1">
      <c r="A139" s="197"/>
      <c r="B139" s="197"/>
      <c r="D139" s="195"/>
      <c r="E139" s="195"/>
      <c r="F139" s="2"/>
      <c r="G139" s="2"/>
      <c r="H139" s="2"/>
      <c r="I139" s="195"/>
      <c r="J139" s="195"/>
    </row>
    <row r="140" spans="1:10" s="196" customFormat="1">
      <c r="A140" s="197"/>
      <c r="B140" s="197"/>
      <c r="D140" s="195"/>
      <c r="E140" s="195"/>
      <c r="F140" s="2"/>
      <c r="G140" s="2"/>
      <c r="H140" s="2"/>
      <c r="I140" s="195"/>
      <c r="J140" s="195"/>
    </row>
    <row r="141" spans="1:10" s="196" customFormat="1">
      <c r="A141" s="197"/>
      <c r="B141" s="197"/>
      <c r="D141" s="195"/>
      <c r="E141" s="195"/>
      <c r="F141" s="2"/>
      <c r="G141" s="2"/>
      <c r="H141" s="2"/>
      <c r="I141" s="195"/>
      <c r="J141" s="195"/>
    </row>
    <row r="142" spans="1:10" s="196" customFormat="1">
      <c r="A142" s="197"/>
      <c r="B142" s="197"/>
      <c r="D142" s="195"/>
      <c r="E142" s="195"/>
      <c r="F142" s="2"/>
      <c r="G142" s="2"/>
      <c r="H142" s="2"/>
      <c r="I142" s="195"/>
      <c r="J142" s="195"/>
    </row>
    <row r="143" spans="1:10" s="196" customFormat="1">
      <c r="A143" s="197"/>
      <c r="B143" s="197"/>
      <c r="D143" s="195"/>
      <c r="E143" s="195"/>
      <c r="F143" s="2"/>
      <c r="G143" s="2"/>
      <c r="H143" s="2"/>
      <c r="I143" s="195"/>
      <c r="J143" s="195"/>
    </row>
    <row r="144" spans="1:10" s="196" customFormat="1">
      <c r="A144" s="197"/>
      <c r="B144" s="197"/>
      <c r="D144" s="195"/>
      <c r="E144" s="195"/>
      <c r="F144" s="2"/>
      <c r="G144" s="2"/>
      <c r="H144" s="2"/>
      <c r="I144" s="195"/>
      <c r="J144" s="195"/>
    </row>
    <row r="145" spans="1:10" s="196" customFormat="1">
      <c r="A145" s="197"/>
      <c r="B145" s="197"/>
      <c r="D145" s="195"/>
      <c r="E145" s="195"/>
      <c r="F145" s="2"/>
      <c r="G145" s="2"/>
      <c r="H145" s="2"/>
      <c r="I145" s="195"/>
      <c r="J145" s="195"/>
    </row>
    <row r="146" spans="1:10" s="196" customFormat="1">
      <c r="A146" s="197"/>
      <c r="B146" s="197"/>
      <c r="D146" s="195"/>
      <c r="E146" s="195"/>
      <c r="F146" s="2"/>
      <c r="G146" s="2"/>
      <c r="H146" s="2"/>
      <c r="I146" s="195"/>
      <c r="J146" s="195"/>
    </row>
    <row r="147" spans="1:10" s="196" customFormat="1">
      <c r="A147" s="197"/>
      <c r="B147" s="197"/>
      <c r="D147" s="195"/>
      <c r="E147" s="195"/>
      <c r="F147" s="2"/>
      <c r="G147" s="2"/>
      <c r="H147" s="2"/>
      <c r="I147" s="195"/>
      <c r="J147" s="195"/>
    </row>
    <row r="148" spans="1:10" s="196" customFormat="1">
      <c r="A148" s="197"/>
      <c r="B148" s="197"/>
      <c r="D148" s="195"/>
      <c r="E148" s="195"/>
      <c r="F148" s="2"/>
      <c r="G148" s="2"/>
      <c r="H148" s="2"/>
      <c r="I148" s="195"/>
      <c r="J148" s="195"/>
    </row>
    <row r="149" spans="1:10" s="196" customFormat="1">
      <c r="A149" s="197"/>
      <c r="B149" s="197"/>
      <c r="D149" s="195"/>
      <c r="E149" s="195"/>
      <c r="F149" s="2"/>
      <c r="G149" s="2"/>
      <c r="H149" s="2"/>
      <c r="I149" s="195"/>
      <c r="J149" s="195"/>
    </row>
    <row r="150" spans="1:10" s="196" customFormat="1">
      <c r="A150" s="197"/>
      <c r="B150" s="197"/>
      <c r="D150" s="195"/>
      <c r="E150" s="195"/>
      <c r="F150" s="2"/>
      <c r="G150" s="2"/>
      <c r="H150" s="2"/>
      <c r="I150" s="195"/>
      <c r="J150" s="195"/>
    </row>
    <row r="151" spans="1:10" s="196" customFormat="1">
      <c r="A151" s="197"/>
      <c r="B151" s="197"/>
      <c r="D151" s="195"/>
      <c r="E151" s="195"/>
      <c r="F151" s="2"/>
      <c r="G151" s="2"/>
      <c r="H151" s="2"/>
      <c r="I151" s="195"/>
      <c r="J151" s="195"/>
    </row>
    <row r="152" spans="1:10" s="196" customFormat="1">
      <c r="A152" s="197"/>
      <c r="B152" s="197"/>
      <c r="D152" s="195"/>
      <c r="E152" s="195"/>
      <c r="F152" s="2"/>
      <c r="G152" s="2"/>
      <c r="H152" s="2"/>
      <c r="I152" s="195"/>
      <c r="J152" s="195"/>
    </row>
    <row r="153" spans="1:10" s="196" customFormat="1">
      <c r="A153" s="197"/>
      <c r="B153" s="197"/>
      <c r="D153" s="195"/>
      <c r="E153" s="195"/>
      <c r="F153" s="2"/>
      <c r="G153" s="2"/>
      <c r="H153" s="2"/>
      <c r="I153" s="195"/>
      <c r="J153" s="195"/>
    </row>
    <row r="154" spans="1:10" s="196" customFormat="1">
      <c r="A154" s="197"/>
      <c r="B154" s="197"/>
      <c r="D154" s="195"/>
      <c r="E154" s="195"/>
      <c r="F154" s="2"/>
      <c r="G154" s="2"/>
      <c r="H154" s="2"/>
      <c r="I154" s="195"/>
      <c r="J154" s="195"/>
    </row>
    <row r="155" spans="1:10" s="196" customFormat="1">
      <c r="A155" s="197"/>
      <c r="B155" s="197"/>
      <c r="D155" s="195"/>
      <c r="E155" s="195"/>
      <c r="F155" s="2"/>
      <c r="G155" s="2"/>
      <c r="H155" s="2"/>
      <c r="I155" s="195"/>
      <c r="J155" s="195"/>
    </row>
    <row r="156" spans="1:10" s="196" customFormat="1">
      <c r="A156" s="197"/>
      <c r="B156" s="197"/>
      <c r="D156" s="195"/>
      <c r="E156" s="195"/>
      <c r="F156" s="2"/>
      <c r="G156" s="2"/>
      <c r="H156" s="2"/>
      <c r="I156" s="195"/>
      <c r="J156" s="195"/>
    </row>
    <row r="157" spans="1:10" s="196" customFormat="1">
      <c r="A157" s="197"/>
      <c r="B157" s="197"/>
      <c r="D157" s="195"/>
      <c r="E157" s="195"/>
      <c r="F157" s="2"/>
      <c r="G157" s="2"/>
      <c r="H157" s="2"/>
      <c r="I157" s="195"/>
      <c r="J157" s="195"/>
    </row>
    <row r="158" spans="1:10" s="196" customFormat="1">
      <c r="A158" s="197"/>
      <c r="B158" s="197"/>
      <c r="D158" s="195"/>
      <c r="E158" s="195"/>
      <c r="F158" s="2"/>
      <c r="G158" s="2"/>
      <c r="H158" s="2"/>
      <c r="I158" s="195"/>
      <c r="J158" s="195"/>
    </row>
    <row r="159" spans="1:10" s="196" customFormat="1">
      <c r="A159" s="197"/>
      <c r="B159" s="197"/>
      <c r="D159" s="195"/>
      <c r="E159" s="195"/>
      <c r="F159" s="2"/>
      <c r="G159" s="2"/>
      <c r="H159" s="2"/>
      <c r="I159" s="195"/>
      <c r="J159" s="195"/>
    </row>
    <row r="160" spans="1:10" s="196" customFormat="1">
      <c r="A160" s="197"/>
      <c r="B160" s="197"/>
      <c r="D160" s="195"/>
      <c r="E160" s="195"/>
      <c r="F160" s="2"/>
      <c r="G160" s="2"/>
      <c r="H160" s="2"/>
      <c r="I160" s="195"/>
      <c r="J160" s="195"/>
    </row>
    <row r="161" spans="1:10" s="196" customFormat="1">
      <c r="A161" s="197"/>
      <c r="B161" s="197"/>
      <c r="D161" s="195"/>
      <c r="E161" s="195"/>
      <c r="F161" s="2"/>
      <c r="G161" s="2"/>
      <c r="H161" s="2"/>
      <c r="I161" s="195"/>
      <c r="J161" s="195"/>
    </row>
    <row r="162" spans="1:10" s="196" customFormat="1">
      <c r="A162" s="197"/>
      <c r="B162" s="197"/>
      <c r="D162" s="195"/>
      <c r="E162" s="195"/>
      <c r="F162" s="2"/>
      <c r="G162" s="2"/>
      <c r="H162" s="2"/>
      <c r="I162" s="195"/>
      <c r="J162" s="195"/>
    </row>
    <row r="163" spans="1:10" s="196" customFormat="1">
      <c r="A163" s="197"/>
      <c r="B163" s="197"/>
      <c r="D163" s="195"/>
      <c r="E163" s="195"/>
      <c r="F163" s="2"/>
      <c r="G163" s="2"/>
      <c r="H163" s="2"/>
      <c r="I163" s="195"/>
      <c r="J163" s="195"/>
    </row>
    <row r="164" spans="1:10" s="196" customFormat="1">
      <c r="A164" s="197"/>
      <c r="B164" s="197"/>
      <c r="D164" s="195"/>
      <c r="E164" s="195"/>
      <c r="F164" s="2"/>
      <c r="G164" s="2"/>
      <c r="H164" s="2"/>
      <c r="I164" s="195"/>
      <c r="J164" s="195"/>
    </row>
    <row r="165" spans="1:10" s="196" customFormat="1">
      <c r="A165" s="197"/>
      <c r="B165" s="197"/>
      <c r="D165" s="195"/>
      <c r="E165" s="195"/>
      <c r="F165" s="2"/>
      <c r="G165" s="2"/>
      <c r="H165" s="2"/>
      <c r="I165" s="195"/>
      <c r="J165" s="195"/>
    </row>
    <row r="166" spans="1:10" s="196" customFormat="1">
      <c r="A166" s="197"/>
      <c r="B166" s="197"/>
      <c r="D166" s="195"/>
      <c r="E166" s="195"/>
      <c r="F166" s="2"/>
      <c r="G166" s="2"/>
      <c r="H166" s="2"/>
      <c r="I166" s="195"/>
      <c r="J166" s="195"/>
    </row>
    <row r="167" spans="1:10" s="196" customFormat="1">
      <c r="A167" s="197"/>
      <c r="B167" s="197"/>
      <c r="D167" s="195"/>
      <c r="E167" s="195"/>
      <c r="F167" s="2"/>
      <c r="G167" s="2"/>
      <c r="H167" s="2"/>
      <c r="I167" s="195"/>
      <c r="J167" s="195"/>
    </row>
    <row r="168" spans="1:10" s="196" customFormat="1">
      <c r="A168" s="197"/>
      <c r="B168" s="197"/>
      <c r="D168" s="195"/>
      <c r="E168" s="195"/>
      <c r="F168" s="2"/>
      <c r="G168" s="2"/>
      <c r="H168" s="2"/>
      <c r="I168" s="195"/>
      <c r="J168" s="195"/>
    </row>
    <row r="169" spans="1:10" s="196" customFormat="1">
      <c r="A169" s="197"/>
      <c r="B169" s="197"/>
      <c r="D169" s="195"/>
      <c r="E169" s="195"/>
      <c r="F169" s="2"/>
      <c r="G169" s="2"/>
      <c r="H169" s="2"/>
      <c r="I169" s="195"/>
      <c r="J169" s="195"/>
    </row>
    <row r="170" spans="1:10" s="196" customFormat="1">
      <c r="A170" s="197"/>
      <c r="B170" s="197"/>
      <c r="D170" s="195"/>
      <c r="E170" s="195"/>
      <c r="F170" s="2"/>
      <c r="G170" s="2"/>
      <c r="H170" s="2"/>
      <c r="I170" s="195"/>
      <c r="J170" s="195"/>
    </row>
    <row r="171" spans="1:10" s="196" customFormat="1">
      <c r="A171" s="197"/>
      <c r="B171" s="197"/>
      <c r="D171" s="195"/>
      <c r="E171" s="195"/>
      <c r="F171" s="2"/>
      <c r="G171" s="2"/>
      <c r="H171" s="2"/>
      <c r="I171" s="195"/>
      <c r="J171" s="195"/>
    </row>
    <row r="172" spans="1:10" s="196" customFormat="1">
      <c r="A172" s="197"/>
      <c r="B172" s="197"/>
      <c r="D172" s="195"/>
      <c r="E172" s="195"/>
      <c r="F172" s="2"/>
      <c r="G172" s="2"/>
      <c r="H172" s="2"/>
      <c r="I172" s="195"/>
      <c r="J172" s="195"/>
    </row>
    <row r="173" spans="1:10" s="196" customFormat="1">
      <c r="A173" s="197"/>
      <c r="B173" s="197"/>
      <c r="D173" s="195"/>
      <c r="E173" s="195"/>
      <c r="F173" s="2"/>
      <c r="G173" s="2"/>
      <c r="H173" s="2"/>
      <c r="I173" s="195"/>
      <c r="J173" s="195"/>
    </row>
    <row r="174" spans="1:10" s="196" customFormat="1">
      <c r="A174" s="197"/>
      <c r="B174" s="197"/>
      <c r="D174" s="195"/>
      <c r="E174" s="195"/>
      <c r="F174" s="2"/>
      <c r="G174" s="2"/>
      <c r="H174" s="2"/>
      <c r="I174" s="195"/>
      <c r="J174" s="195"/>
    </row>
    <row r="175" spans="1:10" s="196" customFormat="1">
      <c r="A175" s="197"/>
      <c r="B175" s="197"/>
      <c r="D175" s="195"/>
      <c r="E175" s="195"/>
      <c r="F175" s="2"/>
      <c r="G175" s="2"/>
      <c r="H175" s="2"/>
      <c r="I175" s="195"/>
      <c r="J175" s="195"/>
    </row>
    <row r="176" spans="1:10" s="196" customFormat="1">
      <c r="A176" s="197"/>
      <c r="B176" s="197"/>
      <c r="D176" s="195"/>
      <c r="E176" s="195"/>
      <c r="F176" s="2"/>
      <c r="G176" s="2"/>
      <c r="H176" s="2"/>
      <c r="I176" s="195"/>
      <c r="J176" s="195"/>
    </row>
    <row r="177" spans="1:10" s="196" customFormat="1">
      <c r="A177" s="197"/>
      <c r="B177" s="197"/>
      <c r="D177" s="195"/>
      <c r="E177" s="195"/>
      <c r="F177" s="2"/>
      <c r="G177" s="2"/>
      <c r="H177" s="2"/>
      <c r="I177" s="195"/>
      <c r="J177" s="195"/>
    </row>
    <row r="178" spans="1:10" s="196" customFormat="1">
      <c r="A178" s="197"/>
      <c r="B178" s="197"/>
      <c r="D178" s="195"/>
      <c r="E178" s="195"/>
      <c r="F178" s="2"/>
      <c r="G178" s="2"/>
      <c r="H178" s="2"/>
      <c r="I178" s="195"/>
      <c r="J178" s="195"/>
    </row>
    <row r="179" spans="1:10" s="196" customFormat="1">
      <c r="A179" s="197"/>
      <c r="B179" s="197"/>
      <c r="D179" s="195"/>
      <c r="E179" s="195"/>
      <c r="F179" s="2"/>
      <c r="G179" s="2"/>
      <c r="H179" s="2"/>
      <c r="I179" s="195"/>
      <c r="J179" s="195"/>
    </row>
    <row r="180" spans="1:10" s="196" customFormat="1">
      <c r="A180" s="197"/>
      <c r="B180" s="197"/>
      <c r="D180" s="195"/>
      <c r="E180" s="195"/>
      <c r="F180" s="2"/>
      <c r="G180" s="2"/>
      <c r="H180" s="2"/>
      <c r="I180" s="195"/>
      <c r="J180" s="195"/>
    </row>
    <row r="181" spans="1:10" s="196" customFormat="1">
      <c r="A181" s="197"/>
      <c r="B181" s="197"/>
      <c r="D181" s="195"/>
      <c r="E181" s="195"/>
      <c r="F181" s="2"/>
      <c r="G181" s="2"/>
      <c r="H181" s="2"/>
      <c r="I181" s="195"/>
      <c r="J181" s="195"/>
    </row>
    <row r="182" spans="1:10" s="196" customFormat="1">
      <c r="A182" s="197"/>
      <c r="B182" s="197"/>
      <c r="D182" s="195"/>
      <c r="E182" s="195"/>
      <c r="F182" s="2"/>
      <c r="G182" s="2"/>
      <c r="H182" s="2"/>
      <c r="I182" s="195"/>
      <c r="J182" s="195"/>
    </row>
    <row r="183" spans="1:10" s="196" customFormat="1">
      <c r="A183" s="197"/>
      <c r="B183" s="197"/>
      <c r="D183" s="195"/>
      <c r="E183" s="195"/>
      <c r="F183" s="2"/>
      <c r="G183" s="2"/>
      <c r="H183" s="2"/>
      <c r="I183" s="195"/>
      <c r="J183" s="195"/>
    </row>
    <row r="184" spans="1:10" s="196" customFormat="1">
      <c r="A184" s="197"/>
      <c r="B184" s="197"/>
      <c r="D184" s="195"/>
      <c r="E184" s="195"/>
      <c r="F184" s="2"/>
      <c r="G184" s="2"/>
      <c r="H184" s="2"/>
      <c r="I184" s="195"/>
      <c r="J184" s="195"/>
    </row>
    <row r="185" spans="1:10" s="196" customFormat="1">
      <c r="A185" s="197"/>
      <c r="B185" s="197"/>
      <c r="D185" s="195"/>
      <c r="E185" s="195"/>
      <c r="F185" s="2"/>
      <c r="G185" s="2"/>
      <c r="H185" s="2"/>
      <c r="I185" s="195"/>
      <c r="J185" s="195"/>
    </row>
    <row r="186" spans="1:10" s="196" customFormat="1">
      <c r="A186" s="197"/>
      <c r="B186" s="197"/>
      <c r="D186" s="195"/>
      <c r="E186" s="195"/>
      <c r="F186" s="2"/>
      <c r="G186" s="2"/>
      <c r="H186" s="2"/>
      <c r="I186" s="195"/>
      <c r="J186" s="195"/>
    </row>
    <row r="187" spans="1:10" s="196" customFormat="1">
      <c r="A187" s="197"/>
      <c r="B187" s="197"/>
      <c r="D187" s="195"/>
      <c r="E187" s="195"/>
      <c r="F187" s="2"/>
      <c r="G187" s="2"/>
      <c r="H187" s="2"/>
      <c r="I187" s="195"/>
      <c r="J187" s="195"/>
    </row>
    <row r="188" spans="1:10" s="196" customFormat="1">
      <c r="A188" s="197"/>
      <c r="B188" s="197"/>
      <c r="D188" s="195"/>
      <c r="E188" s="195"/>
      <c r="F188" s="2"/>
      <c r="G188" s="2"/>
      <c r="H188" s="2"/>
      <c r="I188" s="195"/>
      <c r="J188" s="195"/>
    </row>
    <row r="189" spans="1:10" s="196" customFormat="1">
      <c r="A189" s="197"/>
      <c r="B189" s="197"/>
      <c r="D189" s="195"/>
      <c r="E189" s="195"/>
      <c r="F189" s="2"/>
      <c r="G189" s="2"/>
      <c r="H189" s="2"/>
      <c r="I189" s="195"/>
      <c r="J189" s="195"/>
    </row>
    <row r="190" spans="1:10" s="196" customFormat="1">
      <c r="A190" s="197"/>
      <c r="B190" s="197"/>
      <c r="D190" s="195"/>
      <c r="E190" s="195"/>
      <c r="F190" s="2"/>
      <c r="G190" s="2"/>
      <c r="H190" s="2"/>
      <c r="I190" s="195"/>
      <c r="J190" s="195"/>
    </row>
    <row r="191" spans="1:10" s="196" customFormat="1">
      <c r="A191" s="197"/>
      <c r="B191" s="197"/>
      <c r="D191" s="195"/>
      <c r="E191" s="195"/>
      <c r="F191" s="2"/>
      <c r="G191" s="2"/>
      <c r="H191" s="2"/>
      <c r="I191" s="195"/>
      <c r="J191" s="195"/>
    </row>
  </sheetData>
  <mergeCells count="1">
    <mergeCell ref="B47:L47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2.75" outlineLevelCol="1"/>
  <cols>
    <col min="1" max="2" width="8.85546875" style="156"/>
    <col min="3" max="3" width="11.85546875" style="156" customWidth="1" outlineLevel="1"/>
    <col min="4" max="4" width="2.7109375" style="156" customWidth="1"/>
    <col min="5" max="6" width="12.42578125" style="156" bestFit="1" customWidth="1"/>
    <col min="7" max="7" width="11" style="156" bestFit="1" customWidth="1"/>
    <col min="8" max="8" width="9.140625" style="156" bestFit="1" customWidth="1"/>
    <col min="9" max="9" width="9" style="156" bestFit="1" customWidth="1"/>
    <col min="10" max="10" width="14.7109375" style="156" bestFit="1" customWidth="1"/>
    <col min="11" max="11" width="13.28515625" style="156" bestFit="1" customWidth="1"/>
    <col min="12" max="12" width="15.28515625" style="156" customWidth="1"/>
    <col min="13" max="13" width="12.7109375" style="156" bestFit="1" customWidth="1"/>
    <col min="14" max="14" width="18.5703125" style="156" customWidth="1"/>
    <col min="15" max="15" width="14.140625" style="156" customWidth="1"/>
    <col min="16" max="16" width="2.7109375" style="157" customWidth="1"/>
    <col min="17" max="17" width="13.7109375" style="156" customWidth="1" outlineLevel="1"/>
    <col min="18" max="18" width="13" style="156" customWidth="1" outlineLevel="1"/>
    <col min="19" max="19" width="11.5703125" style="156" customWidth="1" outlineLevel="1"/>
    <col min="20" max="20" width="9" style="156" customWidth="1" outlineLevel="1"/>
    <col min="21" max="21" width="14.85546875" style="156" customWidth="1" outlineLevel="1"/>
    <col min="22" max="22" width="17.85546875" style="156" customWidth="1" outlineLevel="1"/>
    <col min="23" max="23" width="17.42578125" style="156" customWidth="1" outlineLevel="1"/>
    <col min="24" max="25" width="12.5703125" style="156" customWidth="1" outlineLevel="1"/>
    <col min="26" max="26" width="18.42578125" style="156" customWidth="1" outlineLevel="1"/>
    <col min="27" max="27" width="13.5703125" style="156" customWidth="1" outlineLevel="1"/>
    <col min="28" max="28" width="2.5703125" style="157" customWidth="1"/>
    <col min="29" max="16384" width="8.85546875" style="156"/>
  </cols>
  <sheetData>
    <row r="1" spans="1:27" s="157" customFormat="1" ht="31.5">
      <c r="A1" s="167" t="s">
        <v>285</v>
      </c>
      <c r="B1" s="156"/>
      <c r="C1" s="156"/>
      <c r="D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</row>
    <row r="2" spans="1:27" s="157" customFormat="1" ht="21">
      <c r="A2" s="236" t="s">
        <v>116</v>
      </c>
      <c r="B2" s="156"/>
      <c r="C2" s="156"/>
      <c r="D2" s="156"/>
      <c r="P2" s="157" t="s">
        <v>190</v>
      </c>
      <c r="S2" s="156"/>
      <c r="T2" s="156"/>
      <c r="U2" s="156"/>
      <c r="V2" s="156"/>
      <c r="W2" s="156"/>
      <c r="X2" s="156"/>
      <c r="Y2" s="156"/>
      <c r="Z2" s="156"/>
      <c r="AA2" s="156"/>
    </row>
    <row r="3" spans="1:27" s="157" customFormat="1" ht="13.5" thickBot="1">
      <c r="A3" s="157" t="s">
        <v>189</v>
      </c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27" s="157" customFormat="1">
      <c r="E4" s="702" t="s">
        <v>115</v>
      </c>
      <c r="F4" s="703"/>
      <c r="G4" s="703"/>
      <c r="H4" s="703"/>
      <c r="I4" s="703"/>
      <c r="J4" s="703"/>
      <c r="K4" s="703"/>
      <c r="L4" s="703"/>
      <c r="M4" s="703"/>
      <c r="N4" s="703"/>
      <c r="O4" s="704"/>
      <c r="Q4" s="702" t="s">
        <v>114</v>
      </c>
      <c r="R4" s="703"/>
      <c r="S4" s="703"/>
      <c r="T4" s="703"/>
      <c r="U4" s="703"/>
      <c r="V4" s="703"/>
      <c r="W4" s="703"/>
      <c r="X4" s="703"/>
      <c r="Y4" s="703"/>
      <c r="Z4" s="703"/>
      <c r="AA4" s="704"/>
    </row>
    <row r="5" spans="1:27" s="157" customFormat="1">
      <c r="A5" s="159" t="s">
        <v>113</v>
      </c>
      <c r="B5" s="159" t="s">
        <v>112</v>
      </c>
      <c r="C5" s="159" t="s">
        <v>111</v>
      </c>
      <c r="E5" s="165" t="s">
        <v>24</v>
      </c>
      <c r="F5" s="164" t="s">
        <v>110</v>
      </c>
      <c r="G5" s="164" t="s">
        <v>109</v>
      </c>
      <c r="H5" s="164" t="s">
        <v>108</v>
      </c>
      <c r="I5" s="164" t="s">
        <v>107</v>
      </c>
      <c r="J5" s="164" t="s">
        <v>106</v>
      </c>
      <c r="K5" s="164" t="s">
        <v>105</v>
      </c>
      <c r="L5" s="164" t="s">
        <v>104</v>
      </c>
      <c r="M5" s="164" t="s">
        <v>103</v>
      </c>
      <c r="N5" s="164" t="s">
        <v>102</v>
      </c>
      <c r="O5" s="163" t="s">
        <v>101</v>
      </c>
      <c r="Q5" s="165" t="s">
        <v>24</v>
      </c>
      <c r="R5" s="164" t="s">
        <v>110</v>
      </c>
      <c r="S5" s="164" t="s">
        <v>109</v>
      </c>
      <c r="T5" s="164" t="s">
        <v>108</v>
      </c>
      <c r="U5" s="164" t="s">
        <v>107</v>
      </c>
      <c r="V5" s="164" t="s">
        <v>106</v>
      </c>
      <c r="W5" s="164" t="s">
        <v>105</v>
      </c>
      <c r="X5" s="164" t="s">
        <v>104</v>
      </c>
      <c r="Y5" s="164" t="s">
        <v>103</v>
      </c>
      <c r="Z5" s="164" t="s">
        <v>102</v>
      </c>
      <c r="AA5" s="163" t="s">
        <v>101</v>
      </c>
    </row>
    <row r="6" spans="1:27" s="157" customFormat="1" ht="3" customHeight="1" thickBot="1">
      <c r="E6" s="162"/>
      <c r="F6" s="161"/>
      <c r="G6" s="161"/>
      <c r="H6" s="161"/>
      <c r="I6" s="161"/>
      <c r="J6" s="161"/>
      <c r="K6" s="161"/>
      <c r="L6" s="161"/>
      <c r="M6" s="161"/>
      <c r="N6" s="161"/>
      <c r="O6" s="160"/>
      <c r="Q6" s="162"/>
      <c r="R6" s="161"/>
      <c r="S6" s="161"/>
      <c r="T6" s="161"/>
      <c r="U6" s="161"/>
      <c r="V6" s="161"/>
      <c r="W6" s="161"/>
      <c r="X6" s="161"/>
      <c r="Y6" s="161"/>
      <c r="Z6" s="161"/>
      <c r="AA6" s="160"/>
    </row>
    <row r="7" spans="1:27" s="157" customFormat="1">
      <c r="A7" s="159">
        <v>2019</v>
      </c>
      <c r="B7" s="159"/>
      <c r="C7" s="158"/>
      <c r="E7" s="106">
        <f t="shared" ref="E7:O16" si="0">SUMIF($A$30:$A$298,$A7,E$30:E$298)</f>
        <v>10863416</v>
      </c>
      <c r="F7" s="105">
        <f t="shared" si="0"/>
        <v>8710453</v>
      </c>
      <c r="G7" s="105">
        <f t="shared" si="0"/>
        <v>1195552</v>
      </c>
      <c r="H7" s="105">
        <f t="shared" si="0"/>
        <v>75559</v>
      </c>
      <c r="I7" s="105">
        <f t="shared" si="0"/>
        <v>7389</v>
      </c>
      <c r="J7" s="105">
        <f t="shared" si="0"/>
        <v>20852369</v>
      </c>
      <c r="K7" s="105">
        <f t="shared" si="0"/>
        <v>1593670</v>
      </c>
      <c r="L7" s="105">
        <f t="shared" si="0"/>
        <v>22446039</v>
      </c>
      <c r="M7" s="105">
        <f t="shared" si="0"/>
        <v>23036</v>
      </c>
      <c r="N7" s="105">
        <f t="shared" si="0"/>
        <v>1761</v>
      </c>
      <c r="O7" s="107">
        <f t="shared" si="0"/>
        <v>22470836</v>
      </c>
      <c r="Q7" s="106">
        <f t="shared" ref="Q7:AA16" si="1">SUMIF($A$30:$A$298,$A7,Q$30:Q$298)</f>
        <v>10964064</v>
      </c>
      <c r="R7" s="105">
        <f t="shared" si="1"/>
        <v>8784498</v>
      </c>
      <c r="S7" s="105">
        <f t="shared" si="1"/>
        <v>1202830</v>
      </c>
      <c r="T7" s="105">
        <f t="shared" si="1"/>
        <v>76076</v>
      </c>
      <c r="U7" s="105">
        <f t="shared" si="1"/>
        <v>7408</v>
      </c>
      <c r="V7" s="105">
        <f t="shared" si="1"/>
        <v>21034876</v>
      </c>
      <c r="W7" s="105">
        <f t="shared" si="1"/>
        <v>1607618</v>
      </c>
      <c r="X7" s="105">
        <f t="shared" si="1"/>
        <v>22642494</v>
      </c>
      <c r="Y7" s="105">
        <f t="shared" si="1"/>
        <v>23036</v>
      </c>
      <c r="Z7" s="105">
        <f t="shared" si="1"/>
        <v>1761</v>
      </c>
      <c r="AA7" s="107">
        <f t="shared" si="1"/>
        <v>22667291</v>
      </c>
    </row>
    <row r="8" spans="1:27" s="157" customFormat="1">
      <c r="A8" s="159">
        <f t="shared" ref="A8:A28" si="2">A7+1</f>
        <v>2020</v>
      </c>
      <c r="B8" s="159"/>
      <c r="C8" s="158"/>
      <c r="E8" s="104">
        <f t="shared" si="0"/>
        <v>10873104</v>
      </c>
      <c r="F8" s="103">
        <f t="shared" si="0"/>
        <v>8751772</v>
      </c>
      <c r="G8" s="103">
        <f t="shared" si="0"/>
        <v>1190232</v>
      </c>
      <c r="H8" s="103">
        <f t="shared" si="0"/>
        <v>75339</v>
      </c>
      <c r="I8" s="103">
        <f t="shared" si="0"/>
        <v>7435</v>
      </c>
      <c r="J8" s="103">
        <f t="shared" si="0"/>
        <v>20897882</v>
      </c>
      <c r="K8" s="103">
        <f t="shared" si="0"/>
        <v>1597146</v>
      </c>
      <c r="L8" s="103">
        <f t="shared" si="0"/>
        <v>22495028</v>
      </c>
      <c r="M8" s="103">
        <f t="shared" si="0"/>
        <v>23784</v>
      </c>
      <c r="N8" s="103">
        <f t="shared" si="0"/>
        <v>1817</v>
      </c>
      <c r="O8" s="102">
        <f t="shared" si="0"/>
        <v>22520629</v>
      </c>
      <c r="Q8" s="104">
        <f t="shared" si="1"/>
        <v>11169126</v>
      </c>
      <c r="R8" s="103">
        <f t="shared" si="1"/>
        <v>9050263</v>
      </c>
      <c r="S8" s="103">
        <f t="shared" si="1"/>
        <v>1216592</v>
      </c>
      <c r="T8" s="103">
        <f t="shared" si="1"/>
        <v>75339</v>
      </c>
      <c r="U8" s="103">
        <f t="shared" si="1"/>
        <v>7435</v>
      </c>
      <c r="V8" s="103">
        <f t="shared" si="1"/>
        <v>21518755</v>
      </c>
      <c r="W8" s="103">
        <f t="shared" si="1"/>
        <v>1644599</v>
      </c>
      <c r="X8" s="103">
        <f t="shared" si="1"/>
        <v>23163354</v>
      </c>
      <c r="Y8" s="103">
        <f t="shared" si="1"/>
        <v>23784</v>
      </c>
      <c r="Z8" s="103">
        <f t="shared" si="1"/>
        <v>1817</v>
      </c>
      <c r="AA8" s="102">
        <f t="shared" si="1"/>
        <v>23188955</v>
      </c>
    </row>
    <row r="9" spans="1:27" s="157" customFormat="1">
      <c r="A9" s="159">
        <f t="shared" si="2"/>
        <v>2021</v>
      </c>
      <c r="B9" s="159"/>
      <c r="C9" s="158"/>
      <c r="E9" s="104">
        <f t="shared" si="0"/>
        <v>10698652</v>
      </c>
      <c r="F9" s="103">
        <f t="shared" si="0"/>
        <v>8542146</v>
      </c>
      <c r="G9" s="103">
        <f t="shared" si="0"/>
        <v>1161966</v>
      </c>
      <c r="H9" s="103">
        <f t="shared" si="0"/>
        <v>74086</v>
      </c>
      <c r="I9" s="103">
        <f t="shared" si="0"/>
        <v>7417</v>
      </c>
      <c r="J9" s="103">
        <f t="shared" si="0"/>
        <v>20484267</v>
      </c>
      <c r="K9" s="103">
        <f t="shared" si="0"/>
        <v>1565535</v>
      </c>
      <c r="L9" s="103">
        <f t="shared" si="0"/>
        <v>22049802</v>
      </c>
      <c r="M9" s="103">
        <f t="shared" si="0"/>
        <v>23700</v>
      </c>
      <c r="N9" s="103">
        <f t="shared" si="0"/>
        <v>1811</v>
      </c>
      <c r="O9" s="102">
        <f t="shared" si="0"/>
        <v>22075313</v>
      </c>
      <c r="Q9" s="104">
        <f t="shared" si="1"/>
        <v>11275295</v>
      </c>
      <c r="R9" s="103">
        <f t="shared" si="1"/>
        <v>9161788</v>
      </c>
      <c r="S9" s="103">
        <f t="shared" si="1"/>
        <v>1218003</v>
      </c>
      <c r="T9" s="103">
        <f t="shared" si="1"/>
        <v>74086</v>
      </c>
      <c r="U9" s="103">
        <f t="shared" si="1"/>
        <v>7417</v>
      </c>
      <c r="V9" s="103">
        <f t="shared" si="1"/>
        <v>21736589</v>
      </c>
      <c r="W9" s="103">
        <f t="shared" si="1"/>
        <v>1661247</v>
      </c>
      <c r="X9" s="103">
        <f t="shared" si="1"/>
        <v>23397836</v>
      </c>
      <c r="Y9" s="103">
        <f t="shared" si="1"/>
        <v>23700</v>
      </c>
      <c r="Z9" s="103">
        <f t="shared" si="1"/>
        <v>1811</v>
      </c>
      <c r="AA9" s="102">
        <f t="shared" si="1"/>
        <v>23423347</v>
      </c>
    </row>
    <row r="10" spans="1:27" s="157" customFormat="1">
      <c r="A10" s="159">
        <f t="shared" si="2"/>
        <v>2022</v>
      </c>
      <c r="B10" s="159"/>
      <c r="C10" s="158"/>
      <c r="E10" s="104">
        <f t="shared" si="0"/>
        <v>10633854</v>
      </c>
      <c r="F10" s="103">
        <f t="shared" si="0"/>
        <v>8284953</v>
      </c>
      <c r="G10" s="103">
        <f t="shared" si="0"/>
        <v>1125757</v>
      </c>
      <c r="H10" s="103">
        <f t="shared" si="0"/>
        <v>73404</v>
      </c>
      <c r="I10" s="103">
        <f t="shared" si="0"/>
        <v>7425</v>
      </c>
      <c r="J10" s="103">
        <f t="shared" si="0"/>
        <v>20125393</v>
      </c>
      <c r="K10" s="103">
        <f t="shared" si="0"/>
        <v>1538110</v>
      </c>
      <c r="L10" s="103">
        <f t="shared" si="0"/>
        <v>21663503</v>
      </c>
      <c r="M10" s="103">
        <f t="shared" si="0"/>
        <v>23700</v>
      </c>
      <c r="N10" s="103">
        <f t="shared" si="0"/>
        <v>1811</v>
      </c>
      <c r="O10" s="102">
        <f t="shared" si="0"/>
        <v>21689014</v>
      </c>
      <c r="Q10" s="104">
        <f t="shared" si="1"/>
        <v>11423784</v>
      </c>
      <c r="R10" s="103">
        <f t="shared" si="1"/>
        <v>9146120</v>
      </c>
      <c r="S10" s="103">
        <f t="shared" si="1"/>
        <v>1211302</v>
      </c>
      <c r="T10" s="103">
        <f t="shared" si="1"/>
        <v>73404</v>
      </c>
      <c r="U10" s="103">
        <f t="shared" si="1"/>
        <v>7425</v>
      </c>
      <c r="V10" s="103">
        <f t="shared" si="1"/>
        <v>21862035</v>
      </c>
      <c r="W10" s="103">
        <f t="shared" si="1"/>
        <v>1670833</v>
      </c>
      <c r="X10" s="103">
        <f t="shared" si="1"/>
        <v>23532868</v>
      </c>
      <c r="Y10" s="103">
        <f t="shared" si="1"/>
        <v>23700</v>
      </c>
      <c r="Z10" s="103">
        <f t="shared" si="1"/>
        <v>1811</v>
      </c>
      <c r="AA10" s="102">
        <f t="shared" si="1"/>
        <v>23558379</v>
      </c>
    </row>
    <row r="11" spans="1:27" s="157" customFormat="1">
      <c r="A11" s="159">
        <f t="shared" si="2"/>
        <v>2023</v>
      </c>
      <c r="B11" s="159"/>
      <c r="C11" s="158"/>
      <c r="E11" s="104">
        <f t="shared" si="0"/>
        <v>10648349</v>
      </c>
      <c r="F11" s="103">
        <f t="shared" si="0"/>
        <v>8127510</v>
      </c>
      <c r="G11" s="103">
        <f t="shared" si="0"/>
        <v>1078452</v>
      </c>
      <c r="H11" s="103">
        <f t="shared" si="0"/>
        <v>73368</v>
      </c>
      <c r="I11" s="103">
        <f t="shared" si="0"/>
        <v>7434</v>
      </c>
      <c r="J11" s="103">
        <f t="shared" si="0"/>
        <v>19935113</v>
      </c>
      <c r="K11" s="103">
        <f t="shared" si="0"/>
        <v>1523567</v>
      </c>
      <c r="L11" s="103">
        <f t="shared" si="0"/>
        <v>21458680</v>
      </c>
      <c r="M11" s="103">
        <f t="shared" si="0"/>
        <v>23700</v>
      </c>
      <c r="N11" s="103">
        <f t="shared" si="0"/>
        <v>1811</v>
      </c>
      <c r="O11" s="102">
        <f t="shared" si="0"/>
        <v>21484191</v>
      </c>
      <c r="Q11" s="104">
        <f t="shared" si="1"/>
        <v>11586859</v>
      </c>
      <c r="R11" s="103">
        <f t="shared" si="1"/>
        <v>9144680</v>
      </c>
      <c r="S11" s="103">
        <f t="shared" si="1"/>
        <v>1193234</v>
      </c>
      <c r="T11" s="103">
        <f t="shared" si="1"/>
        <v>73368</v>
      </c>
      <c r="U11" s="103">
        <f t="shared" si="1"/>
        <v>7434</v>
      </c>
      <c r="V11" s="103">
        <f t="shared" si="1"/>
        <v>22005575</v>
      </c>
      <c r="W11" s="103">
        <f t="shared" si="1"/>
        <v>1681804</v>
      </c>
      <c r="X11" s="103">
        <f t="shared" si="1"/>
        <v>23687379</v>
      </c>
      <c r="Y11" s="103">
        <f t="shared" si="1"/>
        <v>23700</v>
      </c>
      <c r="Z11" s="103">
        <f t="shared" si="1"/>
        <v>1811</v>
      </c>
      <c r="AA11" s="102">
        <f t="shared" si="1"/>
        <v>23712890</v>
      </c>
    </row>
    <row r="12" spans="1:27" s="157" customFormat="1">
      <c r="A12" s="159">
        <f t="shared" si="2"/>
        <v>2024</v>
      </c>
      <c r="B12" s="159"/>
      <c r="C12" s="158"/>
      <c r="E12" s="104">
        <f t="shared" si="0"/>
        <v>10737049</v>
      </c>
      <c r="F12" s="103">
        <f t="shared" si="0"/>
        <v>8142038</v>
      </c>
      <c r="G12" s="103">
        <f t="shared" si="0"/>
        <v>1037745</v>
      </c>
      <c r="H12" s="103">
        <f t="shared" si="0"/>
        <v>73902</v>
      </c>
      <c r="I12" s="103">
        <f t="shared" si="0"/>
        <v>7468</v>
      </c>
      <c r="J12" s="103">
        <f t="shared" si="0"/>
        <v>19998202</v>
      </c>
      <c r="K12" s="103">
        <f t="shared" si="0"/>
        <v>1528389</v>
      </c>
      <c r="L12" s="103">
        <f t="shared" si="0"/>
        <v>21526591</v>
      </c>
      <c r="M12" s="103">
        <f t="shared" si="0"/>
        <v>23784</v>
      </c>
      <c r="N12" s="103">
        <f t="shared" si="0"/>
        <v>1817</v>
      </c>
      <c r="O12" s="102">
        <f t="shared" si="0"/>
        <v>21552192</v>
      </c>
      <c r="Q12" s="104">
        <f t="shared" si="1"/>
        <v>11816259</v>
      </c>
      <c r="R12" s="103">
        <f t="shared" si="1"/>
        <v>9300511</v>
      </c>
      <c r="S12" s="103">
        <f t="shared" si="1"/>
        <v>1180372</v>
      </c>
      <c r="T12" s="103">
        <f t="shared" si="1"/>
        <v>73902</v>
      </c>
      <c r="U12" s="103">
        <f t="shared" si="1"/>
        <v>7468</v>
      </c>
      <c r="V12" s="103">
        <f t="shared" si="1"/>
        <v>22378512</v>
      </c>
      <c r="W12" s="103">
        <f t="shared" si="1"/>
        <v>1710308</v>
      </c>
      <c r="X12" s="103">
        <f t="shared" si="1"/>
        <v>24088820</v>
      </c>
      <c r="Y12" s="103">
        <f t="shared" si="1"/>
        <v>23784</v>
      </c>
      <c r="Z12" s="103">
        <f t="shared" si="1"/>
        <v>1817</v>
      </c>
      <c r="AA12" s="102">
        <f t="shared" si="1"/>
        <v>24114421</v>
      </c>
    </row>
    <row r="13" spans="1:27" s="157" customFormat="1">
      <c r="A13" s="159">
        <f t="shared" si="2"/>
        <v>2025</v>
      </c>
      <c r="B13" s="159"/>
      <c r="C13" s="158"/>
      <c r="E13" s="104">
        <f t="shared" si="0"/>
        <v>10761228</v>
      </c>
      <c r="F13" s="103">
        <f t="shared" si="0"/>
        <v>8152038</v>
      </c>
      <c r="G13" s="103">
        <f t="shared" si="0"/>
        <v>994151</v>
      </c>
      <c r="H13" s="103">
        <f t="shared" si="0"/>
        <v>74099</v>
      </c>
      <c r="I13" s="103">
        <f t="shared" si="0"/>
        <v>7442</v>
      </c>
      <c r="J13" s="103">
        <f t="shared" si="0"/>
        <v>19988958</v>
      </c>
      <c r="K13" s="103">
        <f t="shared" si="0"/>
        <v>1527681</v>
      </c>
      <c r="L13" s="103">
        <f t="shared" si="0"/>
        <v>21516639</v>
      </c>
      <c r="M13" s="103">
        <f t="shared" si="0"/>
        <v>23700</v>
      </c>
      <c r="N13" s="103">
        <f t="shared" si="0"/>
        <v>1811</v>
      </c>
      <c r="O13" s="102">
        <f t="shared" si="0"/>
        <v>21542150</v>
      </c>
      <c r="Q13" s="104">
        <f t="shared" si="1"/>
        <v>11976965</v>
      </c>
      <c r="R13" s="103">
        <f t="shared" si="1"/>
        <v>9439245</v>
      </c>
      <c r="S13" s="103">
        <f t="shared" si="1"/>
        <v>1162588</v>
      </c>
      <c r="T13" s="103">
        <f t="shared" si="1"/>
        <v>74099</v>
      </c>
      <c r="U13" s="103">
        <f t="shared" si="1"/>
        <v>7442</v>
      </c>
      <c r="V13" s="103">
        <f t="shared" si="1"/>
        <v>22660339</v>
      </c>
      <c r="W13" s="103">
        <f t="shared" si="1"/>
        <v>1731844</v>
      </c>
      <c r="X13" s="103">
        <f t="shared" si="1"/>
        <v>24392183</v>
      </c>
      <c r="Y13" s="103">
        <f t="shared" si="1"/>
        <v>23700</v>
      </c>
      <c r="Z13" s="103">
        <f t="shared" si="1"/>
        <v>1811</v>
      </c>
      <c r="AA13" s="102">
        <f t="shared" si="1"/>
        <v>24417694</v>
      </c>
    </row>
    <row r="14" spans="1:27" s="157" customFormat="1">
      <c r="A14" s="159">
        <f t="shared" si="2"/>
        <v>2026</v>
      </c>
      <c r="B14" s="159"/>
      <c r="C14" s="158"/>
      <c r="E14" s="104">
        <f t="shared" si="0"/>
        <v>10813881</v>
      </c>
      <c r="F14" s="103">
        <f t="shared" si="0"/>
        <v>8111040</v>
      </c>
      <c r="G14" s="103">
        <f t="shared" si="0"/>
        <v>952497</v>
      </c>
      <c r="H14" s="103">
        <f t="shared" si="0"/>
        <v>74738</v>
      </c>
      <c r="I14" s="103">
        <f t="shared" si="0"/>
        <v>7444</v>
      </c>
      <c r="J14" s="103">
        <f t="shared" si="0"/>
        <v>19959600</v>
      </c>
      <c r="K14" s="103">
        <f t="shared" si="0"/>
        <v>1525436</v>
      </c>
      <c r="L14" s="103">
        <f t="shared" si="0"/>
        <v>21485036</v>
      </c>
      <c r="M14" s="103">
        <f t="shared" si="0"/>
        <v>23700</v>
      </c>
      <c r="N14" s="103">
        <f t="shared" si="0"/>
        <v>1811</v>
      </c>
      <c r="O14" s="102">
        <f t="shared" si="0"/>
        <v>21510547</v>
      </c>
      <c r="Q14" s="104">
        <f t="shared" si="1"/>
        <v>12160099</v>
      </c>
      <c r="R14" s="103">
        <f t="shared" si="1"/>
        <v>9514602</v>
      </c>
      <c r="S14" s="103">
        <f t="shared" si="1"/>
        <v>1145419</v>
      </c>
      <c r="T14" s="103">
        <f t="shared" si="1"/>
        <v>74738</v>
      </c>
      <c r="U14" s="103">
        <f t="shared" si="1"/>
        <v>7444</v>
      </c>
      <c r="V14" s="103">
        <f t="shared" si="1"/>
        <v>22902302</v>
      </c>
      <c r="W14" s="103">
        <f t="shared" si="1"/>
        <v>1750337</v>
      </c>
      <c r="X14" s="103">
        <f t="shared" si="1"/>
        <v>24652639</v>
      </c>
      <c r="Y14" s="103">
        <f t="shared" si="1"/>
        <v>23700</v>
      </c>
      <c r="Z14" s="103">
        <f t="shared" si="1"/>
        <v>1811</v>
      </c>
      <c r="AA14" s="102">
        <f t="shared" si="1"/>
        <v>24678150</v>
      </c>
    </row>
    <row r="15" spans="1:27" s="157" customFormat="1">
      <c r="A15" s="159">
        <f t="shared" si="2"/>
        <v>2027</v>
      </c>
      <c r="B15" s="159"/>
      <c r="C15" s="158"/>
      <c r="E15" s="104">
        <f t="shared" si="0"/>
        <v>10868557</v>
      </c>
      <c r="F15" s="103">
        <f t="shared" si="0"/>
        <v>8109994</v>
      </c>
      <c r="G15" s="103">
        <f t="shared" si="0"/>
        <v>912312</v>
      </c>
      <c r="H15" s="103">
        <f t="shared" si="0"/>
        <v>75595</v>
      </c>
      <c r="I15" s="103">
        <f t="shared" si="0"/>
        <v>7444</v>
      </c>
      <c r="J15" s="103">
        <f t="shared" si="0"/>
        <v>19973902</v>
      </c>
      <c r="K15" s="103">
        <f t="shared" si="0"/>
        <v>1526532</v>
      </c>
      <c r="L15" s="103">
        <f t="shared" si="0"/>
        <v>21500434</v>
      </c>
      <c r="M15" s="103">
        <f t="shared" si="0"/>
        <v>23700</v>
      </c>
      <c r="N15" s="103">
        <f t="shared" si="0"/>
        <v>1811</v>
      </c>
      <c r="O15" s="102">
        <f t="shared" si="0"/>
        <v>21525945</v>
      </c>
      <c r="Q15" s="104">
        <f t="shared" si="1"/>
        <v>12341711</v>
      </c>
      <c r="R15" s="103">
        <f t="shared" si="1"/>
        <v>9620573</v>
      </c>
      <c r="S15" s="103">
        <f t="shared" si="1"/>
        <v>1128435</v>
      </c>
      <c r="T15" s="103">
        <f t="shared" si="1"/>
        <v>75595</v>
      </c>
      <c r="U15" s="103">
        <f t="shared" si="1"/>
        <v>7444</v>
      </c>
      <c r="V15" s="103">
        <f t="shared" si="1"/>
        <v>23173758</v>
      </c>
      <c r="W15" s="103">
        <f t="shared" si="1"/>
        <v>1771084</v>
      </c>
      <c r="X15" s="103">
        <f t="shared" si="1"/>
        <v>24944842</v>
      </c>
      <c r="Y15" s="103">
        <f t="shared" si="1"/>
        <v>23700</v>
      </c>
      <c r="Z15" s="103">
        <f t="shared" si="1"/>
        <v>1811</v>
      </c>
      <c r="AA15" s="102">
        <f t="shared" si="1"/>
        <v>24970353</v>
      </c>
    </row>
    <row r="16" spans="1:27" s="157" customFormat="1">
      <c r="A16" s="159">
        <f t="shared" si="2"/>
        <v>2028</v>
      </c>
      <c r="B16" s="159"/>
      <c r="C16" s="158"/>
      <c r="E16" s="104">
        <f t="shared" si="0"/>
        <v>10979063</v>
      </c>
      <c r="F16" s="103">
        <f t="shared" si="0"/>
        <v>8164570</v>
      </c>
      <c r="G16" s="103">
        <f t="shared" si="0"/>
        <v>881608</v>
      </c>
      <c r="H16" s="103">
        <f t="shared" si="0"/>
        <v>76249</v>
      </c>
      <c r="I16" s="103">
        <f t="shared" si="0"/>
        <v>7479</v>
      </c>
      <c r="J16" s="103">
        <f t="shared" si="0"/>
        <v>20108969</v>
      </c>
      <c r="K16" s="103">
        <f t="shared" si="0"/>
        <v>1536855</v>
      </c>
      <c r="L16" s="103">
        <f t="shared" si="0"/>
        <v>21645824</v>
      </c>
      <c r="M16" s="103">
        <f t="shared" si="0"/>
        <v>23784</v>
      </c>
      <c r="N16" s="103">
        <f t="shared" si="0"/>
        <v>1817</v>
      </c>
      <c r="O16" s="102">
        <f t="shared" si="0"/>
        <v>21671425</v>
      </c>
      <c r="Q16" s="104">
        <f t="shared" si="1"/>
        <v>12567308</v>
      </c>
      <c r="R16" s="103">
        <f t="shared" si="1"/>
        <v>9764495</v>
      </c>
      <c r="S16" s="103">
        <f t="shared" si="1"/>
        <v>1117066</v>
      </c>
      <c r="T16" s="103">
        <f t="shared" si="1"/>
        <v>76249</v>
      </c>
      <c r="U16" s="103">
        <f t="shared" si="1"/>
        <v>7479</v>
      </c>
      <c r="V16" s="103">
        <f t="shared" si="1"/>
        <v>23532597</v>
      </c>
      <c r="W16" s="103">
        <f t="shared" si="1"/>
        <v>1798510</v>
      </c>
      <c r="X16" s="103">
        <f t="shared" si="1"/>
        <v>25331107</v>
      </c>
      <c r="Y16" s="103">
        <f t="shared" si="1"/>
        <v>23784</v>
      </c>
      <c r="Z16" s="103">
        <f t="shared" si="1"/>
        <v>1817</v>
      </c>
      <c r="AA16" s="102">
        <f t="shared" si="1"/>
        <v>25356708</v>
      </c>
    </row>
    <row r="17" spans="1:27" s="157" customFormat="1">
      <c r="A17" s="159">
        <f t="shared" si="2"/>
        <v>2029</v>
      </c>
      <c r="B17" s="159"/>
      <c r="C17" s="158"/>
      <c r="E17" s="104">
        <f t="shared" ref="E17:O28" si="3">SUMIF($A$30:$A$298,$A17,E$30:E$298)</f>
        <v>11035698</v>
      </c>
      <c r="F17" s="103">
        <f t="shared" si="3"/>
        <v>8218145</v>
      </c>
      <c r="G17" s="103">
        <f t="shared" si="3"/>
        <v>852029</v>
      </c>
      <c r="H17" s="103">
        <f t="shared" si="3"/>
        <v>75319</v>
      </c>
      <c r="I17" s="103">
        <f t="shared" si="3"/>
        <v>7456</v>
      </c>
      <c r="J17" s="103">
        <f t="shared" si="3"/>
        <v>20188647</v>
      </c>
      <c r="K17" s="103">
        <f t="shared" si="3"/>
        <v>1542942</v>
      </c>
      <c r="L17" s="103">
        <f t="shared" si="3"/>
        <v>21731589</v>
      </c>
      <c r="M17" s="103">
        <f t="shared" si="3"/>
        <v>24561</v>
      </c>
      <c r="N17" s="103">
        <f t="shared" si="3"/>
        <v>1878</v>
      </c>
      <c r="O17" s="102">
        <f t="shared" si="3"/>
        <v>21758028</v>
      </c>
      <c r="Q17" s="104">
        <f t="shared" ref="Q17:AA28" si="4">SUMIF($A$30:$A$298,$A17,Q$30:Q$298)</f>
        <v>12717487</v>
      </c>
      <c r="R17" s="103">
        <f t="shared" si="4"/>
        <v>9883888</v>
      </c>
      <c r="S17" s="103">
        <f t="shared" si="4"/>
        <v>1100635</v>
      </c>
      <c r="T17" s="103">
        <f t="shared" si="4"/>
        <v>75319</v>
      </c>
      <c r="U17" s="103">
        <f t="shared" si="4"/>
        <v>7456</v>
      </c>
      <c r="V17" s="103">
        <f t="shared" si="4"/>
        <v>23784785</v>
      </c>
      <c r="W17" s="103">
        <f t="shared" si="4"/>
        <v>1817782</v>
      </c>
      <c r="X17" s="103">
        <f t="shared" si="4"/>
        <v>25602567</v>
      </c>
      <c r="Y17" s="103">
        <f t="shared" si="4"/>
        <v>24561</v>
      </c>
      <c r="Z17" s="103">
        <f t="shared" si="4"/>
        <v>1878</v>
      </c>
      <c r="AA17" s="102">
        <f t="shared" si="4"/>
        <v>25629006</v>
      </c>
    </row>
    <row r="18" spans="1:27" s="157" customFormat="1">
      <c r="A18" s="159">
        <f t="shared" si="2"/>
        <v>2030</v>
      </c>
      <c r="B18" s="159"/>
      <c r="C18" s="158"/>
      <c r="E18" s="104">
        <f t="shared" si="3"/>
        <v>11174847</v>
      </c>
      <c r="F18" s="103">
        <f t="shared" si="3"/>
        <v>8350697</v>
      </c>
      <c r="G18" s="103">
        <f t="shared" si="3"/>
        <v>833217</v>
      </c>
      <c r="H18" s="103">
        <f t="shared" si="3"/>
        <v>73771</v>
      </c>
      <c r="I18" s="103">
        <f t="shared" si="3"/>
        <v>7467</v>
      </c>
      <c r="J18" s="103">
        <f t="shared" si="3"/>
        <v>20439999</v>
      </c>
      <c r="K18" s="103">
        <f t="shared" si="3"/>
        <v>1562153</v>
      </c>
      <c r="L18" s="103">
        <f t="shared" si="3"/>
        <v>22002152</v>
      </c>
      <c r="M18" s="103">
        <f t="shared" si="3"/>
        <v>24561</v>
      </c>
      <c r="N18" s="103">
        <f t="shared" si="3"/>
        <v>1878</v>
      </c>
      <c r="O18" s="102">
        <f t="shared" si="3"/>
        <v>22028591</v>
      </c>
      <c r="Q18" s="104">
        <f t="shared" si="4"/>
        <v>12934279</v>
      </c>
      <c r="R18" s="103">
        <f t="shared" si="4"/>
        <v>10064558</v>
      </c>
      <c r="S18" s="103">
        <f t="shared" si="4"/>
        <v>1091594</v>
      </c>
      <c r="T18" s="103">
        <f t="shared" si="4"/>
        <v>73771</v>
      </c>
      <c r="U18" s="103">
        <f t="shared" si="4"/>
        <v>7467</v>
      </c>
      <c r="V18" s="103">
        <f t="shared" si="4"/>
        <v>24171669</v>
      </c>
      <c r="W18" s="103">
        <f t="shared" si="4"/>
        <v>1847352</v>
      </c>
      <c r="X18" s="103">
        <f t="shared" si="4"/>
        <v>26019021</v>
      </c>
      <c r="Y18" s="103">
        <f t="shared" si="4"/>
        <v>24561</v>
      </c>
      <c r="Z18" s="103">
        <f t="shared" si="4"/>
        <v>1878</v>
      </c>
      <c r="AA18" s="102">
        <f t="shared" si="4"/>
        <v>26045460</v>
      </c>
    </row>
    <row r="19" spans="1:27" s="157" customFormat="1">
      <c r="A19" s="159">
        <f t="shared" si="2"/>
        <v>2031</v>
      </c>
      <c r="B19" s="159"/>
      <c r="C19" s="158"/>
      <c r="E19" s="104">
        <f t="shared" si="3"/>
        <v>11317026</v>
      </c>
      <c r="F19" s="103">
        <f t="shared" si="3"/>
        <v>8444611</v>
      </c>
      <c r="G19" s="103">
        <f t="shared" si="3"/>
        <v>815670</v>
      </c>
      <c r="H19" s="103">
        <f t="shared" si="3"/>
        <v>71772</v>
      </c>
      <c r="I19" s="103">
        <f t="shared" si="3"/>
        <v>7480</v>
      </c>
      <c r="J19" s="103">
        <f t="shared" si="3"/>
        <v>20656559</v>
      </c>
      <c r="K19" s="103">
        <f t="shared" si="3"/>
        <v>1578704</v>
      </c>
      <c r="L19" s="103">
        <f t="shared" si="3"/>
        <v>22235263</v>
      </c>
      <c r="M19" s="103">
        <f t="shared" si="3"/>
        <v>24561</v>
      </c>
      <c r="N19" s="103">
        <f t="shared" si="3"/>
        <v>1878</v>
      </c>
      <c r="O19" s="102">
        <f t="shared" si="3"/>
        <v>22261702</v>
      </c>
      <c r="Q19" s="104">
        <f t="shared" si="4"/>
        <v>13151714</v>
      </c>
      <c r="R19" s="103">
        <f t="shared" si="4"/>
        <v>10204046</v>
      </c>
      <c r="S19" s="103">
        <f t="shared" si="4"/>
        <v>1082760</v>
      </c>
      <c r="T19" s="103">
        <f t="shared" si="4"/>
        <v>71772</v>
      </c>
      <c r="U19" s="103">
        <f t="shared" si="4"/>
        <v>7480</v>
      </c>
      <c r="V19" s="103">
        <f t="shared" si="4"/>
        <v>24517772</v>
      </c>
      <c r="W19" s="103">
        <f t="shared" si="4"/>
        <v>1873800</v>
      </c>
      <c r="X19" s="103">
        <f t="shared" si="4"/>
        <v>26391572</v>
      </c>
      <c r="Y19" s="103">
        <f t="shared" si="4"/>
        <v>24561</v>
      </c>
      <c r="Z19" s="103">
        <f t="shared" si="4"/>
        <v>1878</v>
      </c>
      <c r="AA19" s="102">
        <f t="shared" si="4"/>
        <v>26418011</v>
      </c>
    </row>
    <row r="20" spans="1:27" s="157" customFormat="1">
      <c r="A20" s="159">
        <f t="shared" si="2"/>
        <v>2032</v>
      </c>
      <c r="B20" s="159"/>
      <c r="C20" s="158"/>
      <c r="E20" s="104">
        <f t="shared" si="3"/>
        <v>11514191</v>
      </c>
      <c r="F20" s="103">
        <f t="shared" si="3"/>
        <v>8603539</v>
      </c>
      <c r="G20" s="103">
        <f t="shared" si="3"/>
        <v>803545</v>
      </c>
      <c r="H20" s="103">
        <f t="shared" si="3"/>
        <v>69647</v>
      </c>
      <c r="I20" s="103">
        <f t="shared" si="3"/>
        <v>7525</v>
      </c>
      <c r="J20" s="103">
        <f t="shared" si="3"/>
        <v>20998447</v>
      </c>
      <c r="K20" s="103">
        <f t="shared" si="3"/>
        <v>1604833</v>
      </c>
      <c r="L20" s="103">
        <f t="shared" si="3"/>
        <v>22603280</v>
      </c>
      <c r="M20" s="103">
        <f t="shared" si="3"/>
        <v>24648</v>
      </c>
      <c r="N20" s="103">
        <f t="shared" si="3"/>
        <v>1885</v>
      </c>
      <c r="O20" s="102">
        <f t="shared" si="3"/>
        <v>22629813</v>
      </c>
      <c r="Q20" s="104">
        <f t="shared" si="4"/>
        <v>13422958</v>
      </c>
      <c r="R20" s="103">
        <f t="shared" si="4"/>
        <v>10408313</v>
      </c>
      <c r="S20" s="103">
        <f t="shared" si="4"/>
        <v>1078384</v>
      </c>
      <c r="T20" s="103">
        <f t="shared" si="4"/>
        <v>69647</v>
      </c>
      <c r="U20" s="103">
        <f t="shared" si="4"/>
        <v>7525</v>
      </c>
      <c r="V20" s="103">
        <f t="shared" si="4"/>
        <v>24986827</v>
      </c>
      <c r="W20" s="103">
        <f t="shared" si="4"/>
        <v>1909650</v>
      </c>
      <c r="X20" s="103">
        <f t="shared" si="4"/>
        <v>26896477</v>
      </c>
      <c r="Y20" s="103">
        <f t="shared" si="4"/>
        <v>24648</v>
      </c>
      <c r="Z20" s="103">
        <f t="shared" si="4"/>
        <v>1885</v>
      </c>
      <c r="AA20" s="102">
        <f t="shared" si="4"/>
        <v>26923010</v>
      </c>
    </row>
    <row r="21" spans="1:27" s="157" customFormat="1">
      <c r="A21" s="159">
        <f t="shared" si="2"/>
        <v>2033</v>
      </c>
      <c r="B21" s="159"/>
      <c r="C21" s="158"/>
      <c r="E21" s="104">
        <f t="shared" si="3"/>
        <v>11622461</v>
      </c>
      <c r="F21" s="103">
        <f t="shared" si="3"/>
        <v>8678905</v>
      </c>
      <c r="G21" s="103">
        <f t="shared" si="3"/>
        <v>786853</v>
      </c>
      <c r="H21" s="103">
        <f t="shared" si="3"/>
        <v>67267</v>
      </c>
      <c r="I21" s="103">
        <f t="shared" si="3"/>
        <v>7509</v>
      </c>
      <c r="J21" s="103">
        <f t="shared" si="3"/>
        <v>21162995</v>
      </c>
      <c r="K21" s="103">
        <f t="shared" si="3"/>
        <v>1617409</v>
      </c>
      <c r="L21" s="103">
        <f t="shared" si="3"/>
        <v>22780404</v>
      </c>
      <c r="M21" s="103">
        <f t="shared" si="3"/>
        <v>24561</v>
      </c>
      <c r="N21" s="103">
        <f t="shared" si="3"/>
        <v>1878</v>
      </c>
      <c r="O21" s="102">
        <f t="shared" si="3"/>
        <v>22806843</v>
      </c>
      <c r="Q21" s="104">
        <f t="shared" si="4"/>
        <v>13603887</v>
      </c>
      <c r="R21" s="103">
        <f t="shared" si="4"/>
        <v>10532730</v>
      </c>
      <c r="S21" s="103">
        <f t="shared" si="4"/>
        <v>1068943</v>
      </c>
      <c r="T21" s="103">
        <f t="shared" si="4"/>
        <v>67267</v>
      </c>
      <c r="U21" s="103">
        <f t="shared" si="4"/>
        <v>7509</v>
      </c>
      <c r="V21" s="103">
        <f t="shared" si="4"/>
        <v>25280336</v>
      </c>
      <c r="W21" s="103">
        <f t="shared" si="4"/>
        <v>1932082</v>
      </c>
      <c r="X21" s="103">
        <f t="shared" si="4"/>
        <v>27212418</v>
      </c>
      <c r="Y21" s="103">
        <f t="shared" si="4"/>
        <v>24561</v>
      </c>
      <c r="Z21" s="103">
        <f t="shared" si="4"/>
        <v>1878</v>
      </c>
      <c r="AA21" s="102">
        <f t="shared" si="4"/>
        <v>27238857</v>
      </c>
    </row>
    <row r="22" spans="1:27" s="157" customFormat="1">
      <c r="A22" s="159">
        <f t="shared" si="2"/>
        <v>2034</v>
      </c>
      <c r="B22" s="159"/>
      <c r="C22" s="158"/>
      <c r="E22" s="104">
        <f t="shared" si="3"/>
        <v>11780819</v>
      </c>
      <c r="F22" s="103">
        <f t="shared" si="3"/>
        <v>8794802</v>
      </c>
      <c r="G22" s="103">
        <f t="shared" si="3"/>
        <v>774599</v>
      </c>
      <c r="H22" s="103">
        <f t="shared" si="3"/>
        <v>65526</v>
      </c>
      <c r="I22" s="103">
        <f t="shared" si="3"/>
        <v>7520</v>
      </c>
      <c r="J22" s="103">
        <f t="shared" si="3"/>
        <v>21423266</v>
      </c>
      <c r="K22" s="103">
        <f t="shared" si="3"/>
        <v>1637299</v>
      </c>
      <c r="L22" s="103">
        <f t="shared" si="3"/>
        <v>23060565</v>
      </c>
      <c r="M22" s="103">
        <f t="shared" si="3"/>
        <v>24561</v>
      </c>
      <c r="N22" s="103">
        <f t="shared" si="3"/>
        <v>1878</v>
      </c>
      <c r="O22" s="102">
        <f t="shared" si="3"/>
        <v>23087004</v>
      </c>
      <c r="Q22" s="104">
        <f t="shared" si="4"/>
        <v>13827545</v>
      </c>
      <c r="R22" s="103">
        <f t="shared" si="4"/>
        <v>10689855</v>
      </c>
      <c r="S22" s="103">
        <f t="shared" si="4"/>
        <v>1062658</v>
      </c>
      <c r="T22" s="103">
        <f t="shared" si="4"/>
        <v>65526</v>
      </c>
      <c r="U22" s="103">
        <f t="shared" si="4"/>
        <v>7520</v>
      </c>
      <c r="V22" s="103">
        <f t="shared" si="4"/>
        <v>25653104</v>
      </c>
      <c r="W22" s="103">
        <f t="shared" si="4"/>
        <v>1960570</v>
      </c>
      <c r="X22" s="103">
        <f t="shared" si="4"/>
        <v>27613674</v>
      </c>
      <c r="Y22" s="103">
        <f t="shared" si="4"/>
        <v>24561</v>
      </c>
      <c r="Z22" s="103">
        <f t="shared" si="4"/>
        <v>1878</v>
      </c>
      <c r="AA22" s="102">
        <f t="shared" si="4"/>
        <v>27640113</v>
      </c>
    </row>
    <row r="23" spans="1:27" s="157" customFormat="1">
      <c r="A23" s="159">
        <f t="shared" si="2"/>
        <v>2035</v>
      </c>
      <c r="B23" s="159"/>
      <c r="C23" s="158"/>
      <c r="E23" s="104">
        <f t="shared" si="3"/>
        <v>11945526</v>
      </c>
      <c r="F23" s="103">
        <f t="shared" si="3"/>
        <v>8928841</v>
      </c>
      <c r="G23" s="103">
        <f t="shared" si="3"/>
        <v>763978</v>
      </c>
      <c r="H23" s="103">
        <f t="shared" si="3"/>
        <v>64178</v>
      </c>
      <c r="I23" s="103">
        <f t="shared" si="3"/>
        <v>7526</v>
      </c>
      <c r="J23" s="103">
        <f t="shared" si="3"/>
        <v>21710049</v>
      </c>
      <c r="K23" s="103">
        <f t="shared" si="3"/>
        <v>1659218</v>
      </c>
      <c r="L23" s="103">
        <f t="shared" si="3"/>
        <v>23369267</v>
      </c>
      <c r="M23" s="103">
        <f t="shared" si="3"/>
        <v>24561</v>
      </c>
      <c r="N23" s="103">
        <f t="shared" si="3"/>
        <v>1878</v>
      </c>
      <c r="O23" s="102">
        <f t="shared" si="3"/>
        <v>23395706</v>
      </c>
      <c r="Q23" s="104">
        <f t="shared" si="4"/>
        <v>14051562</v>
      </c>
      <c r="R23" s="103">
        <f t="shared" si="4"/>
        <v>10858055</v>
      </c>
      <c r="S23" s="103">
        <f t="shared" si="4"/>
        <v>1056235</v>
      </c>
      <c r="T23" s="103">
        <f t="shared" si="4"/>
        <v>64178</v>
      </c>
      <c r="U23" s="103">
        <f t="shared" si="4"/>
        <v>7526</v>
      </c>
      <c r="V23" s="103">
        <f t="shared" si="4"/>
        <v>26037556</v>
      </c>
      <c r="W23" s="103">
        <f t="shared" si="4"/>
        <v>1989953</v>
      </c>
      <c r="X23" s="103">
        <f t="shared" si="4"/>
        <v>28027509</v>
      </c>
      <c r="Y23" s="103">
        <f t="shared" si="4"/>
        <v>24561</v>
      </c>
      <c r="Z23" s="103">
        <f t="shared" si="4"/>
        <v>1878</v>
      </c>
      <c r="AA23" s="102">
        <f t="shared" si="4"/>
        <v>28053948</v>
      </c>
    </row>
    <row r="24" spans="1:27" s="157" customFormat="1">
      <c r="A24" s="159">
        <f t="shared" si="2"/>
        <v>2036</v>
      </c>
      <c r="B24" s="159"/>
      <c r="C24" s="158"/>
      <c r="E24" s="104">
        <f t="shared" si="3"/>
        <v>12154925</v>
      </c>
      <c r="F24" s="103">
        <f t="shared" si="3"/>
        <v>9087208</v>
      </c>
      <c r="G24" s="103">
        <f t="shared" si="3"/>
        <v>757163</v>
      </c>
      <c r="H24" s="103">
        <f t="shared" si="3"/>
        <v>63320</v>
      </c>
      <c r="I24" s="103">
        <f t="shared" si="3"/>
        <v>7566</v>
      </c>
      <c r="J24" s="103">
        <f t="shared" si="3"/>
        <v>22070182</v>
      </c>
      <c r="K24" s="103">
        <f t="shared" si="3"/>
        <v>1686743</v>
      </c>
      <c r="L24" s="103">
        <f t="shared" si="3"/>
        <v>23756925</v>
      </c>
      <c r="M24" s="103">
        <f t="shared" si="3"/>
        <v>24561</v>
      </c>
      <c r="N24" s="103">
        <f t="shared" si="3"/>
        <v>1878</v>
      </c>
      <c r="O24" s="102">
        <f t="shared" si="3"/>
        <v>23783364</v>
      </c>
      <c r="Q24" s="104">
        <f t="shared" si="4"/>
        <v>14317113</v>
      </c>
      <c r="R24" s="103">
        <f t="shared" si="4"/>
        <v>11049049</v>
      </c>
      <c r="S24" s="103">
        <f t="shared" si="4"/>
        <v>1052608</v>
      </c>
      <c r="T24" s="103">
        <f t="shared" si="4"/>
        <v>63320</v>
      </c>
      <c r="U24" s="103">
        <f t="shared" si="4"/>
        <v>7566</v>
      </c>
      <c r="V24" s="103">
        <f t="shared" si="4"/>
        <v>26489656</v>
      </c>
      <c r="W24" s="103">
        <f t="shared" si="4"/>
        <v>2024506</v>
      </c>
      <c r="X24" s="103">
        <f t="shared" si="4"/>
        <v>28514162</v>
      </c>
      <c r="Y24" s="103">
        <f t="shared" si="4"/>
        <v>24561</v>
      </c>
      <c r="Z24" s="103">
        <f t="shared" si="4"/>
        <v>1878</v>
      </c>
      <c r="AA24" s="102">
        <f t="shared" si="4"/>
        <v>28540601</v>
      </c>
    </row>
    <row r="25" spans="1:27" s="157" customFormat="1">
      <c r="A25" s="159">
        <f t="shared" si="2"/>
        <v>2037</v>
      </c>
      <c r="B25" s="159"/>
      <c r="C25" s="158"/>
      <c r="E25" s="104">
        <f t="shared" si="3"/>
        <v>12262655</v>
      </c>
      <c r="F25" s="103">
        <f t="shared" si="3"/>
        <v>9172891</v>
      </c>
      <c r="G25" s="103">
        <f t="shared" si="3"/>
        <v>743711</v>
      </c>
      <c r="H25" s="103">
        <f t="shared" si="3"/>
        <v>62283</v>
      </c>
      <c r="I25" s="103">
        <f t="shared" si="3"/>
        <v>7539</v>
      </c>
      <c r="J25" s="103">
        <f t="shared" si="3"/>
        <v>22249079</v>
      </c>
      <c r="K25" s="103">
        <f t="shared" si="3"/>
        <v>1700414</v>
      </c>
      <c r="L25" s="103">
        <f t="shared" si="3"/>
        <v>23949493</v>
      </c>
      <c r="M25" s="103">
        <f t="shared" si="3"/>
        <v>24561</v>
      </c>
      <c r="N25" s="103">
        <f t="shared" si="3"/>
        <v>1878</v>
      </c>
      <c r="O25" s="102">
        <f t="shared" si="3"/>
        <v>23975932</v>
      </c>
      <c r="Q25" s="104">
        <f t="shared" si="4"/>
        <v>14481467</v>
      </c>
      <c r="R25" s="103">
        <f t="shared" si="4"/>
        <v>11172170</v>
      </c>
      <c r="S25" s="103">
        <f t="shared" si="4"/>
        <v>1041771</v>
      </c>
      <c r="T25" s="103">
        <f t="shared" si="4"/>
        <v>62283</v>
      </c>
      <c r="U25" s="103">
        <f t="shared" si="4"/>
        <v>7539</v>
      </c>
      <c r="V25" s="103">
        <f t="shared" si="4"/>
        <v>26765230</v>
      </c>
      <c r="W25" s="103">
        <f t="shared" si="4"/>
        <v>2045567</v>
      </c>
      <c r="X25" s="103">
        <f t="shared" si="4"/>
        <v>28810797</v>
      </c>
      <c r="Y25" s="103">
        <f t="shared" si="4"/>
        <v>24561</v>
      </c>
      <c r="Z25" s="103">
        <f t="shared" si="4"/>
        <v>1878</v>
      </c>
      <c r="AA25" s="102">
        <f t="shared" si="4"/>
        <v>28837236</v>
      </c>
    </row>
    <row r="26" spans="1:27" s="157" customFormat="1">
      <c r="A26" s="159">
        <f t="shared" si="2"/>
        <v>2038</v>
      </c>
      <c r="B26" s="159"/>
      <c r="C26" s="158"/>
      <c r="E26" s="104">
        <f t="shared" si="3"/>
        <v>12419651</v>
      </c>
      <c r="F26" s="103">
        <f t="shared" si="3"/>
        <v>9325612</v>
      </c>
      <c r="G26" s="103">
        <f t="shared" si="3"/>
        <v>733794</v>
      </c>
      <c r="H26" s="103">
        <f t="shared" si="3"/>
        <v>61379</v>
      </c>
      <c r="I26" s="103">
        <f t="shared" si="3"/>
        <v>7546</v>
      </c>
      <c r="J26" s="103">
        <f t="shared" si="3"/>
        <v>22547982</v>
      </c>
      <c r="K26" s="103">
        <f t="shared" si="3"/>
        <v>1723260</v>
      </c>
      <c r="L26" s="103">
        <f t="shared" si="3"/>
        <v>24271242</v>
      </c>
      <c r="M26" s="103">
        <f t="shared" si="3"/>
        <v>24561</v>
      </c>
      <c r="N26" s="103">
        <f t="shared" si="3"/>
        <v>1878</v>
      </c>
      <c r="O26" s="102">
        <f t="shared" si="3"/>
        <v>24297681</v>
      </c>
      <c r="Q26" s="104">
        <f t="shared" si="4"/>
        <v>14695116</v>
      </c>
      <c r="R26" s="103">
        <f t="shared" si="4"/>
        <v>11360176</v>
      </c>
      <c r="S26" s="103">
        <f t="shared" si="4"/>
        <v>1034537</v>
      </c>
      <c r="T26" s="103">
        <f t="shared" si="4"/>
        <v>61379</v>
      </c>
      <c r="U26" s="103">
        <f t="shared" si="4"/>
        <v>7546</v>
      </c>
      <c r="V26" s="103">
        <f t="shared" si="4"/>
        <v>27158754</v>
      </c>
      <c r="W26" s="103">
        <f t="shared" si="4"/>
        <v>2075643</v>
      </c>
      <c r="X26" s="103">
        <f t="shared" si="4"/>
        <v>29234397</v>
      </c>
      <c r="Y26" s="103">
        <f t="shared" si="4"/>
        <v>24561</v>
      </c>
      <c r="Z26" s="103">
        <f t="shared" si="4"/>
        <v>1878</v>
      </c>
      <c r="AA26" s="102">
        <f t="shared" si="4"/>
        <v>29260836</v>
      </c>
    </row>
    <row r="27" spans="1:27" s="157" customFormat="1">
      <c r="A27" s="159">
        <f t="shared" si="2"/>
        <v>2039</v>
      </c>
      <c r="B27" s="159"/>
      <c r="C27" s="158"/>
      <c r="E27" s="104">
        <f t="shared" si="3"/>
        <v>12569089</v>
      </c>
      <c r="F27" s="103">
        <f t="shared" si="3"/>
        <v>9465431</v>
      </c>
      <c r="G27" s="103">
        <f t="shared" si="3"/>
        <v>723600</v>
      </c>
      <c r="H27" s="103">
        <f t="shared" si="3"/>
        <v>60305</v>
      </c>
      <c r="I27" s="103">
        <f t="shared" si="3"/>
        <v>7552</v>
      </c>
      <c r="J27" s="103">
        <f t="shared" si="3"/>
        <v>22825977</v>
      </c>
      <c r="K27" s="103">
        <f t="shared" si="3"/>
        <v>1744505</v>
      </c>
      <c r="L27" s="103">
        <f t="shared" si="3"/>
        <v>24570482</v>
      </c>
      <c r="M27" s="103">
        <f t="shared" si="3"/>
        <v>24561</v>
      </c>
      <c r="N27" s="103">
        <f t="shared" si="3"/>
        <v>1878</v>
      </c>
      <c r="O27" s="102">
        <f t="shared" si="3"/>
        <v>24596921</v>
      </c>
      <c r="Q27" s="104">
        <f t="shared" si="4"/>
        <v>14904782</v>
      </c>
      <c r="R27" s="103">
        <f t="shared" si="4"/>
        <v>11537389</v>
      </c>
      <c r="S27" s="103">
        <f t="shared" si="4"/>
        <v>1027283</v>
      </c>
      <c r="T27" s="103">
        <f t="shared" si="4"/>
        <v>60305</v>
      </c>
      <c r="U27" s="103">
        <f t="shared" si="4"/>
        <v>7552</v>
      </c>
      <c r="V27" s="103">
        <f t="shared" si="4"/>
        <v>27537311</v>
      </c>
      <c r="W27" s="103">
        <f t="shared" si="4"/>
        <v>2104573</v>
      </c>
      <c r="X27" s="103">
        <f t="shared" si="4"/>
        <v>29641884</v>
      </c>
      <c r="Y27" s="103">
        <f t="shared" si="4"/>
        <v>24561</v>
      </c>
      <c r="Z27" s="103">
        <f t="shared" si="4"/>
        <v>1878</v>
      </c>
      <c r="AA27" s="102">
        <f t="shared" si="4"/>
        <v>29668323</v>
      </c>
    </row>
    <row r="28" spans="1:27" s="157" customFormat="1" ht="13.5" thickBot="1">
      <c r="A28" s="159">
        <f t="shared" si="2"/>
        <v>2040</v>
      </c>
      <c r="B28" s="159"/>
      <c r="C28" s="158"/>
      <c r="E28" s="101">
        <f t="shared" si="3"/>
        <v>12761728</v>
      </c>
      <c r="F28" s="100">
        <f t="shared" si="3"/>
        <v>9660493</v>
      </c>
      <c r="G28" s="100">
        <f t="shared" si="3"/>
        <v>718054</v>
      </c>
      <c r="H28" s="100">
        <f t="shared" si="3"/>
        <v>59352</v>
      </c>
      <c r="I28" s="100">
        <f t="shared" si="3"/>
        <v>7589</v>
      </c>
      <c r="J28" s="100">
        <f t="shared" si="3"/>
        <v>23207216</v>
      </c>
      <c r="K28" s="100">
        <f t="shared" si="3"/>
        <v>1773639</v>
      </c>
      <c r="L28" s="100">
        <f t="shared" si="3"/>
        <v>24980855</v>
      </c>
      <c r="M28" s="100">
        <f t="shared" si="3"/>
        <v>24561</v>
      </c>
      <c r="N28" s="100">
        <f t="shared" si="3"/>
        <v>1878</v>
      </c>
      <c r="O28" s="99">
        <f t="shared" si="3"/>
        <v>25007294</v>
      </c>
      <c r="Q28" s="101">
        <f t="shared" si="4"/>
        <v>15173845</v>
      </c>
      <c r="R28" s="100">
        <f t="shared" si="4"/>
        <v>11783997</v>
      </c>
      <c r="S28" s="100">
        <f t="shared" si="4"/>
        <v>1023908</v>
      </c>
      <c r="T28" s="100">
        <f t="shared" si="4"/>
        <v>59259</v>
      </c>
      <c r="U28" s="100">
        <f t="shared" si="4"/>
        <v>7589</v>
      </c>
      <c r="V28" s="100">
        <f t="shared" si="4"/>
        <v>28048598</v>
      </c>
      <c r="W28" s="100">
        <f t="shared" si="4"/>
        <v>2143650</v>
      </c>
      <c r="X28" s="100">
        <f t="shared" si="4"/>
        <v>30192248</v>
      </c>
      <c r="Y28" s="100">
        <f t="shared" si="4"/>
        <v>24561</v>
      </c>
      <c r="Z28" s="100">
        <f t="shared" si="4"/>
        <v>1878</v>
      </c>
      <c r="AA28" s="99">
        <f t="shared" si="4"/>
        <v>30218687</v>
      </c>
    </row>
    <row r="29" spans="1:27" s="157" customFormat="1" ht="3" customHeight="1" thickBot="1"/>
    <row r="30" spans="1:27" s="157" customFormat="1">
      <c r="A30" s="159">
        <v>2019</v>
      </c>
      <c r="B30" s="159">
        <v>1</v>
      </c>
      <c r="C30" s="158">
        <f t="shared" ref="C30:C41" si="5">DATE(A30,B30,1)</f>
        <v>43466</v>
      </c>
      <c r="E30" s="106">
        <v>1206095</v>
      </c>
      <c r="F30" s="105">
        <v>775619</v>
      </c>
      <c r="G30" s="105">
        <v>106266</v>
      </c>
      <c r="H30" s="105">
        <v>5992</v>
      </c>
      <c r="I30" s="105">
        <v>878</v>
      </c>
      <c r="J30" s="105">
        <f t="shared" ref="J30:J41" si="6">SUM(E30:I30)</f>
        <v>2094850</v>
      </c>
      <c r="K30" s="105">
        <f t="shared" ref="K30:K41" si="7">L30-J30</f>
        <v>160102</v>
      </c>
      <c r="L30" s="105">
        <f t="shared" ref="L30:L41" si="8">ROUND(J30/0.929, 0)</f>
        <v>2254952</v>
      </c>
      <c r="M30" s="105">
        <v>2180</v>
      </c>
      <c r="N30" s="105">
        <f t="shared" ref="N30:N41" si="9">ROUND(M30/0.929-M30, 0)</f>
        <v>167</v>
      </c>
      <c r="O30" s="107">
        <f t="shared" ref="O30:O41" si="10">SUM(L30:N30)</f>
        <v>2257299</v>
      </c>
      <c r="Q30" s="106">
        <v>1238604</v>
      </c>
      <c r="R30" s="105">
        <v>760817</v>
      </c>
      <c r="S30" s="105">
        <v>102783</v>
      </c>
      <c r="T30" s="105">
        <v>6255</v>
      </c>
      <c r="U30" s="105">
        <v>916</v>
      </c>
      <c r="V30" s="105">
        <f t="shared" ref="V30:V41" si="11">SUM(Q30:U30)</f>
        <v>2109375</v>
      </c>
      <c r="W30" s="105">
        <f t="shared" ref="W30:W41" si="12">X30-V30</f>
        <v>161212</v>
      </c>
      <c r="X30" s="105">
        <f t="shared" ref="X30:X41" si="13">ROUND(V30/0.929, 0)</f>
        <v>2270587</v>
      </c>
      <c r="Y30" s="105">
        <v>2180</v>
      </c>
      <c r="Z30" s="105">
        <f t="shared" ref="Z30:Z41" si="14">N30</f>
        <v>167</v>
      </c>
      <c r="AA30" s="235">
        <f t="shared" ref="AA30:AA41" si="15">SUM(X30:Z30)</f>
        <v>2272934</v>
      </c>
    </row>
    <row r="31" spans="1:27" s="157" customFormat="1">
      <c r="A31" s="159">
        <f t="shared" ref="A31:A41" si="16">IF(B31=1,A30+1,A30)</f>
        <v>2019</v>
      </c>
      <c r="B31" s="159">
        <f t="shared" ref="B31:B41" si="17">IF(B30=12,1,B30+1)</f>
        <v>2</v>
      </c>
      <c r="C31" s="158">
        <f t="shared" si="5"/>
        <v>43497</v>
      </c>
      <c r="E31" s="104">
        <v>1058429</v>
      </c>
      <c r="F31" s="103">
        <v>669604</v>
      </c>
      <c r="G31" s="103">
        <v>87050</v>
      </c>
      <c r="H31" s="103">
        <v>5791</v>
      </c>
      <c r="I31" s="103">
        <v>878</v>
      </c>
      <c r="J31" s="103">
        <f t="shared" si="6"/>
        <v>1821752</v>
      </c>
      <c r="K31" s="103">
        <f t="shared" si="7"/>
        <v>139230</v>
      </c>
      <c r="L31" s="103">
        <f t="shared" si="8"/>
        <v>1960982</v>
      </c>
      <c r="M31" s="103">
        <v>2294</v>
      </c>
      <c r="N31" s="103">
        <f t="shared" si="9"/>
        <v>175</v>
      </c>
      <c r="O31" s="102">
        <f t="shared" si="10"/>
        <v>1963451</v>
      </c>
      <c r="Q31" s="104">
        <v>1052361</v>
      </c>
      <c r="R31" s="103">
        <v>692685</v>
      </c>
      <c r="S31" s="103">
        <v>92186</v>
      </c>
      <c r="T31" s="103">
        <v>6045</v>
      </c>
      <c r="U31" s="103">
        <v>859</v>
      </c>
      <c r="V31" s="103">
        <f t="shared" si="11"/>
        <v>1844136</v>
      </c>
      <c r="W31" s="103">
        <f t="shared" si="12"/>
        <v>140940</v>
      </c>
      <c r="X31" s="103">
        <f t="shared" si="13"/>
        <v>1985076</v>
      </c>
      <c r="Y31" s="103">
        <v>2294</v>
      </c>
      <c r="Z31" s="103">
        <f t="shared" si="14"/>
        <v>175</v>
      </c>
      <c r="AA31" s="234">
        <f t="shared" si="15"/>
        <v>1987545</v>
      </c>
    </row>
    <row r="32" spans="1:27" s="157" customFormat="1">
      <c r="A32" s="159">
        <f t="shared" si="16"/>
        <v>2019</v>
      </c>
      <c r="B32" s="159">
        <f t="shared" si="17"/>
        <v>3</v>
      </c>
      <c r="C32" s="158">
        <f t="shared" si="5"/>
        <v>43525</v>
      </c>
      <c r="E32" s="104">
        <v>1050844</v>
      </c>
      <c r="F32" s="103">
        <v>753718</v>
      </c>
      <c r="G32" s="103">
        <v>104846</v>
      </c>
      <c r="H32" s="103">
        <v>6793</v>
      </c>
      <c r="I32" s="103">
        <v>855</v>
      </c>
      <c r="J32" s="103">
        <f t="shared" si="6"/>
        <v>1917056</v>
      </c>
      <c r="K32" s="103">
        <f t="shared" si="7"/>
        <v>146513</v>
      </c>
      <c r="L32" s="103">
        <f t="shared" si="8"/>
        <v>2063569</v>
      </c>
      <c r="M32" s="103">
        <v>2205</v>
      </c>
      <c r="N32" s="103">
        <f t="shared" si="9"/>
        <v>169</v>
      </c>
      <c r="O32" s="102">
        <f t="shared" si="10"/>
        <v>2065943</v>
      </c>
      <c r="Q32" s="104">
        <v>1053518</v>
      </c>
      <c r="R32" s="103">
        <v>755710</v>
      </c>
      <c r="S32" s="103">
        <v>105025</v>
      </c>
      <c r="T32" s="103">
        <v>6793</v>
      </c>
      <c r="U32" s="103">
        <v>855</v>
      </c>
      <c r="V32" s="103">
        <f t="shared" si="11"/>
        <v>1921901</v>
      </c>
      <c r="W32" s="103">
        <f t="shared" si="12"/>
        <v>146884</v>
      </c>
      <c r="X32" s="103">
        <f t="shared" si="13"/>
        <v>2068785</v>
      </c>
      <c r="Y32" s="103">
        <v>2205</v>
      </c>
      <c r="Z32" s="103">
        <f t="shared" si="14"/>
        <v>169</v>
      </c>
      <c r="AA32" s="234">
        <f t="shared" si="15"/>
        <v>2071159</v>
      </c>
    </row>
    <row r="33" spans="1:27" s="157" customFormat="1">
      <c r="A33" s="159">
        <f t="shared" si="16"/>
        <v>2019</v>
      </c>
      <c r="B33" s="159">
        <f t="shared" si="17"/>
        <v>4</v>
      </c>
      <c r="C33" s="158">
        <f t="shared" si="5"/>
        <v>43556</v>
      </c>
      <c r="E33" s="104">
        <v>866429</v>
      </c>
      <c r="F33" s="103">
        <v>692307</v>
      </c>
      <c r="G33" s="103">
        <v>97221</v>
      </c>
      <c r="H33" s="103">
        <v>6075</v>
      </c>
      <c r="I33" s="103">
        <v>634</v>
      </c>
      <c r="J33" s="103">
        <f t="shared" si="6"/>
        <v>1662666</v>
      </c>
      <c r="K33" s="103">
        <f t="shared" si="7"/>
        <v>127071</v>
      </c>
      <c r="L33" s="103">
        <f t="shared" si="8"/>
        <v>1789737</v>
      </c>
      <c r="M33" s="103">
        <v>2046</v>
      </c>
      <c r="N33" s="103">
        <f t="shared" si="9"/>
        <v>156</v>
      </c>
      <c r="O33" s="102">
        <f t="shared" si="10"/>
        <v>1791939</v>
      </c>
      <c r="Q33" s="104">
        <v>869648</v>
      </c>
      <c r="R33" s="103">
        <v>695041</v>
      </c>
      <c r="S33" s="103">
        <v>97456</v>
      </c>
      <c r="T33" s="103">
        <v>6075</v>
      </c>
      <c r="U33" s="103">
        <v>634</v>
      </c>
      <c r="V33" s="103">
        <f t="shared" si="11"/>
        <v>1668854</v>
      </c>
      <c r="W33" s="103">
        <f t="shared" si="12"/>
        <v>127544</v>
      </c>
      <c r="X33" s="103">
        <f t="shared" si="13"/>
        <v>1796398</v>
      </c>
      <c r="Y33" s="103">
        <v>2046</v>
      </c>
      <c r="Z33" s="103">
        <f t="shared" si="14"/>
        <v>156</v>
      </c>
      <c r="AA33" s="234">
        <f t="shared" si="15"/>
        <v>1798600</v>
      </c>
    </row>
    <row r="34" spans="1:27" s="157" customFormat="1">
      <c r="A34" s="159">
        <f t="shared" si="16"/>
        <v>2019</v>
      </c>
      <c r="B34" s="159">
        <f t="shared" si="17"/>
        <v>5</v>
      </c>
      <c r="C34" s="158">
        <f t="shared" si="5"/>
        <v>43586</v>
      </c>
      <c r="E34" s="104">
        <v>741451</v>
      </c>
      <c r="F34" s="103">
        <v>685587</v>
      </c>
      <c r="G34" s="103">
        <v>101132</v>
      </c>
      <c r="H34" s="103">
        <v>6253</v>
      </c>
      <c r="I34" s="103">
        <v>495</v>
      </c>
      <c r="J34" s="103">
        <f t="shared" si="6"/>
        <v>1534918</v>
      </c>
      <c r="K34" s="103">
        <f t="shared" si="7"/>
        <v>117308</v>
      </c>
      <c r="L34" s="103">
        <f t="shared" si="8"/>
        <v>1652226</v>
      </c>
      <c r="M34" s="103">
        <v>2037</v>
      </c>
      <c r="N34" s="103">
        <f t="shared" si="9"/>
        <v>156</v>
      </c>
      <c r="O34" s="102">
        <f t="shared" si="10"/>
        <v>1654419</v>
      </c>
      <c r="Q34" s="104">
        <v>745244</v>
      </c>
      <c r="R34" s="103">
        <v>689179</v>
      </c>
      <c r="S34" s="103">
        <v>101452</v>
      </c>
      <c r="T34" s="103">
        <v>6253</v>
      </c>
      <c r="U34" s="103">
        <v>495</v>
      </c>
      <c r="V34" s="103">
        <f t="shared" si="11"/>
        <v>1542623</v>
      </c>
      <c r="W34" s="103">
        <f t="shared" si="12"/>
        <v>117897</v>
      </c>
      <c r="X34" s="103">
        <f t="shared" si="13"/>
        <v>1660520</v>
      </c>
      <c r="Y34" s="103">
        <v>2037</v>
      </c>
      <c r="Z34" s="103">
        <f t="shared" si="14"/>
        <v>156</v>
      </c>
      <c r="AA34" s="234">
        <f t="shared" si="15"/>
        <v>1662713</v>
      </c>
    </row>
    <row r="35" spans="1:27" s="157" customFormat="1">
      <c r="A35" s="159">
        <f t="shared" si="16"/>
        <v>2019</v>
      </c>
      <c r="B35" s="159">
        <f t="shared" si="17"/>
        <v>6</v>
      </c>
      <c r="C35" s="158">
        <f t="shared" si="5"/>
        <v>43617</v>
      </c>
      <c r="E35" s="104">
        <v>685013</v>
      </c>
      <c r="F35" s="103">
        <v>682100</v>
      </c>
      <c r="G35" s="103">
        <v>99525</v>
      </c>
      <c r="H35" s="103">
        <v>6162</v>
      </c>
      <c r="I35" s="103">
        <v>368</v>
      </c>
      <c r="J35" s="103">
        <f t="shared" si="6"/>
        <v>1473168</v>
      </c>
      <c r="K35" s="103">
        <f t="shared" si="7"/>
        <v>112589</v>
      </c>
      <c r="L35" s="103">
        <f t="shared" si="8"/>
        <v>1585757</v>
      </c>
      <c r="M35" s="103">
        <v>1680</v>
      </c>
      <c r="N35" s="103">
        <f t="shared" si="9"/>
        <v>128</v>
      </c>
      <c r="O35" s="102">
        <f t="shared" si="10"/>
        <v>1587565</v>
      </c>
      <c r="Q35" s="104">
        <v>689531</v>
      </c>
      <c r="R35" s="103">
        <v>686563</v>
      </c>
      <c r="S35" s="103">
        <v>99924</v>
      </c>
      <c r="T35" s="103">
        <v>6162</v>
      </c>
      <c r="U35" s="103">
        <v>368</v>
      </c>
      <c r="V35" s="103">
        <f t="shared" si="11"/>
        <v>1482548</v>
      </c>
      <c r="W35" s="103">
        <f t="shared" si="12"/>
        <v>113306</v>
      </c>
      <c r="X35" s="103">
        <f t="shared" si="13"/>
        <v>1595854</v>
      </c>
      <c r="Y35" s="103">
        <v>1680</v>
      </c>
      <c r="Z35" s="103">
        <f t="shared" si="14"/>
        <v>128</v>
      </c>
      <c r="AA35" s="234">
        <f t="shared" si="15"/>
        <v>1597662</v>
      </c>
    </row>
    <row r="36" spans="1:27" s="157" customFormat="1">
      <c r="A36" s="159">
        <f t="shared" si="16"/>
        <v>2019</v>
      </c>
      <c r="B36" s="159">
        <f t="shared" si="17"/>
        <v>7</v>
      </c>
      <c r="C36" s="158">
        <f t="shared" si="5"/>
        <v>43647</v>
      </c>
      <c r="E36" s="104">
        <v>703728</v>
      </c>
      <c r="F36" s="103">
        <v>723630</v>
      </c>
      <c r="G36" s="103">
        <v>100616</v>
      </c>
      <c r="H36" s="103">
        <v>5932</v>
      </c>
      <c r="I36" s="103">
        <v>320</v>
      </c>
      <c r="J36" s="103">
        <f t="shared" si="6"/>
        <v>1534226</v>
      </c>
      <c r="K36" s="103">
        <f t="shared" si="7"/>
        <v>117255</v>
      </c>
      <c r="L36" s="103">
        <f t="shared" si="8"/>
        <v>1651481</v>
      </c>
      <c r="M36" s="103">
        <v>2694</v>
      </c>
      <c r="N36" s="103">
        <f t="shared" si="9"/>
        <v>206</v>
      </c>
      <c r="O36" s="102">
        <f t="shared" si="10"/>
        <v>1654381</v>
      </c>
      <c r="Q36" s="104">
        <v>709404</v>
      </c>
      <c r="R36" s="103">
        <v>729385</v>
      </c>
      <c r="S36" s="103">
        <v>101116</v>
      </c>
      <c r="T36" s="103">
        <v>5932</v>
      </c>
      <c r="U36" s="103">
        <v>320</v>
      </c>
      <c r="V36" s="103">
        <f t="shared" si="11"/>
        <v>1546157</v>
      </c>
      <c r="W36" s="103">
        <f t="shared" si="12"/>
        <v>118167</v>
      </c>
      <c r="X36" s="103">
        <f t="shared" si="13"/>
        <v>1664324</v>
      </c>
      <c r="Y36" s="103">
        <v>2694</v>
      </c>
      <c r="Z36" s="103">
        <f t="shared" si="14"/>
        <v>206</v>
      </c>
      <c r="AA36" s="234">
        <f t="shared" si="15"/>
        <v>1667224</v>
      </c>
    </row>
    <row r="37" spans="1:27" s="157" customFormat="1">
      <c r="A37" s="159">
        <f t="shared" si="16"/>
        <v>2019</v>
      </c>
      <c r="B37" s="159">
        <f t="shared" si="17"/>
        <v>8</v>
      </c>
      <c r="C37" s="158">
        <f t="shared" si="5"/>
        <v>43678</v>
      </c>
      <c r="E37" s="104">
        <v>690751</v>
      </c>
      <c r="F37" s="103">
        <v>737726</v>
      </c>
      <c r="G37" s="103">
        <v>105005</v>
      </c>
      <c r="H37" s="103">
        <v>6146</v>
      </c>
      <c r="I37" s="103">
        <v>308</v>
      </c>
      <c r="J37" s="103">
        <f t="shared" si="6"/>
        <v>1539936</v>
      </c>
      <c r="K37" s="103">
        <f t="shared" si="7"/>
        <v>117692</v>
      </c>
      <c r="L37" s="103">
        <f t="shared" si="8"/>
        <v>1657628</v>
      </c>
      <c r="M37" s="103">
        <v>1538</v>
      </c>
      <c r="N37" s="103">
        <f t="shared" si="9"/>
        <v>118</v>
      </c>
      <c r="O37" s="102">
        <f t="shared" si="10"/>
        <v>1659284</v>
      </c>
      <c r="Q37" s="104">
        <v>697394</v>
      </c>
      <c r="R37" s="103">
        <v>744759</v>
      </c>
      <c r="S37" s="103">
        <v>105623</v>
      </c>
      <c r="T37" s="103">
        <v>6146</v>
      </c>
      <c r="U37" s="103">
        <v>308</v>
      </c>
      <c r="V37" s="168">
        <f t="shared" si="11"/>
        <v>1554230</v>
      </c>
      <c r="W37" s="103">
        <f t="shared" si="12"/>
        <v>118784</v>
      </c>
      <c r="X37" s="103">
        <f t="shared" si="13"/>
        <v>1673014</v>
      </c>
      <c r="Y37" s="103">
        <v>1538</v>
      </c>
      <c r="Z37" s="103">
        <f t="shared" si="14"/>
        <v>118</v>
      </c>
      <c r="AA37" s="234">
        <f t="shared" si="15"/>
        <v>1674670</v>
      </c>
    </row>
    <row r="38" spans="1:27" s="157" customFormat="1">
      <c r="A38" s="159">
        <f t="shared" si="16"/>
        <v>2019</v>
      </c>
      <c r="B38" s="159">
        <f t="shared" si="17"/>
        <v>9</v>
      </c>
      <c r="C38" s="158">
        <f t="shared" si="5"/>
        <v>43709</v>
      </c>
      <c r="E38" s="104">
        <v>681697</v>
      </c>
      <c r="F38" s="103">
        <v>695218</v>
      </c>
      <c r="G38" s="103">
        <v>99157</v>
      </c>
      <c r="H38" s="103">
        <v>6418</v>
      </c>
      <c r="I38" s="103">
        <v>359</v>
      </c>
      <c r="J38" s="103">
        <f t="shared" si="6"/>
        <v>1482849</v>
      </c>
      <c r="K38" s="103">
        <f t="shared" si="7"/>
        <v>113329</v>
      </c>
      <c r="L38" s="103">
        <f t="shared" si="8"/>
        <v>1596178</v>
      </c>
      <c r="M38" s="103">
        <v>1338</v>
      </c>
      <c r="N38" s="103">
        <f t="shared" si="9"/>
        <v>102</v>
      </c>
      <c r="O38" s="102">
        <f t="shared" si="10"/>
        <v>1597618</v>
      </c>
      <c r="Q38" s="104">
        <v>689315</v>
      </c>
      <c r="R38" s="103">
        <v>703128</v>
      </c>
      <c r="S38" s="103">
        <v>99841</v>
      </c>
      <c r="T38" s="103">
        <v>6418</v>
      </c>
      <c r="U38" s="103">
        <v>359</v>
      </c>
      <c r="V38" s="168">
        <f t="shared" si="11"/>
        <v>1499061</v>
      </c>
      <c r="W38" s="103">
        <f t="shared" si="12"/>
        <v>114568</v>
      </c>
      <c r="X38" s="103">
        <f t="shared" si="13"/>
        <v>1613629</v>
      </c>
      <c r="Y38" s="103">
        <v>1338</v>
      </c>
      <c r="Z38" s="103">
        <f t="shared" si="14"/>
        <v>102</v>
      </c>
      <c r="AA38" s="234">
        <f t="shared" si="15"/>
        <v>1615069</v>
      </c>
    </row>
    <row r="39" spans="1:27" s="157" customFormat="1">
      <c r="A39" s="159">
        <f t="shared" si="16"/>
        <v>2019</v>
      </c>
      <c r="B39" s="159">
        <f t="shared" si="17"/>
        <v>10</v>
      </c>
      <c r="C39" s="158">
        <f t="shared" si="5"/>
        <v>43739</v>
      </c>
      <c r="E39" s="104">
        <v>840345</v>
      </c>
      <c r="F39" s="103">
        <v>721816</v>
      </c>
      <c r="G39" s="103">
        <v>101691</v>
      </c>
      <c r="H39" s="103">
        <v>6457</v>
      </c>
      <c r="I39" s="103">
        <v>518</v>
      </c>
      <c r="J39" s="103">
        <f t="shared" si="6"/>
        <v>1670827</v>
      </c>
      <c r="K39" s="103">
        <f t="shared" si="7"/>
        <v>127695</v>
      </c>
      <c r="L39" s="103">
        <f t="shared" si="8"/>
        <v>1798522</v>
      </c>
      <c r="M39" s="103">
        <v>1718</v>
      </c>
      <c r="N39" s="103">
        <f t="shared" si="9"/>
        <v>131</v>
      </c>
      <c r="O39" s="102">
        <f t="shared" si="10"/>
        <v>1800371</v>
      </c>
      <c r="Q39" s="104">
        <v>850552</v>
      </c>
      <c r="R39" s="103">
        <v>731139</v>
      </c>
      <c r="S39" s="103">
        <v>102485</v>
      </c>
      <c r="T39" s="103">
        <v>6457</v>
      </c>
      <c r="U39" s="103">
        <v>518</v>
      </c>
      <c r="V39" s="103">
        <f t="shared" si="11"/>
        <v>1691151</v>
      </c>
      <c r="W39" s="103">
        <f t="shared" si="12"/>
        <v>129248</v>
      </c>
      <c r="X39" s="103">
        <f t="shared" si="13"/>
        <v>1820399</v>
      </c>
      <c r="Y39" s="103">
        <v>1718</v>
      </c>
      <c r="Z39" s="103">
        <f t="shared" si="14"/>
        <v>131</v>
      </c>
      <c r="AA39" s="234">
        <f t="shared" si="15"/>
        <v>1822248</v>
      </c>
    </row>
    <row r="40" spans="1:27" s="157" customFormat="1">
      <c r="A40" s="159">
        <f t="shared" si="16"/>
        <v>2019</v>
      </c>
      <c r="B40" s="159">
        <f t="shared" si="17"/>
        <v>11</v>
      </c>
      <c r="C40" s="158">
        <f t="shared" si="5"/>
        <v>43770</v>
      </c>
      <c r="E40" s="104">
        <v>1034560</v>
      </c>
      <c r="F40" s="103">
        <v>752383</v>
      </c>
      <c r="G40" s="103">
        <v>96379</v>
      </c>
      <c r="H40" s="103">
        <v>6691</v>
      </c>
      <c r="I40" s="103">
        <v>731</v>
      </c>
      <c r="J40" s="103">
        <f t="shared" si="6"/>
        <v>1890744</v>
      </c>
      <c r="K40" s="103">
        <f t="shared" si="7"/>
        <v>144503</v>
      </c>
      <c r="L40" s="103">
        <f t="shared" si="8"/>
        <v>2035247</v>
      </c>
      <c r="M40" s="103">
        <v>1710</v>
      </c>
      <c r="N40" s="103">
        <f t="shared" si="9"/>
        <v>131</v>
      </c>
      <c r="O40" s="102">
        <f t="shared" si="10"/>
        <v>2037088</v>
      </c>
      <c r="Q40" s="104">
        <v>1047535</v>
      </c>
      <c r="R40" s="103">
        <v>762813</v>
      </c>
      <c r="S40" s="103">
        <v>97250</v>
      </c>
      <c r="T40" s="103">
        <v>6691</v>
      </c>
      <c r="U40" s="103">
        <v>731</v>
      </c>
      <c r="V40" s="103">
        <f t="shared" si="11"/>
        <v>1915020</v>
      </c>
      <c r="W40" s="103">
        <f t="shared" si="12"/>
        <v>146358</v>
      </c>
      <c r="X40" s="103">
        <f t="shared" si="13"/>
        <v>2061378</v>
      </c>
      <c r="Y40" s="103">
        <v>1710</v>
      </c>
      <c r="Z40" s="103">
        <f t="shared" si="14"/>
        <v>131</v>
      </c>
      <c r="AA40" s="234">
        <f t="shared" si="15"/>
        <v>2063219</v>
      </c>
    </row>
    <row r="41" spans="1:27" s="157" customFormat="1">
      <c r="A41" s="159">
        <f t="shared" si="16"/>
        <v>2019</v>
      </c>
      <c r="B41" s="159">
        <f t="shared" si="17"/>
        <v>12</v>
      </c>
      <c r="C41" s="158">
        <f t="shared" si="5"/>
        <v>43800</v>
      </c>
      <c r="E41" s="104">
        <v>1304074</v>
      </c>
      <c r="F41" s="103">
        <v>820745</v>
      </c>
      <c r="G41" s="103">
        <v>96664</v>
      </c>
      <c r="H41" s="103">
        <v>6849</v>
      </c>
      <c r="I41" s="103">
        <v>1045</v>
      </c>
      <c r="J41" s="103">
        <f t="shared" si="6"/>
        <v>2229377</v>
      </c>
      <c r="K41" s="103">
        <f t="shared" si="7"/>
        <v>170383</v>
      </c>
      <c r="L41" s="103">
        <f t="shared" si="8"/>
        <v>2399760</v>
      </c>
      <c r="M41" s="103">
        <v>1596</v>
      </c>
      <c r="N41" s="103">
        <f t="shared" si="9"/>
        <v>122</v>
      </c>
      <c r="O41" s="102">
        <f t="shared" si="10"/>
        <v>2401478</v>
      </c>
      <c r="Q41" s="104">
        <v>1320958</v>
      </c>
      <c r="R41" s="103">
        <v>833279</v>
      </c>
      <c r="S41" s="103">
        <v>97689</v>
      </c>
      <c r="T41" s="103">
        <v>6849</v>
      </c>
      <c r="U41" s="103">
        <v>1045</v>
      </c>
      <c r="V41" s="103">
        <f t="shared" si="11"/>
        <v>2259820</v>
      </c>
      <c r="W41" s="103">
        <f t="shared" si="12"/>
        <v>172710</v>
      </c>
      <c r="X41" s="103">
        <f t="shared" si="13"/>
        <v>2432530</v>
      </c>
      <c r="Y41" s="103">
        <v>1596</v>
      </c>
      <c r="Z41" s="103">
        <f t="shared" si="14"/>
        <v>122</v>
      </c>
      <c r="AA41" s="234">
        <f t="shared" si="15"/>
        <v>2434248</v>
      </c>
    </row>
    <row r="42" spans="1:27" s="157" customFormat="1">
      <c r="A42" s="159"/>
      <c r="B42" s="159"/>
      <c r="C42" s="158"/>
      <c r="E42" s="104"/>
      <c r="F42" s="103"/>
      <c r="G42" s="103"/>
      <c r="H42" s="103"/>
      <c r="I42" s="103"/>
      <c r="J42" s="103"/>
      <c r="K42" s="103"/>
      <c r="L42" s="103"/>
      <c r="M42" s="103"/>
      <c r="N42" s="103"/>
      <c r="O42" s="102"/>
      <c r="Q42" s="104"/>
      <c r="R42" s="103"/>
      <c r="S42" s="103"/>
      <c r="T42" s="103"/>
      <c r="U42" s="103"/>
      <c r="V42" s="103"/>
      <c r="W42" s="103"/>
      <c r="X42" s="103"/>
      <c r="Y42" s="103"/>
      <c r="Z42" s="103"/>
      <c r="AA42" s="234"/>
    </row>
    <row r="43" spans="1:27" s="157" customFormat="1">
      <c r="A43" s="159"/>
      <c r="B43" s="159"/>
      <c r="C43" s="158"/>
      <c r="E43" s="104"/>
      <c r="F43" s="103"/>
      <c r="G43" s="103"/>
      <c r="H43" s="103"/>
      <c r="I43" s="103"/>
      <c r="J43" s="103"/>
      <c r="K43" s="103"/>
      <c r="L43" s="103"/>
      <c r="M43" s="103"/>
      <c r="N43" s="103"/>
      <c r="O43" s="102"/>
      <c r="Q43" s="104"/>
      <c r="R43" s="103"/>
      <c r="S43" s="103"/>
      <c r="T43" s="103"/>
      <c r="U43" s="103"/>
      <c r="V43" s="103"/>
      <c r="W43" s="103"/>
      <c r="X43" s="103"/>
      <c r="Y43" s="103"/>
      <c r="Z43" s="103"/>
      <c r="AA43" s="234"/>
    </row>
    <row r="44" spans="1:27" s="157" customFormat="1">
      <c r="A44" s="159"/>
      <c r="B44" s="159"/>
      <c r="C44" s="158"/>
      <c r="E44" s="104"/>
      <c r="F44" s="103"/>
      <c r="G44" s="103"/>
      <c r="H44" s="103"/>
      <c r="I44" s="103"/>
      <c r="J44" s="103"/>
      <c r="K44" s="103"/>
      <c r="L44" s="103"/>
      <c r="M44" s="103"/>
      <c r="N44" s="103"/>
      <c r="O44" s="102"/>
      <c r="Q44" s="104"/>
      <c r="R44" s="103"/>
      <c r="S44" s="103"/>
      <c r="T44" s="103"/>
      <c r="U44" s="170" t="s">
        <v>181</v>
      </c>
      <c r="V44" s="171" t="s">
        <v>182</v>
      </c>
      <c r="W44" s="170" t="s">
        <v>183</v>
      </c>
      <c r="X44" s="103"/>
      <c r="Y44" s="103"/>
      <c r="Z44" s="103"/>
      <c r="AA44" s="234"/>
    </row>
    <row r="45" spans="1:27" s="157" customFormat="1">
      <c r="A45" s="159"/>
      <c r="B45" s="159"/>
      <c r="C45" s="158"/>
      <c r="E45" s="104"/>
      <c r="F45" s="103"/>
      <c r="G45" s="103"/>
      <c r="H45" s="103"/>
      <c r="I45" s="103"/>
      <c r="J45" s="103"/>
      <c r="K45" s="103"/>
      <c r="L45" s="103"/>
      <c r="M45" s="103"/>
      <c r="N45" s="103"/>
      <c r="O45" s="102"/>
      <c r="Q45" s="104"/>
      <c r="R45" s="103"/>
      <c r="S45" s="103"/>
      <c r="T45" s="169" t="s">
        <v>290</v>
      </c>
      <c r="U45" s="168">
        <f>V37</f>
        <v>1554230</v>
      </c>
      <c r="V45" s="168">
        <f>-U37</f>
        <v>-308</v>
      </c>
      <c r="W45" s="168">
        <f>SUM(U45:V45)*1000</f>
        <v>1553922000</v>
      </c>
      <c r="X45" s="103"/>
      <c r="Y45" s="103"/>
      <c r="Z45" s="103"/>
      <c r="AA45" s="234"/>
    </row>
    <row r="46" spans="1:27" s="157" customFormat="1">
      <c r="A46" s="159"/>
      <c r="B46" s="159"/>
      <c r="C46" s="158"/>
      <c r="E46" s="104"/>
      <c r="F46" s="103"/>
      <c r="G46" s="103"/>
      <c r="H46" s="103"/>
      <c r="I46" s="103"/>
      <c r="J46" s="103"/>
      <c r="K46" s="103"/>
      <c r="L46" s="103"/>
      <c r="M46" s="103"/>
      <c r="N46" s="103"/>
      <c r="O46" s="102"/>
      <c r="Q46" s="104"/>
      <c r="R46" s="103"/>
      <c r="S46" s="103"/>
      <c r="T46" s="169" t="s">
        <v>291</v>
      </c>
      <c r="U46" s="168">
        <f>V38</f>
        <v>1499061</v>
      </c>
      <c r="V46" s="168">
        <f>-U38</f>
        <v>-359</v>
      </c>
      <c r="W46" s="168">
        <f>SUM(U46:V46)*1000</f>
        <v>1498702000</v>
      </c>
      <c r="X46" s="103"/>
      <c r="Y46" s="103"/>
      <c r="Z46" s="103"/>
      <c r="AA46" s="234"/>
    </row>
    <row r="47" spans="1:27" s="157" customFormat="1">
      <c r="A47" s="159">
        <f>IF(B47=1,A41+1,A41)</f>
        <v>2020</v>
      </c>
      <c r="B47" s="159">
        <f>IF(B41=12,1,B41+1)</f>
        <v>1</v>
      </c>
      <c r="C47" s="158">
        <f t="shared" ref="C47:C110" si="18">DATE(A47,B47,1)</f>
        <v>43831</v>
      </c>
      <c r="E47" s="104">
        <v>1252327</v>
      </c>
      <c r="F47" s="103">
        <v>796365</v>
      </c>
      <c r="G47" s="103">
        <v>107841</v>
      </c>
      <c r="H47" s="103">
        <v>6467</v>
      </c>
      <c r="I47" s="103">
        <v>906</v>
      </c>
      <c r="J47" s="103">
        <f t="shared" ref="J47:J110" si="19">SUM(E47:I47)</f>
        <v>2163906</v>
      </c>
      <c r="K47" s="103">
        <f t="shared" ref="K47:K110" si="20">L47-J47</f>
        <v>165379</v>
      </c>
      <c r="L47" s="103">
        <f t="shared" ref="L47:L110" si="21">ROUND(J47/0.929, 0)</f>
        <v>2329285</v>
      </c>
      <c r="M47" s="103">
        <v>2243</v>
      </c>
      <c r="N47" s="103">
        <f t="shared" ref="N47:N110" si="22">ROUND(M47/0.929-M47, 0)</f>
        <v>171</v>
      </c>
      <c r="O47" s="102">
        <f t="shared" ref="O47:O110" si="23">SUM(L47:N47)</f>
        <v>2331699</v>
      </c>
      <c r="Q47" s="104">
        <v>1269899</v>
      </c>
      <c r="R47" s="103">
        <v>809893</v>
      </c>
      <c r="S47" s="103">
        <v>109051</v>
      </c>
      <c r="T47" s="103">
        <v>6467</v>
      </c>
      <c r="U47" s="103">
        <v>906</v>
      </c>
      <c r="V47" s="103">
        <f t="shared" ref="V47:V110" si="24">SUM(Q47:U47)</f>
        <v>2196216</v>
      </c>
      <c r="W47" s="103">
        <f t="shared" ref="W47:W110" si="25">X47-V47</f>
        <v>167849</v>
      </c>
      <c r="X47" s="103">
        <f t="shared" ref="X47:X110" si="26">ROUND(V47/0.929, 0)</f>
        <v>2364065</v>
      </c>
      <c r="Y47" s="103">
        <v>2243</v>
      </c>
      <c r="Z47" s="103">
        <f t="shared" ref="Z47:Z110" si="27">N47</f>
        <v>171</v>
      </c>
      <c r="AA47" s="234">
        <f t="shared" ref="AA47:AA110" si="28">SUM(X47:Z47)</f>
        <v>2366479</v>
      </c>
    </row>
    <row r="48" spans="1:27" s="157" customFormat="1">
      <c r="A48" s="159">
        <f t="shared" ref="A48:A111" si="29">IF(B48=1,A47+1,A47)</f>
        <v>2020</v>
      </c>
      <c r="B48" s="159">
        <f t="shared" ref="B48:B111" si="30">IF(B47=12,1,B47+1)</f>
        <v>2</v>
      </c>
      <c r="C48" s="158">
        <f t="shared" si="18"/>
        <v>43862</v>
      </c>
      <c r="E48" s="104">
        <v>1088361</v>
      </c>
      <c r="F48" s="103">
        <v>739978</v>
      </c>
      <c r="G48" s="103">
        <v>97799</v>
      </c>
      <c r="H48" s="103">
        <v>6149</v>
      </c>
      <c r="I48" s="103">
        <v>870</v>
      </c>
      <c r="J48" s="103">
        <f t="shared" si="19"/>
        <v>1933157</v>
      </c>
      <c r="K48" s="103">
        <f t="shared" si="20"/>
        <v>147744</v>
      </c>
      <c r="L48" s="103">
        <f t="shared" si="21"/>
        <v>2080901</v>
      </c>
      <c r="M48" s="103">
        <v>2439</v>
      </c>
      <c r="N48" s="103">
        <f t="shared" si="22"/>
        <v>186</v>
      </c>
      <c r="O48" s="102">
        <f t="shared" si="23"/>
        <v>2083526</v>
      </c>
      <c r="Q48" s="104">
        <v>1083771</v>
      </c>
      <c r="R48" s="103">
        <v>740207</v>
      </c>
      <c r="S48" s="103">
        <v>96271</v>
      </c>
      <c r="T48" s="103">
        <v>6149</v>
      </c>
      <c r="U48" s="103">
        <v>870</v>
      </c>
      <c r="V48" s="103">
        <f t="shared" si="24"/>
        <v>1927268</v>
      </c>
      <c r="W48" s="103">
        <f t="shared" si="25"/>
        <v>147294</v>
      </c>
      <c r="X48" s="103">
        <f t="shared" si="26"/>
        <v>2074562</v>
      </c>
      <c r="Y48" s="103">
        <v>2439</v>
      </c>
      <c r="Z48" s="103">
        <f t="shared" si="27"/>
        <v>186</v>
      </c>
      <c r="AA48" s="234">
        <f t="shared" si="28"/>
        <v>2077187</v>
      </c>
    </row>
    <row r="49" spans="1:27" s="157" customFormat="1">
      <c r="A49" s="159">
        <f t="shared" si="29"/>
        <v>2020</v>
      </c>
      <c r="B49" s="159">
        <f t="shared" si="30"/>
        <v>3</v>
      </c>
      <c r="C49" s="158">
        <f t="shared" si="18"/>
        <v>43891</v>
      </c>
      <c r="E49" s="104">
        <v>1049153</v>
      </c>
      <c r="F49" s="103">
        <v>755885</v>
      </c>
      <c r="G49" s="103">
        <v>102162</v>
      </c>
      <c r="H49" s="103">
        <v>6707</v>
      </c>
      <c r="I49" s="103">
        <v>869</v>
      </c>
      <c r="J49" s="103">
        <f t="shared" si="19"/>
        <v>1914776</v>
      </c>
      <c r="K49" s="103">
        <f t="shared" si="20"/>
        <v>146339</v>
      </c>
      <c r="L49" s="103">
        <f t="shared" si="21"/>
        <v>2061115</v>
      </c>
      <c r="M49" s="103">
        <v>2263</v>
      </c>
      <c r="N49" s="103">
        <f t="shared" si="22"/>
        <v>173</v>
      </c>
      <c r="O49" s="102">
        <f t="shared" si="23"/>
        <v>2063551</v>
      </c>
      <c r="Q49" s="104">
        <v>1088036</v>
      </c>
      <c r="R49" s="103">
        <v>786413</v>
      </c>
      <c r="S49" s="103">
        <v>106347</v>
      </c>
      <c r="T49" s="103">
        <v>6707</v>
      </c>
      <c r="U49" s="103">
        <v>869</v>
      </c>
      <c r="V49" s="103">
        <f t="shared" si="24"/>
        <v>1988372</v>
      </c>
      <c r="W49" s="103">
        <f t="shared" si="25"/>
        <v>151964</v>
      </c>
      <c r="X49" s="103">
        <f t="shared" si="26"/>
        <v>2140336</v>
      </c>
      <c r="Y49" s="103">
        <v>2263</v>
      </c>
      <c r="Z49" s="103">
        <f t="shared" si="27"/>
        <v>173</v>
      </c>
      <c r="AA49" s="234">
        <f t="shared" si="28"/>
        <v>2142772</v>
      </c>
    </row>
    <row r="50" spans="1:27" s="157" customFormat="1">
      <c r="A50" s="159">
        <f t="shared" si="29"/>
        <v>2020</v>
      </c>
      <c r="B50" s="159">
        <f t="shared" si="30"/>
        <v>4</v>
      </c>
      <c r="C50" s="158">
        <f t="shared" si="18"/>
        <v>43922</v>
      </c>
      <c r="E50" s="104">
        <v>864607</v>
      </c>
      <c r="F50" s="103">
        <v>692529</v>
      </c>
      <c r="G50" s="103">
        <v>96274</v>
      </c>
      <c r="H50" s="103">
        <v>5959</v>
      </c>
      <c r="I50" s="103">
        <v>635</v>
      </c>
      <c r="J50" s="103">
        <f t="shared" si="19"/>
        <v>1660004</v>
      </c>
      <c r="K50" s="103">
        <f t="shared" si="20"/>
        <v>126868</v>
      </c>
      <c r="L50" s="103">
        <f t="shared" si="21"/>
        <v>1786872</v>
      </c>
      <c r="M50" s="103">
        <v>2101</v>
      </c>
      <c r="N50" s="103">
        <f t="shared" si="22"/>
        <v>161</v>
      </c>
      <c r="O50" s="102">
        <f t="shared" si="23"/>
        <v>1789134</v>
      </c>
      <c r="Q50" s="104">
        <v>882619</v>
      </c>
      <c r="R50" s="103">
        <v>710915</v>
      </c>
      <c r="S50" s="103">
        <v>97833</v>
      </c>
      <c r="T50" s="103">
        <v>5959</v>
      </c>
      <c r="U50" s="103">
        <v>635</v>
      </c>
      <c r="V50" s="103">
        <f t="shared" si="24"/>
        <v>1697961</v>
      </c>
      <c r="W50" s="103">
        <f t="shared" si="25"/>
        <v>129769</v>
      </c>
      <c r="X50" s="103">
        <f t="shared" si="26"/>
        <v>1827730</v>
      </c>
      <c r="Y50" s="103">
        <v>2101</v>
      </c>
      <c r="Z50" s="103">
        <f t="shared" si="27"/>
        <v>161</v>
      </c>
      <c r="AA50" s="234">
        <f t="shared" si="28"/>
        <v>1829992</v>
      </c>
    </row>
    <row r="51" spans="1:27" s="157" customFormat="1">
      <c r="A51" s="159">
        <f t="shared" si="29"/>
        <v>2020</v>
      </c>
      <c r="B51" s="159">
        <f t="shared" si="30"/>
        <v>5</v>
      </c>
      <c r="C51" s="158">
        <f t="shared" si="18"/>
        <v>43952</v>
      </c>
      <c r="E51" s="104">
        <v>737952</v>
      </c>
      <c r="F51" s="103">
        <v>684306</v>
      </c>
      <c r="G51" s="103">
        <v>99904</v>
      </c>
      <c r="H51" s="103">
        <v>6128</v>
      </c>
      <c r="I51" s="103">
        <v>497</v>
      </c>
      <c r="J51" s="103">
        <f t="shared" si="19"/>
        <v>1528787</v>
      </c>
      <c r="K51" s="103">
        <f t="shared" si="20"/>
        <v>116839</v>
      </c>
      <c r="L51" s="103">
        <f t="shared" si="21"/>
        <v>1645626</v>
      </c>
      <c r="M51" s="103">
        <v>2097</v>
      </c>
      <c r="N51" s="103">
        <f t="shared" si="22"/>
        <v>160</v>
      </c>
      <c r="O51" s="102">
        <f t="shared" si="23"/>
        <v>1647883</v>
      </c>
      <c r="Q51" s="104">
        <v>756356</v>
      </c>
      <c r="R51" s="103">
        <v>704488</v>
      </c>
      <c r="S51" s="103">
        <v>101713</v>
      </c>
      <c r="T51" s="103">
        <v>6128</v>
      </c>
      <c r="U51" s="103">
        <v>497</v>
      </c>
      <c r="V51" s="103">
        <f t="shared" si="24"/>
        <v>1569182</v>
      </c>
      <c r="W51" s="103">
        <f t="shared" si="25"/>
        <v>119927</v>
      </c>
      <c r="X51" s="103">
        <f t="shared" si="26"/>
        <v>1689109</v>
      </c>
      <c r="Y51" s="103">
        <v>2097</v>
      </c>
      <c r="Z51" s="103">
        <f t="shared" si="27"/>
        <v>160</v>
      </c>
      <c r="AA51" s="234">
        <f t="shared" si="28"/>
        <v>1691366</v>
      </c>
    </row>
    <row r="52" spans="1:27" s="157" customFormat="1">
      <c r="A52" s="159">
        <f t="shared" si="29"/>
        <v>2020</v>
      </c>
      <c r="B52" s="159">
        <f t="shared" si="30"/>
        <v>6</v>
      </c>
      <c r="C52" s="158">
        <f t="shared" si="18"/>
        <v>43983</v>
      </c>
      <c r="E52" s="104">
        <v>680006</v>
      </c>
      <c r="F52" s="103">
        <v>679830</v>
      </c>
      <c r="G52" s="103">
        <v>98136</v>
      </c>
      <c r="H52" s="103">
        <v>6040</v>
      </c>
      <c r="I52" s="103">
        <v>370</v>
      </c>
      <c r="J52" s="103">
        <f t="shared" si="19"/>
        <v>1464382</v>
      </c>
      <c r="K52" s="103">
        <f t="shared" si="20"/>
        <v>111917</v>
      </c>
      <c r="L52" s="103">
        <f t="shared" si="21"/>
        <v>1576299</v>
      </c>
      <c r="M52" s="103">
        <v>1727</v>
      </c>
      <c r="N52" s="103">
        <f t="shared" si="22"/>
        <v>132</v>
      </c>
      <c r="O52" s="102">
        <f t="shared" si="23"/>
        <v>1578158</v>
      </c>
      <c r="Q52" s="104">
        <v>699728</v>
      </c>
      <c r="R52" s="103">
        <v>701752</v>
      </c>
      <c r="S52" s="103">
        <v>100139</v>
      </c>
      <c r="T52" s="103">
        <v>6040</v>
      </c>
      <c r="U52" s="103">
        <v>370</v>
      </c>
      <c r="V52" s="103">
        <f t="shared" si="24"/>
        <v>1508029</v>
      </c>
      <c r="W52" s="103">
        <f t="shared" si="25"/>
        <v>115253</v>
      </c>
      <c r="X52" s="103">
        <f t="shared" si="26"/>
        <v>1623282</v>
      </c>
      <c r="Y52" s="103">
        <v>1727</v>
      </c>
      <c r="Z52" s="103">
        <f t="shared" si="27"/>
        <v>132</v>
      </c>
      <c r="AA52" s="234">
        <f t="shared" si="28"/>
        <v>1625141</v>
      </c>
    </row>
    <row r="53" spans="1:27" s="157" customFormat="1">
      <c r="A53" s="159">
        <f t="shared" si="29"/>
        <v>2020</v>
      </c>
      <c r="B53" s="159">
        <f t="shared" si="30"/>
        <v>7</v>
      </c>
      <c r="C53" s="158">
        <f t="shared" si="18"/>
        <v>44013</v>
      </c>
      <c r="E53" s="104">
        <v>696924</v>
      </c>
      <c r="F53" s="103">
        <v>720395</v>
      </c>
      <c r="G53" s="103">
        <v>98987</v>
      </c>
      <c r="H53" s="103">
        <v>5817</v>
      </c>
      <c r="I53" s="103">
        <v>321</v>
      </c>
      <c r="J53" s="103">
        <f t="shared" si="19"/>
        <v>1522444</v>
      </c>
      <c r="K53" s="103">
        <f t="shared" si="20"/>
        <v>116355</v>
      </c>
      <c r="L53" s="103">
        <f t="shared" si="21"/>
        <v>1638799</v>
      </c>
      <c r="M53" s="103">
        <v>2779</v>
      </c>
      <c r="N53" s="103">
        <f t="shared" si="22"/>
        <v>212</v>
      </c>
      <c r="O53" s="102">
        <f t="shared" si="23"/>
        <v>1641790</v>
      </c>
      <c r="Q53" s="104">
        <v>719747</v>
      </c>
      <c r="R53" s="103">
        <v>745772</v>
      </c>
      <c r="S53" s="103">
        <v>101259</v>
      </c>
      <c r="T53" s="103">
        <v>5817</v>
      </c>
      <c r="U53" s="103">
        <v>321</v>
      </c>
      <c r="V53" s="103">
        <f t="shared" si="24"/>
        <v>1572916</v>
      </c>
      <c r="W53" s="103">
        <f t="shared" si="25"/>
        <v>120212</v>
      </c>
      <c r="X53" s="103">
        <f t="shared" si="26"/>
        <v>1693128</v>
      </c>
      <c r="Y53" s="103">
        <v>2779</v>
      </c>
      <c r="Z53" s="103">
        <f t="shared" si="27"/>
        <v>212</v>
      </c>
      <c r="AA53" s="234">
        <f t="shared" si="28"/>
        <v>1696119</v>
      </c>
    </row>
    <row r="54" spans="1:27" s="157" customFormat="1">
      <c r="A54" s="159">
        <f t="shared" si="29"/>
        <v>2020</v>
      </c>
      <c r="B54" s="159">
        <f t="shared" si="30"/>
        <v>8</v>
      </c>
      <c r="C54" s="158">
        <f t="shared" si="18"/>
        <v>44044</v>
      </c>
      <c r="E54" s="104">
        <v>682562</v>
      </c>
      <c r="F54" s="103">
        <v>732436</v>
      </c>
      <c r="G54" s="103">
        <v>103104</v>
      </c>
      <c r="H54" s="103">
        <v>6030</v>
      </c>
      <c r="I54" s="103">
        <v>309</v>
      </c>
      <c r="J54" s="103">
        <f t="shared" si="19"/>
        <v>1524441</v>
      </c>
      <c r="K54" s="103">
        <f t="shared" si="20"/>
        <v>116507</v>
      </c>
      <c r="L54" s="103">
        <f t="shared" si="21"/>
        <v>1640948</v>
      </c>
      <c r="M54" s="103">
        <v>1579</v>
      </c>
      <c r="N54" s="103">
        <f t="shared" si="22"/>
        <v>121</v>
      </c>
      <c r="O54" s="102">
        <f t="shared" si="23"/>
        <v>1642648</v>
      </c>
      <c r="Q54" s="104">
        <v>707385</v>
      </c>
      <c r="R54" s="103">
        <v>760797</v>
      </c>
      <c r="S54" s="103">
        <v>105689</v>
      </c>
      <c r="T54" s="103">
        <v>6030</v>
      </c>
      <c r="U54" s="103">
        <v>309</v>
      </c>
      <c r="V54" s="103">
        <f t="shared" si="24"/>
        <v>1580210</v>
      </c>
      <c r="W54" s="103">
        <f t="shared" si="25"/>
        <v>120770</v>
      </c>
      <c r="X54" s="103">
        <f t="shared" si="26"/>
        <v>1700980</v>
      </c>
      <c r="Y54" s="103">
        <v>1579</v>
      </c>
      <c r="Z54" s="103">
        <f t="shared" si="27"/>
        <v>121</v>
      </c>
      <c r="AA54" s="234">
        <f t="shared" si="28"/>
        <v>1702680</v>
      </c>
    </row>
    <row r="55" spans="1:27" s="157" customFormat="1">
      <c r="A55" s="159">
        <f t="shared" si="29"/>
        <v>2020</v>
      </c>
      <c r="B55" s="159">
        <f t="shared" si="30"/>
        <v>9</v>
      </c>
      <c r="C55" s="158">
        <f t="shared" si="18"/>
        <v>44075</v>
      </c>
      <c r="E55" s="104">
        <v>672654</v>
      </c>
      <c r="F55" s="103">
        <v>687924</v>
      </c>
      <c r="G55" s="103">
        <v>97267</v>
      </c>
      <c r="H55" s="103">
        <v>6316</v>
      </c>
      <c r="I55" s="103">
        <v>360</v>
      </c>
      <c r="J55" s="103">
        <f t="shared" si="19"/>
        <v>1464521</v>
      </c>
      <c r="K55" s="103">
        <f t="shared" si="20"/>
        <v>111928</v>
      </c>
      <c r="L55" s="103">
        <f t="shared" si="21"/>
        <v>1576449</v>
      </c>
      <c r="M55" s="103">
        <v>1377</v>
      </c>
      <c r="N55" s="103">
        <f t="shared" si="22"/>
        <v>105</v>
      </c>
      <c r="O55" s="102">
        <f t="shared" si="23"/>
        <v>1577931</v>
      </c>
      <c r="Q55" s="104">
        <v>699073</v>
      </c>
      <c r="R55" s="103">
        <v>717751</v>
      </c>
      <c r="S55" s="103">
        <v>99956</v>
      </c>
      <c r="T55" s="103">
        <v>6316</v>
      </c>
      <c r="U55" s="103">
        <v>360</v>
      </c>
      <c r="V55" s="103">
        <f t="shared" si="24"/>
        <v>1523456</v>
      </c>
      <c r="W55" s="103">
        <f t="shared" si="25"/>
        <v>116432</v>
      </c>
      <c r="X55" s="103">
        <f t="shared" si="26"/>
        <v>1639888</v>
      </c>
      <c r="Y55" s="103">
        <v>1377</v>
      </c>
      <c r="Z55" s="103">
        <f t="shared" si="27"/>
        <v>105</v>
      </c>
      <c r="AA55" s="234">
        <f t="shared" si="28"/>
        <v>1641370</v>
      </c>
    </row>
    <row r="56" spans="1:27" s="157" customFormat="1">
      <c r="A56" s="159">
        <f t="shared" si="29"/>
        <v>2020</v>
      </c>
      <c r="B56" s="159">
        <f t="shared" si="30"/>
        <v>10</v>
      </c>
      <c r="C56" s="158">
        <f t="shared" si="18"/>
        <v>44105</v>
      </c>
      <c r="E56" s="104">
        <v>830134</v>
      </c>
      <c r="F56" s="103">
        <v>712486</v>
      </c>
      <c r="G56" s="103">
        <v>99670</v>
      </c>
      <c r="H56" s="103">
        <v>6360</v>
      </c>
      <c r="I56" s="103">
        <v>520</v>
      </c>
      <c r="J56" s="103">
        <f t="shared" si="19"/>
        <v>1649170</v>
      </c>
      <c r="K56" s="103">
        <f t="shared" si="20"/>
        <v>126040</v>
      </c>
      <c r="L56" s="103">
        <f t="shared" si="21"/>
        <v>1775210</v>
      </c>
      <c r="M56" s="103">
        <v>1767</v>
      </c>
      <c r="N56" s="103">
        <f t="shared" si="22"/>
        <v>135</v>
      </c>
      <c r="O56" s="102">
        <f t="shared" si="23"/>
        <v>1777112</v>
      </c>
      <c r="Q56" s="104">
        <v>862322</v>
      </c>
      <c r="R56" s="103">
        <v>746009</v>
      </c>
      <c r="S56" s="103">
        <v>102653</v>
      </c>
      <c r="T56" s="103">
        <v>6360</v>
      </c>
      <c r="U56" s="103">
        <v>520</v>
      </c>
      <c r="V56" s="103">
        <f t="shared" si="24"/>
        <v>1717864</v>
      </c>
      <c r="W56" s="103">
        <f t="shared" si="25"/>
        <v>131290</v>
      </c>
      <c r="X56" s="103">
        <f t="shared" si="26"/>
        <v>1849154</v>
      </c>
      <c r="Y56" s="103">
        <v>1767</v>
      </c>
      <c r="Z56" s="103">
        <f t="shared" si="27"/>
        <v>135</v>
      </c>
      <c r="AA56" s="234">
        <f t="shared" si="28"/>
        <v>1851056</v>
      </c>
    </row>
    <row r="57" spans="1:27" s="157" customFormat="1">
      <c r="A57" s="159">
        <f t="shared" si="29"/>
        <v>2020</v>
      </c>
      <c r="B57" s="159">
        <f t="shared" si="30"/>
        <v>11</v>
      </c>
      <c r="C57" s="158">
        <f t="shared" si="18"/>
        <v>44136</v>
      </c>
      <c r="E57" s="104">
        <v>1024677</v>
      </c>
      <c r="F57" s="103">
        <v>741691</v>
      </c>
      <c r="G57" s="103">
        <v>94363</v>
      </c>
      <c r="H57" s="103">
        <v>6599</v>
      </c>
      <c r="I57" s="103">
        <v>732</v>
      </c>
      <c r="J57" s="103">
        <f t="shared" si="19"/>
        <v>1868062</v>
      </c>
      <c r="K57" s="103">
        <f t="shared" si="20"/>
        <v>142769</v>
      </c>
      <c r="L57" s="103">
        <f t="shared" si="21"/>
        <v>2010831</v>
      </c>
      <c r="M57" s="103">
        <v>1763</v>
      </c>
      <c r="N57" s="103">
        <f t="shared" si="22"/>
        <v>135</v>
      </c>
      <c r="O57" s="102">
        <f t="shared" si="23"/>
        <v>2012729</v>
      </c>
      <c r="Q57" s="104">
        <v>1061680</v>
      </c>
      <c r="R57" s="103">
        <v>777599</v>
      </c>
      <c r="S57" s="103">
        <v>97490</v>
      </c>
      <c r="T57" s="103">
        <v>6599</v>
      </c>
      <c r="U57" s="103">
        <v>732</v>
      </c>
      <c r="V57" s="103">
        <f t="shared" si="24"/>
        <v>1944100</v>
      </c>
      <c r="W57" s="103">
        <f t="shared" si="25"/>
        <v>148580</v>
      </c>
      <c r="X57" s="103">
        <f t="shared" si="26"/>
        <v>2092680</v>
      </c>
      <c r="Y57" s="103">
        <v>1763</v>
      </c>
      <c r="Z57" s="103">
        <f t="shared" si="27"/>
        <v>135</v>
      </c>
      <c r="AA57" s="234">
        <f t="shared" si="28"/>
        <v>2094578</v>
      </c>
    </row>
    <row r="58" spans="1:27" s="157" customFormat="1">
      <c r="A58" s="159">
        <f t="shared" si="29"/>
        <v>2020</v>
      </c>
      <c r="B58" s="159">
        <f t="shared" si="30"/>
        <v>12</v>
      </c>
      <c r="C58" s="158">
        <f t="shared" si="18"/>
        <v>44166</v>
      </c>
      <c r="E58" s="104">
        <v>1293747</v>
      </c>
      <c r="F58" s="103">
        <v>807947</v>
      </c>
      <c r="G58" s="103">
        <v>94725</v>
      </c>
      <c r="H58" s="103">
        <v>6767</v>
      </c>
      <c r="I58" s="103">
        <v>1046</v>
      </c>
      <c r="J58" s="103">
        <f t="shared" si="19"/>
        <v>2204232</v>
      </c>
      <c r="K58" s="103">
        <f t="shared" si="20"/>
        <v>168461</v>
      </c>
      <c r="L58" s="103">
        <f t="shared" si="21"/>
        <v>2372693</v>
      </c>
      <c r="M58" s="103">
        <v>1649</v>
      </c>
      <c r="N58" s="103">
        <f t="shared" si="22"/>
        <v>126</v>
      </c>
      <c r="O58" s="102">
        <f t="shared" si="23"/>
        <v>2374468</v>
      </c>
      <c r="Q58" s="104">
        <v>1338510</v>
      </c>
      <c r="R58" s="103">
        <v>848667</v>
      </c>
      <c r="S58" s="103">
        <v>98191</v>
      </c>
      <c r="T58" s="103">
        <v>6767</v>
      </c>
      <c r="U58" s="103">
        <v>1046</v>
      </c>
      <c r="V58" s="103">
        <f t="shared" si="24"/>
        <v>2293181</v>
      </c>
      <c r="W58" s="103">
        <f t="shared" si="25"/>
        <v>175259</v>
      </c>
      <c r="X58" s="103">
        <f t="shared" si="26"/>
        <v>2468440</v>
      </c>
      <c r="Y58" s="103">
        <v>1649</v>
      </c>
      <c r="Z58" s="103">
        <f t="shared" si="27"/>
        <v>126</v>
      </c>
      <c r="AA58" s="234">
        <f t="shared" si="28"/>
        <v>2470215</v>
      </c>
    </row>
    <row r="59" spans="1:27" s="157" customFormat="1">
      <c r="A59" s="159">
        <f t="shared" si="29"/>
        <v>2021</v>
      </c>
      <c r="B59" s="159">
        <f t="shared" si="30"/>
        <v>1</v>
      </c>
      <c r="C59" s="158">
        <f t="shared" si="18"/>
        <v>44197</v>
      </c>
      <c r="E59" s="104">
        <v>1242287</v>
      </c>
      <c r="F59" s="103">
        <v>783271</v>
      </c>
      <c r="G59" s="103">
        <v>105481</v>
      </c>
      <c r="H59" s="103">
        <v>6380</v>
      </c>
      <c r="I59" s="103">
        <v>907</v>
      </c>
      <c r="J59" s="103">
        <f t="shared" si="19"/>
        <v>2138326</v>
      </c>
      <c r="K59" s="103">
        <f t="shared" si="20"/>
        <v>163424</v>
      </c>
      <c r="L59" s="103">
        <f t="shared" si="21"/>
        <v>2301750</v>
      </c>
      <c r="M59" s="103">
        <v>2243</v>
      </c>
      <c r="N59" s="103">
        <f t="shared" si="22"/>
        <v>171</v>
      </c>
      <c r="O59" s="102">
        <f t="shared" si="23"/>
        <v>2304164</v>
      </c>
      <c r="Q59" s="104">
        <v>1286649</v>
      </c>
      <c r="R59" s="103">
        <v>824216</v>
      </c>
      <c r="S59" s="103">
        <v>109279</v>
      </c>
      <c r="T59" s="103">
        <v>6380</v>
      </c>
      <c r="U59" s="103">
        <v>907</v>
      </c>
      <c r="V59" s="103">
        <f t="shared" si="24"/>
        <v>2227431</v>
      </c>
      <c r="W59" s="103">
        <f t="shared" si="25"/>
        <v>170234</v>
      </c>
      <c r="X59" s="103">
        <f t="shared" si="26"/>
        <v>2397665</v>
      </c>
      <c r="Y59" s="103">
        <v>2243</v>
      </c>
      <c r="Z59" s="103">
        <f t="shared" si="27"/>
        <v>171</v>
      </c>
      <c r="AA59" s="234">
        <f t="shared" si="28"/>
        <v>2400079</v>
      </c>
    </row>
    <row r="60" spans="1:27" s="157" customFormat="1">
      <c r="A60" s="159">
        <f t="shared" si="29"/>
        <v>2021</v>
      </c>
      <c r="B60" s="159">
        <f t="shared" si="30"/>
        <v>2</v>
      </c>
      <c r="C60" s="158">
        <f t="shared" si="18"/>
        <v>44228</v>
      </c>
      <c r="E60" s="104">
        <v>1038557</v>
      </c>
      <c r="F60" s="103">
        <v>702686</v>
      </c>
      <c r="G60" s="103">
        <v>90596</v>
      </c>
      <c r="H60" s="103">
        <v>5888</v>
      </c>
      <c r="I60" s="103">
        <v>853</v>
      </c>
      <c r="J60" s="103">
        <f t="shared" si="19"/>
        <v>1838580</v>
      </c>
      <c r="K60" s="103">
        <f t="shared" si="20"/>
        <v>140516</v>
      </c>
      <c r="L60" s="103">
        <f t="shared" si="21"/>
        <v>1979096</v>
      </c>
      <c r="M60" s="103">
        <v>2355</v>
      </c>
      <c r="N60" s="103">
        <f t="shared" si="22"/>
        <v>180</v>
      </c>
      <c r="O60" s="102">
        <f t="shared" si="23"/>
        <v>1981631</v>
      </c>
      <c r="Q60" s="104">
        <v>1077647</v>
      </c>
      <c r="R60" s="103">
        <v>741053</v>
      </c>
      <c r="S60" s="103">
        <v>93986</v>
      </c>
      <c r="T60" s="103">
        <v>5888</v>
      </c>
      <c r="U60" s="103">
        <v>853</v>
      </c>
      <c r="V60" s="103">
        <f t="shared" si="24"/>
        <v>1919427</v>
      </c>
      <c r="W60" s="103">
        <f t="shared" si="25"/>
        <v>146695</v>
      </c>
      <c r="X60" s="103">
        <f t="shared" si="26"/>
        <v>2066122</v>
      </c>
      <c r="Y60" s="103">
        <v>2355</v>
      </c>
      <c r="Z60" s="103">
        <f t="shared" si="27"/>
        <v>180</v>
      </c>
      <c r="AA60" s="234">
        <f t="shared" si="28"/>
        <v>2068657</v>
      </c>
    </row>
    <row r="61" spans="1:27" s="157" customFormat="1">
      <c r="A61" s="159">
        <f t="shared" si="29"/>
        <v>2021</v>
      </c>
      <c r="B61" s="159">
        <f t="shared" si="30"/>
        <v>3</v>
      </c>
      <c r="C61" s="158">
        <f t="shared" si="18"/>
        <v>44256</v>
      </c>
      <c r="E61" s="104">
        <v>1040176</v>
      </c>
      <c r="F61" s="103">
        <v>743740</v>
      </c>
      <c r="G61" s="103">
        <v>101773</v>
      </c>
      <c r="H61" s="103">
        <v>6560</v>
      </c>
      <c r="I61" s="103">
        <v>858</v>
      </c>
      <c r="J61" s="103">
        <f t="shared" si="19"/>
        <v>1893107</v>
      </c>
      <c r="K61" s="103">
        <f t="shared" si="20"/>
        <v>144683</v>
      </c>
      <c r="L61" s="103">
        <f t="shared" si="21"/>
        <v>2037790</v>
      </c>
      <c r="M61" s="103">
        <v>2263</v>
      </c>
      <c r="N61" s="103">
        <f t="shared" si="22"/>
        <v>173</v>
      </c>
      <c r="O61" s="102">
        <f t="shared" si="23"/>
        <v>2040226</v>
      </c>
      <c r="Q61" s="104">
        <v>1083306</v>
      </c>
      <c r="R61" s="103">
        <v>788569</v>
      </c>
      <c r="S61" s="103">
        <v>105818</v>
      </c>
      <c r="T61" s="103">
        <v>6560</v>
      </c>
      <c r="U61" s="103">
        <v>858</v>
      </c>
      <c r="V61" s="103">
        <f t="shared" si="24"/>
        <v>1985111</v>
      </c>
      <c r="W61" s="103">
        <f t="shared" si="25"/>
        <v>151715</v>
      </c>
      <c r="X61" s="103">
        <f t="shared" si="26"/>
        <v>2136826</v>
      </c>
      <c r="Y61" s="103">
        <v>2263</v>
      </c>
      <c r="Z61" s="103">
        <f t="shared" si="27"/>
        <v>173</v>
      </c>
      <c r="AA61" s="234">
        <f t="shared" si="28"/>
        <v>2139262</v>
      </c>
    </row>
    <row r="62" spans="1:27" s="157" customFormat="1">
      <c r="A62" s="159">
        <f t="shared" si="29"/>
        <v>2021</v>
      </c>
      <c r="B62" s="159">
        <f t="shared" si="30"/>
        <v>4</v>
      </c>
      <c r="C62" s="158">
        <f t="shared" si="18"/>
        <v>44287</v>
      </c>
      <c r="E62" s="104">
        <v>852976</v>
      </c>
      <c r="F62" s="103">
        <v>679885</v>
      </c>
      <c r="G62" s="103">
        <v>94275</v>
      </c>
      <c r="H62" s="103">
        <v>5868</v>
      </c>
      <c r="I62" s="103">
        <v>636</v>
      </c>
      <c r="J62" s="103">
        <f t="shared" si="19"/>
        <v>1633640</v>
      </c>
      <c r="K62" s="103">
        <f t="shared" si="20"/>
        <v>124853</v>
      </c>
      <c r="L62" s="103">
        <f t="shared" si="21"/>
        <v>1758493</v>
      </c>
      <c r="M62" s="103">
        <v>2101</v>
      </c>
      <c r="N62" s="103">
        <f t="shared" si="22"/>
        <v>161</v>
      </c>
      <c r="O62" s="102">
        <f t="shared" si="23"/>
        <v>1760755</v>
      </c>
      <c r="Q62" s="104">
        <v>894260</v>
      </c>
      <c r="R62" s="103">
        <v>725008</v>
      </c>
      <c r="S62" s="103">
        <v>98240</v>
      </c>
      <c r="T62" s="103">
        <v>5868</v>
      </c>
      <c r="U62" s="103">
        <v>636</v>
      </c>
      <c r="V62" s="103">
        <f t="shared" si="24"/>
        <v>1724012</v>
      </c>
      <c r="W62" s="103">
        <f t="shared" si="25"/>
        <v>131760</v>
      </c>
      <c r="X62" s="103">
        <f t="shared" si="26"/>
        <v>1855772</v>
      </c>
      <c r="Y62" s="103">
        <v>2101</v>
      </c>
      <c r="Z62" s="103">
        <f t="shared" si="27"/>
        <v>161</v>
      </c>
      <c r="AA62" s="234">
        <f t="shared" si="28"/>
        <v>1858034</v>
      </c>
    </row>
    <row r="63" spans="1:27" s="157" customFormat="1">
      <c r="A63" s="159">
        <f t="shared" si="29"/>
        <v>2021</v>
      </c>
      <c r="B63" s="159">
        <f t="shared" si="30"/>
        <v>5</v>
      </c>
      <c r="C63" s="158">
        <f t="shared" si="18"/>
        <v>44317</v>
      </c>
      <c r="E63" s="104">
        <v>726028</v>
      </c>
      <c r="F63" s="103">
        <v>671545</v>
      </c>
      <c r="G63" s="103">
        <v>97817</v>
      </c>
      <c r="H63" s="103">
        <v>6030</v>
      </c>
      <c r="I63" s="103">
        <v>498</v>
      </c>
      <c r="J63" s="103">
        <f t="shared" si="19"/>
        <v>1501918</v>
      </c>
      <c r="K63" s="103">
        <f t="shared" si="20"/>
        <v>114786</v>
      </c>
      <c r="L63" s="103">
        <f t="shared" si="21"/>
        <v>1616704</v>
      </c>
      <c r="M63" s="103">
        <v>2097</v>
      </c>
      <c r="N63" s="103">
        <f t="shared" si="22"/>
        <v>160</v>
      </c>
      <c r="O63" s="102">
        <f t="shared" si="23"/>
        <v>1618961</v>
      </c>
      <c r="Q63" s="104">
        <v>766304</v>
      </c>
      <c r="R63" s="103">
        <v>718070</v>
      </c>
      <c r="S63" s="103">
        <v>102140</v>
      </c>
      <c r="T63" s="103">
        <v>6030</v>
      </c>
      <c r="U63" s="103">
        <v>498</v>
      </c>
      <c r="V63" s="103">
        <f t="shared" si="24"/>
        <v>1593042</v>
      </c>
      <c r="W63" s="103">
        <f t="shared" si="25"/>
        <v>121750</v>
      </c>
      <c r="X63" s="103">
        <f t="shared" si="26"/>
        <v>1714792</v>
      </c>
      <c r="Y63" s="103">
        <v>2097</v>
      </c>
      <c r="Z63" s="103">
        <f t="shared" si="27"/>
        <v>160</v>
      </c>
      <c r="AA63" s="234">
        <f t="shared" si="28"/>
        <v>1717049</v>
      </c>
    </row>
    <row r="64" spans="1:27" s="157" customFormat="1">
      <c r="A64" s="159">
        <f t="shared" si="29"/>
        <v>2021</v>
      </c>
      <c r="B64" s="159">
        <f t="shared" si="30"/>
        <v>6</v>
      </c>
      <c r="C64" s="158">
        <f t="shared" si="18"/>
        <v>44348</v>
      </c>
      <c r="E64" s="104">
        <v>667852</v>
      </c>
      <c r="F64" s="103">
        <v>666714</v>
      </c>
      <c r="G64" s="103">
        <v>96130</v>
      </c>
      <c r="H64" s="103">
        <v>5944</v>
      </c>
      <c r="I64" s="103">
        <v>371</v>
      </c>
      <c r="J64" s="103">
        <f t="shared" si="19"/>
        <v>1437011</v>
      </c>
      <c r="K64" s="103">
        <f t="shared" si="20"/>
        <v>109825</v>
      </c>
      <c r="L64" s="103">
        <f t="shared" si="21"/>
        <v>1546836</v>
      </c>
      <c r="M64" s="103">
        <v>1727</v>
      </c>
      <c r="N64" s="103">
        <f t="shared" si="22"/>
        <v>132</v>
      </c>
      <c r="O64" s="102">
        <f t="shared" si="23"/>
        <v>1548695</v>
      </c>
      <c r="Q64" s="104">
        <v>708876</v>
      </c>
      <c r="R64" s="103">
        <v>714437</v>
      </c>
      <c r="S64" s="103">
        <v>100638</v>
      </c>
      <c r="T64" s="103">
        <v>5944</v>
      </c>
      <c r="U64" s="103">
        <v>371</v>
      </c>
      <c r="V64" s="103">
        <f t="shared" si="24"/>
        <v>1530266</v>
      </c>
      <c r="W64" s="103">
        <f t="shared" si="25"/>
        <v>116953</v>
      </c>
      <c r="X64" s="103">
        <f t="shared" si="26"/>
        <v>1647219</v>
      </c>
      <c r="Y64" s="103">
        <v>1727</v>
      </c>
      <c r="Z64" s="103">
        <f t="shared" si="27"/>
        <v>132</v>
      </c>
      <c r="AA64" s="234">
        <f t="shared" si="28"/>
        <v>1649078</v>
      </c>
    </row>
    <row r="65" spans="1:27" s="157" customFormat="1">
      <c r="A65" s="159">
        <f t="shared" si="29"/>
        <v>2021</v>
      </c>
      <c r="B65" s="159">
        <f t="shared" si="30"/>
        <v>7</v>
      </c>
      <c r="C65" s="158">
        <f t="shared" si="18"/>
        <v>44378</v>
      </c>
      <c r="E65" s="104">
        <v>683820</v>
      </c>
      <c r="F65" s="103">
        <v>705581</v>
      </c>
      <c r="G65" s="103">
        <v>96956</v>
      </c>
      <c r="H65" s="103">
        <v>5727</v>
      </c>
      <c r="I65" s="103">
        <v>322</v>
      </c>
      <c r="J65" s="103">
        <f t="shared" si="19"/>
        <v>1492406</v>
      </c>
      <c r="K65" s="103">
        <f t="shared" si="20"/>
        <v>114059</v>
      </c>
      <c r="L65" s="103">
        <f t="shared" si="21"/>
        <v>1606465</v>
      </c>
      <c r="M65" s="103">
        <v>2779</v>
      </c>
      <c r="N65" s="103">
        <f t="shared" si="22"/>
        <v>212</v>
      </c>
      <c r="O65" s="102">
        <f t="shared" si="23"/>
        <v>1609456</v>
      </c>
      <c r="Q65" s="104">
        <v>729096</v>
      </c>
      <c r="R65" s="103">
        <v>757998</v>
      </c>
      <c r="S65" s="103">
        <v>101785</v>
      </c>
      <c r="T65" s="103">
        <v>5727</v>
      </c>
      <c r="U65" s="103">
        <v>322</v>
      </c>
      <c r="V65" s="103">
        <f t="shared" si="24"/>
        <v>1594928</v>
      </c>
      <c r="W65" s="103">
        <f t="shared" si="25"/>
        <v>121894</v>
      </c>
      <c r="X65" s="103">
        <f t="shared" si="26"/>
        <v>1716822</v>
      </c>
      <c r="Y65" s="103">
        <v>2779</v>
      </c>
      <c r="Z65" s="103">
        <f t="shared" si="27"/>
        <v>212</v>
      </c>
      <c r="AA65" s="234">
        <f t="shared" si="28"/>
        <v>1719813</v>
      </c>
    </row>
    <row r="66" spans="1:27" s="157" customFormat="1">
      <c r="A66" s="159">
        <f t="shared" si="29"/>
        <v>2021</v>
      </c>
      <c r="B66" s="159">
        <f t="shared" si="30"/>
        <v>8</v>
      </c>
      <c r="C66" s="158">
        <f t="shared" si="18"/>
        <v>44409</v>
      </c>
      <c r="E66" s="104">
        <v>669508</v>
      </c>
      <c r="F66" s="103">
        <v>716393</v>
      </c>
      <c r="G66" s="103">
        <v>100965</v>
      </c>
      <c r="H66" s="103">
        <v>5938</v>
      </c>
      <c r="I66" s="103">
        <v>310</v>
      </c>
      <c r="J66" s="103">
        <f t="shared" si="19"/>
        <v>1493114</v>
      </c>
      <c r="K66" s="103">
        <f t="shared" si="20"/>
        <v>114113</v>
      </c>
      <c r="L66" s="103">
        <f t="shared" si="21"/>
        <v>1607227</v>
      </c>
      <c r="M66" s="103">
        <v>1579</v>
      </c>
      <c r="N66" s="103">
        <f t="shared" si="22"/>
        <v>121</v>
      </c>
      <c r="O66" s="102">
        <f t="shared" si="23"/>
        <v>1608927</v>
      </c>
      <c r="Q66" s="104">
        <v>716499</v>
      </c>
      <c r="R66" s="103">
        <v>772130</v>
      </c>
      <c r="S66" s="103">
        <v>106163</v>
      </c>
      <c r="T66" s="103">
        <v>5938</v>
      </c>
      <c r="U66" s="103">
        <v>310</v>
      </c>
      <c r="V66" s="103">
        <f t="shared" si="24"/>
        <v>1601040</v>
      </c>
      <c r="W66" s="103">
        <f t="shared" si="25"/>
        <v>122362</v>
      </c>
      <c r="X66" s="103">
        <f t="shared" si="26"/>
        <v>1723402</v>
      </c>
      <c r="Y66" s="103">
        <v>1579</v>
      </c>
      <c r="Z66" s="103">
        <f t="shared" si="27"/>
        <v>121</v>
      </c>
      <c r="AA66" s="234">
        <f t="shared" si="28"/>
        <v>1725102</v>
      </c>
    </row>
    <row r="67" spans="1:27" s="157" customFormat="1">
      <c r="A67" s="159">
        <f t="shared" si="29"/>
        <v>2021</v>
      </c>
      <c r="B67" s="159">
        <f t="shared" si="30"/>
        <v>9</v>
      </c>
      <c r="C67" s="158">
        <f t="shared" si="18"/>
        <v>44440</v>
      </c>
      <c r="E67" s="104">
        <v>660419</v>
      </c>
      <c r="F67" s="103">
        <v>671233</v>
      </c>
      <c r="G67" s="103">
        <v>95293</v>
      </c>
      <c r="H67" s="103">
        <v>6236</v>
      </c>
      <c r="I67" s="103">
        <v>361</v>
      </c>
      <c r="J67" s="103">
        <f t="shared" si="19"/>
        <v>1433542</v>
      </c>
      <c r="K67" s="103">
        <f t="shared" si="20"/>
        <v>109560</v>
      </c>
      <c r="L67" s="103">
        <f t="shared" si="21"/>
        <v>1543102</v>
      </c>
      <c r="M67" s="103">
        <v>1377</v>
      </c>
      <c r="N67" s="103">
        <f t="shared" si="22"/>
        <v>105</v>
      </c>
      <c r="O67" s="102">
        <f t="shared" si="23"/>
        <v>1544584</v>
      </c>
      <c r="Q67" s="104">
        <v>708105</v>
      </c>
      <c r="R67" s="103">
        <v>727299</v>
      </c>
      <c r="S67" s="103">
        <v>100431</v>
      </c>
      <c r="T67" s="103">
        <v>6236</v>
      </c>
      <c r="U67" s="103">
        <v>361</v>
      </c>
      <c r="V67" s="103">
        <f t="shared" si="24"/>
        <v>1542432</v>
      </c>
      <c r="W67" s="103">
        <f t="shared" si="25"/>
        <v>117882</v>
      </c>
      <c r="X67" s="103">
        <f t="shared" si="26"/>
        <v>1660314</v>
      </c>
      <c r="Y67" s="103">
        <v>1377</v>
      </c>
      <c r="Z67" s="103">
        <f t="shared" si="27"/>
        <v>105</v>
      </c>
      <c r="AA67" s="234">
        <f t="shared" si="28"/>
        <v>1661796</v>
      </c>
    </row>
    <row r="68" spans="1:27" s="157" customFormat="1">
      <c r="A68" s="159">
        <f t="shared" si="29"/>
        <v>2021</v>
      </c>
      <c r="B68" s="159">
        <f t="shared" si="30"/>
        <v>10</v>
      </c>
      <c r="C68" s="158">
        <f t="shared" si="18"/>
        <v>44470</v>
      </c>
      <c r="E68" s="104">
        <v>818095</v>
      </c>
      <c r="F68" s="103">
        <v>693617</v>
      </c>
      <c r="G68" s="103">
        <v>97655</v>
      </c>
      <c r="H68" s="103">
        <v>6284</v>
      </c>
      <c r="I68" s="103">
        <v>521</v>
      </c>
      <c r="J68" s="103">
        <f t="shared" si="19"/>
        <v>1616172</v>
      </c>
      <c r="K68" s="103">
        <f t="shared" si="20"/>
        <v>123518</v>
      </c>
      <c r="L68" s="103">
        <f t="shared" si="21"/>
        <v>1739690</v>
      </c>
      <c r="M68" s="103">
        <v>1767</v>
      </c>
      <c r="N68" s="103">
        <f t="shared" si="22"/>
        <v>135</v>
      </c>
      <c r="O68" s="102">
        <f t="shared" si="23"/>
        <v>1741592</v>
      </c>
      <c r="Q68" s="104">
        <v>873466</v>
      </c>
      <c r="R68" s="103">
        <v>754270</v>
      </c>
      <c r="S68" s="103">
        <v>103113</v>
      </c>
      <c r="T68" s="103">
        <v>6284</v>
      </c>
      <c r="U68" s="103">
        <v>521</v>
      </c>
      <c r="V68" s="103">
        <f t="shared" si="24"/>
        <v>1737654</v>
      </c>
      <c r="W68" s="103">
        <f t="shared" si="25"/>
        <v>132802</v>
      </c>
      <c r="X68" s="103">
        <f t="shared" si="26"/>
        <v>1870456</v>
      </c>
      <c r="Y68" s="103">
        <v>1767</v>
      </c>
      <c r="Z68" s="103">
        <f t="shared" si="27"/>
        <v>135</v>
      </c>
      <c r="AA68" s="234">
        <f t="shared" si="28"/>
        <v>1872358</v>
      </c>
    </row>
    <row r="69" spans="1:27" s="157" customFormat="1">
      <c r="A69" s="159">
        <f t="shared" si="29"/>
        <v>2021</v>
      </c>
      <c r="B69" s="159">
        <f t="shared" si="30"/>
        <v>11</v>
      </c>
      <c r="C69" s="158">
        <f t="shared" si="18"/>
        <v>44501</v>
      </c>
      <c r="E69" s="104">
        <v>1014477</v>
      </c>
      <c r="F69" s="103">
        <v>721795</v>
      </c>
      <c r="G69" s="103">
        <v>92403</v>
      </c>
      <c r="H69" s="103">
        <v>6527</v>
      </c>
      <c r="I69" s="103">
        <v>733</v>
      </c>
      <c r="J69" s="103">
        <f t="shared" si="19"/>
        <v>1835935</v>
      </c>
      <c r="K69" s="103">
        <f t="shared" si="20"/>
        <v>140314</v>
      </c>
      <c r="L69" s="103">
        <f t="shared" si="21"/>
        <v>1976249</v>
      </c>
      <c r="M69" s="103">
        <v>1763</v>
      </c>
      <c r="N69" s="103">
        <f t="shared" si="22"/>
        <v>135</v>
      </c>
      <c r="O69" s="102">
        <f t="shared" si="23"/>
        <v>1978147</v>
      </c>
      <c r="Q69" s="104">
        <v>1075363</v>
      </c>
      <c r="R69" s="103">
        <v>784416</v>
      </c>
      <c r="S69" s="103">
        <v>97885</v>
      </c>
      <c r="T69" s="103">
        <v>6527</v>
      </c>
      <c r="U69" s="103">
        <v>733</v>
      </c>
      <c r="V69" s="103">
        <f t="shared" si="24"/>
        <v>1964924</v>
      </c>
      <c r="W69" s="103">
        <f t="shared" si="25"/>
        <v>150172</v>
      </c>
      <c r="X69" s="103">
        <f t="shared" si="26"/>
        <v>2115096</v>
      </c>
      <c r="Y69" s="103">
        <v>1763</v>
      </c>
      <c r="Z69" s="103">
        <f t="shared" si="27"/>
        <v>135</v>
      </c>
      <c r="AA69" s="234">
        <f t="shared" si="28"/>
        <v>2116994</v>
      </c>
    </row>
    <row r="70" spans="1:27" s="157" customFormat="1">
      <c r="A70" s="159">
        <f t="shared" si="29"/>
        <v>2021</v>
      </c>
      <c r="B70" s="159">
        <f t="shared" si="30"/>
        <v>12</v>
      </c>
      <c r="C70" s="158">
        <f t="shared" si="18"/>
        <v>44531</v>
      </c>
      <c r="E70" s="104">
        <v>1284457</v>
      </c>
      <c r="F70" s="103">
        <v>785686</v>
      </c>
      <c r="G70" s="103">
        <v>92622</v>
      </c>
      <c r="H70" s="103">
        <v>6704</v>
      </c>
      <c r="I70" s="103">
        <v>1047</v>
      </c>
      <c r="J70" s="103">
        <f t="shared" si="19"/>
        <v>2170516</v>
      </c>
      <c r="K70" s="103">
        <f t="shared" si="20"/>
        <v>165884</v>
      </c>
      <c r="L70" s="103">
        <f t="shared" si="21"/>
        <v>2336400</v>
      </c>
      <c r="M70" s="103">
        <v>1649</v>
      </c>
      <c r="N70" s="103">
        <f t="shared" si="22"/>
        <v>126</v>
      </c>
      <c r="O70" s="102">
        <f t="shared" si="23"/>
        <v>2338175</v>
      </c>
      <c r="Q70" s="104">
        <v>1355724</v>
      </c>
      <c r="R70" s="103">
        <v>854322</v>
      </c>
      <c r="S70" s="103">
        <v>98525</v>
      </c>
      <c r="T70" s="103">
        <v>6704</v>
      </c>
      <c r="U70" s="103">
        <v>1047</v>
      </c>
      <c r="V70" s="103">
        <f t="shared" si="24"/>
        <v>2316322</v>
      </c>
      <c r="W70" s="103">
        <f t="shared" si="25"/>
        <v>177028</v>
      </c>
      <c r="X70" s="103">
        <f t="shared" si="26"/>
        <v>2493350</v>
      </c>
      <c r="Y70" s="103">
        <v>1649</v>
      </c>
      <c r="Z70" s="103">
        <f t="shared" si="27"/>
        <v>126</v>
      </c>
      <c r="AA70" s="234">
        <f t="shared" si="28"/>
        <v>2495125</v>
      </c>
    </row>
    <row r="71" spans="1:27" s="157" customFormat="1">
      <c r="A71" s="159">
        <f t="shared" si="29"/>
        <v>2022</v>
      </c>
      <c r="B71" s="159">
        <f t="shared" si="30"/>
        <v>1</v>
      </c>
      <c r="C71" s="158">
        <f t="shared" si="18"/>
        <v>44562</v>
      </c>
      <c r="E71" s="104">
        <v>1234304</v>
      </c>
      <c r="F71" s="103">
        <v>761959</v>
      </c>
      <c r="G71" s="103">
        <v>103077</v>
      </c>
      <c r="H71" s="103">
        <v>6315</v>
      </c>
      <c r="I71" s="103">
        <v>908</v>
      </c>
      <c r="J71" s="103">
        <f t="shared" si="19"/>
        <v>2106563</v>
      </c>
      <c r="K71" s="103">
        <f t="shared" si="20"/>
        <v>160997</v>
      </c>
      <c r="L71" s="103">
        <f t="shared" si="21"/>
        <v>2267560</v>
      </c>
      <c r="M71" s="103">
        <v>2243</v>
      </c>
      <c r="N71" s="103">
        <f t="shared" si="22"/>
        <v>171</v>
      </c>
      <c r="O71" s="102">
        <f t="shared" si="23"/>
        <v>2269974</v>
      </c>
      <c r="Q71" s="104">
        <v>1303201</v>
      </c>
      <c r="R71" s="103">
        <v>828789</v>
      </c>
      <c r="S71" s="103">
        <v>109438</v>
      </c>
      <c r="T71" s="103">
        <v>6315</v>
      </c>
      <c r="U71" s="103">
        <v>908</v>
      </c>
      <c r="V71" s="103">
        <f t="shared" si="24"/>
        <v>2248651</v>
      </c>
      <c r="W71" s="103">
        <f t="shared" si="25"/>
        <v>171856</v>
      </c>
      <c r="X71" s="103">
        <f t="shared" si="26"/>
        <v>2420507</v>
      </c>
      <c r="Y71" s="103">
        <v>2243</v>
      </c>
      <c r="Z71" s="103">
        <f t="shared" si="27"/>
        <v>171</v>
      </c>
      <c r="AA71" s="234">
        <f t="shared" si="28"/>
        <v>2422921</v>
      </c>
    </row>
    <row r="72" spans="1:27" s="157" customFormat="1">
      <c r="A72" s="159">
        <f t="shared" si="29"/>
        <v>2022</v>
      </c>
      <c r="B72" s="159">
        <f t="shared" si="30"/>
        <v>2</v>
      </c>
      <c r="C72" s="158">
        <f t="shared" si="18"/>
        <v>44593</v>
      </c>
      <c r="E72" s="104">
        <v>1032155</v>
      </c>
      <c r="F72" s="103">
        <v>683341</v>
      </c>
      <c r="G72" s="103">
        <v>88480</v>
      </c>
      <c r="H72" s="103">
        <v>5825</v>
      </c>
      <c r="I72" s="103">
        <v>853</v>
      </c>
      <c r="J72" s="103">
        <f t="shared" si="19"/>
        <v>1810654</v>
      </c>
      <c r="K72" s="103">
        <f t="shared" si="20"/>
        <v>138382</v>
      </c>
      <c r="L72" s="103">
        <f t="shared" si="21"/>
        <v>1949036</v>
      </c>
      <c r="M72" s="103">
        <v>2355</v>
      </c>
      <c r="N72" s="103">
        <f t="shared" si="22"/>
        <v>180</v>
      </c>
      <c r="O72" s="102">
        <f t="shared" si="23"/>
        <v>1951571</v>
      </c>
      <c r="Q72" s="104">
        <v>1091577</v>
      </c>
      <c r="R72" s="103">
        <v>744021</v>
      </c>
      <c r="S72" s="103">
        <v>94070</v>
      </c>
      <c r="T72" s="103">
        <v>5825</v>
      </c>
      <c r="U72" s="103">
        <v>853</v>
      </c>
      <c r="V72" s="103">
        <f t="shared" si="24"/>
        <v>1936346</v>
      </c>
      <c r="W72" s="103">
        <f t="shared" si="25"/>
        <v>147988</v>
      </c>
      <c r="X72" s="103">
        <f t="shared" si="26"/>
        <v>2084334</v>
      </c>
      <c r="Y72" s="103">
        <v>2355</v>
      </c>
      <c r="Z72" s="103">
        <f t="shared" si="27"/>
        <v>180</v>
      </c>
      <c r="AA72" s="234">
        <f t="shared" si="28"/>
        <v>2086869</v>
      </c>
    </row>
    <row r="73" spans="1:27" s="157" customFormat="1">
      <c r="A73" s="159">
        <f t="shared" si="29"/>
        <v>2022</v>
      </c>
      <c r="B73" s="159">
        <f t="shared" si="30"/>
        <v>3</v>
      </c>
      <c r="C73" s="158">
        <f t="shared" si="18"/>
        <v>44621</v>
      </c>
      <c r="E73" s="104">
        <v>1032830</v>
      </c>
      <c r="F73" s="103">
        <v>720828</v>
      </c>
      <c r="G73" s="103">
        <v>99203</v>
      </c>
      <c r="H73" s="103">
        <v>6486</v>
      </c>
      <c r="I73" s="103">
        <v>859</v>
      </c>
      <c r="J73" s="103">
        <f t="shared" si="19"/>
        <v>1860206</v>
      </c>
      <c r="K73" s="103">
        <f t="shared" si="20"/>
        <v>142169</v>
      </c>
      <c r="L73" s="103">
        <f t="shared" si="21"/>
        <v>2002375</v>
      </c>
      <c r="M73" s="103">
        <v>2263</v>
      </c>
      <c r="N73" s="103">
        <f t="shared" si="22"/>
        <v>173</v>
      </c>
      <c r="O73" s="102">
        <f t="shared" si="23"/>
        <v>2004811</v>
      </c>
      <c r="Q73" s="104">
        <v>1097387</v>
      </c>
      <c r="R73" s="103">
        <v>790016</v>
      </c>
      <c r="S73" s="103">
        <v>105782</v>
      </c>
      <c r="T73" s="103">
        <v>6486</v>
      </c>
      <c r="U73" s="103">
        <v>859</v>
      </c>
      <c r="V73" s="103">
        <f t="shared" si="24"/>
        <v>2000530</v>
      </c>
      <c r="W73" s="103">
        <f t="shared" si="25"/>
        <v>152893</v>
      </c>
      <c r="X73" s="103">
        <f t="shared" si="26"/>
        <v>2153423</v>
      </c>
      <c r="Y73" s="103">
        <v>2263</v>
      </c>
      <c r="Z73" s="103">
        <f t="shared" si="27"/>
        <v>173</v>
      </c>
      <c r="AA73" s="234">
        <f t="shared" si="28"/>
        <v>2155859</v>
      </c>
    </row>
    <row r="74" spans="1:27" s="157" customFormat="1">
      <c r="A74" s="159">
        <f t="shared" si="29"/>
        <v>2022</v>
      </c>
      <c r="B74" s="159">
        <f t="shared" si="30"/>
        <v>4</v>
      </c>
      <c r="C74" s="158">
        <f t="shared" si="18"/>
        <v>44652</v>
      </c>
      <c r="E74" s="104">
        <v>845206</v>
      </c>
      <c r="F74" s="103">
        <v>656757</v>
      </c>
      <c r="G74" s="103">
        <v>91721</v>
      </c>
      <c r="H74" s="103">
        <v>5803</v>
      </c>
      <c r="I74" s="103">
        <v>637</v>
      </c>
      <c r="J74" s="103">
        <f t="shared" si="19"/>
        <v>1600124</v>
      </c>
      <c r="K74" s="103">
        <f t="shared" si="20"/>
        <v>122292</v>
      </c>
      <c r="L74" s="103">
        <f t="shared" si="21"/>
        <v>1722416</v>
      </c>
      <c r="M74" s="103">
        <v>2101</v>
      </c>
      <c r="N74" s="103">
        <f t="shared" si="22"/>
        <v>161</v>
      </c>
      <c r="O74" s="102">
        <f t="shared" si="23"/>
        <v>1724678</v>
      </c>
      <c r="Q74" s="104">
        <v>905987</v>
      </c>
      <c r="R74" s="103">
        <v>724827</v>
      </c>
      <c r="S74" s="103">
        <v>98072</v>
      </c>
      <c r="T74" s="103">
        <v>5803</v>
      </c>
      <c r="U74" s="103">
        <v>637</v>
      </c>
      <c r="V74" s="103">
        <f t="shared" si="24"/>
        <v>1735326</v>
      </c>
      <c r="W74" s="103">
        <f t="shared" si="25"/>
        <v>132624</v>
      </c>
      <c r="X74" s="103">
        <f t="shared" si="26"/>
        <v>1867950</v>
      </c>
      <c r="Y74" s="103">
        <v>2101</v>
      </c>
      <c r="Z74" s="103">
        <f t="shared" si="27"/>
        <v>161</v>
      </c>
      <c r="AA74" s="234">
        <f t="shared" si="28"/>
        <v>1870212</v>
      </c>
    </row>
    <row r="75" spans="1:27" s="157" customFormat="1">
      <c r="A75" s="159">
        <f t="shared" si="29"/>
        <v>2022</v>
      </c>
      <c r="B75" s="159">
        <f t="shared" si="30"/>
        <v>5</v>
      </c>
      <c r="C75" s="158">
        <f t="shared" si="18"/>
        <v>44682</v>
      </c>
      <c r="E75" s="104">
        <v>718484</v>
      </c>
      <c r="F75" s="103">
        <v>648508</v>
      </c>
      <c r="G75" s="103">
        <v>94972</v>
      </c>
      <c r="H75" s="103">
        <v>5961</v>
      </c>
      <c r="I75" s="103">
        <v>499</v>
      </c>
      <c r="J75" s="103">
        <f t="shared" si="19"/>
        <v>1468424</v>
      </c>
      <c r="K75" s="103">
        <f t="shared" si="20"/>
        <v>112226</v>
      </c>
      <c r="L75" s="103">
        <f t="shared" si="21"/>
        <v>1580650</v>
      </c>
      <c r="M75" s="103">
        <v>2097</v>
      </c>
      <c r="N75" s="103">
        <f t="shared" si="22"/>
        <v>160</v>
      </c>
      <c r="O75" s="102">
        <f t="shared" si="23"/>
        <v>1582907</v>
      </c>
      <c r="Q75" s="104">
        <v>776395</v>
      </c>
      <c r="R75" s="103">
        <v>716784</v>
      </c>
      <c r="S75" s="103">
        <v>101790</v>
      </c>
      <c r="T75" s="103">
        <v>5961</v>
      </c>
      <c r="U75" s="103">
        <v>499</v>
      </c>
      <c r="V75" s="103">
        <f t="shared" si="24"/>
        <v>1601429</v>
      </c>
      <c r="W75" s="103">
        <f t="shared" si="25"/>
        <v>122391</v>
      </c>
      <c r="X75" s="103">
        <f t="shared" si="26"/>
        <v>1723820</v>
      </c>
      <c r="Y75" s="103">
        <v>2097</v>
      </c>
      <c r="Z75" s="103">
        <f t="shared" si="27"/>
        <v>160</v>
      </c>
      <c r="AA75" s="234">
        <f t="shared" si="28"/>
        <v>1726077</v>
      </c>
    </row>
    <row r="76" spans="1:27" s="157" customFormat="1">
      <c r="A76" s="159">
        <f t="shared" si="29"/>
        <v>2022</v>
      </c>
      <c r="B76" s="159">
        <f t="shared" si="30"/>
        <v>6</v>
      </c>
      <c r="C76" s="158">
        <f t="shared" si="18"/>
        <v>44713</v>
      </c>
      <c r="E76" s="104">
        <v>660692</v>
      </c>
      <c r="F76" s="103">
        <v>644118</v>
      </c>
      <c r="G76" s="103">
        <v>93117</v>
      </c>
      <c r="H76" s="103">
        <v>5878</v>
      </c>
      <c r="I76" s="103">
        <v>371</v>
      </c>
      <c r="J76" s="103">
        <f t="shared" si="19"/>
        <v>1404176</v>
      </c>
      <c r="K76" s="103">
        <f t="shared" si="20"/>
        <v>107316</v>
      </c>
      <c r="L76" s="103">
        <f t="shared" si="21"/>
        <v>1511492</v>
      </c>
      <c r="M76" s="103">
        <v>1727</v>
      </c>
      <c r="N76" s="103">
        <f t="shared" si="22"/>
        <v>132</v>
      </c>
      <c r="O76" s="102">
        <f t="shared" si="23"/>
        <v>1513351</v>
      </c>
      <c r="Q76" s="104">
        <v>718217</v>
      </c>
      <c r="R76" s="103">
        <v>712188</v>
      </c>
      <c r="S76" s="103">
        <v>100113</v>
      </c>
      <c r="T76" s="103">
        <v>5878</v>
      </c>
      <c r="U76" s="103">
        <v>371</v>
      </c>
      <c r="V76" s="103">
        <f t="shared" si="24"/>
        <v>1536767</v>
      </c>
      <c r="W76" s="103">
        <f t="shared" si="25"/>
        <v>117449</v>
      </c>
      <c r="X76" s="103">
        <f t="shared" si="26"/>
        <v>1654216</v>
      </c>
      <c r="Y76" s="103">
        <v>1727</v>
      </c>
      <c r="Z76" s="103">
        <f t="shared" si="27"/>
        <v>132</v>
      </c>
      <c r="AA76" s="234">
        <f t="shared" si="28"/>
        <v>1656075</v>
      </c>
    </row>
    <row r="77" spans="1:27" s="157" customFormat="1">
      <c r="A77" s="159">
        <f t="shared" si="29"/>
        <v>2022</v>
      </c>
      <c r="B77" s="159">
        <f t="shared" si="30"/>
        <v>7</v>
      </c>
      <c r="C77" s="158">
        <f t="shared" si="18"/>
        <v>44743</v>
      </c>
      <c r="E77" s="104">
        <v>676735</v>
      </c>
      <c r="F77" s="103">
        <v>682018</v>
      </c>
      <c r="G77" s="103">
        <v>93751</v>
      </c>
      <c r="H77" s="103">
        <v>5666</v>
      </c>
      <c r="I77" s="103">
        <v>323</v>
      </c>
      <c r="J77" s="103">
        <f t="shared" si="19"/>
        <v>1458493</v>
      </c>
      <c r="K77" s="103">
        <f t="shared" si="20"/>
        <v>111467</v>
      </c>
      <c r="L77" s="103">
        <f t="shared" si="21"/>
        <v>1569960</v>
      </c>
      <c r="M77" s="103">
        <v>2779</v>
      </c>
      <c r="N77" s="103">
        <f t="shared" si="22"/>
        <v>212</v>
      </c>
      <c r="O77" s="102">
        <f t="shared" si="23"/>
        <v>1572951</v>
      </c>
      <c r="Q77" s="104">
        <v>738719</v>
      </c>
      <c r="R77" s="103">
        <v>754709</v>
      </c>
      <c r="S77" s="103">
        <v>101122</v>
      </c>
      <c r="T77" s="103">
        <v>5666</v>
      </c>
      <c r="U77" s="103">
        <v>323</v>
      </c>
      <c r="V77" s="103">
        <f t="shared" si="24"/>
        <v>1600539</v>
      </c>
      <c r="W77" s="103">
        <f t="shared" si="25"/>
        <v>122323</v>
      </c>
      <c r="X77" s="103">
        <f t="shared" si="26"/>
        <v>1722862</v>
      </c>
      <c r="Y77" s="103">
        <v>2779</v>
      </c>
      <c r="Z77" s="103">
        <f t="shared" si="27"/>
        <v>212</v>
      </c>
      <c r="AA77" s="234">
        <f t="shared" si="28"/>
        <v>1725853</v>
      </c>
    </row>
    <row r="78" spans="1:27" s="157" customFormat="1">
      <c r="A78" s="159">
        <f t="shared" si="29"/>
        <v>2022</v>
      </c>
      <c r="B78" s="159">
        <f t="shared" si="30"/>
        <v>8</v>
      </c>
      <c r="C78" s="158">
        <f t="shared" si="18"/>
        <v>44774</v>
      </c>
      <c r="E78" s="104">
        <v>663238</v>
      </c>
      <c r="F78" s="103">
        <v>693440</v>
      </c>
      <c r="G78" s="103">
        <v>97548</v>
      </c>
      <c r="H78" s="103">
        <v>5879</v>
      </c>
      <c r="I78" s="103">
        <v>311</v>
      </c>
      <c r="J78" s="103">
        <f t="shared" si="19"/>
        <v>1460416</v>
      </c>
      <c r="K78" s="103">
        <f t="shared" si="20"/>
        <v>111614</v>
      </c>
      <c r="L78" s="103">
        <f t="shared" si="21"/>
        <v>1572030</v>
      </c>
      <c r="M78" s="103">
        <v>1579</v>
      </c>
      <c r="N78" s="103">
        <f t="shared" si="22"/>
        <v>121</v>
      </c>
      <c r="O78" s="102">
        <f t="shared" si="23"/>
        <v>1573730</v>
      </c>
      <c r="Q78" s="104">
        <v>725957</v>
      </c>
      <c r="R78" s="103">
        <v>768581</v>
      </c>
      <c r="S78" s="103">
        <v>105347</v>
      </c>
      <c r="T78" s="103">
        <v>5879</v>
      </c>
      <c r="U78" s="103">
        <v>311</v>
      </c>
      <c r="V78" s="103">
        <f t="shared" si="24"/>
        <v>1606075</v>
      </c>
      <c r="W78" s="103">
        <f t="shared" si="25"/>
        <v>122746</v>
      </c>
      <c r="X78" s="103">
        <f t="shared" si="26"/>
        <v>1728821</v>
      </c>
      <c r="Y78" s="103">
        <v>1579</v>
      </c>
      <c r="Z78" s="103">
        <f t="shared" si="27"/>
        <v>121</v>
      </c>
      <c r="AA78" s="234">
        <f t="shared" si="28"/>
        <v>1730521</v>
      </c>
    </row>
    <row r="79" spans="1:27" s="157" customFormat="1">
      <c r="A79" s="159">
        <f t="shared" si="29"/>
        <v>2022</v>
      </c>
      <c r="B79" s="159">
        <f t="shared" si="30"/>
        <v>9</v>
      </c>
      <c r="C79" s="158">
        <f t="shared" si="18"/>
        <v>44805</v>
      </c>
      <c r="E79" s="104">
        <v>655582</v>
      </c>
      <c r="F79" s="103">
        <v>650105</v>
      </c>
      <c r="G79" s="103">
        <v>91952</v>
      </c>
      <c r="H79" s="103">
        <v>6187</v>
      </c>
      <c r="I79" s="103">
        <v>362</v>
      </c>
      <c r="J79" s="103">
        <f t="shared" si="19"/>
        <v>1404188</v>
      </c>
      <c r="K79" s="103">
        <f t="shared" si="20"/>
        <v>107317</v>
      </c>
      <c r="L79" s="103">
        <f t="shared" si="21"/>
        <v>1511505</v>
      </c>
      <c r="M79" s="103">
        <v>1377</v>
      </c>
      <c r="N79" s="103">
        <f t="shared" si="22"/>
        <v>105</v>
      </c>
      <c r="O79" s="102">
        <f t="shared" si="23"/>
        <v>1512987</v>
      </c>
      <c r="Q79" s="104">
        <v>717548</v>
      </c>
      <c r="R79" s="103">
        <v>723582</v>
      </c>
      <c r="S79" s="103">
        <v>99532</v>
      </c>
      <c r="T79" s="103">
        <v>6187</v>
      </c>
      <c r="U79" s="103">
        <v>362</v>
      </c>
      <c r="V79" s="103">
        <f t="shared" si="24"/>
        <v>1547211</v>
      </c>
      <c r="W79" s="103">
        <f t="shared" si="25"/>
        <v>118248</v>
      </c>
      <c r="X79" s="103">
        <f t="shared" si="26"/>
        <v>1665459</v>
      </c>
      <c r="Y79" s="103">
        <v>1377</v>
      </c>
      <c r="Z79" s="103">
        <f t="shared" si="27"/>
        <v>105</v>
      </c>
      <c r="AA79" s="234">
        <f t="shared" si="28"/>
        <v>1666941</v>
      </c>
    </row>
    <row r="80" spans="1:27" s="157" customFormat="1">
      <c r="A80" s="159">
        <f t="shared" si="29"/>
        <v>2022</v>
      </c>
      <c r="B80" s="159">
        <f t="shared" si="30"/>
        <v>10</v>
      </c>
      <c r="C80" s="158">
        <f t="shared" si="18"/>
        <v>44835</v>
      </c>
      <c r="E80" s="104">
        <v>814794</v>
      </c>
      <c r="F80" s="103">
        <v>672883</v>
      </c>
      <c r="G80" s="103">
        <v>94125</v>
      </c>
      <c r="H80" s="103">
        <v>6240</v>
      </c>
      <c r="I80" s="103">
        <v>521</v>
      </c>
      <c r="J80" s="103">
        <f t="shared" si="19"/>
        <v>1588563</v>
      </c>
      <c r="K80" s="103">
        <f t="shared" si="20"/>
        <v>121408</v>
      </c>
      <c r="L80" s="103">
        <f t="shared" si="21"/>
        <v>1709971</v>
      </c>
      <c r="M80" s="103">
        <v>1767</v>
      </c>
      <c r="N80" s="103">
        <f t="shared" si="22"/>
        <v>135</v>
      </c>
      <c r="O80" s="102">
        <f t="shared" si="23"/>
        <v>1711873</v>
      </c>
      <c r="Q80" s="104">
        <v>885166</v>
      </c>
      <c r="R80" s="103">
        <v>750259</v>
      </c>
      <c r="S80" s="103">
        <v>102052</v>
      </c>
      <c r="T80" s="103">
        <v>6240</v>
      </c>
      <c r="U80" s="103">
        <v>521</v>
      </c>
      <c r="V80" s="103">
        <f t="shared" si="24"/>
        <v>1744238</v>
      </c>
      <c r="W80" s="103">
        <f t="shared" si="25"/>
        <v>133306</v>
      </c>
      <c r="X80" s="103">
        <f t="shared" si="26"/>
        <v>1877544</v>
      </c>
      <c r="Y80" s="103">
        <v>1767</v>
      </c>
      <c r="Z80" s="103">
        <f t="shared" si="27"/>
        <v>135</v>
      </c>
      <c r="AA80" s="234">
        <f t="shared" si="28"/>
        <v>1879446</v>
      </c>
    </row>
    <row r="81" spans="1:27" s="157" customFormat="1">
      <c r="A81" s="159">
        <f t="shared" si="29"/>
        <v>2022</v>
      </c>
      <c r="B81" s="159">
        <f t="shared" si="30"/>
        <v>11</v>
      </c>
      <c r="C81" s="158">
        <f t="shared" si="18"/>
        <v>44866</v>
      </c>
      <c r="E81" s="104">
        <v>1013732</v>
      </c>
      <c r="F81" s="103">
        <v>703207</v>
      </c>
      <c r="G81" s="103">
        <v>88905</v>
      </c>
      <c r="H81" s="103">
        <v>6488</v>
      </c>
      <c r="I81" s="103">
        <v>733</v>
      </c>
      <c r="J81" s="103">
        <f t="shared" si="19"/>
        <v>1813065</v>
      </c>
      <c r="K81" s="103">
        <f t="shared" si="20"/>
        <v>138566</v>
      </c>
      <c r="L81" s="103">
        <f t="shared" si="21"/>
        <v>1951631</v>
      </c>
      <c r="M81" s="103">
        <v>1763</v>
      </c>
      <c r="N81" s="103">
        <f t="shared" si="22"/>
        <v>135</v>
      </c>
      <c r="O81" s="102">
        <f t="shared" si="23"/>
        <v>1953529</v>
      </c>
      <c r="Q81" s="104">
        <v>1089761</v>
      </c>
      <c r="R81" s="103">
        <v>781018</v>
      </c>
      <c r="S81" s="103">
        <v>96740</v>
      </c>
      <c r="T81" s="103">
        <v>6488</v>
      </c>
      <c r="U81" s="103">
        <v>733</v>
      </c>
      <c r="V81" s="103">
        <f t="shared" si="24"/>
        <v>1974740</v>
      </c>
      <c r="W81" s="103">
        <f t="shared" si="25"/>
        <v>150922</v>
      </c>
      <c r="X81" s="103">
        <f t="shared" si="26"/>
        <v>2125662</v>
      </c>
      <c r="Y81" s="103">
        <v>1763</v>
      </c>
      <c r="Z81" s="103">
        <f t="shared" si="27"/>
        <v>135</v>
      </c>
      <c r="AA81" s="234">
        <f t="shared" si="28"/>
        <v>2127560</v>
      </c>
    </row>
    <row r="82" spans="1:27" s="157" customFormat="1">
      <c r="A82" s="159">
        <f t="shared" si="29"/>
        <v>2022</v>
      </c>
      <c r="B82" s="159">
        <f t="shared" si="30"/>
        <v>12</v>
      </c>
      <c r="C82" s="158">
        <f t="shared" si="18"/>
        <v>44896</v>
      </c>
      <c r="E82" s="104">
        <v>1286102</v>
      </c>
      <c r="F82" s="103">
        <v>767789</v>
      </c>
      <c r="G82" s="103">
        <v>88906</v>
      </c>
      <c r="H82" s="103">
        <v>6676</v>
      </c>
      <c r="I82" s="103">
        <v>1048</v>
      </c>
      <c r="J82" s="103">
        <f t="shared" si="19"/>
        <v>2150521</v>
      </c>
      <c r="K82" s="103">
        <f t="shared" si="20"/>
        <v>164356</v>
      </c>
      <c r="L82" s="103">
        <f t="shared" si="21"/>
        <v>2314877</v>
      </c>
      <c r="M82" s="103">
        <v>1649</v>
      </c>
      <c r="N82" s="103">
        <f t="shared" si="22"/>
        <v>126</v>
      </c>
      <c r="O82" s="102">
        <f t="shared" si="23"/>
        <v>2316652</v>
      </c>
      <c r="Q82" s="104">
        <v>1373869</v>
      </c>
      <c r="R82" s="103">
        <v>851346</v>
      </c>
      <c r="S82" s="103">
        <v>97244</v>
      </c>
      <c r="T82" s="103">
        <v>6676</v>
      </c>
      <c r="U82" s="103">
        <v>1048</v>
      </c>
      <c r="V82" s="103">
        <f t="shared" si="24"/>
        <v>2330183</v>
      </c>
      <c r="W82" s="103">
        <f t="shared" si="25"/>
        <v>178087</v>
      </c>
      <c r="X82" s="103">
        <f t="shared" si="26"/>
        <v>2508270</v>
      </c>
      <c r="Y82" s="103">
        <v>1649</v>
      </c>
      <c r="Z82" s="103">
        <f t="shared" si="27"/>
        <v>126</v>
      </c>
      <c r="AA82" s="234">
        <f t="shared" si="28"/>
        <v>2510045</v>
      </c>
    </row>
    <row r="83" spans="1:27" s="157" customFormat="1">
      <c r="A83" s="159">
        <f t="shared" si="29"/>
        <v>2023</v>
      </c>
      <c r="B83" s="159">
        <f t="shared" si="30"/>
        <v>1</v>
      </c>
      <c r="C83" s="158">
        <f t="shared" si="18"/>
        <v>44927</v>
      </c>
      <c r="E83" s="104">
        <v>1236579</v>
      </c>
      <c r="F83" s="103">
        <v>745929</v>
      </c>
      <c r="G83" s="103">
        <v>99069</v>
      </c>
      <c r="H83" s="103">
        <v>6288</v>
      </c>
      <c r="I83" s="103">
        <v>909</v>
      </c>
      <c r="J83" s="103">
        <f t="shared" si="19"/>
        <v>2088774</v>
      </c>
      <c r="K83" s="103">
        <f t="shared" si="20"/>
        <v>159637</v>
      </c>
      <c r="L83" s="103">
        <f t="shared" si="21"/>
        <v>2248411</v>
      </c>
      <c r="M83" s="103">
        <v>2243</v>
      </c>
      <c r="N83" s="103">
        <f t="shared" si="22"/>
        <v>171</v>
      </c>
      <c r="O83" s="102">
        <f t="shared" si="23"/>
        <v>2250825</v>
      </c>
      <c r="Q83" s="104">
        <v>1320708</v>
      </c>
      <c r="R83" s="103">
        <v>826545</v>
      </c>
      <c r="S83" s="103">
        <v>107972</v>
      </c>
      <c r="T83" s="103">
        <v>6288</v>
      </c>
      <c r="U83" s="103">
        <v>909</v>
      </c>
      <c r="V83" s="103">
        <f t="shared" si="24"/>
        <v>2262422</v>
      </c>
      <c r="W83" s="103">
        <f t="shared" si="25"/>
        <v>172908</v>
      </c>
      <c r="X83" s="103">
        <f t="shared" si="26"/>
        <v>2435330</v>
      </c>
      <c r="Y83" s="103">
        <v>2243</v>
      </c>
      <c r="Z83" s="103">
        <f t="shared" si="27"/>
        <v>171</v>
      </c>
      <c r="AA83" s="234">
        <f t="shared" si="28"/>
        <v>2437744</v>
      </c>
    </row>
    <row r="84" spans="1:27" s="157" customFormat="1">
      <c r="A84" s="159">
        <f t="shared" si="29"/>
        <v>2023</v>
      </c>
      <c r="B84" s="159">
        <f t="shared" si="30"/>
        <v>2</v>
      </c>
      <c r="C84" s="158">
        <f t="shared" si="18"/>
        <v>44958</v>
      </c>
      <c r="E84" s="104">
        <v>1034361</v>
      </c>
      <c r="F84" s="103">
        <v>669056</v>
      </c>
      <c r="G84" s="103">
        <v>84979</v>
      </c>
      <c r="H84" s="103">
        <v>5801</v>
      </c>
      <c r="I84" s="103">
        <v>854</v>
      </c>
      <c r="J84" s="103">
        <f t="shared" si="19"/>
        <v>1795051</v>
      </c>
      <c r="K84" s="103">
        <f t="shared" si="20"/>
        <v>137189</v>
      </c>
      <c r="L84" s="103">
        <f t="shared" si="21"/>
        <v>1932240</v>
      </c>
      <c r="M84" s="103">
        <v>2355</v>
      </c>
      <c r="N84" s="103">
        <f t="shared" si="22"/>
        <v>180</v>
      </c>
      <c r="O84" s="102">
        <f t="shared" si="23"/>
        <v>1934775</v>
      </c>
      <c r="Q84" s="104">
        <v>1106391</v>
      </c>
      <c r="R84" s="103">
        <v>741883</v>
      </c>
      <c r="S84" s="103">
        <v>92745</v>
      </c>
      <c r="T84" s="103">
        <v>5801</v>
      </c>
      <c r="U84" s="103">
        <v>854</v>
      </c>
      <c r="V84" s="103">
        <f t="shared" si="24"/>
        <v>1947674</v>
      </c>
      <c r="W84" s="103">
        <f t="shared" si="25"/>
        <v>148853</v>
      </c>
      <c r="X84" s="103">
        <f t="shared" si="26"/>
        <v>2096527</v>
      </c>
      <c r="Y84" s="103">
        <v>2355</v>
      </c>
      <c r="Z84" s="103">
        <f t="shared" si="27"/>
        <v>180</v>
      </c>
      <c r="AA84" s="234">
        <f t="shared" si="28"/>
        <v>2099062</v>
      </c>
    </row>
    <row r="85" spans="1:27" s="157" customFormat="1">
      <c r="A85" s="159">
        <f t="shared" si="29"/>
        <v>2023</v>
      </c>
      <c r="B85" s="159">
        <f t="shared" si="30"/>
        <v>3</v>
      </c>
      <c r="C85" s="158">
        <f t="shared" si="18"/>
        <v>44986</v>
      </c>
      <c r="E85" s="104">
        <v>1034768</v>
      </c>
      <c r="F85" s="103">
        <v>704522</v>
      </c>
      <c r="G85" s="103">
        <v>95149</v>
      </c>
      <c r="H85" s="103">
        <v>6460</v>
      </c>
      <c r="I85" s="103">
        <v>860</v>
      </c>
      <c r="J85" s="103">
        <f t="shared" si="19"/>
        <v>1841759</v>
      </c>
      <c r="K85" s="103">
        <f t="shared" si="20"/>
        <v>140759</v>
      </c>
      <c r="L85" s="103">
        <f t="shared" si="21"/>
        <v>1982518</v>
      </c>
      <c r="M85" s="103">
        <v>2263</v>
      </c>
      <c r="N85" s="103">
        <f t="shared" si="22"/>
        <v>173</v>
      </c>
      <c r="O85" s="102">
        <f t="shared" si="23"/>
        <v>1984954</v>
      </c>
      <c r="Q85" s="104">
        <v>1112473</v>
      </c>
      <c r="R85" s="103">
        <v>787194</v>
      </c>
      <c r="S85" s="103">
        <v>104250</v>
      </c>
      <c r="T85" s="103">
        <v>6460</v>
      </c>
      <c r="U85" s="103">
        <v>860</v>
      </c>
      <c r="V85" s="103">
        <f t="shared" si="24"/>
        <v>2011237</v>
      </c>
      <c r="W85" s="103">
        <f t="shared" si="25"/>
        <v>153711</v>
      </c>
      <c r="X85" s="103">
        <f t="shared" si="26"/>
        <v>2164948</v>
      </c>
      <c r="Y85" s="103">
        <v>2263</v>
      </c>
      <c r="Z85" s="103">
        <f t="shared" si="27"/>
        <v>173</v>
      </c>
      <c r="AA85" s="234">
        <f t="shared" si="28"/>
        <v>2167384</v>
      </c>
    </row>
    <row r="86" spans="1:27" s="157" customFormat="1">
      <c r="A86" s="159">
        <f t="shared" si="29"/>
        <v>2023</v>
      </c>
      <c r="B86" s="159">
        <f t="shared" si="30"/>
        <v>4</v>
      </c>
      <c r="C86" s="158">
        <f t="shared" si="18"/>
        <v>45017</v>
      </c>
      <c r="E86" s="104">
        <v>846014</v>
      </c>
      <c r="F86" s="103">
        <v>641054</v>
      </c>
      <c r="G86" s="103">
        <v>87874</v>
      </c>
      <c r="H86" s="103">
        <v>5785</v>
      </c>
      <c r="I86" s="103">
        <v>638</v>
      </c>
      <c r="J86" s="103">
        <f t="shared" si="19"/>
        <v>1581365</v>
      </c>
      <c r="K86" s="103">
        <f t="shared" si="20"/>
        <v>120858</v>
      </c>
      <c r="L86" s="103">
        <f t="shared" si="21"/>
        <v>1702223</v>
      </c>
      <c r="M86" s="103">
        <v>2101</v>
      </c>
      <c r="N86" s="103">
        <f t="shared" si="22"/>
        <v>161</v>
      </c>
      <c r="O86" s="102">
        <f t="shared" si="23"/>
        <v>1704485</v>
      </c>
      <c r="Q86" s="104">
        <v>918685</v>
      </c>
      <c r="R86" s="103">
        <v>722143</v>
      </c>
      <c r="S86" s="103">
        <v>96602</v>
      </c>
      <c r="T86" s="103">
        <v>5785</v>
      </c>
      <c r="U86" s="103">
        <v>638</v>
      </c>
      <c r="V86" s="103">
        <f t="shared" si="24"/>
        <v>1743853</v>
      </c>
      <c r="W86" s="103">
        <f t="shared" si="25"/>
        <v>133276</v>
      </c>
      <c r="X86" s="103">
        <f t="shared" si="26"/>
        <v>1877129</v>
      </c>
      <c r="Y86" s="103">
        <v>2101</v>
      </c>
      <c r="Z86" s="103">
        <f t="shared" si="27"/>
        <v>161</v>
      </c>
      <c r="AA86" s="234">
        <f t="shared" si="28"/>
        <v>1879391</v>
      </c>
    </row>
    <row r="87" spans="1:27" s="157" customFormat="1">
      <c r="A87" s="159">
        <f t="shared" si="29"/>
        <v>2023</v>
      </c>
      <c r="B87" s="159">
        <f t="shared" si="30"/>
        <v>5</v>
      </c>
      <c r="C87" s="158">
        <f t="shared" si="18"/>
        <v>45047</v>
      </c>
      <c r="E87" s="104">
        <v>718679</v>
      </c>
      <c r="F87" s="103">
        <v>633570</v>
      </c>
      <c r="G87" s="103">
        <v>90938</v>
      </c>
      <c r="H87" s="103">
        <v>5945</v>
      </c>
      <c r="I87" s="103">
        <v>499</v>
      </c>
      <c r="J87" s="103">
        <f t="shared" si="19"/>
        <v>1449631</v>
      </c>
      <c r="K87" s="103">
        <f t="shared" si="20"/>
        <v>110790</v>
      </c>
      <c r="L87" s="103">
        <f t="shared" si="21"/>
        <v>1560421</v>
      </c>
      <c r="M87" s="103">
        <v>2097</v>
      </c>
      <c r="N87" s="103">
        <f t="shared" si="22"/>
        <v>160</v>
      </c>
      <c r="O87" s="102">
        <f t="shared" si="23"/>
        <v>1562678</v>
      </c>
      <c r="Q87" s="104">
        <v>787460</v>
      </c>
      <c r="R87" s="103">
        <v>714631</v>
      </c>
      <c r="S87" s="103">
        <v>100240</v>
      </c>
      <c r="T87" s="103">
        <v>5945</v>
      </c>
      <c r="U87" s="103">
        <v>499</v>
      </c>
      <c r="V87" s="103">
        <f t="shared" si="24"/>
        <v>1608775</v>
      </c>
      <c r="W87" s="103">
        <f t="shared" si="25"/>
        <v>122953</v>
      </c>
      <c r="X87" s="103">
        <f t="shared" si="26"/>
        <v>1731728</v>
      </c>
      <c r="Y87" s="103">
        <v>2097</v>
      </c>
      <c r="Z87" s="103">
        <f t="shared" si="27"/>
        <v>160</v>
      </c>
      <c r="AA87" s="234">
        <f t="shared" si="28"/>
        <v>1733985</v>
      </c>
    </row>
    <row r="88" spans="1:27" s="157" customFormat="1">
      <c r="A88" s="159">
        <f t="shared" si="29"/>
        <v>2023</v>
      </c>
      <c r="B88" s="159">
        <f t="shared" si="30"/>
        <v>6</v>
      </c>
      <c r="C88" s="158">
        <f t="shared" si="18"/>
        <v>45078</v>
      </c>
      <c r="E88" s="104">
        <v>660507</v>
      </c>
      <c r="F88" s="103">
        <v>630228</v>
      </c>
      <c r="G88" s="103">
        <v>89092</v>
      </c>
      <c r="H88" s="103">
        <v>5867</v>
      </c>
      <c r="I88" s="103">
        <v>372</v>
      </c>
      <c r="J88" s="103">
        <f t="shared" si="19"/>
        <v>1386066</v>
      </c>
      <c r="K88" s="103">
        <f t="shared" si="20"/>
        <v>105932</v>
      </c>
      <c r="L88" s="103">
        <f t="shared" si="21"/>
        <v>1491998</v>
      </c>
      <c r="M88" s="103">
        <v>1727</v>
      </c>
      <c r="N88" s="103">
        <f t="shared" si="22"/>
        <v>132</v>
      </c>
      <c r="O88" s="102">
        <f t="shared" si="23"/>
        <v>1493857</v>
      </c>
      <c r="Q88" s="104">
        <v>728580</v>
      </c>
      <c r="R88" s="103">
        <v>710774</v>
      </c>
      <c r="S88" s="103">
        <v>98561</v>
      </c>
      <c r="T88" s="103">
        <v>5867</v>
      </c>
      <c r="U88" s="103">
        <v>372</v>
      </c>
      <c r="V88" s="103">
        <f t="shared" si="24"/>
        <v>1544154</v>
      </c>
      <c r="W88" s="103">
        <f t="shared" si="25"/>
        <v>118014</v>
      </c>
      <c r="X88" s="103">
        <f t="shared" si="26"/>
        <v>1662168</v>
      </c>
      <c r="Y88" s="103">
        <v>1727</v>
      </c>
      <c r="Z88" s="103">
        <f t="shared" si="27"/>
        <v>132</v>
      </c>
      <c r="AA88" s="234">
        <f t="shared" si="28"/>
        <v>1664027</v>
      </c>
    </row>
    <row r="89" spans="1:27" s="157" customFormat="1">
      <c r="A89" s="159">
        <f t="shared" si="29"/>
        <v>2023</v>
      </c>
      <c r="B89" s="159">
        <f t="shared" si="30"/>
        <v>7</v>
      </c>
      <c r="C89" s="158">
        <f t="shared" si="18"/>
        <v>45108</v>
      </c>
      <c r="E89" s="104">
        <v>676249</v>
      </c>
      <c r="F89" s="103">
        <v>668276</v>
      </c>
      <c r="G89" s="103">
        <v>89663</v>
      </c>
      <c r="H89" s="103">
        <v>5661</v>
      </c>
      <c r="I89" s="103">
        <v>323</v>
      </c>
      <c r="J89" s="103">
        <f t="shared" si="19"/>
        <v>1440172</v>
      </c>
      <c r="K89" s="103">
        <f t="shared" si="20"/>
        <v>110067</v>
      </c>
      <c r="L89" s="103">
        <f t="shared" si="21"/>
        <v>1550239</v>
      </c>
      <c r="M89" s="103">
        <v>2779</v>
      </c>
      <c r="N89" s="103">
        <f t="shared" si="22"/>
        <v>212</v>
      </c>
      <c r="O89" s="102">
        <f t="shared" si="23"/>
        <v>1553230</v>
      </c>
      <c r="Q89" s="104">
        <v>749493</v>
      </c>
      <c r="R89" s="103">
        <v>754042</v>
      </c>
      <c r="S89" s="103">
        <v>99558</v>
      </c>
      <c r="T89" s="103">
        <v>5661</v>
      </c>
      <c r="U89" s="103">
        <v>323</v>
      </c>
      <c r="V89" s="103">
        <f t="shared" si="24"/>
        <v>1609077</v>
      </c>
      <c r="W89" s="103">
        <f t="shared" si="25"/>
        <v>122976</v>
      </c>
      <c r="X89" s="103">
        <f t="shared" si="26"/>
        <v>1732053</v>
      </c>
      <c r="Y89" s="103">
        <v>2779</v>
      </c>
      <c r="Z89" s="103">
        <f t="shared" si="27"/>
        <v>212</v>
      </c>
      <c r="AA89" s="234">
        <f t="shared" si="28"/>
        <v>1735044</v>
      </c>
    </row>
    <row r="90" spans="1:27" s="157" customFormat="1">
      <c r="A90" s="159">
        <f t="shared" si="29"/>
        <v>2023</v>
      </c>
      <c r="B90" s="159">
        <f t="shared" si="30"/>
        <v>8</v>
      </c>
      <c r="C90" s="158">
        <f t="shared" si="18"/>
        <v>45139</v>
      </c>
      <c r="E90" s="104">
        <v>662774</v>
      </c>
      <c r="F90" s="103">
        <v>680493</v>
      </c>
      <c r="G90" s="103">
        <v>93357</v>
      </c>
      <c r="H90" s="103">
        <v>5879</v>
      </c>
      <c r="I90" s="103">
        <v>311</v>
      </c>
      <c r="J90" s="103">
        <f t="shared" si="19"/>
        <v>1442814</v>
      </c>
      <c r="K90" s="103">
        <f t="shared" si="20"/>
        <v>110269</v>
      </c>
      <c r="L90" s="103">
        <f t="shared" si="21"/>
        <v>1553083</v>
      </c>
      <c r="M90" s="103">
        <v>1579</v>
      </c>
      <c r="N90" s="103">
        <f t="shared" si="22"/>
        <v>121</v>
      </c>
      <c r="O90" s="102">
        <f t="shared" si="23"/>
        <v>1554783</v>
      </c>
      <c r="Q90" s="104">
        <v>736647</v>
      </c>
      <c r="R90" s="103">
        <v>768879</v>
      </c>
      <c r="S90" s="103">
        <v>103734</v>
      </c>
      <c r="T90" s="103">
        <v>5879</v>
      </c>
      <c r="U90" s="103">
        <v>311</v>
      </c>
      <c r="V90" s="103">
        <f t="shared" si="24"/>
        <v>1615450</v>
      </c>
      <c r="W90" s="103">
        <f t="shared" si="25"/>
        <v>123463</v>
      </c>
      <c r="X90" s="103">
        <f t="shared" si="26"/>
        <v>1738913</v>
      </c>
      <c r="Y90" s="103">
        <v>1579</v>
      </c>
      <c r="Z90" s="103">
        <f t="shared" si="27"/>
        <v>121</v>
      </c>
      <c r="AA90" s="234">
        <f t="shared" si="28"/>
        <v>1740613</v>
      </c>
    </row>
    <row r="91" spans="1:27" s="157" customFormat="1">
      <c r="A91" s="159">
        <f t="shared" si="29"/>
        <v>2023</v>
      </c>
      <c r="B91" s="159">
        <f t="shared" si="30"/>
        <v>9</v>
      </c>
      <c r="C91" s="158">
        <f t="shared" si="18"/>
        <v>45170</v>
      </c>
      <c r="E91" s="104">
        <v>655613</v>
      </c>
      <c r="F91" s="103">
        <v>638459</v>
      </c>
      <c r="G91" s="103">
        <v>88019</v>
      </c>
      <c r="H91" s="103">
        <v>6200</v>
      </c>
      <c r="I91" s="103">
        <v>363</v>
      </c>
      <c r="J91" s="103">
        <f t="shared" si="19"/>
        <v>1388654</v>
      </c>
      <c r="K91" s="103">
        <f t="shared" si="20"/>
        <v>106130</v>
      </c>
      <c r="L91" s="103">
        <f t="shared" si="21"/>
        <v>1494784</v>
      </c>
      <c r="M91" s="103">
        <v>1377</v>
      </c>
      <c r="N91" s="103">
        <f t="shared" si="22"/>
        <v>105</v>
      </c>
      <c r="O91" s="102">
        <f t="shared" si="23"/>
        <v>1496266</v>
      </c>
      <c r="Q91" s="104">
        <v>728296</v>
      </c>
      <c r="R91" s="103">
        <v>724576</v>
      </c>
      <c r="S91" s="103">
        <v>98013</v>
      </c>
      <c r="T91" s="103">
        <v>6200</v>
      </c>
      <c r="U91" s="103">
        <v>363</v>
      </c>
      <c r="V91" s="103">
        <f t="shared" si="24"/>
        <v>1557448</v>
      </c>
      <c r="W91" s="103">
        <f t="shared" si="25"/>
        <v>119030</v>
      </c>
      <c r="X91" s="103">
        <f t="shared" si="26"/>
        <v>1676478</v>
      </c>
      <c r="Y91" s="103">
        <v>1377</v>
      </c>
      <c r="Z91" s="103">
        <f t="shared" si="27"/>
        <v>105</v>
      </c>
      <c r="AA91" s="234">
        <f t="shared" si="28"/>
        <v>1677960</v>
      </c>
    </row>
    <row r="92" spans="1:27" s="157" customFormat="1">
      <c r="A92" s="159">
        <f t="shared" si="29"/>
        <v>2023</v>
      </c>
      <c r="B92" s="159">
        <f t="shared" si="30"/>
        <v>10</v>
      </c>
      <c r="C92" s="158">
        <f t="shared" si="18"/>
        <v>45200</v>
      </c>
      <c r="E92" s="104">
        <v>815814</v>
      </c>
      <c r="F92" s="103">
        <v>661949</v>
      </c>
      <c r="G92" s="103">
        <v>90156</v>
      </c>
      <c r="H92" s="103">
        <v>6258</v>
      </c>
      <c r="I92" s="103">
        <v>522</v>
      </c>
      <c r="J92" s="103">
        <f t="shared" si="19"/>
        <v>1574699</v>
      </c>
      <c r="K92" s="103">
        <f t="shared" si="20"/>
        <v>120348</v>
      </c>
      <c r="L92" s="103">
        <f t="shared" si="21"/>
        <v>1695047</v>
      </c>
      <c r="M92" s="103">
        <v>1767</v>
      </c>
      <c r="N92" s="103">
        <f t="shared" si="22"/>
        <v>135</v>
      </c>
      <c r="O92" s="102">
        <f t="shared" si="23"/>
        <v>1696949</v>
      </c>
      <c r="Q92" s="104">
        <v>898391</v>
      </c>
      <c r="R92" s="103">
        <v>752338</v>
      </c>
      <c r="S92" s="103">
        <v>100519</v>
      </c>
      <c r="T92" s="103">
        <v>6258</v>
      </c>
      <c r="U92" s="103">
        <v>522</v>
      </c>
      <c r="V92" s="103">
        <f t="shared" si="24"/>
        <v>1758028</v>
      </c>
      <c r="W92" s="103">
        <f t="shared" si="25"/>
        <v>134360</v>
      </c>
      <c r="X92" s="103">
        <f t="shared" si="26"/>
        <v>1892388</v>
      </c>
      <c r="Y92" s="103">
        <v>1767</v>
      </c>
      <c r="Z92" s="103">
        <f t="shared" si="27"/>
        <v>135</v>
      </c>
      <c r="AA92" s="234">
        <f t="shared" si="28"/>
        <v>1894290</v>
      </c>
    </row>
    <row r="93" spans="1:27" s="157" customFormat="1">
      <c r="A93" s="159">
        <f t="shared" si="29"/>
        <v>2023</v>
      </c>
      <c r="B93" s="159">
        <f t="shared" si="30"/>
        <v>11</v>
      </c>
      <c r="C93" s="158">
        <f t="shared" si="18"/>
        <v>45231</v>
      </c>
      <c r="E93" s="104">
        <v>1016327</v>
      </c>
      <c r="F93" s="103">
        <v>694126</v>
      </c>
      <c r="G93" s="103">
        <v>85163</v>
      </c>
      <c r="H93" s="103">
        <v>6515</v>
      </c>
      <c r="I93" s="103">
        <v>734</v>
      </c>
      <c r="J93" s="103">
        <f t="shared" si="19"/>
        <v>1802865</v>
      </c>
      <c r="K93" s="103">
        <f t="shared" si="20"/>
        <v>137786</v>
      </c>
      <c r="L93" s="103">
        <f t="shared" si="21"/>
        <v>1940651</v>
      </c>
      <c r="M93" s="103">
        <v>1763</v>
      </c>
      <c r="N93" s="103">
        <f t="shared" si="22"/>
        <v>135</v>
      </c>
      <c r="O93" s="102">
        <f t="shared" si="23"/>
        <v>1942549</v>
      </c>
      <c r="Q93" s="104">
        <v>1105802</v>
      </c>
      <c r="R93" s="103">
        <v>784776</v>
      </c>
      <c r="S93" s="103">
        <v>95315</v>
      </c>
      <c r="T93" s="103">
        <v>6515</v>
      </c>
      <c r="U93" s="103">
        <v>734</v>
      </c>
      <c r="V93" s="103">
        <f t="shared" si="24"/>
        <v>1993142</v>
      </c>
      <c r="W93" s="103">
        <f t="shared" si="25"/>
        <v>152328</v>
      </c>
      <c r="X93" s="103">
        <f t="shared" si="26"/>
        <v>2145470</v>
      </c>
      <c r="Y93" s="103">
        <v>1763</v>
      </c>
      <c r="Z93" s="103">
        <f t="shared" si="27"/>
        <v>135</v>
      </c>
      <c r="AA93" s="234">
        <f t="shared" si="28"/>
        <v>2147368</v>
      </c>
    </row>
    <row r="94" spans="1:27" s="157" customFormat="1">
      <c r="A94" s="159">
        <f t="shared" si="29"/>
        <v>2023</v>
      </c>
      <c r="B94" s="159">
        <f t="shared" si="30"/>
        <v>12</v>
      </c>
      <c r="C94" s="158">
        <f t="shared" si="18"/>
        <v>45261</v>
      </c>
      <c r="E94" s="104">
        <v>1290664</v>
      </c>
      <c r="F94" s="103">
        <v>759848</v>
      </c>
      <c r="G94" s="103">
        <v>84993</v>
      </c>
      <c r="H94" s="103">
        <v>6709</v>
      </c>
      <c r="I94" s="103">
        <v>1049</v>
      </c>
      <c r="J94" s="103">
        <f t="shared" si="19"/>
        <v>2143263</v>
      </c>
      <c r="K94" s="103">
        <f t="shared" si="20"/>
        <v>163802</v>
      </c>
      <c r="L94" s="103">
        <f t="shared" si="21"/>
        <v>2307065</v>
      </c>
      <c r="M94" s="103">
        <v>1649</v>
      </c>
      <c r="N94" s="103">
        <f t="shared" si="22"/>
        <v>126</v>
      </c>
      <c r="O94" s="102">
        <f t="shared" si="23"/>
        <v>2308840</v>
      </c>
      <c r="Q94" s="104">
        <v>1393933</v>
      </c>
      <c r="R94" s="103">
        <v>856899</v>
      </c>
      <c r="S94" s="103">
        <v>95725</v>
      </c>
      <c r="T94" s="103">
        <v>6709</v>
      </c>
      <c r="U94" s="103">
        <v>1049</v>
      </c>
      <c r="V94" s="103">
        <f t="shared" si="24"/>
        <v>2354315</v>
      </c>
      <c r="W94" s="103">
        <f t="shared" si="25"/>
        <v>179932</v>
      </c>
      <c r="X94" s="103">
        <f t="shared" si="26"/>
        <v>2534247</v>
      </c>
      <c r="Y94" s="103">
        <v>1649</v>
      </c>
      <c r="Z94" s="103">
        <f t="shared" si="27"/>
        <v>126</v>
      </c>
      <c r="AA94" s="234">
        <f t="shared" si="28"/>
        <v>2536022</v>
      </c>
    </row>
    <row r="95" spans="1:27" s="157" customFormat="1">
      <c r="A95" s="159">
        <f t="shared" si="29"/>
        <v>2024</v>
      </c>
      <c r="B95" s="159">
        <f t="shared" si="30"/>
        <v>1</v>
      </c>
      <c r="C95" s="158">
        <f t="shared" si="18"/>
        <v>45292</v>
      </c>
      <c r="E95" s="104">
        <v>1241472</v>
      </c>
      <c r="F95" s="103">
        <v>739937</v>
      </c>
      <c r="G95" s="103">
        <v>95096</v>
      </c>
      <c r="H95" s="103">
        <v>6316</v>
      </c>
      <c r="I95" s="103">
        <v>909</v>
      </c>
      <c r="J95" s="103">
        <f t="shared" si="19"/>
        <v>2083730</v>
      </c>
      <c r="K95" s="103">
        <f t="shared" si="20"/>
        <v>159252</v>
      </c>
      <c r="L95" s="103">
        <f t="shared" si="21"/>
        <v>2242982</v>
      </c>
      <c r="M95" s="103">
        <v>2243</v>
      </c>
      <c r="N95" s="103">
        <f t="shared" si="22"/>
        <v>171</v>
      </c>
      <c r="O95" s="102">
        <f t="shared" si="23"/>
        <v>2245396</v>
      </c>
      <c r="Q95" s="104">
        <v>1340176</v>
      </c>
      <c r="R95" s="103">
        <v>833323</v>
      </c>
      <c r="S95" s="103">
        <v>106493</v>
      </c>
      <c r="T95" s="103">
        <v>6316</v>
      </c>
      <c r="U95" s="103">
        <v>909</v>
      </c>
      <c r="V95" s="103">
        <f t="shared" si="24"/>
        <v>2287217</v>
      </c>
      <c r="W95" s="103">
        <f t="shared" si="25"/>
        <v>174803</v>
      </c>
      <c r="X95" s="103">
        <f t="shared" si="26"/>
        <v>2462020</v>
      </c>
      <c r="Y95" s="103">
        <v>2243</v>
      </c>
      <c r="Z95" s="103">
        <f t="shared" si="27"/>
        <v>171</v>
      </c>
      <c r="AA95" s="234">
        <f t="shared" si="28"/>
        <v>2464434</v>
      </c>
    </row>
    <row r="96" spans="1:27" s="157" customFormat="1">
      <c r="A96" s="159">
        <f t="shared" si="29"/>
        <v>2024</v>
      </c>
      <c r="B96" s="159">
        <f t="shared" si="30"/>
        <v>2</v>
      </c>
      <c r="C96" s="158">
        <f t="shared" si="18"/>
        <v>45323</v>
      </c>
      <c r="E96" s="104">
        <v>1080414</v>
      </c>
      <c r="F96" s="103">
        <v>690241</v>
      </c>
      <c r="G96" s="103">
        <v>86388</v>
      </c>
      <c r="H96" s="103">
        <v>5997</v>
      </c>
      <c r="I96" s="103">
        <v>873</v>
      </c>
      <c r="J96" s="103">
        <f t="shared" si="19"/>
        <v>1863913</v>
      </c>
      <c r="K96" s="103">
        <f t="shared" si="20"/>
        <v>142452</v>
      </c>
      <c r="L96" s="103">
        <f t="shared" si="21"/>
        <v>2006365</v>
      </c>
      <c r="M96" s="103">
        <v>2439</v>
      </c>
      <c r="N96" s="103">
        <f t="shared" si="22"/>
        <v>186</v>
      </c>
      <c r="O96" s="102">
        <f t="shared" si="23"/>
        <v>2008990</v>
      </c>
      <c r="Q96" s="104">
        <v>1144061</v>
      </c>
      <c r="R96" s="103">
        <v>761903</v>
      </c>
      <c r="S96" s="103">
        <v>93897</v>
      </c>
      <c r="T96" s="103">
        <v>5997</v>
      </c>
      <c r="U96" s="103">
        <v>873</v>
      </c>
      <c r="V96" s="103">
        <f t="shared" si="24"/>
        <v>2006731</v>
      </c>
      <c r="W96" s="103">
        <f t="shared" si="25"/>
        <v>153367</v>
      </c>
      <c r="X96" s="103">
        <f t="shared" si="26"/>
        <v>2160098</v>
      </c>
      <c r="Y96" s="103">
        <v>2439</v>
      </c>
      <c r="Z96" s="103">
        <f t="shared" si="27"/>
        <v>186</v>
      </c>
      <c r="AA96" s="234">
        <f t="shared" si="28"/>
        <v>2162723</v>
      </c>
    </row>
    <row r="97" spans="1:27" s="157" customFormat="1">
      <c r="A97" s="159">
        <f t="shared" si="29"/>
        <v>2024</v>
      </c>
      <c r="B97" s="159">
        <f t="shared" si="30"/>
        <v>3</v>
      </c>
      <c r="C97" s="158">
        <f t="shared" si="18"/>
        <v>45352</v>
      </c>
      <c r="E97" s="104">
        <v>1038470</v>
      </c>
      <c r="F97" s="103">
        <v>700964</v>
      </c>
      <c r="G97" s="103">
        <v>89679</v>
      </c>
      <c r="H97" s="103">
        <v>6529</v>
      </c>
      <c r="I97" s="103">
        <v>872</v>
      </c>
      <c r="J97" s="103">
        <f t="shared" si="19"/>
        <v>1836514</v>
      </c>
      <c r="K97" s="103">
        <f t="shared" si="20"/>
        <v>140358</v>
      </c>
      <c r="L97" s="103">
        <f t="shared" si="21"/>
        <v>1976872</v>
      </c>
      <c r="M97" s="103">
        <v>2263</v>
      </c>
      <c r="N97" s="103">
        <f t="shared" si="22"/>
        <v>173</v>
      </c>
      <c r="O97" s="102">
        <f t="shared" si="23"/>
        <v>1979308</v>
      </c>
      <c r="Q97" s="104">
        <v>1149329</v>
      </c>
      <c r="R97" s="103">
        <v>808792</v>
      </c>
      <c r="S97" s="103">
        <v>103617</v>
      </c>
      <c r="T97" s="103">
        <v>6529</v>
      </c>
      <c r="U97" s="103">
        <v>872</v>
      </c>
      <c r="V97" s="103">
        <f t="shared" si="24"/>
        <v>2069139</v>
      </c>
      <c r="W97" s="103">
        <f t="shared" si="25"/>
        <v>158137</v>
      </c>
      <c r="X97" s="103">
        <f t="shared" si="26"/>
        <v>2227276</v>
      </c>
      <c r="Y97" s="103">
        <v>2263</v>
      </c>
      <c r="Z97" s="103">
        <f t="shared" si="27"/>
        <v>173</v>
      </c>
      <c r="AA97" s="234">
        <f t="shared" si="28"/>
        <v>2229712</v>
      </c>
    </row>
    <row r="98" spans="1:27" s="157" customFormat="1">
      <c r="A98" s="159">
        <f t="shared" si="29"/>
        <v>2024</v>
      </c>
      <c r="B98" s="159">
        <f t="shared" si="30"/>
        <v>4</v>
      </c>
      <c r="C98" s="158">
        <f t="shared" si="18"/>
        <v>45383</v>
      </c>
      <c r="E98" s="104">
        <v>849649</v>
      </c>
      <c r="F98" s="103">
        <v>637323</v>
      </c>
      <c r="G98" s="103">
        <v>84234</v>
      </c>
      <c r="H98" s="103">
        <v>5807</v>
      </c>
      <c r="I98" s="103">
        <v>638</v>
      </c>
      <c r="J98" s="103">
        <f t="shared" si="19"/>
        <v>1577651</v>
      </c>
      <c r="K98" s="103">
        <f t="shared" si="20"/>
        <v>120574</v>
      </c>
      <c r="L98" s="103">
        <f t="shared" si="21"/>
        <v>1698225</v>
      </c>
      <c r="M98" s="103">
        <v>2101</v>
      </c>
      <c r="N98" s="103">
        <f t="shared" si="22"/>
        <v>161</v>
      </c>
      <c r="O98" s="102">
        <f t="shared" si="23"/>
        <v>1700487</v>
      </c>
      <c r="Q98" s="104">
        <v>933525</v>
      </c>
      <c r="R98" s="103">
        <v>730392</v>
      </c>
      <c r="S98" s="103">
        <v>95262</v>
      </c>
      <c r="T98" s="103">
        <v>5807</v>
      </c>
      <c r="U98" s="103">
        <v>638</v>
      </c>
      <c r="V98" s="103">
        <f t="shared" si="24"/>
        <v>1765624</v>
      </c>
      <c r="W98" s="103">
        <f t="shared" si="25"/>
        <v>134940</v>
      </c>
      <c r="X98" s="103">
        <f t="shared" si="26"/>
        <v>1900564</v>
      </c>
      <c r="Y98" s="103">
        <v>2101</v>
      </c>
      <c r="Z98" s="103">
        <f t="shared" si="27"/>
        <v>161</v>
      </c>
      <c r="AA98" s="234">
        <f t="shared" si="28"/>
        <v>1902826</v>
      </c>
    </row>
    <row r="99" spans="1:27" s="157" customFormat="1">
      <c r="A99" s="159">
        <f t="shared" si="29"/>
        <v>2024</v>
      </c>
      <c r="B99" s="159">
        <f t="shared" si="30"/>
        <v>5</v>
      </c>
      <c r="C99" s="158">
        <f t="shared" si="18"/>
        <v>45413</v>
      </c>
      <c r="E99" s="104">
        <v>721735</v>
      </c>
      <c r="F99" s="103">
        <v>630983</v>
      </c>
      <c r="G99" s="103">
        <v>87180</v>
      </c>
      <c r="H99" s="103">
        <v>5966</v>
      </c>
      <c r="I99" s="103">
        <v>500</v>
      </c>
      <c r="J99" s="103">
        <f t="shared" si="19"/>
        <v>1446364</v>
      </c>
      <c r="K99" s="103">
        <f t="shared" si="20"/>
        <v>110540</v>
      </c>
      <c r="L99" s="103">
        <f t="shared" si="21"/>
        <v>1556904</v>
      </c>
      <c r="M99" s="103">
        <v>2097</v>
      </c>
      <c r="N99" s="103">
        <f t="shared" si="22"/>
        <v>160</v>
      </c>
      <c r="O99" s="102">
        <f t="shared" si="23"/>
        <v>1559161</v>
      </c>
      <c r="Q99" s="104">
        <v>800642</v>
      </c>
      <c r="R99" s="103">
        <v>723663</v>
      </c>
      <c r="S99" s="103">
        <v>98874</v>
      </c>
      <c r="T99" s="103">
        <v>5966</v>
      </c>
      <c r="U99" s="103">
        <v>500</v>
      </c>
      <c r="V99" s="103">
        <f t="shared" si="24"/>
        <v>1629645</v>
      </c>
      <c r="W99" s="103">
        <f t="shared" si="25"/>
        <v>124548</v>
      </c>
      <c r="X99" s="103">
        <f t="shared" si="26"/>
        <v>1754193</v>
      </c>
      <c r="Y99" s="103">
        <v>2097</v>
      </c>
      <c r="Z99" s="103">
        <f t="shared" si="27"/>
        <v>160</v>
      </c>
      <c r="AA99" s="234">
        <f t="shared" si="28"/>
        <v>1756450</v>
      </c>
    </row>
    <row r="100" spans="1:27" s="157" customFormat="1">
      <c r="A100" s="159">
        <f t="shared" si="29"/>
        <v>2024</v>
      </c>
      <c r="B100" s="159">
        <f t="shared" si="30"/>
        <v>6</v>
      </c>
      <c r="C100" s="158">
        <f t="shared" si="18"/>
        <v>45444</v>
      </c>
      <c r="E100" s="104">
        <v>663161</v>
      </c>
      <c r="F100" s="103">
        <v>628820</v>
      </c>
      <c r="G100" s="103">
        <v>85403</v>
      </c>
      <c r="H100" s="103">
        <v>5888</v>
      </c>
      <c r="I100" s="103">
        <v>372</v>
      </c>
      <c r="J100" s="103">
        <f t="shared" si="19"/>
        <v>1383644</v>
      </c>
      <c r="K100" s="103">
        <f t="shared" si="20"/>
        <v>105747</v>
      </c>
      <c r="L100" s="103">
        <f t="shared" si="21"/>
        <v>1489391</v>
      </c>
      <c r="M100" s="103">
        <v>1727</v>
      </c>
      <c r="N100" s="103">
        <f t="shared" si="22"/>
        <v>132</v>
      </c>
      <c r="O100" s="102">
        <f t="shared" si="23"/>
        <v>1491250</v>
      </c>
      <c r="Q100" s="104">
        <v>741065</v>
      </c>
      <c r="R100" s="103">
        <v>720661</v>
      </c>
      <c r="S100" s="103">
        <v>97244</v>
      </c>
      <c r="T100" s="103">
        <v>5888</v>
      </c>
      <c r="U100" s="103">
        <v>372</v>
      </c>
      <c r="V100" s="103">
        <f t="shared" si="24"/>
        <v>1565230</v>
      </c>
      <c r="W100" s="103">
        <f t="shared" si="25"/>
        <v>119625</v>
      </c>
      <c r="X100" s="103">
        <f t="shared" si="26"/>
        <v>1684855</v>
      </c>
      <c r="Y100" s="103">
        <v>1727</v>
      </c>
      <c r="Z100" s="103">
        <f t="shared" si="27"/>
        <v>132</v>
      </c>
      <c r="AA100" s="234">
        <f t="shared" si="28"/>
        <v>1686714</v>
      </c>
    </row>
    <row r="101" spans="1:27" s="157" customFormat="1">
      <c r="A101" s="159">
        <f t="shared" si="29"/>
        <v>2024</v>
      </c>
      <c r="B101" s="159">
        <f t="shared" si="30"/>
        <v>7</v>
      </c>
      <c r="C101" s="158">
        <f t="shared" si="18"/>
        <v>45474</v>
      </c>
      <c r="E101" s="104">
        <v>678731</v>
      </c>
      <c r="F101" s="103">
        <v>667821</v>
      </c>
      <c r="G101" s="103">
        <v>85935</v>
      </c>
      <c r="H101" s="103">
        <v>5682</v>
      </c>
      <c r="I101" s="103">
        <v>324</v>
      </c>
      <c r="J101" s="103">
        <f t="shared" si="19"/>
        <v>1438493</v>
      </c>
      <c r="K101" s="103">
        <f t="shared" si="20"/>
        <v>109939</v>
      </c>
      <c r="L101" s="103">
        <f t="shared" si="21"/>
        <v>1548432</v>
      </c>
      <c r="M101" s="103">
        <v>2779</v>
      </c>
      <c r="N101" s="103">
        <f t="shared" si="22"/>
        <v>212</v>
      </c>
      <c r="O101" s="102">
        <f t="shared" si="23"/>
        <v>1551423</v>
      </c>
      <c r="Q101" s="104">
        <v>762509</v>
      </c>
      <c r="R101" s="103">
        <v>765378</v>
      </c>
      <c r="S101" s="103">
        <v>98236</v>
      </c>
      <c r="T101" s="103">
        <v>5682</v>
      </c>
      <c r="U101" s="103">
        <v>324</v>
      </c>
      <c r="V101" s="103">
        <f t="shared" si="24"/>
        <v>1632129</v>
      </c>
      <c r="W101" s="103">
        <f t="shared" si="25"/>
        <v>124738</v>
      </c>
      <c r="X101" s="103">
        <f t="shared" si="26"/>
        <v>1756867</v>
      </c>
      <c r="Y101" s="103">
        <v>2779</v>
      </c>
      <c r="Z101" s="103">
        <f t="shared" si="27"/>
        <v>212</v>
      </c>
      <c r="AA101" s="234">
        <f t="shared" si="28"/>
        <v>1759858</v>
      </c>
    </row>
    <row r="102" spans="1:27" s="157" customFormat="1">
      <c r="A102" s="159">
        <f t="shared" si="29"/>
        <v>2024</v>
      </c>
      <c r="B102" s="159">
        <f t="shared" si="30"/>
        <v>8</v>
      </c>
      <c r="C102" s="158">
        <f t="shared" si="18"/>
        <v>45505</v>
      </c>
      <c r="E102" s="104">
        <v>665237</v>
      </c>
      <c r="F102" s="103">
        <v>680848</v>
      </c>
      <c r="G102" s="103">
        <v>89538</v>
      </c>
      <c r="H102" s="103">
        <v>5901</v>
      </c>
      <c r="I102" s="103">
        <v>312</v>
      </c>
      <c r="J102" s="103">
        <f t="shared" si="19"/>
        <v>1441836</v>
      </c>
      <c r="K102" s="103">
        <f t="shared" si="20"/>
        <v>110194</v>
      </c>
      <c r="L102" s="103">
        <f t="shared" si="21"/>
        <v>1552030</v>
      </c>
      <c r="M102" s="103">
        <v>1579</v>
      </c>
      <c r="N102" s="103">
        <f t="shared" si="22"/>
        <v>121</v>
      </c>
      <c r="O102" s="102">
        <f t="shared" si="23"/>
        <v>1553730</v>
      </c>
      <c r="Q102" s="104">
        <v>749553</v>
      </c>
      <c r="R102" s="103">
        <v>781126</v>
      </c>
      <c r="S102" s="103">
        <v>102357</v>
      </c>
      <c r="T102" s="103">
        <v>5901</v>
      </c>
      <c r="U102" s="103">
        <v>312</v>
      </c>
      <c r="V102" s="103">
        <f t="shared" si="24"/>
        <v>1639249</v>
      </c>
      <c r="W102" s="103">
        <f t="shared" si="25"/>
        <v>125282</v>
      </c>
      <c r="X102" s="103">
        <f t="shared" si="26"/>
        <v>1764531</v>
      </c>
      <c r="Y102" s="103">
        <v>1579</v>
      </c>
      <c r="Z102" s="103">
        <f t="shared" si="27"/>
        <v>121</v>
      </c>
      <c r="AA102" s="234">
        <f t="shared" si="28"/>
        <v>1766231</v>
      </c>
    </row>
    <row r="103" spans="1:27" s="157" customFormat="1">
      <c r="A103" s="159">
        <f t="shared" si="29"/>
        <v>2024</v>
      </c>
      <c r="B103" s="159">
        <f t="shared" si="30"/>
        <v>9</v>
      </c>
      <c r="C103" s="158">
        <f t="shared" si="18"/>
        <v>45536</v>
      </c>
      <c r="E103" s="104">
        <v>658478</v>
      </c>
      <c r="F103" s="103">
        <v>639529</v>
      </c>
      <c r="G103" s="103">
        <v>84446</v>
      </c>
      <c r="H103" s="103">
        <v>6229</v>
      </c>
      <c r="I103" s="103">
        <v>363</v>
      </c>
      <c r="J103" s="103">
        <f t="shared" si="19"/>
        <v>1389045</v>
      </c>
      <c r="K103" s="103">
        <f t="shared" si="20"/>
        <v>106160</v>
      </c>
      <c r="L103" s="103">
        <f t="shared" si="21"/>
        <v>1495205</v>
      </c>
      <c r="M103" s="103">
        <v>1377</v>
      </c>
      <c r="N103" s="103">
        <f t="shared" si="22"/>
        <v>105</v>
      </c>
      <c r="O103" s="102">
        <f t="shared" si="23"/>
        <v>1496687</v>
      </c>
      <c r="Q103" s="104">
        <v>741190</v>
      </c>
      <c r="R103" s="103">
        <v>736926</v>
      </c>
      <c r="S103" s="103">
        <v>96706</v>
      </c>
      <c r="T103" s="103">
        <v>6229</v>
      </c>
      <c r="U103" s="103">
        <v>363</v>
      </c>
      <c r="V103" s="103">
        <f t="shared" si="24"/>
        <v>1581414</v>
      </c>
      <c r="W103" s="103">
        <f t="shared" si="25"/>
        <v>120862</v>
      </c>
      <c r="X103" s="103">
        <f t="shared" si="26"/>
        <v>1702276</v>
      </c>
      <c r="Y103" s="103">
        <v>1377</v>
      </c>
      <c r="Z103" s="103">
        <f t="shared" si="27"/>
        <v>105</v>
      </c>
      <c r="AA103" s="234">
        <f t="shared" si="28"/>
        <v>1703758</v>
      </c>
    </row>
    <row r="104" spans="1:27" s="157" customFormat="1">
      <c r="A104" s="159">
        <f t="shared" si="29"/>
        <v>2024</v>
      </c>
      <c r="B104" s="159">
        <f t="shared" si="30"/>
        <v>10</v>
      </c>
      <c r="C104" s="158">
        <f t="shared" si="18"/>
        <v>45566</v>
      </c>
      <c r="E104" s="104">
        <v>819791</v>
      </c>
      <c r="F104" s="103">
        <v>663966</v>
      </c>
      <c r="G104" s="103">
        <v>86553</v>
      </c>
      <c r="H104" s="103">
        <v>6289</v>
      </c>
      <c r="I104" s="103">
        <v>522</v>
      </c>
      <c r="J104" s="103">
        <f t="shared" si="19"/>
        <v>1577121</v>
      </c>
      <c r="K104" s="103">
        <f t="shared" si="20"/>
        <v>120533</v>
      </c>
      <c r="L104" s="103">
        <f t="shared" si="21"/>
        <v>1697654</v>
      </c>
      <c r="M104" s="103">
        <v>1767</v>
      </c>
      <c r="N104" s="103">
        <f t="shared" si="22"/>
        <v>135</v>
      </c>
      <c r="O104" s="102">
        <f t="shared" si="23"/>
        <v>1699556</v>
      </c>
      <c r="Q104" s="104">
        <v>913869</v>
      </c>
      <c r="R104" s="103">
        <v>765887</v>
      </c>
      <c r="S104" s="103">
        <v>99182</v>
      </c>
      <c r="T104" s="103">
        <v>6289</v>
      </c>
      <c r="U104" s="103">
        <v>522</v>
      </c>
      <c r="V104" s="103">
        <f t="shared" si="24"/>
        <v>1785749</v>
      </c>
      <c r="W104" s="103">
        <f t="shared" si="25"/>
        <v>136478</v>
      </c>
      <c r="X104" s="103">
        <f t="shared" si="26"/>
        <v>1922227</v>
      </c>
      <c r="Y104" s="103">
        <v>1767</v>
      </c>
      <c r="Z104" s="103">
        <f t="shared" si="27"/>
        <v>135</v>
      </c>
      <c r="AA104" s="234">
        <f t="shared" si="28"/>
        <v>1924129</v>
      </c>
    </row>
    <row r="105" spans="1:27" s="157" customFormat="1">
      <c r="A105" s="159">
        <f t="shared" si="29"/>
        <v>2024</v>
      </c>
      <c r="B105" s="159">
        <f t="shared" si="30"/>
        <v>11</v>
      </c>
      <c r="C105" s="158">
        <f t="shared" si="18"/>
        <v>45597</v>
      </c>
      <c r="E105" s="104">
        <v>1021725</v>
      </c>
      <c r="F105" s="103">
        <v>697327</v>
      </c>
      <c r="G105" s="103">
        <v>81763</v>
      </c>
      <c r="H105" s="103">
        <v>6549</v>
      </c>
      <c r="I105" s="103">
        <v>734</v>
      </c>
      <c r="J105" s="103">
        <f t="shared" si="19"/>
        <v>1808098</v>
      </c>
      <c r="K105" s="103">
        <f t="shared" si="20"/>
        <v>138186</v>
      </c>
      <c r="L105" s="103">
        <f t="shared" si="21"/>
        <v>1946284</v>
      </c>
      <c r="M105" s="103">
        <v>1763</v>
      </c>
      <c r="N105" s="103">
        <f t="shared" si="22"/>
        <v>135</v>
      </c>
      <c r="O105" s="102">
        <f t="shared" si="23"/>
        <v>1948182</v>
      </c>
      <c r="Q105" s="104">
        <v>1124018</v>
      </c>
      <c r="R105" s="103">
        <v>799287</v>
      </c>
      <c r="S105" s="103">
        <v>94050</v>
      </c>
      <c r="T105" s="103">
        <v>6549</v>
      </c>
      <c r="U105" s="103">
        <v>734</v>
      </c>
      <c r="V105" s="103">
        <f t="shared" si="24"/>
        <v>2024638</v>
      </c>
      <c r="W105" s="103">
        <f t="shared" si="25"/>
        <v>154736</v>
      </c>
      <c r="X105" s="103">
        <f t="shared" si="26"/>
        <v>2179374</v>
      </c>
      <c r="Y105" s="103">
        <v>1763</v>
      </c>
      <c r="Z105" s="103">
        <f t="shared" si="27"/>
        <v>135</v>
      </c>
      <c r="AA105" s="234">
        <f t="shared" si="28"/>
        <v>2181272</v>
      </c>
    </row>
    <row r="106" spans="1:27" s="157" customFormat="1">
      <c r="A106" s="159">
        <f t="shared" si="29"/>
        <v>2024</v>
      </c>
      <c r="B106" s="159">
        <f t="shared" si="30"/>
        <v>12</v>
      </c>
      <c r="C106" s="158">
        <f t="shared" si="18"/>
        <v>45627</v>
      </c>
      <c r="E106" s="104">
        <v>1298186</v>
      </c>
      <c r="F106" s="103">
        <v>764279</v>
      </c>
      <c r="G106" s="103">
        <v>81530</v>
      </c>
      <c r="H106" s="103">
        <v>6749</v>
      </c>
      <c r="I106" s="103">
        <v>1049</v>
      </c>
      <c r="J106" s="103">
        <f t="shared" si="19"/>
        <v>2151793</v>
      </c>
      <c r="K106" s="103">
        <f t="shared" si="20"/>
        <v>164454</v>
      </c>
      <c r="L106" s="103">
        <f t="shared" si="21"/>
        <v>2316247</v>
      </c>
      <c r="M106" s="103">
        <v>1649</v>
      </c>
      <c r="N106" s="103">
        <f t="shared" si="22"/>
        <v>126</v>
      </c>
      <c r="O106" s="102">
        <f t="shared" si="23"/>
        <v>2318022</v>
      </c>
      <c r="Q106" s="104">
        <v>1416322</v>
      </c>
      <c r="R106" s="103">
        <v>873173</v>
      </c>
      <c r="S106" s="103">
        <v>94454</v>
      </c>
      <c r="T106" s="103">
        <v>6749</v>
      </c>
      <c r="U106" s="103">
        <v>1049</v>
      </c>
      <c r="V106" s="103">
        <f t="shared" si="24"/>
        <v>2391747</v>
      </c>
      <c r="W106" s="103">
        <f t="shared" si="25"/>
        <v>182792</v>
      </c>
      <c r="X106" s="103">
        <f t="shared" si="26"/>
        <v>2574539</v>
      </c>
      <c r="Y106" s="103">
        <v>1649</v>
      </c>
      <c r="Z106" s="103">
        <f t="shared" si="27"/>
        <v>126</v>
      </c>
      <c r="AA106" s="234">
        <f t="shared" si="28"/>
        <v>2576314</v>
      </c>
    </row>
    <row r="107" spans="1:27" s="157" customFormat="1">
      <c r="A107" s="159">
        <f t="shared" si="29"/>
        <v>2025</v>
      </c>
      <c r="B107" s="159">
        <f t="shared" si="30"/>
        <v>1</v>
      </c>
      <c r="C107" s="158">
        <f t="shared" si="18"/>
        <v>45658</v>
      </c>
      <c r="E107" s="104">
        <v>1248894</v>
      </c>
      <c r="F107" s="103">
        <v>744263</v>
      </c>
      <c r="G107" s="103">
        <v>91349</v>
      </c>
      <c r="H107" s="103">
        <v>6351</v>
      </c>
      <c r="I107" s="103">
        <v>909</v>
      </c>
      <c r="J107" s="103">
        <f t="shared" si="19"/>
        <v>2091766</v>
      </c>
      <c r="K107" s="103">
        <f t="shared" si="20"/>
        <v>159866</v>
      </c>
      <c r="L107" s="103">
        <f t="shared" si="21"/>
        <v>2251632</v>
      </c>
      <c r="M107" s="103">
        <v>2243</v>
      </c>
      <c r="N107" s="103">
        <f t="shared" si="22"/>
        <v>171</v>
      </c>
      <c r="O107" s="102">
        <f t="shared" si="23"/>
        <v>2254046</v>
      </c>
      <c r="Q107" s="104">
        <v>1361843</v>
      </c>
      <c r="R107" s="103">
        <v>849178</v>
      </c>
      <c r="S107" s="103">
        <v>105043</v>
      </c>
      <c r="T107" s="103">
        <v>6351</v>
      </c>
      <c r="U107" s="103">
        <v>909</v>
      </c>
      <c r="V107" s="103">
        <f t="shared" si="24"/>
        <v>2323324</v>
      </c>
      <c r="W107" s="103">
        <f t="shared" si="25"/>
        <v>177563</v>
      </c>
      <c r="X107" s="103">
        <f t="shared" si="26"/>
        <v>2500887</v>
      </c>
      <c r="Y107" s="103">
        <v>2243</v>
      </c>
      <c r="Z107" s="103">
        <f t="shared" si="27"/>
        <v>171</v>
      </c>
      <c r="AA107" s="234">
        <f t="shared" si="28"/>
        <v>2503301</v>
      </c>
    </row>
    <row r="108" spans="1:27" s="157" customFormat="1">
      <c r="A108" s="159">
        <f t="shared" si="29"/>
        <v>2025</v>
      </c>
      <c r="B108" s="159">
        <f t="shared" si="30"/>
        <v>2</v>
      </c>
      <c r="C108" s="158">
        <f t="shared" si="18"/>
        <v>45689</v>
      </c>
      <c r="E108" s="104">
        <v>1045338</v>
      </c>
      <c r="F108" s="103">
        <v>668549</v>
      </c>
      <c r="G108" s="103">
        <v>78417</v>
      </c>
      <c r="H108" s="103">
        <v>5857</v>
      </c>
      <c r="I108" s="103">
        <v>855</v>
      </c>
      <c r="J108" s="103">
        <f t="shared" si="19"/>
        <v>1799016</v>
      </c>
      <c r="K108" s="103">
        <f t="shared" si="20"/>
        <v>137492</v>
      </c>
      <c r="L108" s="103">
        <f t="shared" si="21"/>
        <v>1936508</v>
      </c>
      <c r="M108" s="103">
        <v>2355</v>
      </c>
      <c r="N108" s="103">
        <f t="shared" si="22"/>
        <v>180</v>
      </c>
      <c r="O108" s="102">
        <f t="shared" si="23"/>
        <v>1939043</v>
      </c>
      <c r="Q108" s="104">
        <v>1141616</v>
      </c>
      <c r="R108" s="103">
        <v>763354</v>
      </c>
      <c r="S108" s="103">
        <v>90275</v>
      </c>
      <c r="T108" s="103">
        <v>5857</v>
      </c>
      <c r="U108" s="103">
        <v>855</v>
      </c>
      <c r="V108" s="103">
        <f t="shared" si="24"/>
        <v>2001957</v>
      </c>
      <c r="W108" s="103">
        <f t="shared" si="25"/>
        <v>153002</v>
      </c>
      <c r="X108" s="103">
        <f t="shared" si="26"/>
        <v>2154959</v>
      </c>
      <c r="Y108" s="103">
        <v>2355</v>
      </c>
      <c r="Z108" s="103">
        <f t="shared" si="27"/>
        <v>180</v>
      </c>
      <c r="AA108" s="234">
        <f t="shared" si="28"/>
        <v>2157494</v>
      </c>
    </row>
    <row r="109" spans="1:27" s="157" customFormat="1">
      <c r="A109" s="159">
        <f t="shared" si="29"/>
        <v>2025</v>
      </c>
      <c r="B109" s="159">
        <f t="shared" si="30"/>
        <v>3</v>
      </c>
      <c r="C109" s="158">
        <f t="shared" si="18"/>
        <v>45717</v>
      </c>
      <c r="E109" s="104">
        <v>1046225</v>
      </c>
      <c r="F109" s="103">
        <v>704423</v>
      </c>
      <c r="G109" s="103">
        <v>87697</v>
      </c>
      <c r="H109" s="103">
        <v>6518</v>
      </c>
      <c r="I109" s="103">
        <v>861</v>
      </c>
      <c r="J109" s="103">
        <f t="shared" si="19"/>
        <v>1845724</v>
      </c>
      <c r="K109" s="103">
        <f t="shared" si="20"/>
        <v>141062</v>
      </c>
      <c r="L109" s="103">
        <f t="shared" si="21"/>
        <v>1986786</v>
      </c>
      <c r="M109" s="103">
        <v>2263</v>
      </c>
      <c r="N109" s="103">
        <f t="shared" si="22"/>
        <v>173</v>
      </c>
      <c r="O109" s="102">
        <f t="shared" si="23"/>
        <v>1989222</v>
      </c>
      <c r="Q109" s="104">
        <v>1148934</v>
      </c>
      <c r="R109" s="103">
        <v>811336</v>
      </c>
      <c r="S109" s="103">
        <v>101509</v>
      </c>
      <c r="T109" s="103">
        <v>6518</v>
      </c>
      <c r="U109" s="103">
        <v>861</v>
      </c>
      <c r="V109" s="103">
        <f t="shared" si="24"/>
        <v>2069158</v>
      </c>
      <c r="W109" s="103">
        <f t="shared" si="25"/>
        <v>158138</v>
      </c>
      <c r="X109" s="103">
        <f t="shared" si="26"/>
        <v>2227296</v>
      </c>
      <c r="Y109" s="103">
        <v>2263</v>
      </c>
      <c r="Z109" s="103">
        <f t="shared" si="27"/>
        <v>173</v>
      </c>
      <c r="AA109" s="234">
        <f t="shared" si="28"/>
        <v>2229732</v>
      </c>
    </row>
    <row r="110" spans="1:27" s="157" customFormat="1">
      <c r="A110" s="159">
        <f t="shared" si="29"/>
        <v>2025</v>
      </c>
      <c r="B110" s="159">
        <f t="shared" si="30"/>
        <v>4</v>
      </c>
      <c r="C110" s="158">
        <f t="shared" si="18"/>
        <v>45748</v>
      </c>
      <c r="E110" s="104">
        <v>855556</v>
      </c>
      <c r="F110" s="103">
        <v>641750</v>
      </c>
      <c r="G110" s="103">
        <v>80947</v>
      </c>
      <c r="H110" s="103">
        <v>5836</v>
      </c>
      <c r="I110" s="103">
        <v>639</v>
      </c>
      <c r="J110" s="103">
        <f t="shared" si="19"/>
        <v>1584728</v>
      </c>
      <c r="K110" s="103">
        <f t="shared" si="20"/>
        <v>121115</v>
      </c>
      <c r="L110" s="103">
        <f t="shared" si="21"/>
        <v>1705843</v>
      </c>
      <c r="M110" s="103">
        <v>2101</v>
      </c>
      <c r="N110" s="103">
        <f t="shared" si="22"/>
        <v>161</v>
      </c>
      <c r="O110" s="102">
        <f t="shared" si="23"/>
        <v>1708105</v>
      </c>
      <c r="Q110" s="104">
        <v>950119</v>
      </c>
      <c r="R110" s="103">
        <v>745507</v>
      </c>
      <c r="S110" s="103">
        <v>94092</v>
      </c>
      <c r="T110" s="103">
        <v>5836</v>
      </c>
      <c r="U110" s="103">
        <v>639</v>
      </c>
      <c r="V110" s="103">
        <f t="shared" si="24"/>
        <v>1796193</v>
      </c>
      <c r="W110" s="103">
        <f t="shared" si="25"/>
        <v>137276</v>
      </c>
      <c r="X110" s="103">
        <f t="shared" si="26"/>
        <v>1933469</v>
      </c>
      <c r="Y110" s="103">
        <v>2101</v>
      </c>
      <c r="Z110" s="103">
        <f t="shared" si="27"/>
        <v>161</v>
      </c>
      <c r="AA110" s="234">
        <f t="shared" si="28"/>
        <v>1935731</v>
      </c>
    </row>
    <row r="111" spans="1:27" s="157" customFormat="1">
      <c r="A111" s="159">
        <f t="shared" si="29"/>
        <v>2025</v>
      </c>
      <c r="B111" s="159">
        <f t="shared" si="30"/>
        <v>5</v>
      </c>
      <c r="C111" s="158">
        <f t="shared" ref="C111:C174" si="31">DATE(A111,B111,1)</f>
        <v>45778</v>
      </c>
      <c r="E111" s="104">
        <v>726835</v>
      </c>
      <c r="F111" s="103">
        <v>635444</v>
      </c>
      <c r="G111" s="103">
        <v>83781</v>
      </c>
      <c r="H111" s="103">
        <v>5995</v>
      </c>
      <c r="I111" s="103">
        <v>500</v>
      </c>
      <c r="J111" s="103">
        <f t="shared" ref="J111:J174" si="32">SUM(E111:I111)</f>
        <v>1452555</v>
      </c>
      <c r="K111" s="103">
        <f t="shared" ref="K111:K174" si="33">L111-J111</f>
        <v>111013</v>
      </c>
      <c r="L111" s="103">
        <f t="shared" ref="L111:L174" si="34">ROUND(J111/0.929, 0)</f>
        <v>1563568</v>
      </c>
      <c r="M111" s="103">
        <v>2097</v>
      </c>
      <c r="N111" s="103">
        <f t="shared" ref="N111:N174" si="35">ROUND(M111/0.929-M111, 0)</f>
        <v>160</v>
      </c>
      <c r="O111" s="102">
        <f t="shared" ref="O111:O174" si="36">SUM(L111:N111)</f>
        <v>1565825</v>
      </c>
      <c r="Q111" s="104">
        <v>815324</v>
      </c>
      <c r="R111" s="103">
        <v>738455</v>
      </c>
      <c r="S111" s="103">
        <v>97683</v>
      </c>
      <c r="T111" s="103">
        <v>5995</v>
      </c>
      <c r="U111" s="103">
        <v>500</v>
      </c>
      <c r="V111" s="103">
        <f t="shared" ref="V111:V174" si="37">SUM(Q111:U111)</f>
        <v>1657957</v>
      </c>
      <c r="W111" s="103">
        <f t="shared" ref="W111:W174" si="38">X111-V111</f>
        <v>126711</v>
      </c>
      <c r="X111" s="103">
        <f t="shared" ref="X111:X174" si="39">ROUND(V111/0.929, 0)</f>
        <v>1784668</v>
      </c>
      <c r="Y111" s="103">
        <v>2097</v>
      </c>
      <c r="Z111" s="103">
        <f t="shared" ref="Z111:Z174" si="40">N111</f>
        <v>160</v>
      </c>
      <c r="AA111" s="234">
        <f t="shared" ref="AA111:AA174" si="41">SUM(X111:Z111)</f>
        <v>1786925</v>
      </c>
    </row>
    <row r="112" spans="1:27" s="157" customFormat="1">
      <c r="A112" s="159">
        <f t="shared" ref="A112:A175" si="42">IF(B112=1,A111+1,A111)</f>
        <v>2025</v>
      </c>
      <c r="B112" s="159">
        <f t="shared" ref="B112:B175" si="43">IF(B111=12,1,B111+1)</f>
        <v>6</v>
      </c>
      <c r="C112" s="158">
        <f t="shared" si="31"/>
        <v>45809</v>
      </c>
      <c r="E112" s="104">
        <v>667578</v>
      </c>
      <c r="F112" s="103">
        <v>633012</v>
      </c>
      <c r="G112" s="103">
        <v>82044</v>
      </c>
      <c r="H112" s="103">
        <v>5917</v>
      </c>
      <c r="I112" s="103">
        <v>373</v>
      </c>
      <c r="J112" s="103">
        <f t="shared" si="32"/>
        <v>1388924</v>
      </c>
      <c r="K112" s="103">
        <f t="shared" si="33"/>
        <v>106150</v>
      </c>
      <c r="L112" s="103">
        <f t="shared" si="34"/>
        <v>1495074</v>
      </c>
      <c r="M112" s="103">
        <v>1727</v>
      </c>
      <c r="N112" s="103">
        <f t="shared" si="35"/>
        <v>132</v>
      </c>
      <c r="O112" s="102">
        <f t="shared" si="36"/>
        <v>1496933</v>
      </c>
      <c r="Q112" s="104">
        <v>754818</v>
      </c>
      <c r="R112" s="103">
        <v>734953</v>
      </c>
      <c r="S112" s="103">
        <v>96081</v>
      </c>
      <c r="T112" s="103">
        <v>5917</v>
      </c>
      <c r="U112" s="103">
        <v>373</v>
      </c>
      <c r="V112" s="103">
        <f t="shared" si="37"/>
        <v>1592142</v>
      </c>
      <c r="W112" s="103">
        <f t="shared" si="38"/>
        <v>121681</v>
      </c>
      <c r="X112" s="103">
        <f t="shared" si="39"/>
        <v>1713823</v>
      </c>
      <c r="Y112" s="103">
        <v>1727</v>
      </c>
      <c r="Z112" s="103">
        <f t="shared" si="40"/>
        <v>132</v>
      </c>
      <c r="AA112" s="234">
        <f t="shared" si="41"/>
        <v>1715682</v>
      </c>
    </row>
    <row r="113" spans="1:27" s="157" customFormat="1">
      <c r="A113" s="159">
        <f t="shared" si="42"/>
        <v>2025</v>
      </c>
      <c r="B113" s="159">
        <f t="shared" si="43"/>
        <v>7</v>
      </c>
      <c r="C113" s="158">
        <f t="shared" si="31"/>
        <v>45839</v>
      </c>
      <c r="E113" s="104">
        <v>682764</v>
      </c>
      <c r="F113" s="103">
        <v>671728</v>
      </c>
      <c r="G113" s="103">
        <v>82531</v>
      </c>
      <c r="H113" s="103">
        <v>5710</v>
      </c>
      <c r="I113" s="103">
        <v>324</v>
      </c>
      <c r="J113" s="103">
        <f t="shared" si="32"/>
        <v>1443057</v>
      </c>
      <c r="K113" s="103">
        <f t="shared" si="33"/>
        <v>110287</v>
      </c>
      <c r="L113" s="103">
        <f t="shared" si="34"/>
        <v>1553344</v>
      </c>
      <c r="M113" s="103">
        <v>2779</v>
      </c>
      <c r="N113" s="103">
        <f t="shared" si="35"/>
        <v>212</v>
      </c>
      <c r="O113" s="102">
        <f t="shared" si="36"/>
        <v>1556335</v>
      </c>
      <c r="Q113" s="104">
        <v>776604</v>
      </c>
      <c r="R113" s="103">
        <v>779895</v>
      </c>
      <c r="S113" s="103">
        <v>97067</v>
      </c>
      <c r="T113" s="103">
        <v>5710</v>
      </c>
      <c r="U113" s="103">
        <v>324</v>
      </c>
      <c r="V113" s="103">
        <f t="shared" si="37"/>
        <v>1659600</v>
      </c>
      <c r="W113" s="103">
        <f t="shared" si="38"/>
        <v>126837</v>
      </c>
      <c r="X113" s="103">
        <f t="shared" si="39"/>
        <v>1786437</v>
      </c>
      <c r="Y113" s="103">
        <v>2779</v>
      </c>
      <c r="Z113" s="103">
        <f t="shared" si="40"/>
        <v>212</v>
      </c>
      <c r="AA113" s="234">
        <f t="shared" si="41"/>
        <v>1789428</v>
      </c>
    </row>
    <row r="114" spans="1:27" s="157" customFormat="1">
      <c r="A114" s="159">
        <f t="shared" si="42"/>
        <v>2025</v>
      </c>
      <c r="B114" s="159">
        <f t="shared" si="43"/>
        <v>8</v>
      </c>
      <c r="C114" s="158">
        <f t="shared" si="31"/>
        <v>45870</v>
      </c>
      <c r="E114" s="104">
        <v>668908</v>
      </c>
      <c r="F114" s="103">
        <v>683977</v>
      </c>
      <c r="G114" s="103">
        <v>86060</v>
      </c>
      <c r="H114" s="103">
        <v>5931</v>
      </c>
      <c r="I114" s="103">
        <v>312</v>
      </c>
      <c r="J114" s="103">
        <f t="shared" si="32"/>
        <v>1445188</v>
      </c>
      <c r="K114" s="103">
        <f t="shared" si="33"/>
        <v>110450</v>
      </c>
      <c r="L114" s="103">
        <f t="shared" si="34"/>
        <v>1555638</v>
      </c>
      <c r="M114" s="103">
        <v>1579</v>
      </c>
      <c r="N114" s="103">
        <f t="shared" si="35"/>
        <v>121</v>
      </c>
      <c r="O114" s="102">
        <f t="shared" si="36"/>
        <v>1557338</v>
      </c>
      <c r="Q114" s="104">
        <v>763239</v>
      </c>
      <c r="R114" s="103">
        <v>795033</v>
      </c>
      <c r="S114" s="103">
        <v>101150</v>
      </c>
      <c r="T114" s="103">
        <v>5931</v>
      </c>
      <c r="U114" s="103">
        <v>312</v>
      </c>
      <c r="V114" s="103">
        <f t="shared" si="37"/>
        <v>1665665</v>
      </c>
      <c r="W114" s="103">
        <f t="shared" si="38"/>
        <v>127301</v>
      </c>
      <c r="X114" s="103">
        <f t="shared" si="39"/>
        <v>1792966</v>
      </c>
      <c r="Y114" s="103">
        <v>1579</v>
      </c>
      <c r="Z114" s="103">
        <f t="shared" si="40"/>
        <v>121</v>
      </c>
      <c r="AA114" s="234">
        <f t="shared" si="41"/>
        <v>1794666</v>
      </c>
    </row>
    <row r="115" spans="1:27" s="157" customFormat="1">
      <c r="A115" s="159">
        <f t="shared" si="42"/>
        <v>2025</v>
      </c>
      <c r="B115" s="159">
        <f t="shared" si="43"/>
        <v>9</v>
      </c>
      <c r="C115" s="158">
        <f t="shared" si="31"/>
        <v>45901</v>
      </c>
      <c r="E115" s="104">
        <v>662201</v>
      </c>
      <c r="F115" s="103">
        <v>641596</v>
      </c>
      <c r="G115" s="103">
        <v>81184</v>
      </c>
      <c r="H115" s="103">
        <v>6266</v>
      </c>
      <c r="I115" s="103">
        <v>363</v>
      </c>
      <c r="J115" s="103">
        <f t="shared" si="32"/>
        <v>1391610</v>
      </c>
      <c r="K115" s="103">
        <f t="shared" si="33"/>
        <v>106356</v>
      </c>
      <c r="L115" s="103">
        <f t="shared" si="34"/>
        <v>1497966</v>
      </c>
      <c r="M115" s="103">
        <v>1377</v>
      </c>
      <c r="N115" s="103">
        <f t="shared" si="35"/>
        <v>105</v>
      </c>
      <c r="O115" s="102">
        <f t="shared" si="36"/>
        <v>1499448</v>
      </c>
      <c r="Q115" s="104">
        <v>754561</v>
      </c>
      <c r="R115" s="103">
        <v>749287</v>
      </c>
      <c r="S115" s="103">
        <v>95552</v>
      </c>
      <c r="T115" s="103">
        <v>6266</v>
      </c>
      <c r="U115" s="103">
        <v>363</v>
      </c>
      <c r="V115" s="103">
        <f t="shared" si="37"/>
        <v>1606029</v>
      </c>
      <c r="W115" s="103">
        <f t="shared" si="38"/>
        <v>122743</v>
      </c>
      <c r="X115" s="103">
        <f t="shared" si="39"/>
        <v>1728772</v>
      </c>
      <c r="Y115" s="103">
        <v>1377</v>
      </c>
      <c r="Z115" s="103">
        <f t="shared" si="40"/>
        <v>105</v>
      </c>
      <c r="AA115" s="234">
        <f t="shared" si="41"/>
        <v>1730254</v>
      </c>
    </row>
    <row r="116" spans="1:27" s="157" customFormat="1">
      <c r="A116" s="159">
        <f t="shared" si="42"/>
        <v>2025</v>
      </c>
      <c r="B116" s="159">
        <f t="shared" si="43"/>
        <v>10</v>
      </c>
      <c r="C116" s="158">
        <f t="shared" si="31"/>
        <v>45931</v>
      </c>
      <c r="E116" s="104">
        <v>824307</v>
      </c>
      <c r="F116" s="103">
        <v>665235</v>
      </c>
      <c r="G116" s="103">
        <v>83245</v>
      </c>
      <c r="H116" s="103">
        <v>6328</v>
      </c>
      <c r="I116" s="103">
        <v>523</v>
      </c>
      <c r="J116" s="103">
        <f t="shared" si="32"/>
        <v>1579638</v>
      </c>
      <c r="K116" s="103">
        <f t="shared" si="33"/>
        <v>120726</v>
      </c>
      <c r="L116" s="103">
        <f t="shared" si="34"/>
        <v>1700364</v>
      </c>
      <c r="M116" s="103">
        <v>1767</v>
      </c>
      <c r="N116" s="103">
        <f t="shared" si="35"/>
        <v>135</v>
      </c>
      <c r="O116" s="102">
        <f t="shared" si="36"/>
        <v>1702266</v>
      </c>
      <c r="Q116" s="104">
        <v>929549</v>
      </c>
      <c r="R116" s="103">
        <v>777762</v>
      </c>
      <c r="S116" s="103">
        <v>97983</v>
      </c>
      <c r="T116" s="103">
        <v>6328</v>
      </c>
      <c r="U116" s="103">
        <v>523</v>
      </c>
      <c r="V116" s="103">
        <f t="shared" si="37"/>
        <v>1812145</v>
      </c>
      <c r="W116" s="103">
        <f t="shared" si="38"/>
        <v>138495</v>
      </c>
      <c r="X116" s="103">
        <f t="shared" si="39"/>
        <v>1950640</v>
      </c>
      <c r="Y116" s="103">
        <v>1767</v>
      </c>
      <c r="Z116" s="103">
        <f t="shared" si="40"/>
        <v>135</v>
      </c>
      <c r="AA116" s="234">
        <f t="shared" si="41"/>
        <v>1952542</v>
      </c>
    </row>
    <row r="117" spans="1:27" s="157" customFormat="1">
      <c r="A117" s="159">
        <f t="shared" si="42"/>
        <v>2025</v>
      </c>
      <c r="B117" s="159">
        <f t="shared" si="43"/>
        <v>11</v>
      </c>
      <c r="C117" s="158">
        <f t="shared" si="31"/>
        <v>45962</v>
      </c>
      <c r="E117" s="104">
        <v>1027235</v>
      </c>
      <c r="F117" s="103">
        <v>697947</v>
      </c>
      <c r="G117" s="103">
        <v>78612</v>
      </c>
      <c r="H117" s="103">
        <v>6592</v>
      </c>
      <c r="I117" s="103">
        <v>734</v>
      </c>
      <c r="J117" s="103">
        <f t="shared" si="32"/>
        <v>1811120</v>
      </c>
      <c r="K117" s="103">
        <f t="shared" si="33"/>
        <v>138417</v>
      </c>
      <c r="L117" s="103">
        <f t="shared" si="34"/>
        <v>1949537</v>
      </c>
      <c r="M117" s="103">
        <v>1763</v>
      </c>
      <c r="N117" s="103">
        <f t="shared" si="35"/>
        <v>135</v>
      </c>
      <c r="O117" s="102">
        <f t="shared" si="36"/>
        <v>1951435</v>
      </c>
      <c r="Q117" s="104">
        <v>1142126</v>
      </c>
      <c r="R117" s="103">
        <v>810406</v>
      </c>
      <c r="S117" s="103">
        <v>92892</v>
      </c>
      <c r="T117" s="103">
        <v>6592</v>
      </c>
      <c r="U117" s="103">
        <v>734</v>
      </c>
      <c r="V117" s="103">
        <f t="shared" si="37"/>
        <v>2052750</v>
      </c>
      <c r="W117" s="103">
        <f t="shared" si="38"/>
        <v>156884</v>
      </c>
      <c r="X117" s="103">
        <f t="shared" si="39"/>
        <v>2209634</v>
      </c>
      <c r="Y117" s="103">
        <v>1763</v>
      </c>
      <c r="Z117" s="103">
        <f t="shared" si="40"/>
        <v>135</v>
      </c>
      <c r="AA117" s="234">
        <f t="shared" si="41"/>
        <v>2211532</v>
      </c>
    </row>
    <row r="118" spans="1:27" s="157" customFormat="1">
      <c r="A118" s="159">
        <f t="shared" si="42"/>
        <v>2025</v>
      </c>
      <c r="B118" s="159">
        <f t="shared" si="43"/>
        <v>12</v>
      </c>
      <c r="C118" s="158">
        <f t="shared" si="31"/>
        <v>45992</v>
      </c>
      <c r="E118" s="104">
        <v>1305387</v>
      </c>
      <c r="F118" s="103">
        <v>764114</v>
      </c>
      <c r="G118" s="103">
        <v>78284</v>
      </c>
      <c r="H118" s="103">
        <v>6798</v>
      </c>
      <c r="I118" s="103">
        <v>1049</v>
      </c>
      <c r="J118" s="103">
        <f t="shared" si="32"/>
        <v>2155632</v>
      </c>
      <c r="K118" s="103">
        <f t="shared" si="33"/>
        <v>164747</v>
      </c>
      <c r="L118" s="103">
        <f t="shared" si="34"/>
        <v>2320379</v>
      </c>
      <c r="M118" s="103">
        <v>1649</v>
      </c>
      <c r="N118" s="103">
        <f t="shared" si="35"/>
        <v>126</v>
      </c>
      <c r="O118" s="102">
        <f t="shared" si="36"/>
        <v>2322154</v>
      </c>
      <c r="Q118" s="104">
        <v>1438232</v>
      </c>
      <c r="R118" s="103">
        <v>884079</v>
      </c>
      <c r="S118" s="103">
        <v>93261</v>
      </c>
      <c r="T118" s="103">
        <v>6798</v>
      </c>
      <c r="U118" s="103">
        <v>1049</v>
      </c>
      <c r="V118" s="103">
        <f t="shared" si="37"/>
        <v>2423419</v>
      </c>
      <c r="W118" s="103">
        <f t="shared" si="38"/>
        <v>185213</v>
      </c>
      <c r="X118" s="103">
        <f t="shared" si="39"/>
        <v>2608632</v>
      </c>
      <c r="Y118" s="103">
        <v>1649</v>
      </c>
      <c r="Z118" s="103">
        <f t="shared" si="40"/>
        <v>126</v>
      </c>
      <c r="AA118" s="234">
        <f t="shared" si="41"/>
        <v>2610407</v>
      </c>
    </row>
    <row r="119" spans="1:27" s="157" customFormat="1">
      <c r="A119" s="159">
        <f t="shared" si="42"/>
        <v>2026</v>
      </c>
      <c r="B119" s="159">
        <f t="shared" si="43"/>
        <v>1</v>
      </c>
      <c r="C119" s="158">
        <f t="shared" si="31"/>
        <v>46023</v>
      </c>
      <c r="E119" s="104">
        <v>1256130</v>
      </c>
      <c r="F119" s="103">
        <v>743651</v>
      </c>
      <c r="G119" s="103">
        <v>87865</v>
      </c>
      <c r="H119" s="103">
        <v>6397</v>
      </c>
      <c r="I119" s="103">
        <v>910</v>
      </c>
      <c r="J119" s="103">
        <f t="shared" si="32"/>
        <v>2094953</v>
      </c>
      <c r="K119" s="103">
        <f t="shared" si="33"/>
        <v>160109</v>
      </c>
      <c r="L119" s="103">
        <f t="shared" si="34"/>
        <v>2255062</v>
      </c>
      <c r="M119" s="103">
        <v>2243</v>
      </c>
      <c r="N119" s="103">
        <f t="shared" si="35"/>
        <v>171</v>
      </c>
      <c r="O119" s="102">
        <f t="shared" si="36"/>
        <v>2257476</v>
      </c>
      <c r="Q119" s="104">
        <v>1382669</v>
      </c>
      <c r="R119" s="103">
        <v>858688</v>
      </c>
      <c r="S119" s="103">
        <v>103714</v>
      </c>
      <c r="T119" s="103">
        <v>6397</v>
      </c>
      <c r="U119" s="103">
        <v>910</v>
      </c>
      <c r="V119" s="103">
        <f t="shared" si="37"/>
        <v>2352378</v>
      </c>
      <c r="W119" s="103">
        <f t="shared" si="38"/>
        <v>179783</v>
      </c>
      <c r="X119" s="103">
        <f t="shared" si="39"/>
        <v>2532161</v>
      </c>
      <c r="Y119" s="103">
        <v>2243</v>
      </c>
      <c r="Z119" s="103">
        <f t="shared" si="40"/>
        <v>171</v>
      </c>
      <c r="AA119" s="234">
        <f t="shared" si="41"/>
        <v>2534575</v>
      </c>
    </row>
    <row r="120" spans="1:27" s="157" customFormat="1">
      <c r="A120" s="159">
        <f t="shared" si="42"/>
        <v>2026</v>
      </c>
      <c r="B120" s="159">
        <f t="shared" si="43"/>
        <v>2</v>
      </c>
      <c r="C120" s="158">
        <f t="shared" si="31"/>
        <v>46054</v>
      </c>
      <c r="E120" s="104">
        <v>1051792</v>
      </c>
      <c r="F120" s="103">
        <v>667561</v>
      </c>
      <c r="G120" s="103">
        <v>75378</v>
      </c>
      <c r="H120" s="103">
        <v>5899</v>
      </c>
      <c r="I120" s="103">
        <v>855</v>
      </c>
      <c r="J120" s="103">
        <f t="shared" si="32"/>
        <v>1801485</v>
      </c>
      <c r="K120" s="103">
        <f t="shared" si="33"/>
        <v>137681</v>
      </c>
      <c r="L120" s="103">
        <f t="shared" si="34"/>
        <v>1939166</v>
      </c>
      <c r="M120" s="103">
        <v>2355</v>
      </c>
      <c r="N120" s="103">
        <f t="shared" si="35"/>
        <v>180</v>
      </c>
      <c r="O120" s="102">
        <f t="shared" si="36"/>
        <v>1941701</v>
      </c>
      <c r="Q120" s="104">
        <v>1159131</v>
      </c>
      <c r="R120" s="103">
        <v>771059</v>
      </c>
      <c r="S120" s="103">
        <v>89084</v>
      </c>
      <c r="T120" s="103">
        <v>5899</v>
      </c>
      <c r="U120" s="103">
        <v>855</v>
      </c>
      <c r="V120" s="103">
        <f t="shared" si="37"/>
        <v>2026028</v>
      </c>
      <c r="W120" s="103">
        <f t="shared" si="38"/>
        <v>154842</v>
      </c>
      <c r="X120" s="103">
        <f t="shared" si="39"/>
        <v>2180870</v>
      </c>
      <c r="Y120" s="103">
        <v>2355</v>
      </c>
      <c r="Z120" s="103">
        <f t="shared" si="40"/>
        <v>180</v>
      </c>
      <c r="AA120" s="234">
        <f t="shared" si="41"/>
        <v>2183405</v>
      </c>
    </row>
    <row r="121" spans="1:27" s="157" customFormat="1">
      <c r="A121" s="159">
        <f t="shared" si="42"/>
        <v>2026</v>
      </c>
      <c r="B121" s="159">
        <f t="shared" si="43"/>
        <v>3</v>
      </c>
      <c r="C121" s="158">
        <f t="shared" si="31"/>
        <v>46082</v>
      </c>
      <c r="E121" s="104">
        <v>1052469</v>
      </c>
      <c r="F121" s="103">
        <v>701741</v>
      </c>
      <c r="G121" s="103">
        <v>84197</v>
      </c>
      <c r="H121" s="103">
        <v>6565</v>
      </c>
      <c r="I121" s="103">
        <v>861</v>
      </c>
      <c r="J121" s="103">
        <f t="shared" si="32"/>
        <v>1845833</v>
      </c>
      <c r="K121" s="103">
        <f t="shared" si="33"/>
        <v>141070</v>
      </c>
      <c r="L121" s="103">
        <f t="shared" si="34"/>
        <v>1986903</v>
      </c>
      <c r="M121" s="103">
        <v>2263</v>
      </c>
      <c r="N121" s="103">
        <f t="shared" si="35"/>
        <v>173</v>
      </c>
      <c r="O121" s="102">
        <f t="shared" si="36"/>
        <v>1989339</v>
      </c>
      <c r="Q121" s="104">
        <v>1166703</v>
      </c>
      <c r="R121" s="103">
        <v>818620</v>
      </c>
      <c r="S121" s="103">
        <v>100132</v>
      </c>
      <c r="T121" s="103">
        <v>6565</v>
      </c>
      <c r="U121" s="103">
        <v>861</v>
      </c>
      <c r="V121" s="103">
        <f t="shared" si="37"/>
        <v>2092881</v>
      </c>
      <c r="W121" s="103">
        <f t="shared" si="38"/>
        <v>159951</v>
      </c>
      <c r="X121" s="103">
        <f t="shared" si="39"/>
        <v>2252832</v>
      </c>
      <c r="Y121" s="103">
        <v>2263</v>
      </c>
      <c r="Z121" s="103">
        <f t="shared" si="40"/>
        <v>173</v>
      </c>
      <c r="AA121" s="234">
        <f t="shared" si="41"/>
        <v>2255268</v>
      </c>
    </row>
    <row r="122" spans="1:27" s="157" customFormat="1">
      <c r="A122" s="159">
        <f t="shared" si="42"/>
        <v>2026</v>
      </c>
      <c r="B122" s="159">
        <f t="shared" si="43"/>
        <v>4</v>
      </c>
      <c r="C122" s="158">
        <f t="shared" si="31"/>
        <v>46113</v>
      </c>
      <c r="E122" s="104">
        <v>860233</v>
      </c>
      <c r="F122" s="103">
        <v>637768</v>
      </c>
      <c r="G122" s="103">
        <v>77631</v>
      </c>
      <c r="H122" s="103">
        <v>5881</v>
      </c>
      <c r="I122" s="103">
        <v>639</v>
      </c>
      <c r="J122" s="103">
        <f t="shared" si="32"/>
        <v>1582152</v>
      </c>
      <c r="K122" s="103">
        <f t="shared" si="33"/>
        <v>120918</v>
      </c>
      <c r="L122" s="103">
        <f t="shared" si="34"/>
        <v>1703070</v>
      </c>
      <c r="M122" s="103">
        <v>2101</v>
      </c>
      <c r="N122" s="103">
        <f t="shared" si="35"/>
        <v>161</v>
      </c>
      <c r="O122" s="102">
        <f t="shared" si="36"/>
        <v>1705332</v>
      </c>
      <c r="Q122" s="104">
        <v>965070</v>
      </c>
      <c r="R122" s="103">
        <v>751338</v>
      </c>
      <c r="S122" s="103">
        <v>92767</v>
      </c>
      <c r="T122" s="103">
        <v>5881</v>
      </c>
      <c r="U122" s="103">
        <v>639</v>
      </c>
      <c r="V122" s="103">
        <f t="shared" si="37"/>
        <v>1815695</v>
      </c>
      <c r="W122" s="103">
        <f t="shared" si="38"/>
        <v>138767</v>
      </c>
      <c r="X122" s="103">
        <f t="shared" si="39"/>
        <v>1954462</v>
      </c>
      <c r="Y122" s="103">
        <v>2101</v>
      </c>
      <c r="Z122" s="103">
        <f t="shared" si="40"/>
        <v>161</v>
      </c>
      <c r="AA122" s="234">
        <f t="shared" si="41"/>
        <v>1956724</v>
      </c>
    </row>
    <row r="123" spans="1:27" s="157" customFormat="1">
      <c r="A123" s="159">
        <f t="shared" si="42"/>
        <v>2026</v>
      </c>
      <c r="B123" s="159">
        <f t="shared" si="43"/>
        <v>5</v>
      </c>
      <c r="C123" s="158">
        <f t="shared" si="31"/>
        <v>46143</v>
      </c>
      <c r="E123" s="104">
        <v>730535</v>
      </c>
      <c r="F123" s="103">
        <v>631000</v>
      </c>
      <c r="G123" s="103">
        <v>80288</v>
      </c>
      <c r="H123" s="103">
        <v>6041</v>
      </c>
      <c r="I123" s="103">
        <v>500</v>
      </c>
      <c r="J123" s="103">
        <f t="shared" si="32"/>
        <v>1448364</v>
      </c>
      <c r="K123" s="103">
        <f t="shared" si="33"/>
        <v>110693</v>
      </c>
      <c r="L123" s="103">
        <f t="shared" si="34"/>
        <v>1559057</v>
      </c>
      <c r="M123" s="103">
        <v>2097</v>
      </c>
      <c r="N123" s="103">
        <f t="shared" si="35"/>
        <v>160</v>
      </c>
      <c r="O123" s="102">
        <f t="shared" si="36"/>
        <v>1561314</v>
      </c>
      <c r="Q123" s="104">
        <v>828261</v>
      </c>
      <c r="R123" s="103">
        <v>743586</v>
      </c>
      <c r="S123" s="103">
        <v>96276</v>
      </c>
      <c r="T123" s="103">
        <v>6041</v>
      </c>
      <c r="U123" s="103">
        <v>500</v>
      </c>
      <c r="V123" s="103">
        <f t="shared" si="37"/>
        <v>1674664</v>
      </c>
      <c r="W123" s="103">
        <f t="shared" si="38"/>
        <v>127988</v>
      </c>
      <c r="X123" s="103">
        <f t="shared" si="39"/>
        <v>1802652</v>
      </c>
      <c r="Y123" s="103">
        <v>2097</v>
      </c>
      <c r="Z123" s="103">
        <f t="shared" si="40"/>
        <v>160</v>
      </c>
      <c r="AA123" s="234">
        <f t="shared" si="41"/>
        <v>1804909</v>
      </c>
    </row>
    <row r="124" spans="1:27" s="157" customFormat="1">
      <c r="A124" s="159">
        <f t="shared" si="42"/>
        <v>2026</v>
      </c>
      <c r="B124" s="159">
        <f t="shared" si="43"/>
        <v>6</v>
      </c>
      <c r="C124" s="158">
        <f t="shared" si="31"/>
        <v>46174</v>
      </c>
      <c r="E124" s="104">
        <v>670533</v>
      </c>
      <c r="F124" s="103">
        <v>628382</v>
      </c>
      <c r="G124" s="103">
        <v>78540</v>
      </c>
      <c r="H124" s="103">
        <v>5964</v>
      </c>
      <c r="I124" s="103">
        <v>373</v>
      </c>
      <c r="J124" s="103">
        <f t="shared" si="32"/>
        <v>1383792</v>
      </c>
      <c r="K124" s="103">
        <f t="shared" si="33"/>
        <v>105758</v>
      </c>
      <c r="L124" s="103">
        <f t="shared" si="34"/>
        <v>1489550</v>
      </c>
      <c r="M124" s="103">
        <v>1727</v>
      </c>
      <c r="N124" s="103">
        <f t="shared" si="35"/>
        <v>132</v>
      </c>
      <c r="O124" s="102">
        <f t="shared" si="36"/>
        <v>1491409</v>
      </c>
      <c r="Q124" s="104">
        <v>766757</v>
      </c>
      <c r="R124" s="103">
        <v>739667</v>
      </c>
      <c r="S124" s="103">
        <v>94659</v>
      </c>
      <c r="T124" s="103">
        <v>5964</v>
      </c>
      <c r="U124" s="103">
        <v>373</v>
      </c>
      <c r="V124" s="103">
        <f t="shared" si="37"/>
        <v>1607420</v>
      </c>
      <c r="W124" s="103">
        <f t="shared" si="38"/>
        <v>122849</v>
      </c>
      <c r="X124" s="103">
        <f t="shared" si="39"/>
        <v>1730269</v>
      </c>
      <c r="Y124" s="103">
        <v>1727</v>
      </c>
      <c r="Z124" s="103">
        <f t="shared" si="40"/>
        <v>132</v>
      </c>
      <c r="AA124" s="234">
        <f t="shared" si="41"/>
        <v>1732128</v>
      </c>
    </row>
    <row r="125" spans="1:27" s="157" customFormat="1">
      <c r="A125" s="159">
        <f t="shared" si="42"/>
        <v>2026</v>
      </c>
      <c r="B125" s="159">
        <f t="shared" si="43"/>
        <v>7</v>
      </c>
      <c r="C125" s="158">
        <f t="shared" si="31"/>
        <v>46204</v>
      </c>
      <c r="E125" s="104">
        <v>685256</v>
      </c>
      <c r="F125" s="103">
        <v>666818</v>
      </c>
      <c r="G125" s="103">
        <v>78942</v>
      </c>
      <c r="H125" s="103">
        <v>5758</v>
      </c>
      <c r="I125" s="103">
        <v>324</v>
      </c>
      <c r="J125" s="103">
        <f t="shared" si="32"/>
        <v>1437098</v>
      </c>
      <c r="K125" s="103">
        <f t="shared" si="33"/>
        <v>109832</v>
      </c>
      <c r="L125" s="103">
        <f t="shared" si="34"/>
        <v>1546930</v>
      </c>
      <c r="M125" s="103">
        <v>2779</v>
      </c>
      <c r="N125" s="103">
        <f t="shared" si="35"/>
        <v>212</v>
      </c>
      <c r="O125" s="102">
        <f t="shared" si="36"/>
        <v>1549921</v>
      </c>
      <c r="Q125" s="104">
        <v>788773</v>
      </c>
      <c r="R125" s="103">
        <v>784790</v>
      </c>
      <c r="S125" s="103">
        <v>95601</v>
      </c>
      <c r="T125" s="103">
        <v>5758</v>
      </c>
      <c r="U125" s="103">
        <v>324</v>
      </c>
      <c r="V125" s="103">
        <f t="shared" si="37"/>
        <v>1675246</v>
      </c>
      <c r="W125" s="103">
        <f t="shared" si="38"/>
        <v>128033</v>
      </c>
      <c r="X125" s="103">
        <f t="shared" si="39"/>
        <v>1803279</v>
      </c>
      <c r="Y125" s="103">
        <v>2779</v>
      </c>
      <c r="Z125" s="103">
        <f t="shared" si="40"/>
        <v>212</v>
      </c>
      <c r="AA125" s="234">
        <f t="shared" si="41"/>
        <v>1806270</v>
      </c>
    </row>
    <row r="126" spans="1:27" s="157" customFormat="1">
      <c r="A126" s="159">
        <f t="shared" si="42"/>
        <v>2026</v>
      </c>
      <c r="B126" s="159">
        <f t="shared" si="43"/>
        <v>8</v>
      </c>
      <c r="C126" s="158">
        <f t="shared" si="31"/>
        <v>46235</v>
      </c>
      <c r="E126" s="104">
        <v>671105</v>
      </c>
      <c r="F126" s="103">
        <v>679099</v>
      </c>
      <c r="G126" s="103">
        <v>82344</v>
      </c>
      <c r="H126" s="103">
        <v>5983</v>
      </c>
      <c r="I126" s="103">
        <v>312</v>
      </c>
      <c r="J126" s="103">
        <f t="shared" si="32"/>
        <v>1438843</v>
      </c>
      <c r="K126" s="103">
        <f t="shared" si="33"/>
        <v>109965</v>
      </c>
      <c r="L126" s="103">
        <f t="shared" si="34"/>
        <v>1548808</v>
      </c>
      <c r="M126" s="103">
        <v>1579</v>
      </c>
      <c r="N126" s="103">
        <f t="shared" si="35"/>
        <v>121</v>
      </c>
      <c r="O126" s="102">
        <f t="shared" si="36"/>
        <v>1550508</v>
      </c>
      <c r="Q126" s="104">
        <v>775056</v>
      </c>
      <c r="R126" s="103">
        <v>800108</v>
      </c>
      <c r="S126" s="103">
        <v>99599</v>
      </c>
      <c r="T126" s="103">
        <v>5983</v>
      </c>
      <c r="U126" s="103">
        <v>312</v>
      </c>
      <c r="V126" s="103">
        <f t="shared" si="37"/>
        <v>1681058</v>
      </c>
      <c r="W126" s="103">
        <f t="shared" si="38"/>
        <v>128477</v>
      </c>
      <c r="X126" s="103">
        <f t="shared" si="39"/>
        <v>1809535</v>
      </c>
      <c r="Y126" s="103">
        <v>1579</v>
      </c>
      <c r="Z126" s="103">
        <f t="shared" si="40"/>
        <v>121</v>
      </c>
      <c r="AA126" s="234">
        <f t="shared" si="41"/>
        <v>1811235</v>
      </c>
    </row>
    <row r="127" spans="1:27" s="157" customFormat="1">
      <c r="A127" s="159">
        <f t="shared" si="42"/>
        <v>2026</v>
      </c>
      <c r="B127" s="159">
        <f t="shared" si="43"/>
        <v>9</v>
      </c>
      <c r="C127" s="158">
        <f t="shared" si="31"/>
        <v>46266</v>
      </c>
      <c r="E127" s="104">
        <v>664624</v>
      </c>
      <c r="F127" s="103">
        <v>637079</v>
      </c>
      <c r="G127" s="103">
        <v>77669</v>
      </c>
      <c r="H127" s="103">
        <v>6326</v>
      </c>
      <c r="I127" s="103">
        <v>363</v>
      </c>
      <c r="J127" s="103">
        <f t="shared" si="32"/>
        <v>1386061</v>
      </c>
      <c r="K127" s="103">
        <f t="shared" si="33"/>
        <v>105931</v>
      </c>
      <c r="L127" s="103">
        <f t="shared" si="34"/>
        <v>1491992</v>
      </c>
      <c r="M127" s="103">
        <v>1377</v>
      </c>
      <c r="N127" s="103">
        <f t="shared" si="35"/>
        <v>105</v>
      </c>
      <c r="O127" s="102">
        <f t="shared" si="36"/>
        <v>1493474</v>
      </c>
      <c r="Q127" s="104">
        <v>766218</v>
      </c>
      <c r="R127" s="103">
        <v>754261</v>
      </c>
      <c r="S127" s="103">
        <v>94049</v>
      </c>
      <c r="T127" s="103">
        <v>6326</v>
      </c>
      <c r="U127" s="103">
        <v>363</v>
      </c>
      <c r="V127" s="103">
        <f t="shared" si="37"/>
        <v>1621217</v>
      </c>
      <c r="W127" s="103">
        <f t="shared" si="38"/>
        <v>123904</v>
      </c>
      <c r="X127" s="103">
        <f t="shared" si="39"/>
        <v>1745121</v>
      </c>
      <c r="Y127" s="103">
        <v>1377</v>
      </c>
      <c r="Z127" s="103">
        <f t="shared" si="40"/>
        <v>105</v>
      </c>
      <c r="AA127" s="234">
        <f t="shared" si="41"/>
        <v>1746603</v>
      </c>
    </row>
    <row r="128" spans="1:27" s="157" customFormat="1">
      <c r="A128" s="159">
        <f t="shared" si="42"/>
        <v>2026</v>
      </c>
      <c r="B128" s="159">
        <f t="shared" si="43"/>
        <v>10</v>
      </c>
      <c r="C128" s="158">
        <f t="shared" si="31"/>
        <v>46296</v>
      </c>
      <c r="E128" s="104">
        <v>827631</v>
      </c>
      <c r="F128" s="103">
        <v>661104</v>
      </c>
      <c r="G128" s="103">
        <v>79664</v>
      </c>
      <c r="H128" s="103">
        <v>6391</v>
      </c>
      <c r="I128" s="103">
        <v>523</v>
      </c>
      <c r="J128" s="103">
        <f t="shared" si="32"/>
        <v>1575313</v>
      </c>
      <c r="K128" s="103">
        <f t="shared" si="33"/>
        <v>120395</v>
      </c>
      <c r="L128" s="103">
        <f t="shared" si="34"/>
        <v>1695708</v>
      </c>
      <c r="M128" s="103">
        <v>1767</v>
      </c>
      <c r="N128" s="103">
        <f t="shared" si="35"/>
        <v>135</v>
      </c>
      <c r="O128" s="102">
        <f t="shared" si="36"/>
        <v>1697610</v>
      </c>
      <c r="Q128" s="104">
        <v>943600</v>
      </c>
      <c r="R128" s="103">
        <v>783393</v>
      </c>
      <c r="S128" s="103">
        <v>96420</v>
      </c>
      <c r="T128" s="103">
        <v>6391</v>
      </c>
      <c r="U128" s="103">
        <v>523</v>
      </c>
      <c r="V128" s="103">
        <f t="shared" si="37"/>
        <v>1830327</v>
      </c>
      <c r="W128" s="103">
        <f t="shared" si="38"/>
        <v>139885</v>
      </c>
      <c r="X128" s="103">
        <f t="shared" si="39"/>
        <v>1970212</v>
      </c>
      <c r="Y128" s="103">
        <v>1767</v>
      </c>
      <c r="Z128" s="103">
        <f t="shared" si="40"/>
        <v>135</v>
      </c>
      <c r="AA128" s="234">
        <f t="shared" si="41"/>
        <v>1972114</v>
      </c>
    </row>
    <row r="129" spans="1:27" s="157" customFormat="1">
      <c r="A129" s="159">
        <f t="shared" si="42"/>
        <v>2026</v>
      </c>
      <c r="B129" s="159">
        <f t="shared" si="43"/>
        <v>11</v>
      </c>
      <c r="C129" s="158">
        <f t="shared" si="31"/>
        <v>46327</v>
      </c>
      <c r="E129" s="104">
        <v>1031778</v>
      </c>
      <c r="F129" s="103">
        <v>694943</v>
      </c>
      <c r="G129" s="103">
        <v>75198</v>
      </c>
      <c r="H129" s="103">
        <v>6661</v>
      </c>
      <c r="I129" s="103">
        <v>735</v>
      </c>
      <c r="J129" s="103">
        <f t="shared" si="32"/>
        <v>1809315</v>
      </c>
      <c r="K129" s="103">
        <f t="shared" si="33"/>
        <v>138279</v>
      </c>
      <c r="L129" s="103">
        <f t="shared" si="34"/>
        <v>1947594</v>
      </c>
      <c r="M129" s="103">
        <v>1763</v>
      </c>
      <c r="N129" s="103">
        <f t="shared" si="35"/>
        <v>135</v>
      </c>
      <c r="O129" s="102">
        <f t="shared" si="36"/>
        <v>1949492</v>
      </c>
      <c r="Q129" s="104">
        <v>1158890</v>
      </c>
      <c r="R129" s="103">
        <v>817059</v>
      </c>
      <c r="S129" s="103">
        <v>91389</v>
      </c>
      <c r="T129" s="103">
        <v>6661</v>
      </c>
      <c r="U129" s="103">
        <v>735</v>
      </c>
      <c r="V129" s="103">
        <f t="shared" si="37"/>
        <v>2074734</v>
      </c>
      <c r="W129" s="103">
        <f t="shared" si="38"/>
        <v>158564</v>
      </c>
      <c r="X129" s="103">
        <f t="shared" si="39"/>
        <v>2233298</v>
      </c>
      <c r="Y129" s="103">
        <v>1763</v>
      </c>
      <c r="Z129" s="103">
        <f t="shared" si="40"/>
        <v>135</v>
      </c>
      <c r="AA129" s="234">
        <f t="shared" si="41"/>
        <v>2235196</v>
      </c>
    </row>
    <row r="130" spans="1:27" s="157" customFormat="1">
      <c r="A130" s="159">
        <f t="shared" si="42"/>
        <v>2026</v>
      </c>
      <c r="B130" s="159">
        <f t="shared" si="43"/>
        <v>12</v>
      </c>
      <c r="C130" s="158">
        <f t="shared" si="31"/>
        <v>46357</v>
      </c>
      <c r="E130" s="104">
        <v>1311795</v>
      </c>
      <c r="F130" s="103">
        <v>761894</v>
      </c>
      <c r="G130" s="103">
        <v>74781</v>
      </c>
      <c r="H130" s="103">
        <v>6872</v>
      </c>
      <c r="I130" s="103">
        <v>1049</v>
      </c>
      <c r="J130" s="103">
        <f t="shared" si="32"/>
        <v>2156391</v>
      </c>
      <c r="K130" s="103">
        <f t="shared" si="33"/>
        <v>164805</v>
      </c>
      <c r="L130" s="103">
        <f t="shared" si="34"/>
        <v>2321196</v>
      </c>
      <c r="M130" s="103">
        <v>1649</v>
      </c>
      <c r="N130" s="103">
        <f t="shared" si="35"/>
        <v>126</v>
      </c>
      <c r="O130" s="102">
        <f t="shared" si="36"/>
        <v>2322971</v>
      </c>
      <c r="Q130" s="104">
        <v>1458971</v>
      </c>
      <c r="R130" s="103">
        <v>892033</v>
      </c>
      <c r="S130" s="103">
        <v>91729</v>
      </c>
      <c r="T130" s="103">
        <v>6872</v>
      </c>
      <c r="U130" s="103">
        <v>1049</v>
      </c>
      <c r="V130" s="103">
        <f t="shared" si="37"/>
        <v>2450654</v>
      </c>
      <c r="W130" s="103">
        <f t="shared" si="38"/>
        <v>187294</v>
      </c>
      <c r="X130" s="103">
        <f t="shared" si="39"/>
        <v>2637948</v>
      </c>
      <c r="Y130" s="103">
        <v>1649</v>
      </c>
      <c r="Z130" s="103">
        <f t="shared" si="40"/>
        <v>126</v>
      </c>
      <c r="AA130" s="234">
        <f t="shared" si="41"/>
        <v>2639723</v>
      </c>
    </row>
    <row r="131" spans="1:27" s="157" customFormat="1">
      <c r="A131" s="159">
        <f t="shared" si="42"/>
        <v>2027</v>
      </c>
      <c r="B131" s="159">
        <f t="shared" si="43"/>
        <v>1</v>
      </c>
      <c r="C131" s="158">
        <f t="shared" si="31"/>
        <v>46388</v>
      </c>
      <c r="E131" s="104">
        <v>1262666</v>
      </c>
      <c r="F131" s="103">
        <v>742301</v>
      </c>
      <c r="G131" s="103">
        <v>84158</v>
      </c>
      <c r="H131" s="103">
        <v>6466</v>
      </c>
      <c r="I131" s="103">
        <v>910</v>
      </c>
      <c r="J131" s="103">
        <f t="shared" si="32"/>
        <v>2096501</v>
      </c>
      <c r="K131" s="103">
        <f t="shared" si="33"/>
        <v>160228</v>
      </c>
      <c r="L131" s="103">
        <f t="shared" si="34"/>
        <v>2256729</v>
      </c>
      <c r="M131" s="103">
        <v>2243</v>
      </c>
      <c r="N131" s="103">
        <f t="shared" si="35"/>
        <v>171</v>
      </c>
      <c r="O131" s="102">
        <f t="shared" si="36"/>
        <v>2259143</v>
      </c>
      <c r="Q131" s="104">
        <v>1402599</v>
      </c>
      <c r="R131" s="103">
        <v>866930</v>
      </c>
      <c r="S131" s="103">
        <v>102057</v>
      </c>
      <c r="T131" s="103">
        <v>6466</v>
      </c>
      <c r="U131" s="103">
        <v>910</v>
      </c>
      <c r="V131" s="103">
        <f t="shared" si="37"/>
        <v>2378962</v>
      </c>
      <c r="W131" s="103">
        <f t="shared" si="38"/>
        <v>181815</v>
      </c>
      <c r="X131" s="103">
        <f t="shared" si="39"/>
        <v>2560777</v>
      </c>
      <c r="Y131" s="103">
        <v>2243</v>
      </c>
      <c r="Z131" s="103">
        <f t="shared" si="40"/>
        <v>171</v>
      </c>
      <c r="AA131" s="234">
        <f t="shared" si="41"/>
        <v>2563191</v>
      </c>
    </row>
    <row r="132" spans="1:27" s="157" customFormat="1">
      <c r="A132" s="159">
        <f t="shared" si="42"/>
        <v>2027</v>
      </c>
      <c r="B132" s="159">
        <f t="shared" si="43"/>
        <v>2</v>
      </c>
      <c r="C132" s="158">
        <f t="shared" si="31"/>
        <v>46419</v>
      </c>
      <c r="E132" s="104">
        <v>1057773</v>
      </c>
      <c r="F132" s="103">
        <v>666977</v>
      </c>
      <c r="G132" s="103">
        <v>72205</v>
      </c>
      <c r="H132" s="103">
        <v>5963</v>
      </c>
      <c r="I132" s="103">
        <v>855</v>
      </c>
      <c r="J132" s="103">
        <f t="shared" si="32"/>
        <v>1803773</v>
      </c>
      <c r="K132" s="103">
        <f t="shared" si="33"/>
        <v>137856</v>
      </c>
      <c r="L132" s="103">
        <f t="shared" si="34"/>
        <v>1941629</v>
      </c>
      <c r="M132" s="103">
        <v>2355</v>
      </c>
      <c r="N132" s="103">
        <f t="shared" si="35"/>
        <v>180</v>
      </c>
      <c r="O132" s="102">
        <f t="shared" si="36"/>
        <v>1944164</v>
      </c>
      <c r="Q132" s="104">
        <v>1176021</v>
      </c>
      <c r="R132" s="103">
        <v>778859</v>
      </c>
      <c r="S132" s="103">
        <v>87662</v>
      </c>
      <c r="T132" s="103">
        <v>5963</v>
      </c>
      <c r="U132" s="103">
        <v>855</v>
      </c>
      <c r="V132" s="103">
        <f t="shared" si="37"/>
        <v>2049360</v>
      </c>
      <c r="W132" s="103">
        <f t="shared" si="38"/>
        <v>156625</v>
      </c>
      <c r="X132" s="103">
        <f t="shared" si="39"/>
        <v>2205985</v>
      </c>
      <c r="Y132" s="103">
        <v>2355</v>
      </c>
      <c r="Z132" s="103">
        <f t="shared" si="40"/>
        <v>180</v>
      </c>
      <c r="AA132" s="234">
        <f t="shared" si="41"/>
        <v>2208520</v>
      </c>
    </row>
    <row r="133" spans="1:27" s="157" customFormat="1">
      <c r="A133" s="159">
        <f t="shared" si="42"/>
        <v>2027</v>
      </c>
      <c r="B133" s="159">
        <f t="shared" si="43"/>
        <v>3</v>
      </c>
      <c r="C133" s="158">
        <f t="shared" si="31"/>
        <v>46447</v>
      </c>
      <c r="E133" s="104">
        <v>1058605</v>
      </c>
      <c r="F133" s="103">
        <v>701147</v>
      </c>
      <c r="G133" s="103">
        <v>80591</v>
      </c>
      <c r="H133" s="103">
        <v>6636</v>
      </c>
      <c r="I133" s="103">
        <v>861</v>
      </c>
      <c r="J133" s="103">
        <f t="shared" si="32"/>
        <v>1847840</v>
      </c>
      <c r="K133" s="103">
        <f t="shared" si="33"/>
        <v>141224</v>
      </c>
      <c r="L133" s="103">
        <f t="shared" si="34"/>
        <v>1989064</v>
      </c>
      <c r="M133" s="103">
        <v>2263</v>
      </c>
      <c r="N133" s="103">
        <f t="shared" si="35"/>
        <v>173</v>
      </c>
      <c r="O133" s="102">
        <f t="shared" si="36"/>
        <v>1991500</v>
      </c>
      <c r="Q133" s="104">
        <v>1183964</v>
      </c>
      <c r="R133" s="103">
        <v>827252</v>
      </c>
      <c r="S133" s="103">
        <v>98551</v>
      </c>
      <c r="T133" s="103">
        <v>6636</v>
      </c>
      <c r="U133" s="103">
        <v>861</v>
      </c>
      <c r="V133" s="103">
        <f t="shared" si="37"/>
        <v>2117264</v>
      </c>
      <c r="W133" s="103">
        <f t="shared" si="38"/>
        <v>161815</v>
      </c>
      <c r="X133" s="103">
        <f t="shared" si="39"/>
        <v>2279079</v>
      </c>
      <c r="Y133" s="103">
        <v>2263</v>
      </c>
      <c r="Z133" s="103">
        <f t="shared" si="40"/>
        <v>173</v>
      </c>
      <c r="AA133" s="234">
        <f t="shared" si="41"/>
        <v>2281515</v>
      </c>
    </row>
    <row r="134" spans="1:27" s="157" customFormat="1">
      <c r="A134" s="159">
        <f t="shared" si="42"/>
        <v>2027</v>
      </c>
      <c r="B134" s="159">
        <f t="shared" si="43"/>
        <v>4</v>
      </c>
      <c r="C134" s="158">
        <f t="shared" si="31"/>
        <v>46478</v>
      </c>
      <c r="E134" s="104">
        <v>865050</v>
      </c>
      <c r="F134" s="103">
        <v>637130</v>
      </c>
      <c r="G134" s="103">
        <v>74279</v>
      </c>
      <c r="H134" s="103">
        <v>5946</v>
      </c>
      <c r="I134" s="103">
        <v>639</v>
      </c>
      <c r="J134" s="103">
        <f t="shared" si="32"/>
        <v>1583044</v>
      </c>
      <c r="K134" s="103">
        <f t="shared" si="33"/>
        <v>120986</v>
      </c>
      <c r="L134" s="103">
        <f t="shared" si="34"/>
        <v>1704030</v>
      </c>
      <c r="M134" s="103">
        <v>2101</v>
      </c>
      <c r="N134" s="103">
        <f t="shared" si="35"/>
        <v>161</v>
      </c>
      <c r="O134" s="102">
        <f t="shared" si="36"/>
        <v>1706292</v>
      </c>
      <c r="Q134" s="104">
        <v>979700</v>
      </c>
      <c r="R134" s="103">
        <v>759599</v>
      </c>
      <c r="S134" s="103">
        <v>91318</v>
      </c>
      <c r="T134" s="103">
        <v>5946</v>
      </c>
      <c r="U134" s="103">
        <v>639</v>
      </c>
      <c r="V134" s="103">
        <f t="shared" si="37"/>
        <v>1837202</v>
      </c>
      <c r="W134" s="103">
        <f t="shared" si="38"/>
        <v>140410</v>
      </c>
      <c r="X134" s="103">
        <f t="shared" si="39"/>
        <v>1977612</v>
      </c>
      <c r="Y134" s="103">
        <v>2101</v>
      </c>
      <c r="Z134" s="103">
        <f t="shared" si="40"/>
        <v>161</v>
      </c>
      <c r="AA134" s="234">
        <f t="shared" si="41"/>
        <v>1979874</v>
      </c>
    </row>
    <row r="135" spans="1:27" s="157" customFormat="1">
      <c r="A135" s="159">
        <f t="shared" si="42"/>
        <v>2027</v>
      </c>
      <c r="B135" s="159">
        <f t="shared" si="43"/>
        <v>5</v>
      </c>
      <c r="C135" s="158">
        <f t="shared" si="31"/>
        <v>46508</v>
      </c>
      <c r="E135" s="104">
        <v>734447</v>
      </c>
      <c r="F135" s="103">
        <v>630706</v>
      </c>
      <c r="G135" s="103">
        <v>76823</v>
      </c>
      <c r="H135" s="103">
        <v>6108</v>
      </c>
      <c r="I135" s="103">
        <v>500</v>
      </c>
      <c r="J135" s="103">
        <f t="shared" si="32"/>
        <v>1448584</v>
      </c>
      <c r="K135" s="103">
        <f t="shared" si="33"/>
        <v>110710</v>
      </c>
      <c r="L135" s="103">
        <f t="shared" si="34"/>
        <v>1559294</v>
      </c>
      <c r="M135" s="103">
        <v>2097</v>
      </c>
      <c r="N135" s="103">
        <f t="shared" si="35"/>
        <v>160</v>
      </c>
      <c r="O135" s="102">
        <f t="shared" si="36"/>
        <v>1561551</v>
      </c>
      <c r="Q135" s="104">
        <v>841002</v>
      </c>
      <c r="R135" s="103">
        <v>752039</v>
      </c>
      <c r="S135" s="103">
        <v>94802</v>
      </c>
      <c r="T135" s="103">
        <v>6108</v>
      </c>
      <c r="U135" s="103">
        <v>500</v>
      </c>
      <c r="V135" s="103">
        <f t="shared" si="37"/>
        <v>1694451</v>
      </c>
      <c r="W135" s="103">
        <f t="shared" si="38"/>
        <v>129501</v>
      </c>
      <c r="X135" s="103">
        <f t="shared" si="39"/>
        <v>1823952</v>
      </c>
      <c r="Y135" s="103">
        <v>2097</v>
      </c>
      <c r="Z135" s="103">
        <f t="shared" si="40"/>
        <v>160</v>
      </c>
      <c r="AA135" s="234">
        <f t="shared" si="41"/>
        <v>1826209</v>
      </c>
    </row>
    <row r="136" spans="1:27" s="157" customFormat="1">
      <c r="A136" s="159">
        <f t="shared" si="42"/>
        <v>2027</v>
      </c>
      <c r="B136" s="159">
        <f t="shared" si="43"/>
        <v>6</v>
      </c>
      <c r="C136" s="158">
        <f t="shared" si="31"/>
        <v>46539</v>
      </c>
      <c r="E136" s="104">
        <v>673797</v>
      </c>
      <c r="F136" s="103">
        <v>628431</v>
      </c>
      <c r="G136" s="103">
        <v>75136</v>
      </c>
      <c r="H136" s="103">
        <v>6032</v>
      </c>
      <c r="I136" s="103">
        <v>373</v>
      </c>
      <c r="J136" s="103">
        <f t="shared" si="32"/>
        <v>1383769</v>
      </c>
      <c r="K136" s="103">
        <f t="shared" si="33"/>
        <v>105756</v>
      </c>
      <c r="L136" s="103">
        <f t="shared" si="34"/>
        <v>1489525</v>
      </c>
      <c r="M136" s="103">
        <v>1727</v>
      </c>
      <c r="N136" s="103">
        <f t="shared" si="35"/>
        <v>132</v>
      </c>
      <c r="O136" s="102">
        <f t="shared" si="36"/>
        <v>1491384</v>
      </c>
      <c r="Q136" s="104">
        <v>778620</v>
      </c>
      <c r="R136" s="103">
        <v>748248</v>
      </c>
      <c r="S136" s="103">
        <v>93240</v>
      </c>
      <c r="T136" s="103">
        <v>6032</v>
      </c>
      <c r="U136" s="103">
        <v>373</v>
      </c>
      <c r="V136" s="103">
        <f t="shared" si="37"/>
        <v>1626513</v>
      </c>
      <c r="W136" s="103">
        <f t="shared" si="38"/>
        <v>124308</v>
      </c>
      <c r="X136" s="103">
        <f t="shared" si="39"/>
        <v>1750821</v>
      </c>
      <c r="Y136" s="103">
        <v>1727</v>
      </c>
      <c r="Z136" s="103">
        <f t="shared" si="40"/>
        <v>132</v>
      </c>
      <c r="AA136" s="234">
        <f t="shared" si="41"/>
        <v>1752680</v>
      </c>
    </row>
    <row r="137" spans="1:27" s="157" customFormat="1">
      <c r="A137" s="159">
        <f t="shared" si="42"/>
        <v>2027</v>
      </c>
      <c r="B137" s="159">
        <f t="shared" si="43"/>
        <v>7</v>
      </c>
      <c r="C137" s="158">
        <f t="shared" si="31"/>
        <v>46569</v>
      </c>
      <c r="E137" s="104">
        <v>688151</v>
      </c>
      <c r="F137" s="103">
        <v>667067</v>
      </c>
      <c r="G137" s="103">
        <v>75517</v>
      </c>
      <c r="H137" s="103">
        <v>5824</v>
      </c>
      <c r="I137" s="103">
        <v>324</v>
      </c>
      <c r="J137" s="103">
        <f t="shared" si="32"/>
        <v>1436883</v>
      </c>
      <c r="K137" s="103">
        <f t="shared" si="33"/>
        <v>109816</v>
      </c>
      <c r="L137" s="103">
        <f t="shared" si="34"/>
        <v>1546699</v>
      </c>
      <c r="M137" s="103">
        <v>2779</v>
      </c>
      <c r="N137" s="103">
        <f t="shared" si="35"/>
        <v>212</v>
      </c>
      <c r="O137" s="102">
        <f t="shared" si="36"/>
        <v>1549690</v>
      </c>
      <c r="Q137" s="104">
        <v>800983</v>
      </c>
      <c r="R137" s="103">
        <v>793989</v>
      </c>
      <c r="S137" s="103">
        <v>94199</v>
      </c>
      <c r="T137" s="103">
        <v>5824</v>
      </c>
      <c r="U137" s="103">
        <v>324</v>
      </c>
      <c r="V137" s="103">
        <f t="shared" si="37"/>
        <v>1695319</v>
      </c>
      <c r="W137" s="103">
        <f t="shared" si="38"/>
        <v>129567</v>
      </c>
      <c r="X137" s="103">
        <f t="shared" si="39"/>
        <v>1824886</v>
      </c>
      <c r="Y137" s="103">
        <v>2779</v>
      </c>
      <c r="Z137" s="103">
        <f t="shared" si="40"/>
        <v>212</v>
      </c>
      <c r="AA137" s="234">
        <f t="shared" si="41"/>
        <v>1827877</v>
      </c>
    </row>
    <row r="138" spans="1:27" s="157" customFormat="1">
      <c r="A138" s="159">
        <f t="shared" si="42"/>
        <v>2027</v>
      </c>
      <c r="B138" s="159">
        <f t="shared" si="43"/>
        <v>8</v>
      </c>
      <c r="C138" s="158">
        <f t="shared" si="31"/>
        <v>46600</v>
      </c>
      <c r="E138" s="104">
        <v>673741</v>
      </c>
      <c r="F138" s="103">
        <v>679371</v>
      </c>
      <c r="G138" s="103">
        <v>78856</v>
      </c>
      <c r="H138" s="103">
        <v>6053</v>
      </c>
      <c r="I138" s="103">
        <v>312</v>
      </c>
      <c r="J138" s="103">
        <f t="shared" si="32"/>
        <v>1438333</v>
      </c>
      <c r="K138" s="103">
        <f t="shared" si="33"/>
        <v>109926</v>
      </c>
      <c r="L138" s="103">
        <f t="shared" si="34"/>
        <v>1548259</v>
      </c>
      <c r="M138" s="103">
        <v>1579</v>
      </c>
      <c r="N138" s="103">
        <f t="shared" si="35"/>
        <v>121</v>
      </c>
      <c r="O138" s="102">
        <f t="shared" si="36"/>
        <v>1549959</v>
      </c>
      <c r="Q138" s="104">
        <v>786974</v>
      </c>
      <c r="R138" s="103">
        <v>809466</v>
      </c>
      <c r="S138" s="103">
        <v>98165</v>
      </c>
      <c r="T138" s="103">
        <v>6053</v>
      </c>
      <c r="U138" s="103">
        <v>312</v>
      </c>
      <c r="V138" s="103">
        <f t="shared" si="37"/>
        <v>1700970</v>
      </c>
      <c r="W138" s="103">
        <f t="shared" si="38"/>
        <v>129999</v>
      </c>
      <c r="X138" s="103">
        <f t="shared" si="39"/>
        <v>1830969</v>
      </c>
      <c r="Y138" s="103">
        <v>1579</v>
      </c>
      <c r="Z138" s="103">
        <f t="shared" si="40"/>
        <v>121</v>
      </c>
      <c r="AA138" s="234">
        <f t="shared" si="41"/>
        <v>1832669</v>
      </c>
    </row>
    <row r="139" spans="1:27" s="157" customFormat="1">
      <c r="A139" s="159">
        <f t="shared" si="42"/>
        <v>2027</v>
      </c>
      <c r="B139" s="159">
        <f t="shared" si="43"/>
        <v>9</v>
      </c>
      <c r="C139" s="158">
        <f t="shared" si="31"/>
        <v>46631</v>
      </c>
      <c r="E139" s="104">
        <v>667529</v>
      </c>
      <c r="F139" s="103">
        <v>637220</v>
      </c>
      <c r="G139" s="103">
        <v>74435</v>
      </c>
      <c r="H139" s="103">
        <v>6402</v>
      </c>
      <c r="I139" s="103">
        <v>363</v>
      </c>
      <c r="J139" s="103">
        <f t="shared" si="32"/>
        <v>1385949</v>
      </c>
      <c r="K139" s="103">
        <f t="shared" si="33"/>
        <v>105923</v>
      </c>
      <c r="L139" s="103">
        <f t="shared" si="34"/>
        <v>1491872</v>
      </c>
      <c r="M139" s="103">
        <v>1377</v>
      </c>
      <c r="N139" s="103">
        <f t="shared" si="35"/>
        <v>105</v>
      </c>
      <c r="O139" s="102">
        <f t="shared" si="36"/>
        <v>1493354</v>
      </c>
      <c r="Q139" s="104">
        <v>778046</v>
      </c>
      <c r="R139" s="103">
        <v>763060</v>
      </c>
      <c r="S139" s="103">
        <v>92714</v>
      </c>
      <c r="T139" s="103">
        <v>6402</v>
      </c>
      <c r="U139" s="103">
        <v>363</v>
      </c>
      <c r="V139" s="103">
        <f t="shared" si="37"/>
        <v>1640585</v>
      </c>
      <c r="W139" s="103">
        <f t="shared" si="38"/>
        <v>125384</v>
      </c>
      <c r="X139" s="103">
        <f t="shared" si="39"/>
        <v>1765969</v>
      </c>
      <c r="Y139" s="103">
        <v>1377</v>
      </c>
      <c r="Z139" s="103">
        <f t="shared" si="40"/>
        <v>105</v>
      </c>
      <c r="AA139" s="234">
        <f t="shared" si="41"/>
        <v>1767451</v>
      </c>
    </row>
    <row r="140" spans="1:27" s="157" customFormat="1">
      <c r="A140" s="159">
        <f t="shared" si="42"/>
        <v>2027</v>
      </c>
      <c r="B140" s="159">
        <f t="shared" si="43"/>
        <v>10</v>
      </c>
      <c r="C140" s="158">
        <f t="shared" si="31"/>
        <v>46661</v>
      </c>
      <c r="E140" s="104">
        <v>831464</v>
      </c>
      <c r="F140" s="103">
        <v>661313</v>
      </c>
      <c r="G140" s="103">
        <v>76428</v>
      </c>
      <c r="H140" s="103">
        <v>6469</v>
      </c>
      <c r="I140" s="103">
        <v>523</v>
      </c>
      <c r="J140" s="103">
        <f t="shared" si="32"/>
        <v>1576197</v>
      </c>
      <c r="K140" s="103">
        <f t="shared" si="33"/>
        <v>120463</v>
      </c>
      <c r="L140" s="103">
        <f t="shared" si="34"/>
        <v>1696660</v>
      </c>
      <c r="M140" s="103">
        <v>1767</v>
      </c>
      <c r="N140" s="103">
        <f t="shared" si="35"/>
        <v>135</v>
      </c>
      <c r="O140" s="102">
        <f t="shared" si="36"/>
        <v>1698562</v>
      </c>
      <c r="Q140" s="104">
        <v>957910</v>
      </c>
      <c r="R140" s="103">
        <v>792499</v>
      </c>
      <c r="S140" s="103">
        <v>95079</v>
      </c>
      <c r="T140" s="103">
        <v>6469</v>
      </c>
      <c r="U140" s="103">
        <v>523</v>
      </c>
      <c r="V140" s="103">
        <f t="shared" si="37"/>
        <v>1852480</v>
      </c>
      <c r="W140" s="103">
        <f t="shared" si="38"/>
        <v>141578</v>
      </c>
      <c r="X140" s="103">
        <f t="shared" si="39"/>
        <v>1994058</v>
      </c>
      <c r="Y140" s="103">
        <v>1767</v>
      </c>
      <c r="Z140" s="103">
        <f t="shared" si="40"/>
        <v>135</v>
      </c>
      <c r="AA140" s="234">
        <f t="shared" si="41"/>
        <v>1995960</v>
      </c>
    </row>
    <row r="141" spans="1:27" s="157" customFormat="1">
      <c r="A141" s="159">
        <f t="shared" si="42"/>
        <v>2027</v>
      </c>
      <c r="B141" s="159">
        <f t="shared" si="43"/>
        <v>11</v>
      </c>
      <c r="C141" s="158">
        <f t="shared" si="31"/>
        <v>46692</v>
      </c>
      <c r="E141" s="104">
        <v>1036723</v>
      </c>
      <c r="F141" s="103">
        <v>695548</v>
      </c>
      <c r="G141" s="103">
        <v>72164</v>
      </c>
      <c r="H141" s="103">
        <v>6743</v>
      </c>
      <c r="I141" s="103">
        <v>735</v>
      </c>
      <c r="J141" s="103">
        <f t="shared" si="32"/>
        <v>1811913</v>
      </c>
      <c r="K141" s="103">
        <f t="shared" si="33"/>
        <v>138478</v>
      </c>
      <c r="L141" s="103">
        <f t="shared" si="34"/>
        <v>1950391</v>
      </c>
      <c r="M141" s="103">
        <v>1763</v>
      </c>
      <c r="N141" s="103">
        <f t="shared" si="35"/>
        <v>135</v>
      </c>
      <c r="O141" s="102">
        <f t="shared" si="36"/>
        <v>1952289</v>
      </c>
      <c r="Q141" s="104">
        <v>1175914</v>
      </c>
      <c r="R141" s="103">
        <v>826462</v>
      </c>
      <c r="S141" s="103">
        <v>90145</v>
      </c>
      <c r="T141" s="103">
        <v>6743</v>
      </c>
      <c r="U141" s="103">
        <v>735</v>
      </c>
      <c r="V141" s="103">
        <f t="shared" si="37"/>
        <v>2099999</v>
      </c>
      <c r="W141" s="103">
        <f t="shared" si="38"/>
        <v>160495</v>
      </c>
      <c r="X141" s="103">
        <f t="shared" si="39"/>
        <v>2260494</v>
      </c>
      <c r="Y141" s="103">
        <v>1763</v>
      </c>
      <c r="Z141" s="103">
        <f t="shared" si="40"/>
        <v>135</v>
      </c>
      <c r="AA141" s="234">
        <f t="shared" si="41"/>
        <v>2262392</v>
      </c>
    </row>
    <row r="142" spans="1:27" s="157" customFormat="1">
      <c r="A142" s="159">
        <f t="shared" si="42"/>
        <v>2027</v>
      </c>
      <c r="B142" s="159">
        <f t="shared" si="43"/>
        <v>12</v>
      </c>
      <c r="C142" s="158">
        <f t="shared" si="31"/>
        <v>46722</v>
      </c>
      <c r="E142" s="104">
        <v>1318611</v>
      </c>
      <c r="F142" s="103">
        <v>762783</v>
      </c>
      <c r="G142" s="103">
        <v>71720</v>
      </c>
      <c r="H142" s="103">
        <v>6953</v>
      </c>
      <c r="I142" s="103">
        <v>1049</v>
      </c>
      <c r="J142" s="103">
        <f t="shared" si="32"/>
        <v>2161116</v>
      </c>
      <c r="K142" s="103">
        <f t="shared" si="33"/>
        <v>165166</v>
      </c>
      <c r="L142" s="103">
        <f t="shared" si="34"/>
        <v>2326282</v>
      </c>
      <c r="M142" s="103">
        <v>1649</v>
      </c>
      <c r="N142" s="103">
        <f t="shared" si="35"/>
        <v>126</v>
      </c>
      <c r="O142" s="102">
        <f t="shared" si="36"/>
        <v>2328057</v>
      </c>
      <c r="Q142" s="104">
        <v>1479978</v>
      </c>
      <c r="R142" s="103">
        <v>902170</v>
      </c>
      <c r="S142" s="103">
        <v>90503</v>
      </c>
      <c r="T142" s="103">
        <v>6953</v>
      </c>
      <c r="U142" s="103">
        <v>1049</v>
      </c>
      <c r="V142" s="103">
        <f t="shared" si="37"/>
        <v>2480653</v>
      </c>
      <c r="W142" s="103">
        <f t="shared" si="38"/>
        <v>189587</v>
      </c>
      <c r="X142" s="103">
        <f t="shared" si="39"/>
        <v>2670240</v>
      </c>
      <c r="Y142" s="103">
        <v>1649</v>
      </c>
      <c r="Z142" s="103">
        <f t="shared" si="40"/>
        <v>126</v>
      </c>
      <c r="AA142" s="234">
        <f t="shared" si="41"/>
        <v>2672015</v>
      </c>
    </row>
    <row r="143" spans="1:27" s="157" customFormat="1">
      <c r="A143" s="159">
        <f t="shared" si="42"/>
        <v>2028</v>
      </c>
      <c r="B143" s="159">
        <f t="shared" si="43"/>
        <v>1</v>
      </c>
      <c r="C143" s="158">
        <f t="shared" si="31"/>
        <v>46753</v>
      </c>
      <c r="E143" s="104">
        <v>1269604</v>
      </c>
      <c r="F143" s="103">
        <v>743693</v>
      </c>
      <c r="G143" s="103">
        <v>80980</v>
      </c>
      <c r="H143" s="103">
        <v>6536</v>
      </c>
      <c r="I143" s="103">
        <v>910</v>
      </c>
      <c r="J143" s="103">
        <f t="shared" si="32"/>
        <v>2101723</v>
      </c>
      <c r="K143" s="103">
        <f t="shared" si="33"/>
        <v>160627</v>
      </c>
      <c r="L143" s="103">
        <f t="shared" si="34"/>
        <v>2262350</v>
      </c>
      <c r="M143" s="103">
        <v>2243</v>
      </c>
      <c r="N143" s="103">
        <f t="shared" si="35"/>
        <v>171</v>
      </c>
      <c r="O143" s="102">
        <f t="shared" si="36"/>
        <v>2264764</v>
      </c>
      <c r="Q143" s="104">
        <v>1422772</v>
      </c>
      <c r="R143" s="103">
        <v>877043</v>
      </c>
      <c r="S143" s="103">
        <v>100775</v>
      </c>
      <c r="T143" s="103">
        <v>6536</v>
      </c>
      <c r="U143" s="103">
        <v>910</v>
      </c>
      <c r="V143" s="103">
        <f t="shared" si="37"/>
        <v>2408036</v>
      </c>
      <c r="W143" s="103">
        <f t="shared" si="38"/>
        <v>184037</v>
      </c>
      <c r="X143" s="103">
        <f t="shared" si="39"/>
        <v>2592073</v>
      </c>
      <c r="Y143" s="103">
        <v>2243</v>
      </c>
      <c r="Z143" s="103">
        <f t="shared" si="40"/>
        <v>171</v>
      </c>
      <c r="AA143" s="234">
        <f t="shared" si="41"/>
        <v>2594487</v>
      </c>
    </row>
    <row r="144" spans="1:27" s="157" customFormat="1">
      <c r="A144" s="159">
        <f t="shared" si="42"/>
        <v>2028</v>
      </c>
      <c r="B144" s="159">
        <f t="shared" si="43"/>
        <v>2</v>
      </c>
      <c r="C144" s="158">
        <f t="shared" si="31"/>
        <v>46784</v>
      </c>
      <c r="E144" s="104">
        <v>1107108</v>
      </c>
      <c r="F144" s="103">
        <v>694652</v>
      </c>
      <c r="G144" s="103">
        <v>73833</v>
      </c>
      <c r="H144" s="103">
        <v>6199</v>
      </c>
      <c r="I144" s="103">
        <v>874</v>
      </c>
      <c r="J144" s="103">
        <f t="shared" si="32"/>
        <v>1882666</v>
      </c>
      <c r="K144" s="103">
        <f t="shared" si="33"/>
        <v>143885</v>
      </c>
      <c r="L144" s="103">
        <f t="shared" si="34"/>
        <v>2026551</v>
      </c>
      <c r="M144" s="103">
        <v>2439</v>
      </c>
      <c r="N144" s="103">
        <f t="shared" si="35"/>
        <v>186</v>
      </c>
      <c r="O144" s="102">
        <f t="shared" si="36"/>
        <v>2029176</v>
      </c>
      <c r="Q144" s="104">
        <v>1215075</v>
      </c>
      <c r="R144" s="103">
        <v>801628</v>
      </c>
      <c r="S144" s="103">
        <v>88852</v>
      </c>
      <c r="T144" s="103">
        <v>6199</v>
      </c>
      <c r="U144" s="103">
        <v>874</v>
      </c>
      <c r="V144" s="103">
        <f t="shared" si="37"/>
        <v>2112628</v>
      </c>
      <c r="W144" s="103">
        <f t="shared" si="38"/>
        <v>161460</v>
      </c>
      <c r="X144" s="103">
        <f t="shared" si="39"/>
        <v>2274088</v>
      </c>
      <c r="Y144" s="103">
        <v>2439</v>
      </c>
      <c r="Z144" s="103">
        <f t="shared" si="40"/>
        <v>186</v>
      </c>
      <c r="AA144" s="234">
        <f t="shared" si="41"/>
        <v>2276713</v>
      </c>
    </row>
    <row r="145" spans="1:27" s="157" customFormat="1">
      <c r="A145" s="159">
        <f t="shared" si="42"/>
        <v>2028</v>
      </c>
      <c r="B145" s="159">
        <f t="shared" si="43"/>
        <v>3</v>
      </c>
      <c r="C145" s="158">
        <f t="shared" si="31"/>
        <v>46813</v>
      </c>
      <c r="E145" s="104">
        <v>1064680</v>
      </c>
      <c r="F145" s="103">
        <v>703797</v>
      </c>
      <c r="G145" s="103">
        <v>76228</v>
      </c>
      <c r="H145" s="103">
        <v>6740</v>
      </c>
      <c r="I145" s="103">
        <v>873</v>
      </c>
      <c r="J145" s="103">
        <f t="shared" si="32"/>
        <v>1852318</v>
      </c>
      <c r="K145" s="103">
        <f t="shared" si="33"/>
        <v>141566</v>
      </c>
      <c r="L145" s="103">
        <f t="shared" si="34"/>
        <v>1993884</v>
      </c>
      <c r="M145" s="103">
        <v>2263</v>
      </c>
      <c r="N145" s="103">
        <f t="shared" si="35"/>
        <v>173</v>
      </c>
      <c r="O145" s="102">
        <f t="shared" si="36"/>
        <v>1996320</v>
      </c>
      <c r="Q145" s="104">
        <v>1221951</v>
      </c>
      <c r="R145" s="103">
        <v>850953</v>
      </c>
      <c r="S145" s="103">
        <v>98047</v>
      </c>
      <c r="T145" s="103">
        <v>6740</v>
      </c>
      <c r="U145" s="103">
        <v>873</v>
      </c>
      <c r="V145" s="103">
        <f t="shared" si="37"/>
        <v>2178564</v>
      </c>
      <c r="W145" s="103">
        <f t="shared" si="38"/>
        <v>166500</v>
      </c>
      <c r="X145" s="103">
        <f t="shared" si="39"/>
        <v>2345064</v>
      </c>
      <c r="Y145" s="103">
        <v>2263</v>
      </c>
      <c r="Z145" s="103">
        <f t="shared" si="40"/>
        <v>173</v>
      </c>
      <c r="AA145" s="234">
        <f t="shared" si="41"/>
        <v>2347500</v>
      </c>
    </row>
    <row r="146" spans="1:27" s="157" customFormat="1">
      <c r="A146" s="159">
        <f t="shared" si="42"/>
        <v>2028</v>
      </c>
      <c r="B146" s="159">
        <f t="shared" si="43"/>
        <v>4</v>
      </c>
      <c r="C146" s="158">
        <f t="shared" si="31"/>
        <v>46844</v>
      </c>
      <c r="E146" s="104">
        <v>870608</v>
      </c>
      <c r="F146" s="103">
        <v>638101</v>
      </c>
      <c r="G146" s="103">
        <v>71404</v>
      </c>
      <c r="H146" s="103">
        <v>5993</v>
      </c>
      <c r="I146" s="103">
        <v>639</v>
      </c>
      <c r="J146" s="103">
        <f t="shared" si="32"/>
        <v>1586745</v>
      </c>
      <c r="K146" s="103">
        <f t="shared" si="33"/>
        <v>121269</v>
      </c>
      <c r="L146" s="103">
        <f t="shared" si="34"/>
        <v>1708014</v>
      </c>
      <c r="M146" s="103">
        <v>2101</v>
      </c>
      <c r="N146" s="103">
        <f t="shared" si="35"/>
        <v>161</v>
      </c>
      <c r="O146" s="102">
        <f t="shared" si="36"/>
        <v>1710276</v>
      </c>
      <c r="Q146" s="104">
        <v>994523</v>
      </c>
      <c r="R146" s="103">
        <v>768417</v>
      </c>
      <c r="S146" s="103">
        <v>90124</v>
      </c>
      <c r="T146" s="103">
        <v>5993</v>
      </c>
      <c r="U146" s="103">
        <v>639</v>
      </c>
      <c r="V146" s="103">
        <f t="shared" si="37"/>
        <v>1859696</v>
      </c>
      <c r="W146" s="103">
        <f t="shared" si="38"/>
        <v>142130</v>
      </c>
      <c r="X146" s="103">
        <f t="shared" si="39"/>
        <v>2001826</v>
      </c>
      <c r="Y146" s="103">
        <v>2101</v>
      </c>
      <c r="Z146" s="103">
        <f t="shared" si="40"/>
        <v>161</v>
      </c>
      <c r="AA146" s="234">
        <f t="shared" si="41"/>
        <v>2004088</v>
      </c>
    </row>
    <row r="147" spans="1:27" s="157" customFormat="1">
      <c r="A147" s="159">
        <f t="shared" si="42"/>
        <v>2028</v>
      </c>
      <c r="B147" s="159">
        <f t="shared" si="43"/>
        <v>5</v>
      </c>
      <c r="C147" s="158">
        <f t="shared" si="31"/>
        <v>46874</v>
      </c>
      <c r="E147" s="104">
        <v>739021</v>
      </c>
      <c r="F147" s="103">
        <v>631957</v>
      </c>
      <c r="G147" s="103">
        <v>73862</v>
      </c>
      <c r="H147" s="103">
        <v>6150</v>
      </c>
      <c r="I147" s="103">
        <v>501</v>
      </c>
      <c r="J147" s="103">
        <f t="shared" si="32"/>
        <v>1451491</v>
      </c>
      <c r="K147" s="103">
        <f t="shared" si="33"/>
        <v>110932</v>
      </c>
      <c r="L147" s="103">
        <f t="shared" si="34"/>
        <v>1562423</v>
      </c>
      <c r="M147" s="103">
        <v>2097</v>
      </c>
      <c r="N147" s="103">
        <f t="shared" si="35"/>
        <v>160</v>
      </c>
      <c r="O147" s="102">
        <f t="shared" si="36"/>
        <v>1564680</v>
      </c>
      <c r="Q147" s="104">
        <v>853708</v>
      </c>
      <c r="R147" s="103">
        <v>760780</v>
      </c>
      <c r="S147" s="103">
        <v>93570</v>
      </c>
      <c r="T147" s="103">
        <v>6150</v>
      </c>
      <c r="U147" s="103">
        <v>501</v>
      </c>
      <c r="V147" s="103">
        <f t="shared" si="37"/>
        <v>1714709</v>
      </c>
      <c r="W147" s="103">
        <f t="shared" si="38"/>
        <v>131049</v>
      </c>
      <c r="X147" s="103">
        <f t="shared" si="39"/>
        <v>1845758</v>
      </c>
      <c r="Y147" s="103">
        <v>2097</v>
      </c>
      <c r="Z147" s="103">
        <f t="shared" si="40"/>
        <v>160</v>
      </c>
      <c r="AA147" s="234">
        <f t="shared" si="41"/>
        <v>1848015</v>
      </c>
    </row>
    <row r="148" spans="1:27" s="157" customFormat="1">
      <c r="A148" s="159">
        <f t="shared" si="42"/>
        <v>2028</v>
      </c>
      <c r="B148" s="159">
        <f t="shared" si="43"/>
        <v>6</v>
      </c>
      <c r="C148" s="158">
        <f t="shared" si="31"/>
        <v>46905</v>
      </c>
      <c r="E148" s="104">
        <v>677807</v>
      </c>
      <c r="F148" s="103">
        <v>629968</v>
      </c>
      <c r="G148" s="103">
        <v>72246</v>
      </c>
      <c r="H148" s="103">
        <v>6066</v>
      </c>
      <c r="I148" s="103">
        <v>373</v>
      </c>
      <c r="J148" s="103">
        <f t="shared" si="32"/>
        <v>1386460</v>
      </c>
      <c r="K148" s="103">
        <f t="shared" si="33"/>
        <v>105962</v>
      </c>
      <c r="L148" s="103">
        <f t="shared" si="34"/>
        <v>1492422</v>
      </c>
      <c r="M148" s="103">
        <v>1727</v>
      </c>
      <c r="N148" s="103">
        <f t="shared" si="35"/>
        <v>132</v>
      </c>
      <c r="O148" s="102">
        <f t="shared" si="36"/>
        <v>1494281</v>
      </c>
      <c r="Q148" s="104">
        <v>790423</v>
      </c>
      <c r="R148" s="103">
        <v>756959</v>
      </c>
      <c r="S148" s="103">
        <v>92039</v>
      </c>
      <c r="T148" s="103">
        <v>6066</v>
      </c>
      <c r="U148" s="103">
        <v>373</v>
      </c>
      <c r="V148" s="103">
        <f t="shared" si="37"/>
        <v>1645860</v>
      </c>
      <c r="W148" s="103">
        <f t="shared" si="38"/>
        <v>125787</v>
      </c>
      <c r="X148" s="103">
        <f t="shared" si="39"/>
        <v>1771647</v>
      </c>
      <c r="Y148" s="103">
        <v>1727</v>
      </c>
      <c r="Z148" s="103">
        <f t="shared" si="40"/>
        <v>132</v>
      </c>
      <c r="AA148" s="234">
        <f t="shared" si="41"/>
        <v>1773506</v>
      </c>
    </row>
    <row r="149" spans="1:27" s="157" customFormat="1">
      <c r="A149" s="159">
        <f t="shared" si="42"/>
        <v>2028</v>
      </c>
      <c r="B149" s="159">
        <f t="shared" si="43"/>
        <v>7</v>
      </c>
      <c r="C149" s="158">
        <f t="shared" si="31"/>
        <v>46935</v>
      </c>
      <c r="E149" s="104">
        <v>692124</v>
      </c>
      <c r="F149" s="103">
        <v>669026</v>
      </c>
      <c r="G149" s="103">
        <v>72632</v>
      </c>
      <c r="H149" s="103">
        <v>5852</v>
      </c>
      <c r="I149" s="103">
        <v>325</v>
      </c>
      <c r="J149" s="103">
        <f t="shared" si="32"/>
        <v>1439959</v>
      </c>
      <c r="K149" s="103">
        <f t="shared" si="33"/>
        <v>110051</v>
      </c>
      <c r="L149" s="103">
        <f t="shared" si="34"/>
        <v>1550010</v>
      </c>
      <c r="M149" s="103">
        <v>2779</v>
      </c>
      <c r="N149" s="103">
        <f t="shared" si="35"/>
        <v>212</v>
      </c>
      <c r="O149" s="102">
        <f t="shared" si="36"/>
        <v>1553001</v>
      </c>
      <c r="Q149" s="104">
        <v>813269</v>
      </c>
      <c r="R149" s="103">
        <v>803318</v>
      </c>
      <c r="S149" s="103">
        <v>92995</v>
      </c>
      <c r="T149" s="103">
        <v>5852</v>
      </c>
      <c r="U149" s="103">
        <v>325</v>
      </c>
      <c r="V149" s="103">
        <f t="shared" si="37"/>
        <v>1715759</v>
      </c>
      <c r="W149" s="103">
        <f t="shared" si="38"/>
        <v>131129</v>
      </c>
      <c r="X149" s="103">
        <f t="shared" si="39"/>
        <v>1846888</v>
      </c>
      <c r="Y149" s="103">
        <v>2779</v>
      </c>
      <c r="Z149" s="103">
        <f t="shared" si="40"/>
        <v>212</v>
      </c>
      <c r="AA149" s="234">
        <f t="shared" si="41"/>
        <v>1849879</v>
      </c>
    </row>
    <row r="150" spans="1:27" s="157" customFormat="1">
      <c r="A150" s="159">
        <f t="shared" si="42"/>
        <v>2028</v>
      </c>
      <c r="B150" s="159">
        <f t="shared" si="43"/>
        <v>8</v>
      </c>
      <c r="C150" s="158">
        <f t="shared" si="31"/>
        <v>46966</v>
      </c>
      <c r="E150" s="104">
        <v>677510</v>
      </c>
      <c r="F150" s="103">
        <v>681717</v>
      </c>
      <c r="G150" s="103">
        <v>75938</v>
      </c>
      <c r="H150" s="103">
        <v>6076</v>
      </c>
      <c r="I150" s="103">
        <v>312</v>
      </c>
      <c r="J150" s="103">
        <f t="shared" si="32"/>
        <v>1441553</v>
      </c>
      <c r="K150" s="103">
        <f t="shared" si="33"/>
        <v>110173</v>
      </c>
      <c r="L150" s="103">
        <f t="shared" si="34"/>
        <v>1551726</v>
      </c>
      <c r="M150" s="103">
        <v>1579</v>
      </c>
      <c r="N150" s="103">
        <f t="shared" si="35"/>
        <v>121</v>
      </c>
      <c r="O150" s="102">
        <f t="shared" si="36"/>
        <v>1553426</v>
      </c>
      <c r="Q150" s="104">
        <v>798911</v>
      </c>
      <c r="R150" s="103">
        <v>819132</v>
      </c>
      <c r="S150" s="103">
        <v>96911</v>
      </c>
      <c r="T150" s="103">
        <v>6076</v>
      </c>
      <c r="U150" s="103">
        <v>312</v>
      </c>
      <c r="V150" s="103">
        <f t="shared" si="37"/>
        <v>1721342</v>
      </c>
      <c r="W150" s="103">
        <f t="shared" si="38"/>
        <v>131556</v>
      </c>
      <c r="X150" s="103">
        <f t="shared" si="39"/>
        <v>1852898</v>
      </c>
      <c r="Y150" s="103">
        <v>1579</v>
      </c>
      <c r="Z150" s="103">
        <f t="shared" si="40"/>
        <v>121</v>
      </c>
      <c r="AA150" s="234">
        <f t="shared" si="41"/>
        <v>1854598</v>
      </c>
    </row>
    <row r="151" spans="1:27" s="157" customFormat="1">
      <c r="A151" s="159">
        <f t="shared" si="42"/>
        <v>2028</v>
      </c>
      <c r="B151" s="159">
        <f t="shared" si="43"/>
        <v>9</v>
      </c>
      <c r="C151" s="158">
        <f t="shared" si="31"/>
        <v>46997</v>
      </c>
      <c r="E151" s="104">
        <v>671659</v>
      </c>
      <c r="F151" s="103">
        <v>639766</v>
      </c>
      <c r="G151" s="103">
        <v>71758</v>
      </c>
      <c r="H151" s="103">
        <v>6426</v>
      </c>
      <c r="I151" s="103">
        <v>364</v>
      </c>
      <c r="J151" s="103">
        <f t="shared" si="32"/>
        <v>1389973</v>
      </c>
      <c r="K151" s="103">
        <f t="shared" si="33"/>
        <v>106230</v>
      </c>
      <c r="L151" s="103">
        <f t="shared" si="34"/>
        <v>1496203</v>
      </c>
      <c r="M151" s="103">
        <v>1377</v>
      </c>
      <c r="N151" s="103">
        <f t="shared" si="35"/>
        <v>105</v>
      </c>
      <c r="O151" s="102">
        <f t="shared" si="36"/>
        <v>1497685</v>
      </c>
      <c r="Q151" s="104">
        <v>789923</v>
      </c>
      <c r="R151" s="103">
        <v>772427</v>
      </c>
      <c r="S151" s="103">
        <v>91530</v>
      </c>
      <c r="T151" s="103">
        <v>6426</v>
      </c>
      <c r="U151" s="103">
        <v>364</v>
      </c>
      <c r="V151" s="103">
        <f t="shared" si="37"/>
        <v>1660670</v>
      </c>
      <c r="W151" s="103">
        <f t="shared" si="38"/>
        <v>126919</v>
      </c>
      <c r="X151" s="103">
        <f t="shared" si="39"/>
        <v>1787589</v>
      </c>
      <c r="Y151" s="103">
        <v>1377</v>
      </c>
      <c r="Z151" s="103">
        <f t="shared" si="40"/>
        <v>105</v>
      </c>
      <c r="AA151" s="234">
        <f t="shared" si="41"/>
        <v>1789071</v>
      </c>
    </row>
    <row r="152" spans="1:27" s="157" customFormat="1">
      <c r="A152" s="159">
        <f t="shared" si="42"/>
        <v>2028</v>
      </c>
      <c r="B152" s="159">
        <f t="shared" si="43"/>
        <v>10</v>
      </c>
      <c r="C152" s="158">
        <f t="shared" si="31"/>
        <v>47027</v>
      </c>
      <c r="E152" s="104">
        <v>836954</v>
      </c>
      <c r="F152" s="103">
        <v>664449</v>
      </c>
      <c r="G152" s="103">
        <v>73774</v>
      </c>
      <c r="H152" s="103">
        <v>6488</v>
      </c>
      <c r="I152" s="103">
        <v>523</v>
      </c>
      <c r="J152" s="103">
        <f t="shared" si="32"/>
        <v>1582188</v>
      </c>
      <c r="K152" s="103">
        <f t="shared" si="33"/>
        <v>120921</v>
      </c>
      <c r="L152" s="103">
        <f t="shared" si="34"/>
        <v>1703109</v>
      </c>
      <c r="M152" s="103">
        <v>1767</v>
      </c>
      <c r="N152" s="103">
        <f t="shared" si="35"/>
        <v>135</v>
      </c>
      <c r="O152" s="102">
        <f t="shared" si="36"/>
        <v>1705011</v>
      </c>
      <c r="Q152" s="104">
        <v>972351</v>
      </c>
      <c r="R152" s="103">
        <v>802507</v>
      </c>
      <c r="S152" s="103">
        <v>93870</v>
      </c>
      <c r="T152" s="103">
        <v>6488</v>
      </c>
      <c r="U152" s="103">
        <v>523</v>
      </c>
      <c r="V152" s="103">
        <f t="shared" si="37"/>
        <v>1875739</v>
      </c>
      <c r="W152" s="103">
        <f t="shared" si="38"/>
        <v>143356</v>
      </c>
      <c r="X152" s="103">
        <f t="shared" si="39"/>
        <v>2019095</v>
      </c>
      <c r="Y152" s="103">
        <v>1767</v>
      </c>
      <c r="Z152" s="103">
        <f t="shared" si="40"/>
        <v>135</v>
      </c>
      <c r="AA152" s="234">
        <f t="shared" si="41"/>
        <v>2020997</v>
      </c>
    </row>
    <row r="153" spans="1:27" s="157" customFormat="1">
      <c r="A153" s="159">
        <f t="shared" si="42"/>
        <v>2028</v>
      </c>
      <c r="B153" s="159">
        <f t="shared" si="43"/>
        <v>11</v>
      </c>
      <c r="C153" s="158">
        <f t="shared" si="31"/>
        <v>47058</v>
      </c>
      <c r="E153" s="104">
        <v>1043812</v>
      </c>
      <c r="F153" s="103">
        <v>699590</v>
      </c>
      <c r="G153" s="103">
        <v>69702</v>
      </c>
      <c r="H153" s="103">
        <v>6759</v>
      </c>
      <c r="I153" s="103">
        <v>735</v>
      </c>
      <c r="J153" s="103">
        <f t="shared" si="32"/>
        <v>1820598</v>
      </c>
      <c r="K153" s="103">
        <f t="shared" si="33"/>
        <v>139142</v>
      </c>
      <c r="L153" s="103">
        <f t="shared" si="34"/>
        <v>1959740</v>
      </c>
      <c r="M153" s="103">
        <v>1763</v>
      </c>
      <c r="N153" s="103">
        <f t="shared" si="35"/>
        <v>135</v>
      </c>
      <c r="O153" s="102">
        <f t="shared" si="36"/>
        <v>1961638</v>
      </c>
      <c r="Q153" s="104">
        <v>1193138</v>
      </c>
      <c r="R153" s="103">
        <v>837179</v>
      </c>
      <c r="S153" s="103">
        <v>89000</v>
      </c>
      <c r="T153" s="103">
        <v>6759</v>
      </c>
      <c r="U153" s="103">
        <v>735</v>
      </c>
      <c r="V153" s="103">
        <f t="shared" si="37"/>
        <v>2126811</v>
      </c>
      <c r="W153" s="103">
        <f t="shared" si="38"/>
        <v>162544</v>
      </c>
      <c r="X153" s="103">
        <f t="shared" si="39"/>
        <v>2289355</v>
      </c>
      <c r="Y153" s="103">
        <v>1763</v>
      </c>
      <c r="Z153" s="103">
        <f t="shared" si="40"/>
        <v>135</v>
      </c>
      <c r="AA153" s="234">
        <f t="shared" si="41"/>
        <v>2291253</v>
      </c>
    </row>
    <row r="154" spans="1:27" s="157" customFormat="1">
      <c r="A154" s="159">
        <f t="shared" si="42"/>
        <v>2028</v>
      </c>
      <c r="B154" s="159">
        <f t="shared" si="43"/>
        <v>12</v>
      </c>
      <c r="C154" s="158">
        <f t="shared" si="31"/>
        <v>47088</v>
      </c>
      <c r="E154" s="104">
        <v>1328176</v>
      </c>
      <c r="F154" s="103">
        <v>767854</v>
      </c>
      <c r="G154" s="103">
        <v>69251</v>
      </c>
      <c r="H154" s="103">
        <v>6964</v>
      </c>
      <c r="I154" s="103">
        <v>1050</v>
      </c>
      <c r="J154" s="103">
        <f t="shared" si="32"/>
        <v>2173295</v>
      </c>
      <c r="K154" s="103">
        <f t="shared" si="33"/>
        <v>166097</v>
      </c>
      <c r="L154" s="103">
        <f t="shared" si="34"/>
        <v>2339392</v>
      </c>
      <c r="M154" s="103">
        <v>1649</v>
      </c>
      <c r="N154" s="103">
        <f t="shared" si="35"/>
        <v>126</v>
      </c>
      <c r="O154" s="102">
        <f t="shared" si="36"/>
        <v>2341167</v>
      </c>
      <c r="Q154" s="104">
        <v>1501264</v>
      </c>
      <c r="R154" s="103">
        <v>914152</v>
      </c>
      <c r="S154" s="103">
        <v>89353</v>
      </c>
      <c r="T154" s="103">
        <v>6964</v>
      </c>
      <c r="U154" s="103">
        <v>1050</v>
      </c>
      <c r="V154" s="103">
        <f t="shared" si="37"/>
        <v>2512783</v>
      </c>
      <c r="W154" s="103">
        <f t="shared" si="38"/>
        <v>192043</v>
      </c>
      <c r="X154" s="103">
        <f t="shared" si="39"/>
        <v>2704826</v>
      </c>
      <c r="Y154" s="103">
        <v>1649</v>
      </c>
      <c r="Z154" s="103">
        <f t="shared" si="40"/>
        <v>126</v>
      </c>
      <c r="AA154" s="234">
        <f t="shared" si="41"/>
        <v>2706601</v>
      </c>
    </row>
    <row r="155" spans="1:27" s="157" customFormat="1">
      <c r="A155" s="159">
        <f t="shared" si="42"/>
        <v>2029</v>
      </c>
      <c r="B155" s="159">
        <f t="shared" si="43"/>
        <v>1</v>
      </c>
      <c r="C155" s="158">
        <f t="shared" si="31"/>
        <v>47119</v>
      </c>
      <c r="E155" s="104">
        <v>1278937</v>
      </c>
      <c r="F155" s="103">
        <v>748419</v>
      </c>
      <c r="G155" s="103">
        <v>78290</v>
      </c>
      <c r="H155" s="103">
        <v>6534</v>
      </c>
      <c r="I155" s="103">
        <v>910</v>
      </c>
      <c r="J155" s="103">
        <f t="shared" si="32"/>
        <v>2113090</v>
      </c>
      <c r="K155" s="103">
        <f t="shared" si="33"/>
        <v>161496</v>
      </c>
      <c r="L155" s="103">
        <f t="shared" si="34"/>
        <v>2274586</v>
      </c>
      <c r="M155" s="103">
        <v>2325</v>
      </c>
      <c r="N155" s="103">
        <f t="shared" si="35"/>
        <v>178</v>
      </c>
      <c r="O155" s="102">
        <f t="shared" si="36"/>
        <v>2277089</v>
      </c>
      <c r="Q155" s="104">
        <v>1443237</v>
      </c>
      <c r="R155" s="103">
        <v>888598</v>
      </c>
      <c r="S155" s="103">
        <v>99441</v>
      </c>
      <c r="T155" s="103">
        <v>6534</v>
      </c>
      <c r="U155" s="103">
        <v>910</v>
      </c>
      <c r="V155" s="103">
        <f t="shared" si="37"/>
        <v>2438720</v>
      </c>
      <c r="W155" s="103">
        <f t="shared" si="38"/>
        <v>186382</v>
      </c>
      <c r="X155" s="103">
        <f t="shared" si="39"/>
        <v>2625102</v>
      </c>
      <c r="Y155" s="103">
        <v>2325</v>
      </c>
      <c r="Z155" s="103">
        <f t="shared" si="40"/>
        <v>178</v>
      </c>
      <c r="AA155" s="234">
        <f t="shared" si="41"/>
        <v>2627605</v>
      </c>
    </row>
    <row r="156" spans="1:27" s="157" customFormat="1">
      <c r="A156" s="159">
        <f t="shared" si="42"/>
        <v>2029</v>
      </c>
      <c r="B156" s="159">
        <f t="shared" si="43"/>
        <v>2</v>
      </c>
      <c r="C156" s="158">
        <f t="shared" si="31"/>
        <v>47150</v>
      </c>
      <c r="E156" s="104">
        <v>1072156</v>
      </c>
      <c r="F156" s="103">
        <v>672552</v>
      </c>
      <c r="G156" s="103">
        <v>67228</v>
      </c>
      <c r="H156" s="103">
        <v>6008</v>
      </c>
      <c r="I156" s="103">
        <v>856</v>
      </c>
      <c r="J156" s="103">
        <f t="shared" si="32"/>
        <v>1818800</v>
      </c>
      <c r="K156" s="103">
        <f t="shared" si="33"/>
        <v>139004</v>
      </c>
      <c r="L156" s="103">
        <f t="shared" si="34"/>
        <v>1957804</v>
      </c>
      <c r="M156" s="103">
        <v>2433</v>
      </c>
      <c r="N156" s="103">
        <f t="shared" si="35"/>
        <v>186</v>
      </c>
      <c r="O156" s="102">
        <f t="shared" si="36"/>
        <v>1960423</v>
      </c>
      <c r="Q156" s="104">
        <v>1210517</v>
      </c>
      <c r="R156" s="103">
        <v>798513</v>
      </c>
      <c r="S156" s="103">
        <v>85422</v>
      </c>
      <c r="T156" s="103">
        <v>6008</v>
      </c>
      <c r="U156" s="103">
        <v>856</v>
      </c>
      <c r="V156" s="103">
        <f t="shared" si="37"/>
        <v>2101316</v>
      </c>
      <c r="W156" s="103">
        <f t="shared" si="38"/>
        <v>160596</v>
      </c>
      <c r="X156" s="103">
        <f t="shared" si="39"/>
        <v>2261912</v>
      </c>
      <c r="Y156" s="103">
        <v>2433</v>
      </c>
      <c r="Z156" s="103">
        <f t="shared" si="40"/>
        <v>186</v>
      </c>
      <c r="AA156" s="234">
        <f t="shared" si="41"/>
        <v>2264531</v>
      </c>
    </row>
    <row r="157" spans="1:27" s="157" customFormat="1">
      <c r="A157" s="159">
        <f t="shared" si="42"/>
        <v>2029</v>
      </c>
      <c r="B157" s="159">
        <f t="shared" si="43"/>
        <v>3</v>
      </c>
      <c r="C157" s="158">
        <f t="shared" si="31"/>
        <v>47178</v>
      </c>
      <c r="E157" s="104">
        <v>1073898</v>
      </c>
      <c r="F157" s="103">
        <v>707147</v>
      </c>
      <c r="G157" s="103">
        <v>74975</v>
      </c>
      <c r="H157" s="103">
        <v>6666</v>
      </c>
      <c r="I157" s="103">
        <v>862</v>
      </c>
      <c r="J157" s="103">
        <f t="shared" si="32"/>
        <v>1863548</v>
      </c>
      <c r="K157" s="103">
        <f t="shared" si="33"/>
        <v>142424</v>
      </c>
      <c r="L157" s="103">
        <f t="shared" si="34"/>
        <v>2005972</v>
      </c>
      <c r="M157" s="103">
        <v>2339</v>
      </c>
      <c r="N157" s="103">
        <f t="shared" si="35"/>
        <v>179</v>
      </c>
      <c r="O157" s="102">
        <f t="shared" si="36"/>
        <v>2008490</v>
      </c>
      <c r="Q157" s="104">
        <v>1219320</v>
      </c>
      <c r="R157" s="103">
        <v>848380</v>
      </c>
      <c r="S157" s="103">
        <v>96039</v>
      </c>
      <c r="T157" s="103">
        <v>6666</v>
      </c>
      <c r="U157" s="103">
        <v>862</v>
      </c>
      <c r="V157" s="103">
        <f t="shared" si="37"/>
        <v>2171267</v>
      </c>
      <c r="W157" s="103">
        <f t="shared" si="38"/>
        <v>165942</v>
      </c>
      <c r="X157" s="103">
        <f t="shared" si="39"/>
        <v>2337209</v>
      </c>
      <c r="Y157" s="103">
        <v>2339</v>
      </c>
      <c r="Z157" s="103">
        <f t="shared" si="40"/>
        <v>179</v>
      </c>
      <c r="AA157" s="234">
        <f t="shared" si="41"/>
        <v>2339727</v>
      </c>
    </row>
    <row r="158" spans="1:27" s="157" customFormat="1">
      <c r="A158" s="159">
        <f t="shared" si="42"/>
        <v>2029</v>
      </c>
      <c r="B158" s="159">
        <f t="shared" si="43"/>
        <v>4</v>
      </c>
      <c r="C158" s="158">
        <f t="shared" si="31"/>
        <v>47209</v>
      </c>
      <c r="E158" s="104">
        <v>878304</v>
      </c>
      <c r="F158" s="103">
        <v>643176</v>
      </c>
      <c r="G158" s="103">
        <v>69107</v>
      </c>
      <c r="H158" s="103">
        <v>5956</v>
      </c>
      <c r="I158" s="103">
        <v>640</v>
      </c>
      <c r="J158" s="103">
        <f t="shared" si="32"/>
        <v>1597183</v>
      </c>
      <c r="K158" s="103">
        <f t="shared" si="33"/>
        <v>122067</v>
      </c>
      <c r="L158" s="103">
        <f t="shared" si="34"/>
        <v>1719250</v>
      </c>
      <c r="M158" s="103">
        <v>2172</v>
      </c>
      <c r="N158" s="103">
        <f t="shared" si="35"/>
        <v>166</v>
      </c>
      <c r="O158" s="102">
        <f t="shared" si="36"/>
        <v>1721588</v>
      </c>
      <c r="Q158" s="104">
        <v>1009821</v>
      </c>
      <c r="R158" s="103">
        <v>779273</v>
      </c>
      <c r="S158" s="103">
        <v>88999</v>
      </c>
      <c r="T158" s="103">
        <v>5956</v>
      </c>
      <c r="U158" s="103">
        <v>640</v>
      </c>
      <c r="V158" s="103">
        <f t="shared" si="37"/>
        <v>1884689</v>
      </c>
      <c r="W158" s="103">
        <f t="shared" si="38"/>
        <v>144040</v>
      </c>
      <c r="X158" s="103">
        <f t="shared" si="39"/>
        <v>2028729</v>
      </c>
      <c r="Y158" s="103">
        <v>2172</v>
      </c>
      <c r="Z158" s="103">
        <f t="shared" si="40"/>
        <v>166</v>
      </c>
      <c r="AA158" s="234">
        <f t="shared" si="41"/>
        <v>2031067</v>
      </c>
    </row>
    <row r="159" spans="1:27" s="157" customFormat="1">
      <c r="A159" s="159">
        <f t="shared" si="42"/>
        <v>2029</v>
      </c>
      <c r="B159" s="159">
        <f t="shared" si="43"/>
        <v>5</v>
      </c>
      <c r="C159" s="158">
        <f t="shared" si="31"/>
        <v>47239</v>
      </c>
      <c r="E159" s="104">
        <v>745616</v>
      </c>
      <c r="F159" s="103">
        <v>637437</v>
      </c>
      <c r="G159" s="103">
        <v>71513</v>
      </c>
      <c r="H159" s="103">
        <v>6099</v>
      </c>
      <c r="I159" s="103">
        <v>501</v>
      </c>
      <c r="J159" s="103">
        <f t="shared" si="32"/>
        <v>1461166</v>
      </c>
      <c r="K159" s="103">
        <f t="shared" si="33"/>
        <v>111671</v>
      </c>
      <c r="L159" s="103">
        <f t="shared" si="34"/>
        <v>1572837</v>
      </c>
      <c r="M159" s="103">
        <v>2174</v>
      </c>
      <c r="N159" s="103">
        <f t="shared" si="35"/>
        <v>166</v>
      </c>
      <c r="O159" s="102">
        <f t="shared" si="36"/>
        <v>1575177</v>
      </c>
      <c r="Q159" s="104">
        <v>866901</v>
      </c>
      <c r="R159" s="103">
        <v>771647</v>
      </c>
      <c r="S159" s="103">
        <v>92414</v>
      </c>
      <c r="T159" s="103">
        <v>6099</v>
      </c>
      <c r="U159" s="103">
        <v>501</v>
      </c>
      <c r="V159" s="103">
        <f t="shared" si="37"/>
        <v>1737562</v>
      </c>
      <c r="W159" s="103">
        <f t="shared" si="38"/>
        <v>132795</v>
      </c>
      <c r="X159" s="103">
        <f t="shared" si="39"/>
        <v>1870357</v>
      </c>
      <c r="Y159" s="103">
        <v>2174</v>
      </c>
      <c r="Z159" s="103">
        <f t="shared" si="40"/>
        <v>166</v>
      </c>
      <c r="AA159" s="234">
        <f t="shared" si="41"/>
        <v>1872697</v>
      </c>
    </row>
    <row r="160" spans="1:27" s="157" customFormat="1">
      <c r="A160" s="159">
        <f t="shared" si="42"/>
        <v>2029</v>
      </c>
      <c r="B160" s="159">
        <f t="shared" si="43"/>
        <v>6</v>
      </c>
      <c r="C160" s="158">
        <f t="shared" si="31"/>
        <v>47270</v>
      </c>
      <c r="E160" s="104">
        <v>683774</v>
      </c>
      <c r="F160" s="103">
        <v>635830</v>
      </c>
      <c r="G160" s="103">
        <v>69974</v>
      </c>
      <c r="H160" s="103">
        <v>6006</v>
      </c>
      <c r="I160" s="103">
        <v>374</v>
      </c>
      <c r="J160" s="103">
        <f t="shared" si="32"/>
        <v>1395958</v>
      </c>
      <c r="K160" s="103">
        <f t="shared" si="33"/>
        <v>106688</v>
      </c>
      <c r="L160" s="103">
        <f t="shared" si="34"/>
        <v>1502646</v>
      </c>
      <c r="M160" s="103">
        <v>1787</v>
      </c>
      <c r="N160" s="103">
        <f t="shared" si="35"/>
        <v>137</v>
      </c>
      <c r="O160" s="102">
        <f t="shared" si="36"/>
        <v>1504570</v>
      </c>
      <c r="Q160" s="104">
        <v>802664</v>
      </c>
      <c r="R160" s="103">
        <v>767923</v>
      </c>
      <c r="S160" s="103">
        <v>90920</v>
      </c>
      <c r="T160" s="103">
        <v>6006</v>
      </c>
      <c r="U160" s="103">
        <v>374</v>
      </c>
      <c r="V160" s="103">
        <f t="shared" si="37"/>
        <v>1667887</v>
      </c>
      <c r="W160" s="103">
        <f t="shared" si="38"/>
        <v>127470</v>
      </c>
      <c r="X160" s="103">
        <f t="shared" si="39"/>
        <v>1795357</v>
      </c>
      <c r="Y160" s="103">
        <v>1787</v>
      </c>
      <c r="Z160" s="103">
        <f t="shared" si="40"/>
        <v>137</v>
      </c>
      <c r="AA160" s="234">
        <f t="shared" si="41"/>
        <v>1797281</v>
      </c>
    </row>
    <row r="161" spans="1:27" s="157" customFormat="1">
      <c r="A161" s="159">
        <f t="shared" si="42"/>
        <v>2029</v>
      </c>
      <c r="B161" s="159">
        <f t="shared" si="43"/>
        <v>7</v>
      </c>
      <c r="C161" s="158">
        <f t="shared" si="31"/>
        <v>47300</v>
      </c>
      <c r="E161" s="104">
        <v>698325</v>
      </c>
      <c r="F161" s="103">
        <v>675747</v>
      </c>
      <c r="G161" s="103">
        <v>70387</v>
      </c>
      <c r="H161" s="103">
        <v>5784</v>
      </c>
      <c r="I161" s="103">
        <v>325</v>
      </c>
      <c r="J161" s="103">
        <f t="shared" si="32"/>
        <v>1450568</v>
      </c>
      <c r="K161" s="103">
        <f t="shared" si="33"/>
        <v>110861</v>
      </c>
      <c r="L161" s="103">
        <f t="shared" si="34"/>
        <v>1561429</v>
      </c>
      <c r="M161" s="103">
        <v>2889</v>
      </c>
      <c r="N161" s="103">
        <f t="shared" si="35"/>
        <v>221</v>
      </c>
      <c r="O161" s="102">
        <f t="shared" si="36"/>
        <v>1564539</v>
      </c>
      <c r="Q161" s="104">
        <v>826089</v>
      </c>
      <c r="R161" s="103">
        <v>815209</v>
      </c>
      <c r="S161" s="103">
        <v>91884</v>
      </c>
      <c r="T161" s="103">
        <v>5784</v>
      </c>
      <c r="U161" s="103">
        <v>325</v>
      </c>
      <c r="V161" s="103">
        <f t="shared" si="37"/>
        <v>1739291</v>
      </c>
      <c r="W161" s="103">
        <f t="shared" si="38"/>
        <v>132928</v>
      </c>
      <c r="X161" s="103">
        <f t="shared" si="39"/>
        <v>1872219</v>
      </c>
      <c r="Y161" s="103">
        <v>2889</v>
      </c>
      <c r="Z161" s="103">
        <f t="shared" si="40"/>
        <v>221</v>
      </c>
      <c r="AA161" s="234">
        <f t="shared" si="41"/>
        <v>1875329</v>
      </c>
    </row>
    <row r="162" spans="1:27" s="157" customFormat="1">
      <c r="A162" s="159">
        <f t="shared" si="42"/>
        <v>2029</v>
      </c>
      <c r="B162" s="159">
        <f t="shared" si="43"/>
        <v>8</v>
      </c>
      <c r="C162" s="158">
        <f t="shared" si="31"/>
        <v>47331</v>
      </c>
      <c r="E162" s="104">
        <v>683789</v>
      </c>
      <c r="F162" s="103">
        <v>689096</v>
      </c>
      <c r="G162" s="103">
        <v>73691</v>
      </c>
      <c r="H162" s="103">
        <v>5996</v>
      </c>
      <c r="I162" s="103">
        <v>313</v>
      </c>
      <c r="J162" s="103">
        <f t="shared" si="32"/>
        <v>1452885</v>
      </c>
      <c r="K162" s="103">
        <f t="shared" si="33"/>
        <v>111039</v>
      </c>
      <c r="L162" s="103">
        <f t="shared" si="34"/>
        <v>1563924</v>
      </c>
      <c r="M162" s="103">
        <v>1634</v>
      </c>
      <c r="N162" s="103">
        <f t="shared" si="35"/>
        <v>125</v>
      </c>
      <c r="O162" s="102">
        <f t="shared" si="36"/>
        <v>1565683</v>
      </c>
      <c r="Q162" s="104">
        <v>811662</v>
      </c>
      <c r="R162" s="103">
        <v>831596</v>
      </c>
      <c r="S162" s="103">
        <v>95773</v>
      </c>
      <c r="T162" s="103">
        <v>5996</v>
      </c>
      <c r="U162" s="103">
        <v>313</v>
      </c>
      <c r="V162" s="103">
        <f t="shared" si="37"/>
        <v>1745340</v>
      </c>
      <c r="W162" s="103">
        <f t="shared" si="38"/>
        <v>133390</v>
      </c>
      <c r="X162" s="103">
        <f t="shared" si="39"/>
        <v>1878730</v>
      </c>
      <c r="Y162" s="103">
        <v>1634</v>
      </c>
      <c r="Z162" s="103">
        <f t="shared" si="40"/>
        <v>125</v>
      </c>
      <c r="AA162" s="234">
        <f t="shared" si="41"/>
        <v>1880489</v>
      </c>
    </row>
    <row r="163" spans="1:27" s="157" customFormat="1">
      <c r="A163" s="159">
        <f t="shared" si="42"/>
        <v>2029</v>
      </c>
      <c r="B163" s="159">
        <f t="shared" si="43"/>
        <v>9</v>
      </c>
      <c r="C163" s="158">
        <f t="shared" si="31"/>
        <v>47362</v>
      </c>
      <c r="E163" s="104">
        <v>678465</v>
      </c>
      <c r="F163" s="103">
        <v>647376</v>
      </c>
      <c r="G163" s="103">
        <v>69721</v>
      </c>
      <c r="H163" s="103">
        <v>6344</v>
      </c>
      <c r="I163" s="103">
        <v>364</v>
      </c>
      <c r="J163" s="103">
        <f t="shared" si="32"/>
        <v>1402270</v>
      </c>
      <c r="K163" s="103">
        <f t="shared" si="33"/>
        <v>107170</v>
      </c>
      <c r="L163" s="103">
        <f t="shared" si="34"/>
        <v>1509440</v>
      </c>
      <c r="M163" s="103">
        <v>1428</v>
      </c>
      <c r="N163" s="103">
        <f t="shared" si="35"/>
        <v>109</v>
      </c>
      <c r="O163" s="102">
        <f t="shared" si="36"/>
        <v>1510977</v>
      </c>
      <c r="Q163" s="104">
        <v>802881</v>
      </c>
      <c r="R163" s="103">
        <v>784782</v>
      </c>
      <c r="S163" s="103">
        <v>90477</v>
      </c>
      <c r="T163" s="103">
        <v>6344</v>
      </c>
      <c r="U163" s="103">
        <v>364</v>
      </c>
      <c r="V163" s="103">
        <f t="shared" si="37"/>
        <v>1684848</v>
      </c>
      <c r="W163" s="103">
        <f t="shared" si="38"/>
        <v>128767</v>
      </c>
      <c r="X163" s="103">
        <f t="shared" si="39"/>
        <v>1813615</v>
      </c>
      <c r="Y163" s="103">
        <v>1428</v>
      </c>
      <c r="Z163" s="103">
        <f t="shared" si="40"/>
        <v>109</v>
      </c>
      <c r="AA163" s="234">
        <f t="shared" si="41"/>
        <v>1815152</v>
      </c>
    </row>
    <row r="164" spans="1:27" s="157" customFormat="1">
      <c r="A164" s="159">
        <f t="shared" si="42"/>
        <v>2029</v>
      </c>
      <c r="B164" s="159">
        <f t="shared" si="43"/>
        <v>10</v>
      </c>
      <c r="C164" s="158">
        <f t="shared" si="31"/>
        <v>47392</v>
      </c>
      <c r="E164" s="104">
        <v>845693</v>
      </c>
      <c r="F164" s="103">
        <v>673108</v>
      </c>
      <c r="G164" s="103">
        <v>71781</v>
      </c>
      <c r="H164" s="103">
        <v>6398</v>
      </c>
      <c r="I164" s="103">
        <v>524</v>
      </c>
      <c r="J164" s="103">
        <f t="shared" si="32"/>
        <v>1597504</v>
      </c>
      <c r="K164" s="103">
        <f t="shared" si="33"/>
        <v>122091</v>
      </c>
      <c r="L164" s="103">
        <f t="shared" si="34"/>
        <v>1719595</v>
      </c>
      <c r="M164" s="103">
        <v>1830</v>
      </c>
      <c r="N164" s="103">
        <f t="shared" si="35"/>
        <v>140</v>
      </c>
      <c r="O164" s="102">
        <f t="shared" si="36"/>
        <v>1721565</v>
      </c>
      <c r="Q164" s="104">
        <v>988169</v>
      </c>
      <c r="R164" s="103">
        <v>816008</v>
      </c>
      <c r="S164" s="103">
        <v>92818</v>
      </c>
      <c r="T164" s="103">
        <v>6398</v>
      </c>
      <c r="U164" s="103">
        <v>524</v>
      </c>
      <c r="V164" s="103">
        <f t="shared" si="37"/>
        <v>1903917</v>
      </c>
      <c r="W164" s="103">
        <f t="shared" si="38"/>
        <v>145509</v>
      </c>
      <c r="X164" s="103">
        <f t="shared" si="39"/>
        <v>2049426</v>
      </c>
      <c r="Y164" s="103">
        <v>1830</v>
      </c>
      <c r="Z164" s="103">
        <f t="shared" si="40"/>
        <v>140</v>
      </c>
      <c r="AA164" s="234">
        <f t="shared" si="41"/>
        <v>2051396</v>
      </c>
    </row>
    <row r="165" spans="1:27" s="157" customFormat="1">
      <c r="A165" s="159">
        <f t="shared" si="42"/>
        <v>2029</v>
      </c>
      <c r="B165" s="159">
        <f t="shared" si="43"/>
        <v>11</v>
      </c>
      <c r="C165" s="158">
        <f t="shared" si="31"/>
        <v>47423</v>
      </c>
      <c r="E165" s="104">
        <v>1054602</v>
      </c>
      <c r="F165" s="103">
        <v>709276</v>
      </c>
      <c r="G165" s="103">
        <v>67890</v>
      </c>
      <c r="H165" s="103">
        <v>6660</v>
      </c>
      <c r="I165" s="103">
        <v>736</v>
      </c>
      <c r="J165" s="103">
        <f t="shared" si="32"/>
        <v>1839164</v>
      </c>
      <c r="K165" s="103">
        <f t="shared" si="33"/>
        <v>140560</v>
      </c>
      <c r="L165" s="103">
        <f t="shared" si="34"/>
        <v>1979724</v>
      </c>
      <c r="M165" s="103">
        <v>1832</v>
      </c>
      <c r="N165" s="103">
        <f t="shared" si="35"/>
        <v>140</v>
      </c>
      <c r="O165" s="102">
        <f t="shared" si="36"/>
        <v>1981696</v>
      </c>
      <c r="Q165" s="104">
        <v>1211862</v>
      </c>
      <c r="R165" s="103">
        <v>851656</v>
      </c>
      <c r="S165" s="103">
        <v>88033</v>
      </c>
      <c r="T165" s="103">
        <v>6660</v>
      </c>
      <c r="U165" s="103">
        <v>736</v>
      </c>
      <c r="V165" s="103">
        <f t="shared" si="37"/>
        <v>2158947</v>
      </c>
      <c r="W165" s="103">
        <f t="shared" si="38"/>
        <v>165000</v>
      </c>
      <c r="X165" s="103">
        <f t="shared" si="39"/>
        <v>2323947</v>
      </c>
      <c r="Y165" s="103">
        <v>1832</v>
      </c>
      <c r="Z165" s="103">
        <f t="shared" si="40"/>
        <v>140</v>
      </c>
      <c r="AA165" s="234">
        <f t="shared" si="41"/>
        <v>2325919</v>
      </c>
    </row>
    <row r="166" spans="1:27" s="157" customFormat="1">
      <c r="A166" s="159">
        <f t="shared" si="42"/>
        <v>2029</v>
      </c>
      <c r="B166" s="159">
        <f t="shared" si="43"/>
        <v>12</v>
      </c>
      <c r="C166" s="158">
        <f t="shared" si="31"/>
        <v>47453</v>
      </c>
      <c r="E166" s="104">
        <v>1342139</v>
      </c>
      <c r="F166" s="103">
        <v>778981</v>
      </c>
      <c r="G166" s="103">
        <v>67472</v>
      </c>
      <c r="H166" s="103">
        <v>6868</v>
      </c>
      <c r="I166" s="103">
        <v>1051</v>
      </c>
      <c r="J166" s="103">
        <f t="shared" si="32"/>
        <v>2196511</v>
      </c>
      <c r="K166" s="103">
        <f t="shared" si="33"/>
        <v>167871</v>
      </c>
      <c r="L166" s="103">
        <f t="shared" si="34"/>
        <v>2364382</v>
      </c>
      <c r="M166" s="103">
        <v>1718</v>
      </c>
      <c r="N166" s="103">
        <f t="shared" si="35"/>
        <v>131</v>
      </c>
      <c r="O166" s="102">
        <f t="shared" si="36"/>
        <v>2366231</v>
      </c>
      <c r="Q166" s="104">
        <v>1524364</v>
      </c>
      <c r="R166" s="103">
        <v>930303</v>
      </c>
      <c r="S166" s="103">
        <v>88415</v>
      </c>
      <c r="T166" s="103">
        <v>6868</v>
      </c>
      <c r="U166" s="103">
        <v>1051</v>
      </c>
      <c r="V166" s="103">
        <f t="shared" si="37"/>
        <v>2551001</v>
      </c>
      <c r="W166" s="103">
        <f t="shared" si="38"/>
        <v>194963</v>
      </c>
      <c r="X166" s="103">
        <f t="shared" si="39"/>
        <v>2745964</v>
      </c>
      <c r="Y166" s="103">
        <v>1718</v>
      </c>
      <c r="Z166" s="103">
        <f t="shared" si="40"/>
        <v>131</v>
      </c>
      <c r="AA166" s="234">
        <f t="shared" si="41"/>
        <v>2747813</v>
      </c>
    </row>
    <row r="167" spans="1:27" s="157" customFormat="1">
      <c r="A167" s="159">
        <f t="shared" si="42"/>
        <v>2030</v>
      </c>
      <c r="B167" s="159">
        <f t="shared" si="43"/>
        <v>1</v>
      </c>
      <c r="C167" s="158">
        <f t="shared" si="31"/>
        <v>47484</v>
      </c>
      <c r="E167" s="104">
        <v>1293154</v>
      </c>
      <c r="F167" s="103">
        <v>760330</v>
      </c>
      <c r="G167" s="103">
        <v>76407</v>
      </c>
      <c r="H167" s="103">
        <v>6431</v>
      </c>
      <c r="I167" s="103">
        <v>911</v>
      </c>
      <c r="J167" s="103">
        <f t="shared" si="32"/>
        <v>2137233</v>
      </c>
      <c r="K167" s="103">
        <f t="shared" si="33"/>
        <v>163341</v>
      </c>
      <c r="L167" s="103">
        <f t="shared" si="34"/>
        <v>2300574</v>
      </c>
      <c r="M167" s="103">
        <v>2325</v>
      </c>
      <c r="N167" s="103">
        <f t="shared" si="35"/>
        <v>178</v>
      </c>
      <c r="O167" s="102">
        <f t="shared" si="36"/>
        <v>2303077</v>
      </c>
      <c r="Q167" s="104">
        <v>1465686</v>
      </c>
      <c r="R167" s="103">
        <v>904789</v>
      </c>
      <c r="S167" s="103">
        <v>98437</v>
      </c>
      <c r="T167" s="103">
        <v>6431</v>
      </c>
      <c r="U167" s="103">
        <v>911</v>
      </c>
      <c r="V167" s="103">
        <f t="shared" si="37"/>
        <v>2476254</v>
      </c>
      <c r="W167" s="103">
        <f t="shared" si="38"/>
        <v>189251</v>
      </c>
      <c r="X167" s="103">
        <f t="shared" si="39"/>
        <v>2665505</v>
      </c>
      <c r="Y167" s="103">
        <v>2325</v>
      </c>
      <c r="Z167" s="103">
        <f t="shared" si="40"/>
        <v>178</v>
      </c>
      <c r="AA167" s="234">
        <f t="shared" si="41"/>
        <v>2668008</v>
      </c>
    </row>
    <row r="168" spans="1:27" s="157" customFormat="1">
      <c r="A168" s="159">
        <f t="shared" si="42"/>
        <v>2030</v>
      </c>
      <c r="B168" s="159">
        <f t="shared" si="43"/>
        <v>2</v>
      </c>
      <c r="C168" s="158">
        <f t="shared" si="31"/>
        <v>47515</v>
      </c>
      <c r="E168" s="104">
        <v>1084949</v>
      </c>
      <c r="F168" s="103">
        <v>684213</v>
      </c>
      <c r="G168" s="103">
        <v>65653</v>
      </c>
      <c r="H168" s="103">
        <v>5904</v>
      </c>
      <c r="I168" s="103">
        <v>856</v>
      </c>
      <c r="J168" s="103">
        <f t="shared" si="32"/>
        <v>1841575</v>
      </c>
      <c r="K168" s="103">
        <f t="shared" si="33"/>
        <v>140745</v>
      </c>
      <c r="L168" s="103">
        <f t="shared" si="34"/>
        <v>1982320</v>
      </c>
      <c r="M168" s="103">
        <v>2433</v>
      </c>
      <c r="N168" s="103">
        <f t="shared" si="35"/>
        <v>186</v>
      </c>
      <c r="O168" s="102">
        <f t="shared" si="36"/>
        <v>1984939</v>
      </c>
      <c r="Q168" s="104">
        <v>1229868</v>
      </c>
      <c r="R168" s="103">
        <v>813559</v>
      </c>
      <c r="S168" s="103">
        <v>84600</v>
      </c>
      <c r="T168" s="103">
        <v>5904</v>
      </c>
      <c r="U168" s="103">
        <v>856</v>
      </c>
      <c r="V168" s="103">
        <f t="shared" si="37"/>
        <v>2134787</v>
      </c>
      <c r="W168" s="103">
        <f t="shared" si="38"/>
        <v>163154</v>
      </c>
      <c r="X168" s="103">
        <f t="shared" si="39"/>
        <v>2297941</v>
      </c>
      <c r="Y168" s="103">
        <v>2433</v>
      </c>
      <c r="Z168" s="103">
        <f t="shared" si="40"/>
        <v>186</v>
      </c>
      <c r="AA168" s="234">
        <f t="shared" si="41"/>
        <v>2300560</v>
      </c>
    </row>
    <row r="169" spans="1:27" s="157" customFormat="1">
      <c r="A169" s="159">
        <f t="shared" si="42"/>
        <v>2030</v>
      </c>
      <c r="B169" s="159">
        <f t="shared" si="43"/>
        <v>3</v>
      </c>
      <c r="C169" s="158">
        <f t="shared" si="31"/>
        <v>47543</v>
      </c>
      <c r="E169" s="104">
        <v>1087201</v>
      </c>
      <c r="F169" s="103">
        <v>719683</v>
      </c>
      <c r="G169" s="103">
        <v>73235</v>
      </c>
      <c r="H169" s="103">
        <v>6539</v>
      </c>
      <c r="I169" s="103">
        <v>863</v>
      </c>
      <c r="J169" s="103">
        <f t="shared" si="32"/>
        <v>1887521</v>
      </c>
      <c r="K169" s="103">
        <f t="shared" si="33"/>
        <v>144256</v>
      </c>
      <c r="L169" s="103">
        <f t="shared" si="34"/>
        <v>2031777</v>
      </c>
      <c r="M169" s="103">
        <v>2339</v>
      </c>
      <c r="N169" s="103">
        <f t="shared" si="35"/>
        <v>179</v>
      </c>
      <c r="O169" s="102">
        <f t="shared" si="36"/>
        <v>2034295</v>
      </c>
      <c r="Q169" s="104">
        <v>1239516</v>
      </c>
      <c r="R169" s="103">
        <v>864960</v>
      </c>
      <c r="S169" s="103">
        <v>95156</v>
      </c>
      <c r="T169" s="103">
        <v>6539</v>
      </c>
      <c r="U169" s="103">
        <v>863</v>
      </c>
      <c r="V169" s="103">
        <f t="shared" si="37"/>
        <v>2207034</v>
      </c>
      <c r="W169" s="103">
        <f t="shared" si="38"/>
        <v>168675</v>
      </c>
      <c r="X169" s="103">
        <f t="shared" si="39"/>
        <v>2375709</v>
      </c>
      <c r="Y169" s="103">
        <v>2339</v>
      </c>
      <c r="Z169" s="103">
        <f t="shared" si="40"/>
        <v>179</v>
      </c>
      <c r="AA169" s="234">
        <f t="shared" si="41"/>
        <v>2378227</v>
      </c>
    </row>
    <row r="170" spans="1:27" s="157" customFormat="1">
      <c r="A170" s="159">
        <f t="shared" si="42"/>
        <v>2030</v>
      </c>
      <c r="B170" s="159">
        <f t="shared" si="43"/>
        <v>4</v>
      </c>
      <c r="C170" s="158">
        <f t="shared" si="31"/>
        <v>47574</v>
      </c>
      <c r="E170" s="104">
        <v>889737</v>
      </c>
      <c r="F170" s="103">
        <v>654661</v>
      </c>
      <c r="G170" s="103">
        <v>67533</v>
      </c>
      <c r="H170" s="103">
        <v>5838</v>
      </c>
      <c r="I170" s="103">
        <v>641</v>
      </c>
      <c r="J170" s="103">
        <f t="shared" si="32"/>
        <v>1618410</v>
      </c>
      <c r="K170" s="103">
        <f t="shared" si="33"/>
        <v>123689</v>
      </c>
      <c r="L170" s="103">
        <f t="shared" si="34"/>
        <v>1742099</v>
      </c>
      <c r="M170" s="103">
        <v>2172</v>
      </c>
      <c r="N170" s="103">
        <f t="shared" si="35"/>
        <v>166</v>
      </c>
      <c r="O170" s="102">
        <f t="shared" si="36"/>
        <v>1744437</v>
      </c>
      <c r="Q170" s="104">
        <v>1027435</v>
      </c>
      <c r="R170" s="103">
        <v>794914</v>
      </c>
      <c r="S170" s="103">
        <v>88223</v>
      </c>
      <c r="T170" s="103">
        <v>5838</v>
      </c>
      <c r="U170" s="103">
        <v>641</v>
      </c>
      <c r="V170" s="103">
        <f t="shared" si="37"/>
        <v>1917051</v>
      </c>
      <c r="W170" s="103">
        <f t="shared" si="38"/>
        <v>146513</v>
      </c>
      <c r="X170" s="103">
        <f t="shared" si="39"/>
        <v>2063564</v>
      </c>
      <c r="Y170" s="103">
        <v>2172</v>
      </c>
      <c r="Z170" s="103">
        <f t="shared" si="40"/>
        <v>166</v>
      </c>
      <c r="AA170" s="234">
        <f t="shared" si="41"/>
        <v>2065902</v>
      </c>
    </row>
    <row r="171" spans="1:27" s="157" customFormat="1">
      <c r="A171" s="159">
        <f t="shared" si="42"/>
        <v>2030</v>
      </c>
      <c r="B171" s="159">
        <f t="shared" si="43"/>
        <v>5</v>
      </c>
      <c r="C171" s="158">
        <f t="shared" si="31"/>
        <v>47604</v>
      </c>
      <c r="E171" s="104">
        <v>755734</v>
      </c>
      <c r="F171" s="103">
        <v>648831</v>
      </c>
      <c r="G171" s="103">
        <v>69914</v>
      </c>
      <c r="H171" s="103">
        <v>5968</v>
      </c>
      <c r="I171" s="103">
        <v>502</v>
      </c>
      <c r="J171" s="103">
        <f t="shared" si="32"/>
        <v>1480949</v>
      </c>
      <c r="K171" s="103">
        <f t="shared" si="33"/>
        <v>113183</v>
      </c>
      <c r="L171" s="103">
        <f t="shared" si="34"/>
        <v>1594132</v>
      </c>
      <c r="M171" s="103">
        <v>2174</v>
      </c>
      <c r="N171" s="103">
        <f t="shared" si="35"/>
        <v>166</v>
      </c>
      <c r="O171" s="102">
        <f t="shared" si="36"/>
        <v>1596472</v>
      </c>
      <c r="Q171" s="104">
        <v>882488</v>
      </c>
      <c r="R171" s="103">
        <v>787034</v>
      </c>
      <c r="S171" s="103">
        <v>91643</v>
      </c>
      <c r="T171" s="103">
        <v>5968</v>
      </c>
      <c r="U171" s="103">
        <v>502</v>
      </c>
      <c r="V171" s="103">
        <f t="shared" si="37"/>
        <v>1767635</v>
      </c>
      <c r="W171" s="103">
        <f t="shared" si="38"/>
        <v>135094</v>
      </c>
      <c r="X171" s="103">
        <f t="shared" si="39"/>
        <v>1902729</v>
      </c>
      <c r="Y171" s="103">
        <v>2174</v>
      </c>
      <c r="Z171" s="103">
        <f t="shared" si="40"/>
        <v>166</v>
      </c>
      <c r="AA171" s="234">
        <f t="shared" si="41"/>
        <v>1905069</v>
      </c>
    </row>
    <row r="172" spans="1:27" s="157" customFormat="1">
      <c r="A172" s="159">
        <f t="shared" si="42"/>
        <v>2030</v>
      </c>
      <c r="B172" s="159">
        <f t="shared" si="43"/>
        <v>6</v>
      </c>
      <c r="C172" s="158">
        <f t="shared" si="31"/>
        <v>47635</v>
      </c>
      <c r="E172" s="104">
        <v>693179</v>
      </c>
      <c r="F172" s="103">
        <v>647056</v>
      </c>
      <c r="G172" s="103">
        <v>68419</v>
      </c>
      <c r="H172" s="103">
        <v>5871</v>
      </c>
      <c r="I172" s="103">
        <v>375</v>
      </c>
      <c r="J172" s="103">
        <f t="shared" si="32"/>
        <v>1414900</v>
      </c>
      <c r="K172" s="103">
        <f t="shared" si="33"/>
        <v>108136</v>
      </c>
      <c r="L172" s="103">
        <f t="shared" si="34"/>
        <v>1523036</v>
      </c>
      <c r="M172" s="103">
        <v>1787</v>
      </c>
      <c r="N172" s="103">
        <f t="shared" si="35"/>
        <v>137</v>
      </c>
      <c r="O172" s="102">
        <f t="shared" si="36"/>
        <v>1524960</v>
      </c>
      <c r="Q172" s="104">
        <v>817323</v>
      </c>
      <c r="R172" s="103">
        <v>782965</v>
      </c>
      <c r="S172" s="103">
        <v>90189</v>
      </c>
      <c r="T172" s="103">
        <v>5871</v>
      </c>
      <c r="U172" s="103">
        <v>375</v>
      </c>
      <c r="V172" s="103">
        <f t="shared" si="37"/>
        <v>1696723</v>
      </c>
      <c r="W172" s="103">
        <f t="shared" si="38"/>
        <v>129674</v>
      </c>
      <c r="X172" s="103">
        <f t="shared" si="39"/>
        <v>1826397</v>
      </c>
      <c r="Y172" s="103">
        <v>1787</v>
      </c>
      <c r="Z172" s="103">
        <f t="shared" si="40"/>
        <v>137</v>
      </c>
      <c r="AA172" s="234">
        <f t="shared" si="41"/>
        <v>1828321</v>
      </c>
    </row>
    <row r="173" spans="1:27" s="157" customFormat="1">
      <c r="A173" s="159">
        <f t="shared" si="42"/>
        <v>2030</v>
      </c>
      <c r="B173" s="159">
        <f t="shared" si="43"/>
        <v>7</v>
      </c>
      <c r="C173" s="158">
        <f t="shared" si="31"/>
        <v>47665</v>
      </c>
      <c r="E173" s="104">
        <v>707946</v>
      </c>
      <c r="F173" s="103">
        <v>687365</v>
      </c>
      <c r="G173" s="103">
        <v>68832</v>
      </c>
      <c r="H173" s="103">
        <v>5651</v>
      </c>
      <c r="I173" s="103">
        <v>326</v>
      </c>
      <c r="J173" s="103">
        <f t="shared" si="32"/>
        <v>1470120</v>
      </c>
      <c r="K173" s="103">
        <f t="shared" si="33"/>
        <v>112356</v>
      </c>
      <c r="L173" s="103">
        <f t="shared" si="34"/>
        <v>1582476</v>
      </c>
      <c r="M173" s="103">
        <v>2889</v>
      </c>
      <c r="N173" s="103">
        <f t="shared" si="35"/>
        <v>221</v>
      </c>
      <c r="O173" s="102">
        <f t="shared" si="36"/>
        <v>1585586</v>
      </c>
      <c r="Q173" s="104">
        <v>841319</v>
      </c>
      <c r="R173" s="103">
        <v>830742</v>
      </c>
      <c r="S173" s="103">
        <v>91168</v>
      </c>
      <c r="T173" s="103">
        <v>5651</v>
      </c>
      <c r="U173" s="103">
        <v>326</v>
      </c>
      <c r="V173" s="103">
        <f t="shared" si="37"/>
        <v>1769206</v>
      </c>
      <c r="W173" s="103">
        <f t="shared" si="38"/>
        <v>135214</v>
      </c>
      <c r="X173" s="103">
        <f t="shared" si="39"/>
        <v>1904420</v>
      </c>
      <c r="Y173" s="103">
        <v>2889</v>
      </c>
      <c r="Z173" s="103">
        <f t="shared" si="40"/>
        <v>221</v>
      </c>
      <c r="AA173" s="234">
        <f t="shared" si="41"/>
        <v>1907530</v>
      </c>
    </row>
    <row r="174" spans="1:27" s="157" customFormat="1">
      <c r="A174" s="159">
        <f t="shared" si="42"/>
        <v>2030</v>
      </c>
      <c r="B174" s="159">
        <f t="shared" si="43"/>
        <v>8</v>
      </c>
      <c r="C174" s="158">
        <f t="shared" si="31"/>
        <v>47696</v>
      </c>
      <c r="E174" s="104">
        <v>693180</v>
      </c>
      <c r="F174" s="103">
        <v>700439</v>
      </c>
      <c r="G174" s="103">
        <v>72114</v>
      </c>
      <c r="H174" s="103">
        <v>5854</v>
      </c>
      <c r="I174" s="103">
        <v>314</v>
      </c>
      <c r="J174" s="103">
        <f t="shared" si="32"/>
        <v>1471901</v>
      </c>
      <c r="K174" s="103">
        <f t="shared" si="33"/>
        <v>112492</v>
      </c>
      <c r="L174" s="103">
        <f t="shared" si="34"/>
        <v>1584393</v>
      </c>
      <c r="M174" s="103">
        <v>1634</v>
      </c>
      <c r="N174" s="103">
        <f t="shared" si="35"/>
        <v>125</v>
      </c>
      <c r="O174" s="102">
        <f t="shared" si="36"/>
        <v>1586152</v>
      </c>
      <c r="Q174" s="104">
        <v>826618</v>
      </c>
      <c r="R174" s="103">
        <v>846877</v>
      </c>
      <c r="S174" s="103">
        <v>95049</v>
      </c>
      <c r="T174" s="103">
        <v>5854</v>
      </c>
      <c r="U174" s="103">
        <v>314</v>
      </c>
      <c r="V174" s="103">
        <f t="shared" si="37"/>
        <v>1774712</v>
      </c>
      <c r="W174" s="103">
        <f t="shared" si="38"/>
        <v>135635</v>
      </c>
      <c r="X174" s="103">
        <f t="shared" si="39"/>
        <v>1910347</v>
      </c>
      <c r="Y174" s="103">
        <v>1634</v>
      </c>
      <c r="Z174" s="103">
        <f t="shared" si="40"/>
        <v>125</v>
      </c>
      <c r="AA174" s="234">
        <f t="shared" si="41"/>
        <v>1912106</v>
      </c>
    </row>
    <row r="175" spans="1:27" s="157" customFormat="1">
      <c r="A175" s="159">
        <f t="shared" si="42"/>
        <v>2030</v>
      </c>
      <c r="B175" s="159">
        <f t="shared" si="43"/>
        <v>9</v>
      </c>
      <c r="C175" s="158">
        <f t="shared" ref="C175:C238" si="44">DATE(A175,B175,1)</f>
        <v>47727</v>
      </c>
      <c r="E175" s="104">
        <v>687906</v>
      </c>
      <c r="F175" s="103">
        <v>657677</v>
      </c>
      <c r="G175" s="103">
        <v>68263</v>
      </c>
      <c r="H175" s="103">
        <v>6207</v>
      </c>
      <c r="I175" s="103">
        <v>365</v>
      </c>
      <c r="J175" s="103">
        <f t="shared" ref="J175:J238" si="45">SUM(E175:I175)</f>
        <v>1420418</v>
      </c>
      <c r="K175" s="103">
        <f t="shared" ref="K175:K238" si="46">L175-J175</f>
        <v>108557</v>
      </c>
      <c r="L175" s="103">
        <f t="shared" ref="L175:L238" si="47">ROUND(J175/0.929, 0)</f>
        <v>1528975</v>
      </c>
      <c r="M175" s="103">
        <v>1428</v>
      </c>
      <c r="N175" s="103">
        <f t="shared" ref="N175:N238" si="48">ROUND(M175/0.929-M175, 0)</f>
        <v>109</v>
      </c>
      <c r="O175" s="102">
        <f t="shared" ref="O175:O238" si="49">SUM(L175:N175)</f>
        <v>1530512</v>
      </c>
      <c r="Q175" s="104">
        <v>817728</v>
      </c>
      <c r="R175" s="103">
        <v>798886</v>
      </c>
      <c r="S175" s="103">
        <v>89812</v>
      </c>
      <c r="T175" s="103">
        <v>6207</v>
      </c>
      <c r="U175" s="103">
        <v>365</v>
      </c>
      <c r="V175" s="103">
        <f t="shared" ref="V175:V238" si="50">SUM(Q175:U175)</f>
        <v>1712998</v>
      </c>
      <c r="W175" s="103">
        <f t="shared" ref="W175:W238" si="51">X175-V175</f>
        <v>130918</v>
      </c>
      <c r="X175" s="103">
        <f t="shared" ref="X175:X238" si="52">ROUND(V175/0.929, 0)</f>
        <v>1843916</v>
      </c>
      <c r="Y175" s="103">
        <v>1428</v>
      </c>
      <c r="Z175" s="103">
        <f t="shared" ref="Z175:Z238" si="53">N175</f>
        <v>109</v>
      </c>
      <c r="AA175" s="234">
        <f t="shared" ref="AA175:AA238" si="54">SUM(X175:Z175)</f>
        <v>1845453</v>
      </c>
    </row>
    <row r="176" spans="1:27" s="157" customFormat="1">
      <c r="A176" s="159">
        <f t="shared" ref="A176:A239" si="55">IF(B176=1,A175+1,A175)</f>
        <v>2030</v>
      </c>
      <c r="B176" s="159">
        <f t="shared" ref="B176:B239" si="56">IF(B175=12,1,B175+1)</f>
        <v>10</v>
      </c>
      <c r="C176" s="158">
        <f t="shared" si="44"/>
        <v>47757</v>
      </c>
      <c r="E176" s="104">
        <v>856800</v>
      </c>
      <c r="F176" s="103">
        <v>683104</v>
      </c>
      <c r="G176" s="103">
        <v>70307</v>
      </c>
      <c r="H176" s="103">
        <v>6259</v>
      </c>
      <c r="I176" s="103">
        <v>525</v>
      </c>
      <c r="J176" s="103">
        <f t="shared" si="45"/>
        <v>1616995</v>
      </c>
      <c r="K176" s="103">
        <f t="shared" si="46"/>
        <v>123581</v>
      </c>
      <c r="L176" s="103">
        <f t="shared" si="47"/>
        <v>1740576</v>
      </c>
      <c r="M176" s="103">
        <v>1830</v>
      </c>
      <c r="N176" s="103">
        <f t="shared" si="48"/>
        <v>140</v>
      </c>
      <c r="O176" s="102">
        <f t="shared" si="49"/>
        <v>1742546</v>
      </c>
      <c r="Q176" s="104">
        <v>1005671</v>
      </c>
      <c r="R176" s="103">
        <v>830058</v>
      </c>
      <c r="S176" s="103">
        <v>92144</v>
      </c>
      <c r="T176" s="103">
        <v>6259</v>
      </c>
      <c r="U176" s="103">
        <v>525</v>
      </c>
      <c r="V176" s="103">
        <f t="shared" si="50"/>
        <v>1934657</v>
      </c>
      <c r="W176" s="103">
        <f t="shared" si="51"/>
        <v>147859</v>
      </c>
      <c r="X176" s="103">
        <f t="shared" si="52"/>
        <v>2082516</v>
      </c>
      <c r="Y176" s="103">
        <v>1830</v>
      </c>
      <c r="Z176" s="103">
        <f t="shared" si="53"/>
        <v>140</v>
      </c>
      <c r="AA176" s="234">
        <f t="shared" si="54"/>
        <v>2084486</v>
      </c>
    </row>
    <row r="177" spans="1:27" s="157" customFormat="1">
      <c r="A177" s="159">
        <f t="shared" si="55"/>
        <v>2030</v>
      </c>
      <c r="B177" s="159">
        <f t="shared" si="56"/>
        <v>11</v>
      </c>
      <c r="C177" s="158">
        <f t="shared" si="44"/>
        <v>47788</v>
      </c>
      <c r="E177" s="104">
        <v>1067322</v>
      </c>
      <c r="F177" s="103">
        <v>718789</v>
      </c>
      <c r="G177" s="103">
        <v>66491</v>
      </c>
      <c r="H177" s="103">
        <v>6518</v>
      </c>
      <c r="I177" s="103">
        <v>737</v>
      </c>
      <c r="J177" s="103">
        <f t="shared" si="45"/>
        <v>1859857</v>
      </c>
      <c r="K177" s="103">
        <f t="shared" si="46"/>
        <v>142142</v>
      </c>
      <c r="L177" s="103">
        <f t="shared" si="47"/>
        <v>2001999</v>
      </c>
      <c r="M177" s="103">
        <v>1832</v>
      </c>
      <c r="N177" s="103">
        <f t="shared" si="48"/>
        <v>140</v>
      </c>
      <c r="O177" s="102">
        <f t="shared" si="49"/>
        <v>2003971</v>
      </c>
      <c r="Q177" s="104">
        <v>1231972</v>
      </c>
      <c r="R177" s="103">
        <v>865365</v>
      </c>
      <c r="S177" s="103">
        <v>87397</v>
      </c>
      <c r="T177" s="103">
        <v>6518</v>
      </c>
      <c r="U177" s="103">
        <v>737</v>
      </c>
      <c r="V177" s="103">
        <f t="shared" si="50"/>
        <v>2191989</v>
      </c>
      <c r="W177" s="103">
        <f t="shared" si="51"/>
        <v>167526</v>
      </c>
      <c r="X177" s="103">
        <f t="shared" si="52"/>
        <v>2359515</v>
      </c>
      <c r="Y177" s="103">
        <v>1832</v>
      </c>
      <c r="Z177" s="103">
        <f t="shared" si="53"/>
        <v>140</v>
      </c>
      <c r="AA177" s="234">
        <f t="shared" si="54"/>
        <v>2361487</v>
      </c>
    </row>
    <row r="178" spans="1:27" s="157" customFormat="1">
      <c r="A178" s="159">
        <f t="shared" si="55"/>
        <v>2030</v>
      </c>
      <c r="B178" s="159">
        <f t="shared" si="56"/>
        <v>12</v>
      </c>
      <c r="C178" s="158">
        <f t="shared" si="44"/>
        <v>47818</v>
      </c>
      <c r="E178" s="104">
        <v>1357739</v>
      </c>
      <c r="F178" s="103">
        <v>788549</v>
      </c>
      <c r="G178" s="103">
        <v>66049</v>
      </c>
      <c r="H178" s="103">
        <v>6731</v>
      </c>
      <c r="I178" s="103">
        <v>1052</v>
      </c>
      <c r="J178" s="103">
        <f t="shared" si="45"/>
        <v>2220120</v>
      </c>
      <c r="K178" s="103">
        <f t="shared" si="46"/>
        <v>169675</v>
      </c>
      <c r="L178" s="103">
        <f t="shared" si="47"/>
        <v>2389795</v>
      </c>
      <c r="M178" s="103">
        <v>1718</v>
      </c>
      <c r="N178" s="103">
        <f t="shared" si="48"/>
        <v>131</v>
      </c>
      <c r="O178" s="102">
        <f t="shared" si="49"/>
        <v>2391644</v>
      </c>
      <c r="Q178" s="104">
        <v>1548655</v>
      </c>
      <c r="R178" s="103">
        <v>944409</v>
      </c>
      <c r="S178" s="103">
        <v>87776</v>
      </c>
      <c r="T178" s="103">
        <v>6731</v>
      </c>
      <c r="U178" s="103">
        <v>1052</v>
      </c>
      <c r="V178" s="103">
        <f t="shared" si="50"/>
        <v>2588623</v>
      </c>
      <c r="W178" s="103">
        <f t="shared" si="51"/>
        <v>197839</v>
      </c>
      <c r="X178" s="103">
        <f t="shared" si="52"/>
        <v>2786462</v>
      </c>
      <c r="Y178" s="103">
        <v>1718</v>
      </c>
      <c r="Z178" s="103">
        <f t="shared" si="53"/>
        <v>131</v>
      </c>
      <c r="AA178" s="234">
        <f t="shared" si="54"/>
        <v>2788311</v>
      </c>
    </row>
    <row r="179" spans="1:27" s="157" customFormat="1">
      <c r="A179" s="159">
        <f t="shared" si="55"/>
        <v>2031</v>
      </c>
      <c r="B179" s="159">
        <f t="shared" si="56"/>
        <v>1</v>
      </c>
      <c r="C179" s="158">
        <f t="shared" si="44"/>
        <v>47849</v>
      </c>
      <c r="E179" s="104">
        <v>1308398</v>
      </c>
      <c r="F179" s="103">
        <v>769159</v>
      </c>
      <c r="G179" s="103">
        <v>74866</v>
      </c>
      <c r="H179" s="103">
        <v>6288</v>
      </c>
      <c r="I179" s="103">
        <v>912</v>
      </c>
      <c r="J179" s="103">
        <f t="shared" si="45"/>
        <v>2159623</v>
      </c>
      <c r="K179" s="103">
        <f t="shared" si="46"/>
        <v>165052</v>
      </c>
      <c r="L179" s="103">
        <f t="shared" si="47"/>
        <v>2324675</v>
      </c>
      <c r="M179" s="103">
        <v>2325</v>
      </c>
      <c r="N179" s="103">
        <f t="shared" si="48"/>
        <v>178</v>
      </c>
      <c r="O179" s="102">
        <f t="shared" si="49"/>
        <v>2327178</v>
      </c>
      <c r="Q179" s="104">
        <v>1488958</v>
      </c>
      <c r="R179" s="103">
        <v>917895</v>
      </c>
      <c r="S179" s="103">
        <v>97703</v>
      </c>
      <c r="T179" s="103">
        <v>6288</v>
      </c>
      <c r="U179" s="103">
        <v>912</v>
      </c>
      <c r="V179" s="103">
        <f t="shared" si="50"/>
        <v>2511756</v>
      </c>
      <c r="W179" s="103">
        <f t="shared" si="51"/>
        <v>191964</v>
      </c>
      <c r="X179" s="103">
        <f t="shared" si="52"/>
        <v>2703720</v>
      </c>
      <c r="Y179" s="103">
        <v>2325</v>
      </c>
      <c r="Z179" s="103">
        <f t="shared" si="53"/>
        <v>178</v>
      </c>
      <c r="AA179" s="234">
        <f t="shared" si="54"/>
        <v>2706223</v>
      </c>
    </row>
    <row r="180" spans="1:27" s="157" customFormat="1">
      <c r="A180" s="159">
        <f t="shared" si="55"/>
        <v>2031</v>
      </c>
      <c r="B180" s="159">
        <f t="shared" si="56"/>
        <v>2</v>
      </c>
      <c r="C180" s="158">
        <f t="shared" si="44"/>
        <v>47880</v>
      </c>
      <c r="E180" s="104">
        <v>1098340</v>
      </c>
      <c r="F180" s="103">
        <v>691999</v>
      </c>
      <c r="G180" s="103">
        <v>64326</v>
      </c>
      <c r="H180" s="103">
        <v>5763</v>
      </c>
      <c r="I180" s="103">
        <v>857</v>
      </c>
      <c r="J180" s="103">
        <f t="shared" si="45"/>
        <v>1861285</v>
      </c>
      <c r="K180" s="103">
        <f t="shared" si="46"/>
        <v>142251</v>
      </c>
      <c r="L180" s="103">
        <f t="shared" si="47"/>
        <v>2003536</v>
      </c>
      <c r="M180" s="103">
        <v>2433</v>
      </c>
      <c r="N180" s="103">
        <f t="shared" si="48"/>
        <v>186</v>
      </c>
      <c r="O180" s="102">
        <f t="shared" si="49"/>
        <v>2006155</v>
      </c>
      <c r="Q180" s="104">
        <v>1249713</v>
      </c>
      <c r="R180" s="103">
        <v>824966</v>
      </c>
      <c r="S180" s="103">
        <v>83957</v>
      </c>
      <c r="T180" s="103">
        <v>5763</v>
      </c>
      <c r="U180" s="103">
        <v>857</v>
      </c>
      <c r="V180" s="103">
        <f t="shared" si="50"/>
        <v>2165256</v>
      </c>
      <c r="W180" s="103">
        <f t="shared" si="51"/>
        <v>165482</v>
      </c>
      <c r="X180" s="103">
        <f t="shared" si="52"/>
        <v>2330738</v>
      </c>
      <c r="Y180" s="103">
        <v>2433</v>
      </c>
      <c r="Z180" s="103">
        <f t="shared" si="53"/>
        <v>186</v>
      </c>
      <c r="AA180" s="234">
        <f t="shared" si="54"/>
        <v>2333357</v>
      </c>
    </row>
    <row r="181" spans="1:27" s="157" customFormat="1">
      <c r="A181" s="159">
        <f t="shared" si="55"/>
        <v>2031</v>
      </c>
      <c r="B181" s="159">
        <f t="shared" si="56"/>
        <v>3</v>
      </c>
      <c r="C181" s="158">
        <f t="shared" si="44"/>
        <v>47908</v>
      </c>
      <c r="E181" s="104">
        <v>1101166</v>
      </c>
      <c r="F181" s="103">
        <v>727663</v>
      </c>
      <c r="G181" s="103">
        <v>71709</v>
      </c>
      <c r="H181" s="103">
        <v>6369</v>
      </c>
      <c r="I181" s="103">
        <v>864</v>
      </c>
      <c r="J181" s="103">
        <f t="shared" si="45"/>
        <v>1907771</v>
      </c>
      <c r="K181" s="103">
        <f t="shared" si="46"/>
        <v>145804</v>
      </c>
      <c r="L181" s="103">
        <f t="shared" si="47"/>
        <v>2053575</v>
      </c>
      <c r="M181" s="103">
        <v>2339</v>
      </c>
      <c r="N181" s="103">
        <f t="shared" si="48"/>
        <v>179</v>
      </c>
      <c r="O181" s="102">
        <f t="shared" si="49"/>
        <v>2056093</v>
      </c>
      <c r="Q181" s="104">
        <v>1260030</v>
      </c>
      <c r="R181" s="103">
        <v>876784</v>
      </c>
      <c r="S181" s="103">
        <v>94417</v>
      </c>
      <c r="T181" s="103">
        <v>6369</v>
      </c>
      <c r="U181" s="103">
        <v>864</v>
      </c>
      <c r="V181" s="103">
        <f t="shared" si="50"/>
        <v>2238464</v>
      </c>
      <c r="W181" s="103">
        <f t="shared" si="51"/>
        <v>171077</v>
      </c>
      <c r="X181" s="103">
        <f t="shared" si="52"/>
        <v>2409541</v>
      </c>
      <c r="Y181" s="103">
        <v>2339</v>
      </c>
      <c r="Z181" s="103">
        <f t="shared" si="53"/>
        <v>179</v>
      </c>
      <c r="AA181" s="234">
        <f t="shared" si="54"/>
        <v>2412059</v>
      </c>
    </row>
    <row r="182" spans="1:27" s="157" customFormat="1">
      <c r="A182" s="159">
        <f t="shared" si="55"/>
        <v>2031</v>
      </c>
      <c r="B182" s="159">
        <f t="shared" si="56"/>
        <v>4</v>
      </c>
      <c r="C182" s="158">
        <f t="shared" si="44"/>
        <v>47939</v>
      </c>
      <c r="E182" s="104">
        <v>901460</v>
      </c>
      <c r="F182" s="103">
        <v>661593</v>
      </c>
      <c r="G182" s="103">
        <v>66103</v>
      </c>
      <c r="H182" s="103">
        <v>5682</v>
      </c>
      <c r="I182" s="103">
        <v>642</v>
      </c>
      <c r="J182" s="103">
        <f t="shared" si="45"/>
        <v>1635480</v>
      </c>
      <c r="K182" s="103">
        <f t="shared" si="46"/>
        <v>124994</v>
      </c>
      <c r="L182" s="103">
        <f t="shared" si="47"/>
        <v>1760474</v>
      </c>
      <c r="M182" s="103">
        <v>2172</v>
      </c>
      <c r="N182" s="103">
        <f t="shared" si="48"/>
        <v>166</v>
      </c>
      <c r="O182" s="102">
        <f t="shared" si="49"/>
        <v>1762812</v>
      </c>
      <c r="Q182" s="104">
        <v>1044934</v>
      </c>
      <c r="R182" s="103">
        <v>805555</v>
      </c>
      <c r="S182" s="103">
        <v>87522</v>
      </c>
      <c r="T182" s="103">
        <v>5682</v>
      </c>
      <c r="U182" s="103">
        <v>642</v>
      </c>
      <c r="V182" s="103">
        <f t="shared" si="50"/>
        <v>1944335</v>
      </c>
      <c r="W182" s="103">
        <f t="shared" si="51"/>
        <v>148598</v>
      </c>
      <c r="X182" s="103">
        <f t="shared" si="52"/>
        <v>2092933</v>
      </c>
      <c r="Y182" s="103">
        <v>2172</v>
      </c>
      <c r="Z182" s="103">
        <f t="shared" si="53"/>
        <v>166</v>
      </c>
      <c r="AA182" s="234">
        <f t="shared" si="54"/>
        <v>2095271</v>
      </c>
    </row>
    <row r="183" spans="1:27" s="157" customFormat="1">
      <c r="A183" s="159">
        <f t="shared" si="55"/>
        <v>2031</v>
      </c>
      <c r="B183" s="159">
        <f t="shared" si="56"/>
        <v>5</v>
      </c>
      <c r="C183" s="158">
        <f t="shared" si="44"/>
        <v>47969</v>
      </c>
      <c r="E183" s="104">
        <v>765766</v>
      </c>
      <c r="F183" s="103">
        <v>655374</v>
      </c>
      <c r="G183" s="103">
        <v>68413</v>
      </c>
      <c r="H183" s="103">
        <v>5797</v>
      </c>
      <c r="I183" s="103">
        <v>503</v>
      </c>
      <c r="J183" s="103">
        <f t="shared" si="45"/>
        <v>1495853</v>
      </c>
      <c r="K183" s="103">
        <f t="shared" si="46"/>
        <v>114322</v>
      </c>
      <c r="L183" s="103">
        <f t="shared" si="47"/>
        <v>1610175</v>
      </c>
      <c r="M183" s="103">
        <v>2174</v>
      </c>
      <c r="N183" s="103">
        <f t="shared" si="48"/>
        <v>166</v>
      </c>
      <c r="O183" s="102">
        <f t="shared" si="49"/>
        <v>1612515</v>
      </c>
      <c r="Q183" s="104">
        <v>897707</v>
      </c>
      <c r="R183" s="103">
        <v>797233</v>
      </c>
      <c r="S183" s="103">
        <v>90897</v>
      </c>
      <c r="T183" s="103">
        <v>5797</v>
      </c>
      <c r="U183" s="103">
        <v>503</v>
      </c>
      <c r="V183" s="103">
        <f t="shared" si="50"/>
        <v>1792137</v>
      </c>
      <c r="W183" s="103">
        <f t="shared" si="51"/>
        <v>136966</v>
      </c>
      <c r="X183" s="103">
        <f t="shared" si="52"/>
        <v>1929103</v>
      </c>
      <c r="Y183" s="103">
        <v>2174</v>
      </c>
      <c r="Z183" s="103">
        <f t="shared" si="53"/>
        <v>166</v>
      </c>
      <c r="AA183" s="234">
        <f t="shared" si="54"/>
        <v>1931443</v>
      </c>
    </row>
    <row r="184" spans="1:27" s="157" customFormat="1">
      <c r="A184" s="159">
        <f t="shared" si="55"/>
        <v>2031</v>
      </c>
      <c r="B184" s="159">
        <f t="shared" si="56"/>
        <v>6</v>
      </c>
      <c r="C184" s="158">
        <f t="shared" si="44"/>
        <v>48000</v>
      </c>
      <c r="E184" s="104">
        <v>702454</v>
      </c>
      <c r="F184" s="103">
        <v>653551</v>
      </c>
      <c r="G184" s="103">
        <v>66925</v>
      </c>
      <c r="H184" s="103">
        <v>5698</v>
      </c>
      <c r="I184" s="103">
        <v>376</v>
      </c>
      <c r="J184" s="103">
        <f t="shared" si="45"/>
        <v>1429004</v>
      </c>
      <c r="K184" s="103">
        <f t="shared" si="46"/>
        <v>109213</v>
      </c>
      <c r="L184" s="103">
        <f t="shared" si="47"/>
        <v>1538217</v>
      </c>
      <c r="M184" s="103">
        <v>1787</v>
      </c>
      <c r="N184" s="103">
        <f t="shared" si="48"/>
        <v>137</v>
      </c>
      <c r="O184" s="102">
        <f t="shared" si="49"/>
        <v>1540141</v>
      </c>
      <c r="Q184" s="104">
        <v>831608</v>
      </c>
      <c r="R184" s="103">
        <v>792970</v>
      </c>
      <c r="S184" s="103">
        <v>89440</v>
      </c>
      <c r="T184" s="103">
        <v>5698</v>
      </c>
      <c r="U184" s="103">
        <v>376</v>
      </c>
      <c r="V184" s="103">
        <f t="shared" si="50"/>
        <v>1720092</v>
      </c>
      <c r="W184" s="103">
        <f t="shared" si="51"/>
        <v>131460</v>
      </c>
      <c r="X184" s="103">
        <f t="shared" si="52"/>
        <v>1851552</v>
      </c>
      <c r="Y184" s="103">
        <v>1787</v>
      </c>
      <c r="Z184" s="103">
        <f t="shared" si="53"/>
        <v>137</v>
      </c>
      <c r="AA184" s="234">
        <f t="shared" si="54"/>
        <v>1853476</v>
      </c>
    </row>
    <row r="185" spans="1:27" s="157" customFormat="1">
      <c r="A185" s="159">
        <f t="shared" si="55"/>
        <v>2031</v>
      </c>
      <c r="B185" s="159">
        <f t="shared" si="56"/>
        <v>7</v>
      </c>
      <c r="C185" s="158">
        <f t="shared" si="44"/>
        <v>48030</v>
      </c>
      <c r="E185" s="104">
        <v>717432</v>
      </c>
      <c r="F185" s="103">
        <v>694480</v>
      </c>
      <c r="G185" s="103">
        <v>67313</v>
      </c>
      <c r="H185" s="103">
        <v>5481</v>
      </c>
      <c r="I185" s="103">
        <v>327</v>
      </c>
      <c r="J185" s="103">
        <f t="shared" si="45"/>
        <v>1485033</v>
      </c>
      <c r="K185" s="103">
        <f t="shared" si="46"/>
        <v>113496</v>
      </c>
      <c r="L185" s="103">
        <f t="shared" si="47"/>
        <v>1598529</v>
      </c>
      <c r="M185" s="103">
        <v>2889</v>
      </c>
      <c r="N185" s="103">
        <f t="shared" si="48"/>
        <v>221</v>
      </c>
      <c r="O185" s="102">
        <f t="shared" si="49"/>
        <v>1601639</v>
      </c>
      <c r="Q185" s="104">
        <v>856176</v>
      </c>
      <c r="R185" s="103">
        <v>841475</v>
      </c>
      <c r="S185" s="103">
        <v>90400</v>
      </c>
      <c r="T185" s="103">
        <v>5481</v>
      </c>
      <c r="U185" s="103">
        <v>327</v>
      </c>
      <c r="V185" s="103">
        <f t="shared" si="50"/>
        <v>1793859</v>
      </c>
      <c r="W185" s="103">
        <f t="shared" si="51"/>
        <v>137098</v>
      </c>
      <c r="X185" s="103">
        <f t="shared" si="52"/>
        <v>1930957</v>
      </c>
      <c r="Y185" s="103">
        <v>2889</v>
      </c>
      <c r="Z185" s="103">
        <f t="shared" si="53"/>
        <v>221</v>
      </c>
      <c r="AA185" s="234">
        <f t="shared" si="54"/>
        <v>1934067</v>
      </c>
    </row>
    <row r="186" spans="1:27" s="157" customFormat="1">
      <c r="A186" s="159">
        <f t="shared" si="55"/>
        <v>2031</v>
      </c>
      <c r="B186" s="159">
        <f t="shared" si="56"/>
        <v>8</v>
      </c>
      <c r="C186" s="158">
        <f t="shared" si="44"/>
        <v>48061</v>
      </c>
      <c r="E186" s="104">
        <v>702449</v>
      </c>
      <c r="F186" s="103">
        <v>707842</v>
      </c>
      <c r="G186" s="103">
        <v>70554</v>
      </c>
      <c r="H186" s="103">
        <v>5675</v>
      </c>
      <c r="I186" s="103">
        <v>315</v>
      </c>
      <c r="J186" s="103">
        <f t="shared" si="45"/>
        <v>1486835</v>
      </c>
      <c r="K186" s="103">
        <f t="shared" si="46"/>
        <v>113633</v>
      </c>
      <c r="L186" s="103">
        <f t="shared" si="47"/>
        <v>1600468</v>
      </c>
      <c r="M186" s="103">
        <v>1634</v>
      </c>
      <c r="N186" s="103">
        <f t="shared" si="48"/>
        <v>125</v>
      </c>
      <c r="O186" s="102">
        <f t="shared" si="49"/>
        <v>1602227</v>
      </c>
      <c r="Q186" s="104">
        <v>841275</v>
      </c>
      <c r="R186" s="103">
        <v>857944</v>
      </c>
      <c r="S186" s="103">
        <v>94246</v>
      </c>
      <c r="T186" s="103">
        <v>5675</v>
      </c>
      <c r="U186" s="103">
        <v>315</v>
      </c>
      <c r="V186" s="103">
        <f t="shared" si="50"/>
        <v>1799455</v>
      </c>
      <c r="W186" s="103">
        <f t="shared" si="51"/>
        <v>137526</v>
      </c>
      <c r="X186" s="103">
        <f t="shared" si="52"/>
        <v>1936981</v>
      </c>
      <c r="Y186" s="103">
        <v>1634</v>
      </c>
      <c r="Z186" s="103">
        <f t="shared" si="53"/>
        <v>125</v>
      </c>
      <c r="AA186" s="234">
        <f t="shared" si="54"/>
        <v>1938740</v>
      </c>
    </row>
    <row r="187" spans="1:27" s="157" customFormat="1">
      <c r="A187" s="159">
        <f t="shared" si="55"/>
        <v>2031</v>
      </c>
      <c r="B187" s="159">
        <f t="shared" si="56"/>
        <v>9</v>
      </c>
      <c r="C187" s="158">
        <f t="shared" si="44"/>
        <v>48092</v>
      </c>
      <c r="E187" s="104">
        <v>697353</v>
      </c>
      <c r="F187" s="103">
        <v>665004</v>
      </c>
      <c r="G187" s="103">
        <v>66814</v>
      </c>
      <c r="H187" s="103">
        <v>6034</v>
      </c>
      <c r="I187" s="103">
        <v>367</v>
      </c>
      <c r="J187" s="103">
        <f t="shared" si="45"/>
        <v>1435572</v>
      </c>
      <c r="K187" s="103">
        <f t="shared" si="46"/>
        <v>109715</v>
      </c>
      <c r="L187" s="103">
        <f t="shared" si="47"/>
        <v>1545287</v>
      </c>
      <c r="M187" s="103">
        <v>1428</v>
      </c>
      <c r="N187" s="103">
        <f t="shared" si="48"/>
        <v>109</v>
      </c>
      <c r="O187" s="102">
        <f t="shared" si="49"/>
        <v>1546824</v>
      </c>
      <c r="Q187" s="104">
        <v>832450</v>
      </c>
      <c r="R187" s="103">
        <v>809771</v>
      </c>
      <c r="S187" s="103">
        <v>89058</v>
      </c>
      <c r="T187" s="103">
        <v>6034</v>
      </c>
      <c r="U187" s="103">
        <v>367</v>
      </c>
      <c r="V187" s="103">
        <f t="shared" si="50"/>
        <v>1737680</v>
      </c>
      <c r="W187" s="103">
        <f t="shared" si="51"/>
        <v>132804</v>
      </c>
      <c r="X187" s="103">
        <f t="shared" si="52"/>
        <v>1870484</v>
      </c>
      <c r="Y187" s="103">
        <v>1428</v>
      </c>
      <c r="Z187" s="103">
        <f t="shared" si="53"/>
        <v>109</v>
      </c>
      <c r="AA187" s="234">
        <f t="shared" si="54"/>
        <v>1872021</v>
      </c>
    </row>
    <row r="188" spans="1:27" s="157" customFormat="1">
      <c r="A188" s="159">
        <f t="shared" si="55"/>
        <v>2031</v>
      </c>
      <c r="B188" s="159">
        <f t="shared" si="56"/>
        <v>10</v>
      </c>
      <c r="C188" s="158">
        <f t="shared" si="44"/>
        <v>48122</v>
      </c>
      <c r="E188" s="104">
        <v>868089</v>
      </c>
      <c r="F188" s="103">
        <v>691217</v>
      </c>
      <c r="G188" s="103">
        <v>68848</v>
      </c>
      <c r="H188" s="103">
        <v>6085</v>
      </c>
      <c r="I188" s="103">
        <v>526</v>
      </c>
      <c r="J188" s="103">
        <f t="shared" si="45"/>
        <v>1634765</v>
      </c>
      <c r="K188" s="103">
        <f t="shared" si="46"/>
        <v>124939</v>
      </c>
      <c r="L188" s="103">
        <f t="shared" si="47"/>
        <v>1759704</v>
      </c>
      <c r="M188" s="103">
        <v>1830</v>
      </c>
      <c r="N188" s="103">
        <f t="shared" si="48"/>
        <v>140</v>
      </c>
      <c r="O188" s="102">
        <f t="shared" si="49"/>
        <v>1761674</v>
      </c>
      <c r="Q188" s="104">
        <v>1023236</v>
      </c>
      <c r="R188" s="103">
        <v>841984</v>
      </c>
      <c r="S188" s="103">
        <v>91375</v>
      </c>
      <c r="T188" s="103">
        <v>6085</v>
      </c>
      <c r="U188" s="103">
        <v>526</v>
      </c>
      <c r="V188" s="103">
        <f t="shared" si="50"/>
        <v>1963206</v>
      </c>
      <c r="W188" s="103">
        <f t="shared" si="51"/>
        <v>150041</v>
      </c>
      <c r="X188" s="103">
        <f t="shared" si="52"/>
        <v>2113247</v>
      </c>
      <c r="Y188" s="103">
        <v>1830</v>
      </c>
      <c r="Z188" s="103">
        <f t="shared" si="53"/>
        <v>140</v>
      </c>
      <c r="AA188" s="234">
        <f t="shared" si="54"/>
        <v>2115217</v>
      </c>
    </row>
    <row r="189" spans="1:27" s="157" customFormat="1">
      <c r="A189" s="159">
        <f t="shared" si="55"/>
        <v>2031</v>
      </c>
      <c r="B189" s="159">
        <f t="shared" si="56"/>
        <v>11</v>
      </c>
      <c r="C189" s="158">
        <f t="shared" si="44"/>
        <v>48153</v>
      </c>
      <c r="E189" s="104">
        <v>1080327</v>
      </c>
      <c r="F189" s="103">
        <v>727789</v>
      </c>
      <c r="G189" s="103">
        <v>65122</v>
      </c>
      <c r="H189" s="103">
        <v>6340</v>
      </c>
      <c r="I189" s="103">
        <v>738</v>
      </c>
      <c r="J189" s="103">
        <f t="shared" si="45"/>
        <v>1880316</v>
      </c>
      <c r="K189" s="103">
        <f t="shared" si="46"/>
        <v>143706</v>
      </c>
      <c r="L189" s="103">
        <f t="shared" si="47"/>
        <v>2024022</v>
      </c>
      <c r="M189" s="103">
        <v>1832</v>
      </c>
      <c r="N189" s="103">
        <f t="shared" si="48"/>
        <v>140</v>
      </c>
      <c r="O189" s="102">
        <f t="shared" si="49"/>
        <v>2025994</v>
      </c>
      <c r="Q189" s="104">
        <v>1252285</v>
      </c>
      <c r="R189" s="103">
        <v>878341</v>
      </c>
      <c r="S189" s="103">
        <v>86677</v>
      </c>
      <c r="T189" s="103">
        <v>6340</v>
      </c>
      <c r="U189" s="103">
        <v>738</v>
      </c>
      <c r="V189" s="103">
        <f t="shared" si="50"/>
        <v>2224381</v>
      </c>
      <c r="W189" s="103">
        <f t="shared" si="51"/>
        <v>170001</v>
      </c>
      <c r="X189" s="103">
        <f t="shared" si="52"/>
        <v>2394382</v>
      </c>
      <c r="Y189" s="103">
        <v>1832</v>
      </c>
      <c r="Z189" s="103">
        <f t="shared" si="53"/>
        <v>140</v>
      </c>
      <c r="AA189" s="234">
        <f t="shared" si="54"/>
        <v>2396354</v>
      </c>
    </row>
    <row r="190" spans="1:27" s="157" customFormat="1">
      <c r="A190" s="159">
        <f t="shared" si="55"/>
        <v>2031</v>
      </c>
      <c r="B190" s="159">
        <f t="shared" si="56"/>
        <v>12</v>
      </c>
      <c r="C190" s="158">
        <f t="shared" si="44"/>
        <v>48183</v>
      </c>
      <c r="E190" s="104">
        <v>1373792</v>
      </c>
      <c r="F190" s="103">
        <v>798940</v>
      </c>
      <c r="G190" s="103">
        <v>64677</v>
      </c>
      <c r="H190" s="103">
        <v>6560</v>
      </c>
      <c r="I190" s="103">
        <v>1053</v>
      </c>
      <c r="J190" s="103">
        <f t="shared" si="45"/>
        <v>2245022</v>
      </c>
      <c r="K190" s="103">
        <f t="shared" si="46"/>
        <v>171579</v>
      </c>
      <c r="L190" s="103">
        <f t="shared" si="47"/>
        <v>2416601</v>
      </c>
      <c r="M190" s="103">
        <v>1718</v>
      </c>
      <c r="N190" s="103">
        <f t="shared" si="48"/>
        <v>131</v>
      </c>
      <c r="O190" s="102">
        <f t="shared" si="49"/>
        <v>2418450</v>
      </c>
      <c r="Q190" s="104">
        <v>1573342</v>
      </c>
      <c r="R190" s="103">
        <v>959128</v>
      </c>
      <c r="S190" s="103">
        <v>87068</v>
      </c>
      <c r="T190" s="103">
        <v>6560</v>
      </c>
      <c r="U190" s="103">
        <v>1053</v>
      </c>
      <c r="V190" s="103">
        <f t="shared" si="50"/>
        <v>2627151</v>
      </c>
      <c r="W190" s="103">
        <f t="shared" si="51"/>
        <v>200783</v>
      </c>
      <c r="X190" s="103">
        <f t="shared" si="52"/>
        <v>2827934</v>
      </c>
      <c r="Y190" s="103">
        <v>1718</v>
      </c>
      <c r="Z190" s="103">
        <f t="shared" si="53"/>
        <v>131</v>
      </c>
      <c r="AA190" s="234">
        <f t="shared" si="54"/>
        <v>2829783</v>
      </c>
    </row>
    <row r="191" spans="1:27" s="157" customFormat="1">
      <c r="A191" s="159">
        <f t="shared" si="55"/>
        <v>2032</v>
      </c>
      <c r="B191" s="159">
        <f t="shared" si="56"/>
        <v>1</v>
      </c>
      <c r="C191" s="158">
        <f t="shared" si="44"/>
        <v>48214</v>
      </c>
      <c r="E191" s="104">
        <v>1324143</v>
      </c>
      <c r="F191" s="103">
        <v>779980</v>
      </c>
      <c r="G191" s="103">
        <v>73460</v>
      </c>
      <c r="H191" s="103">
        <v>6114</v>
      </c>
      <c r="I191" s="103">
        <v>913</v>
      </c>
      <c r="J191" s="103">
        <f t="shared" si="45"/>
        <v>2184610</v>
      </c>
      <c r="K191" s="103">
        <f t="shared" si="46"/>
        <v>166962</v>
      </c>
      <c r="L191" s="103">
        <f t="shared" si="47"/>
        <v>2351572</v>
      </c>
      <c r="M191" s="103">
        <v>2325</v>
      </c>
      <c r="N191" s="103">
        <f t="shared" si="48"/>
        <v>178</v>
      </c>
      <c r="O191" s="102">
        <f t="shared" si="49"/>
        <v>2354075</v>
      </c>
      <c r="Q191" s="104">
        <v>1512801</v>
      </c>
      <c r="R191" s="103">
        <v>932879</v>
      </c>
      <c r="S191" s="103">
        <v>96987</v>
      </c>
      <c r="T191" s="103">
        <v>6114</v>
      </c>
      <c r="U191" s="103">
        <v>913</v>
      </c>
      <c r="V191" s="103">
        <f t="shared" si="50"/>
        <v>2549694</v>
      </c>
      <c r="W191" s="103">
        <f t="shared" si="51"/>
        <v>194864</v>
      </c>
      <c r="X191" s="103">
        <f t="shared" si="52"/>
        <v>2744558</v>
      </c>
      <c r="Y191" s="103">
        <v>2325</v>
      </c>
      <c r="Z191" s="103">
        <f t="shared" si="53"/>
        <v>178</v>
      </c>
      <c r="AA191" s="234">
        <f t="shared" si="54"/>
        <v>2747061</v>
      </c>
    </row>
    <row r="192" spans="1:27" s="157" customFormat="1">
      <c r="A192" s="159">
        <f t="shared" si="55"/>
        <v>2032</v>
      </c>
      <c r="B192" s="159">
        <f t="shared" si="56"/>
        <v>2</v>
      </c>
      <c r="C192" s="158">
        <f t="shared" si="44"/>
        <v>48245</v>
      </c>
      <c r="E192" s="104">
        <v>1157170</v>
      </c>
      <c r="F192" s="103">
        <v>729789</v>
      </c>
      <c r="G192" s="103">
        <v>67195</v>
      </c>
      <c r="H192" s="103">
        <v>5756</v>
      </c>
      <c r="I192" s="103">
        <v>878</v>
      </c>
      <c r="J192" s="103">
        <f t="shared" si="45"/>
        <v>1960788</v>
      </c>
      <c r="K192" s="103">
        <f t="shared" si="46"/>
        <v>149856</v>
      </c>
      <c r="L192" s="103">
        <f t="shared" si="47"/>
        <v>2110644</v>
      </c>
      <c r="M192" s="103">
        <v>2520</v>
      </c>
      <c r="N192" s="103">
        <f t="shared" si="48"/>
        <v>193</v>
      </c>
      <c r="O192" s="102">
        <f t="shared" si="49"/>
        <v>2113357</v>
      </c>
      <c r="Q192" s="104">
        <v>1293180</v>
      </c>
      <c r="R192" s="103">
        <v>853205</v>
      </c>
      <c r="S192" s="103">
        <v>85560</v>
      </c>
      <c r="T192" s="103">
        <v>5756</v>
      </c>
      <c r="U192" s="103">
        <v>878</v>
      </c>
      <c r="V192" s="103">
        <f t="shared" si="50"/>
        <v>2238579</v>
      </c>
      <c r="W192" s="103">
        <f t="shared" si="51"/>
        <v>171086</v>
      </c>
      <c r="X192" s="103">
        <f t="shared" si="52"/>
        <v>2409665</v>
      </c>
      <c r="Y192" s="103">
        <v>2520</v>
      </c>
      <c r="Z192" s="103">
        <f t="shared" si="53"/>
        <v>193</v>
      </c>
      <c r="AA192" s="234">
        <f t="shared" si="54"/>
        <v>2412378</v>
      </c>
    </row>
    <row r="193" spans="1:27" s="157" customFormat="1">
      <c r="A193" s="159">
        <f t="shared" si="55"/>
        <v>2032</v>
      </c>
      <c r="B193" s="159">
        <f t="shared" si="56"/>
        <v>3</v>
      </c>
      <c r="C193" s="158">
        <f t="shared" si="44"/>
        <v>48274</v>
      </c>
      <c r="E193" s="104">
        <v>1114891</v>
      </c>
      <c r="F193" s="103">
        <v>740450</v>
      </c>
      <c r="G193" s="103">
        <v>69228</v>
      </c>
      <c r="H193" s="103">
        <v>6208</v>
      </c>
      <c r="I193" s="103">
        <v>877</v>
      </c>
      <c r="J193" s="103">
        <f t="shared" si="45"/>
        <v>1931654</v>
      </c>
      <c r="K193" s="103">
        <f t="shared" si="46"/>
        <v>147629</v>
      </c>
      <c r="L193" s="103">
        <f t="shared" si="47"/>
        <v>2079283</v>
      </c>
      <c r="M193" s="103">
        <v>2339</v>
      </c>
      <c r="N193" s="103">
        <f t="shared" si="48"/>
        <v>179</v>
      </c>
      <c r="O193" s="102">
        <f t="shared" si="49"/>
        <v>2081801</v>
      </c>
      <c r="Q193" s="104">
        <v>1302559</v>
      </c>
      <c r="R193" s="103">
        <v>906843</v>
      </c>
      <c r="S193" s="103">
        <v>94467</v>
      </c>
      <c r="T193" s="103">
        <v>6208</v>
      </c>
      <c r="U193" s="103">
        <v>877</v>
      </c>
      <c r="V193" s="103">
        <f t="shared" si="50"/>
        <v>2310954</v>
      </c>
      <c r="W193" s="103">
        <f t="shared" si="51"/>
        <v>176618</v>
      </c>
      <c r="X193" s="103">
        <f t="shared" si="52"/>
        <v>2487572</v>
      </c>
      <c r="Y193" s="103">
        <v>2339</v>
      </c>
      <c r="Z193" s="103">
        <f t="shared" si="53"/>
        <v>179</v>
      </c>
      <c r="AA193" s="234">
        <f t="shared" si="54"/>
        <v>2490090</v>
      </c>
    </row>
    <row r="194" spans="1:27" s="157" customFormat="1">
      <c r="A194" s="159">
        <f t="shared" si="55"/>
        <v>2032</v>
      </c>
      <c r="B194" s="159">
        <f t="shared" si="56"/>
        <v>4</v>
      </c>
      <c r="C194" s="158">
        <f t="shared" si="44"/>
        <v>48305</v>
      </c>
      <c r="E194" s="104">
        <v>913817</v>
      </c>
      <c r="F194" s="103">
        <v>672296</v>
      </c>
      <c r="G194" s="103">
        <v>64843</v>
      </c>
      <c r="H194" s="103">
        <v>5496</v>
      </c>
      <c r="I194" s="103">
        <v>643</v>
      </c>
      <c r="J194" s="103">
        <f t="shared" si="45"/>
        <v>1657095</v>
      </c>
      <c r="K194" s="103">
        <f t="shared" si="46"/>
        <v>126646</v>
      </c>
      <c r="L194" s="103">
        <f t="shared" si="47"/>
        <v>1783741</v>
      </c>
      <c r="M194" s="103">
        <v>2172</v>
      </c>
      <c r="N194" s="103">
        <f t="shared" si="48"/>
        <v>166</v>
      </c>
      <c r="O194" s="102">
        <f t="shared" si="49"/>
        <v>1786079</v>
      </c>
      <c r="Q194" s="104">
        <v>1063059</v>
      </c>
      <c r="R194" s="103">
        <v>819935</v>
      </c>
      <c r="S194" s="103">
        <v>86890</v>
      </c>
      <c r="T194" s="103">
        <v>5496</v>
      </c>
      <c r="U194" s="103">
        <v>643</v>
      </c>
      <c r="V194" s="103">
        <f t="shared" si="50"/>
        <v>1976023</v>
      </c>
      <c r="W194" s="103">
        <f t="shared" si="51"/>
        <v>151020</v>
      </c>
      <c r="X194" s="103">
        <f t="shared" si="52"/>
        <v>2127043</v>
      </c>
      <c r="Y194" s="103">
        <v>2172</v>
      </c>
      <c r="Z194" s="103">
        <f t="shared" si="53"/>
        <v>166</v>
      </c>
      <c r="AA194" s="234">
        <f t="shared" si="54"/>
        <v>2129381</v>
      </c>
    </row>
    <row r="195" spans="1:27" s="157" customFormat="1">
      <c r="A195" s="159">
        <f t="shared" si="55"/>
        <v>2032</v>
      </c>
      <c r="B195" s="159">
        <f t="shared" si="56"/>
        <v>5</v>
      </c>
      <c r="C195" s="158">
        <f t="shared" si="44"/>
        <v>48335</v>
      </c>
      <c r="E195" s="104">
        <v>776805</v>
      </c>
      <c r="F195" s="103">
        <v>666014</v>
      </c>
      <c r="G195" s="103">
        <v>67118</v>
      </c>
      <c r="H195" s="103">
        <v>5596</v>
      </c>
      <c r="I195" s="103">
        <v>504</v>
      </c>
      <c r="J195" s="103">
        <f t="shared" si="45"/>
        <v>1516037</v>
      </c>
      <c r="K195" s="103">
        <f t="shared" si="46"/>
        <v>115865</v>
      </c>
      <c r="L195" s="103">
        <f t="shared" si="47"/>
        <v>1631902</v>
      </c>
      <c r="M195" s="103">
        <v>2174</v>
      </c>
      <c r="N195" s="103">
        <f t="shared" si="48"/>
        <v>166</v>
      </c>
      <c r="O195" s="102">
        <f t="shared" si="49"/>
        <v>1634242</v>
      </c>
      <c r="Q195" s="104">
        <v>913844</v>
      </c>
      <c r="R195" s="103">
        <v>811401</v>
      </c>
      <c r="S195" s="103">
        <v>90258</v>
      </c>
      <c r="T195" s="103">
        <v>5596</v>
      </c>
      <c r="U195" s="103">
        <v>504</v>
      </c>
      <c r="V195" s="103">
        <f t="shared" si="50"/>
        <v>1821603</v>
      </c>
      <c r="W195" s="103">
        <f t="shared" si="51"/>
        <v>139218</v>
      </c>
      <c r="X195" s="103">
        <f t="shared" si="52"/>
        <v>1960821</v>
      </c>
      <c r="Y195" s="103">
        <v>2174</v>
      </c>
      <c r="Z195" s="103">
        <f t="shared" si="53"/>
        <v>166</v>
      </c>
      <c r="AA195" s="234">
        <f t="shared" si="54"/>
        <v>1963161</v>
      </c>
    </row>
    <row r="196" spans="1:27" s="157" customFormat="1">
      <c r="A196" s="159">
        <f t="shared" si="55"/>
        <v>2032</v>
      </c>
      <c r="B196" s="159">
        <f t="shared" si="56"/>
        <v>6</v>
      </c>
      <c r="C196" s="158">
        <f t="shared" si="44"/>
        <v>48366</v>
      </c>
      <c r="E196" s="104">
        <v>712887</v>
      </c>
      <c r="F196" s="103">
        <v>664134</v>
      </c>
      <c r="G196" s="103">
        <v>65654</v>
      </c>
      <c r="H196" s="103">
        <v>5496</v>
      </c>
      <c r="I196" s="103">
        <v>377</v>
      </c>
      <c r="J196" s="103">
        <f t="shared" si="45"/>
        <v>1448548</v>
      </c>
      <c r="K196" s="103">
        <f t="shared" si="46"/>
        <v>110707</v>
      </c>
      <c r="L196" s="103">
        <f t="shared" si="47"/>
        <v>1559255</v>
      </c>
      <c r="M196" s="103">
        <v>1787</v>
      </c>
      <c r="N196" s="103">
        <f t="shared" si="48"/>
        <v>137</v>
      </c>
      <c r="O196" s="102">
        <f t="shared" si="49"/>
        <v>1561179</v>
      </c>
      <c r="Q196" s="104">
        <v>846940</v>
      </c>
      <c r="R196" s="103">
        <v>806963</v>
      </c>
      <c r="S196" s="103">
        <v>88825</v>
      </c>
      <c r="T196" s="103">
        <v>5496</v>
      </c>
      <c r="U196" s="103">
        <v>377</v>
      </c>
      <c r="V196" s="103">
        <f t="shared" si="50"/>
        <v>1748601</v>
      </c>
      <c r="W196" s="103">
        <f t="shared" si="51"/>
        <v>133639</v>
      </c>
      <c r="X196" s="103">
        <f t="shared" si="52"/>
        <v>1882240</v>
      </c>
      <c r="Y196" s="103">
        <v>1787</v>
      </c>
      <c r="Z196" s="103">
        <f t="shared" si="53"/>
        <v>137</v>
      </c>
      <c r="AA196" s="234">
        <f t="shared" si="54"/>
        <v>1884164</v>
      </c>
    </row>
    <row r="197" spans="1:27" s="157" customFormat="1">
      <c r="A197" s="159">
        <f t="shared" si="55"/>
        <v>2032</v>
      </c>
      <c r="B197" s="159">
        <f t="shared" si="56"/>
        <v>7</v>
      </c>
      <c r="C197" s="158">
        <f t="shared" si="44"/>
        <v>48396</v>
      </c>
      <c r="E197" s="104">
        <v>728146</v>
      </c>
      <c r="F197" s="103">
        <v>705667</v>
      </c>
      <c r="G197" s="103">
        <v>66033</v>
      </c>
      <c r="H197" s="103">
        <v>5285</v>
      </c>
      <c r="I197" s="103">
        <v>328</v>
      </c>
      <c r="J197" s="103">
        <f t="shared" si="45"/>
        <v>1505459</v>
      </c>
      <c r="K197" s="103">
        <f t="shared" si="46"/>
        <v>115057</v>
      </c>
      <c r="L197" s="103">
        <f t="shared" si="47"/>
        <v>1620516</v>
      </c>
      <c r="M197" s="103">
        <v>2889</v>
      </c>
      <c r="N197" s="103">
        <f t="shared" si="48"/>
        <v>221</v>
      </c>
      <c r="O197" s="102">
        <f t="shared" si="49"/>
        <v>1623626</v>
      </c>
      <c r="Q197" s="104">
        <v>872113</v>
      </c>
      <c r="R197" s="103">
        <v>856201</v>
      </c>
      <c r="S197" s="103">
        <v>89789</v>
      </c>
      <c r="T197" s="103">
        <v>5285</v>
      </c>
      <c r="U197" s="103">
        <v>328</v>
      </c>
      <c r="V197" s="103">
        <f t="shared" si="50"/>
        <v>1823716</v>
      </c>
      <c r="W197" s="103">
        <f t="shared" si="51"/>
        <v>139380</v>
      </c>
      <c r="X197" s="103">
        <f t="shared" si="52"/>
        <v>1963096</v>
      </c>
      <c r="Y197" s="103">
        <v>2889</v>
      </c>
      <c r="Z197" s="103">
        <f t="shared" si="53"/>
        <v>221</v>
      </c>
      <c r="AA197" s="234">
        <f t="shared" si="54"/>
        <v>1966206</v>
      </c>
    </row>
    <row r="198" spans="1:27" s="157" customFormat="1">
      <c r="A198" s="159">
        <f t="shared" si="55"/>
        <v>2032</v>
      </c>
      <c r="B198" s="159">
        <f t="shared" si="56"/>
        <v>8</v>
      </c>
      <c r="C198" s="158">
        <f t="shared" si="44"/>
        <v>48427</v>
      </c>
      <c r="E198" s="104">
        <v>712854</v>
      </c>
      <c r="F198" s="103">
        <v>718990</v>
      </c>
      <c r="G198" s="103">
        <v>69253</v>
      </c>
      <c r="H198" s="103">
        <v>5469</v>
      </c>
      <c r="I198" s="103">
        <v>316</v>
      </c>
      <c r="J198" s="103">
        <f t="shared" si="45"/>
        <v>1506882</v>
      </c>
      <c r="K198" s="103">
        <f t="shared" si="46"/>
        <v>115165</v>
      </c>
      <c r="L198" s="103">
        <f t="shared" si="47"/>
        <v>1622047</v>
      </c>
      <c r="M198" s="103">
        <v>1634</v>
      </c>
      <c r="N198" s="103">
        <f t="shared" si="48"/>
        <v>125</v>
      </c>
      <c r="O198" s="102">
        <f t="shared" si="49"/>
        <v>1623806</v>
      </c>
      <c r="Q198" s="104">
        <v>856902</v>
      </c>
      <c r="R198" s="103">
        <v>872707</v>
      </c>
      <c r="S198" s="103">
        <v>93625</v>
      </c>
      <c r="T198" s="103">
        <v>5469</v>
      </c>
      <c r="U198" s="103">
        <v>316</v>
      </c>
      <c r="V198" s="103">
        <f t="shared" si="50"/>
        <v>1829019</v>
      </c>
      <c r="W198" s="103">
        <f t="shared" si="51"/>
        <v>139785</v>
      </c>
      <c r="X198" s="103">
        <f t="shared" si="52"/>
        <v>1968804</v>
      </c>
      <c r="Y198" s="103">
        <v>1634</v>
      </c>
      <c r="Z198" s="103">
        <f t="shared" si="53"/>
        <v>125</v>
      </c>
      <c r="AA198" s="234">
        <f t="shared" si="54"/>
        <v>1970563</v>
      </c>
    </row>
    <row r="199" spans="1:27" s="157" customFormat="1">
      <c r="A199" s="159">
        <f t="shared" si="55"/>
        <v>2032</v>
      </c>
      <c r="B199" s="159">
        <f t="shared" si="56"/>
        <v>9</v>
      </c>
      <c r="C199" s="158">
        <f t="shared" si="44"/>
        <v>48458</v>
      </c>
      <c r="E199" s="104">
        <v>707825</v>
      </c>
      <c r="F199" s="103">
        <v>675497</v>
      </c>
      <c r="G199" s="103">
        <v>65615</v>
      </c>
      <c r="H199" s="103">
        <v>5835</v>
      </c>
      <c r="I199" s="103">
        <v>368</v>
      </c>
      <c r="J199" s="103">
        <f t="shared" si="45"/>
        <v>1455140</v>
      </c>
      <c r="K199" s="103">
        <f t="shared" si="46"/>
        <v>111211</v>
      </c>
      <c r="L199" s="103">
        <f t="shared" si="47"/>
        <v>1566351</v>
      </c>
      <c r="M199" s="103">
        <v>1428</v>
      </c>
      <c r="N199" s="103">
        <f t="shared" si="48"/>
        <v>109</v>
      </c>
      <c r="O199" s="102">
        <f t="shared" si="49"/>
        <v>1567888</v>
      </c>
      <c r="Q199" s="104">
        <v>848014</v>
      </c>
      <c r="R199" s="103">
        <v>823800</v>
      </c>
      <c r="S199" s="103">
        <v>88491</v>
      </c>
      <c r="T199" s="103">
        <v>5835</v>
      </c>
      <c r="U199" s="103">
        <v>368</v>
      </c>
      <c r="V199" s="103">
        <f t="shared" si="50"/>
        <v>1766508</v>
      </c>
      <c r="W199" s="103">
        <f t="shared" si="51"/>
        <v>135008</v>
      </c>
      <c r="X199" s="103">
        <f t="shared" si="52"/>
        <v>1901516</v>
      </c>
      <c r="Y199" s="103">
        <v>1428</v>
      </c>
      <c r="Z199" s="103">
        <f t="shared" si="53"/>
        <v>109</v>
      </c>
      <c r="AA199" s="234">
        <f t="shared" si="54"/>
        <v>1903053</v>
      </c>
    </row>
    <row r="200" spans="1:27" s="157" customFormat="1">
      <c r="A200" s="159">
        <f t="shared" si="55"/>
        <v>2032</v>
      </c>
      <c r="B200" s="159">
        <f t="shared" si="56"/>
        <v>10</v>
      </c>
      <c r="C200" s="158">
        <f t="shared" si="44"/>
        <v>48488</v>
      </c>
      <c r="E200" s="104">
        <v>880413</v>
      </c>
      <c r="F200" s="103">
        <v>701972</v>
      </c>
      <c r="G200" s="103">
        <v>67639</v>
      </c>
      <c r="H200" s="103">
        <v>5885</v>
      </c>
      <c r="I200" s="103">
        <v>527</v>
      </c>
      <c r="J200" s="103">
        <f t="shared" si="45"/>
        <v>1656436</v>
      </c>
      <c r="K200" s="103">
        <f t="shared" si="46"/>
        <v>126595</v>
      </c>
      <c r="L200" s="103">
        <f t="shared" si="47"/>
        <v>1783031</v>
      </c>
      <c r="M200" s="103">
        <v>1830</v>
      </c>
      <c r="N200" s="103">
        <f t="shared" si="48"/>
        <v>140</v>
      </c>
      <c r="O200" s="102">
        <f t="shared" si="49"/>
        <v>1785001</v>
      </c>
      <c r="Q200" s="104">
        <v>1041593</v>
      </c>
      <c r="R200" s="103">
        <v>856545</v>
      </c>
      <c r="S200" s="103">
        <v>90802</v>
      </c>
      <c r="T200" s="103">
        <v>5885</v>
      </c>
      <c r="U200" s="103">
        <v>527</v>
      </c>
      <c r="V200" s="103">
        <f t="shared" si="50"/>
        <v>1995352</v>
      </c>
      <c r="W200" s="103">
        <f t="shared" si="51"/>
        <v>152497</v>
      </c>
      <c r="X200" s="103">
        <f t="shared" si="52"/>
        <v>2147849</v>
      </c>
      <c r="Y200" s="103">
        <v>1830</v>
      </c>
      <c r="Z200" s="103">
        <f t="shared" si="53"/>
        <v>140</v>
      </c>
      <c r="AA200" s="234">
        <f t="shared" si="54"/>
        <v>2149819</v>
      </c>
    </row>
    <row r="201" spans="1:27" s="157" customFormat="1">
      <c r="A201" s="159">
        <f t="shared" si="55"/>
        <v>2032</v>
      </c>
      <c r="B201" s="159">
        <f t="shared" si="56"/>
        <v>11</v>
      </c>
      <c r="C201" s="158">
        <f t="shared" si="44"/>
        <v>48519</v>
      </c>
      <c r="E201" s="104">
        <v>1094350</v>
      </c>
      <c r="F201" s="103">
        <v>738555</v>
      </c>
      <c r="G201" s="103">
        <v>63980</v>
      </c>
      <c r="H201" s="103">
        <v>6138</v>
      </c>
      <c r="I201" s="103">
        <v>739</v>
      </c>
      <c r="J201" s="103">
        <f t="shared" si="45"/>
        <v>1903762</v>
      </c>
      <c r="K201" s="103">
        <f t="shared" si="46"/>
        <v>145497</v>
      </c>
      <c r="L201" s="103">
        <f t="shared" si="47"/>
        <v>2049259</v>
      </c>
      <c r="M201" s="103">
        <v>1832</v>
      </c>
      <c r="N201" s="103">
        <f t="shared" si="48"/>
        <v>140</v>
      </c>
      <c r="O201" s="102">
        <f t="shared" si="49"/>
        <v>2051231</v>
      </c>
      <c r="Q201" s="104">
        <v>1273296</v>
      </c>
      <c r="R201" s="103">
        <v>893092</v>
      </c>
      <c r="S201" s="103">
        <v>86144</v>
      </c>
      <c r="T201" s="103">
        <v>6138</v>
      </c>
      <c r="U201" s="103">
        <v>739</v>
      </c>
      <c r="V201" s="103">
        <f t="shared" si="50"/>
        <v>2259409</v>
      </c>
      <c r="W201" s="103">
        <f t="shared" si="51"/>
        <v>172678</v>
      </c>
      <c r="X201" s="103">
        <f t="shared" si="52"/>
        <v>2432087</v>
      </c>
      <c r="Y201" s="103">
        <v>1832</v>
      </c>
      <c r="Z201" s="103">
        <f t="shared" si="53"/>
        <v>140</v>
      </c>
      <c r="AA201" s="234">
        <f t="shared" si="54"/>
        <v>2434059</v>
      </c>
    </row>
    <row r="202" spans="1:27" s="157" customFormat="1">
      <c r="A202" s="159">
        <f t="shared" si="55"/>
        <v>2032</v>
      </c>
      <c r="B202" s="159">
        <f t="shared" si="56"/>
        <v>12</v>
      </c>
      <c r="C202" s="158">
        <f t="shared" si="44"/>
        <v>48549</v>
      </c>
      <c r="E202" s="104">
        <v>1390890</v>
      </c>
      <c r="F202" s="103">
        <v>810195</v>
      </c>
      <c r="G202" s="103">
        <v>63527</v>
      </c>
      <c r="H202" s="103">
        <v>6369</v>
      </c>
      <c r="I202" s="103">
        <v>1055</v>
      </c>
      <c r="J202" s="103">
        <f t="shared" si="45"/>
        <v>2272036</v>
      </c>
      <c r="K202" s="103">
        <f t="shared" si="46"/>
        <v>173643</v>
      </c>
      <c r="L202" s="103">
        <f t="shared" si="47"/>
        <v>2445679</v>
      </c>
      <c r="M202" s="103">
        <v>1718</v>
      </c>
      <c r="N202" s="103">
        <f t="shared" si="48"/>
        <v>131</v>
      </c>
      <c r="O202" s="102">
        <f t="shared" si="49"/>
        <v>2447528</v>
      </c>
      <c r="Q202" s="104">
        <v>1598657</v>
      </c>
      <c r="R202" s="103">
        <v>974742</v>
      </c>
      <c r="S202" s="103">
        <v>86546</v>
      </c>
      <c r="T202" s="103">
        <v>6369</v>
      </c>
      <c r="U202" s="103">
        <v>1055</v>
      </c>
      <c r="V202" s="103">
        <f t="shared" si="50"/>
        <v>2667369</v>
      </c>
      <c r="W202" s="103">
        <f t="shared" si="51"/>
        <v>203857</v>
      </c>
      <c r="X202" s="103">
        <f t="shared" si="52"/>
        <v>2871226</v>
      </c>
      <c r="Y202" s="103">
        <v>1718</v>
      </c>
      <c r="Z202" s="103">
        <f t="shared" si="53"/>
        <v>131</v>
      </c>
      <c r="AA202" s="234">
        <f t="shared" si="54"/>
        <v>2873075</v>
      </c>
    </row>
    <row r="203" spans="1:27" s="157" customFormat="1">
      <c r="A203" s="159">
        <f t="shared" si="55"/>
        <v>2033</v>
      </c>
      <c r="B203" s="159">
        <f t="shared" si="56"/>
        <v>1</v>
      </c>
      <c r="C203" s="158">
        <f t="shared" si="44"/>
        <v>48580</v>
      </c>
      <c r="E203" s="104">
        <v>1340386</v>
      </c>
      <c r="F203" s="103">
        <v>790005</v>
      </c>
      <c r="G203" s="103">
        <v>72150</v>
      </c>
      <c r="H203" s="103">
        <v>5924</v>
      </c>
      <c r="I203" s="103">
        <v>914</v>
      </c>
      <c r="J203" s="103">
        <f t="shared" si="45"/>
        <v>2209379</v>
      </c>
      <c r="K203" s="103">
        <f t="shared" si="46"/>
        <v>168855</v>
      </c>
      <c r="L203" s="103">
        <f t="shared" si="47"/>
        <v>2378234</v>
      </c>
      <c r="M203" s="103">
        <v>2325</v>
      </c>
      <c r="N203" s="103">
        <f t="shared" si="48"/>
        <v>178</v>
      </c>
      <c r="O203" s="102">
        <f t="shared" si="49"/>
        <v>2380737</v>
      </c>
      <c r="Q203" s="104">
        <v>1537073</v>
      </c>
      <c r="R203" s="103">
        <v>947509</v>
      </c>
      <c r="S203" s="103">
        <v>96334</v>
      </c>
      <c r="T203" s="103">
        <v>5924</v>
      </c>
      <c r="U203" s="103">
        <v>914</v>
      </c>
      <c r="V203" s="103">
        <f t="shared" si="50"/>
        <v>2587754</v>
      </c>
      <c r="W203" s="103">
        <f t="shared" si="51"/>
        <v>197772</v>
      </c>
      <c r="X203" s="103">
        <f t="shared" si="52"/>
        <v>2785526</v>
      </c>
      <c r="Y203" s="103">
        <v>2325</v>
      </c>
      <c r="Z203" s="103">
        <f t="shared" si="53"/>
        <v>178</v>
      </c>
      <c r="AA203" s="234">
        <f t="shared" si="54"/>
        <v>2788029</v>
      </c>
    </row>
    <row r="204" spans="1:27" s="157" customFormat="1">
      <c r="A204" s="159">
        <f t="shared" si="55"/>
        <v>2033</v>
      </c>
      <c r="B204" s="159">
        <f t="shared" si="56"/>
        <v>2</v>
      </c>
      <c r="C204" s="158">
        <f t="shared" si="44"/>
        <v>48611</v>
      </c>
      <c r="E204" s="104">
        <v>1126001</v>
      </c>
      <c r="F204" s="103">
        <v>710707</v>
      </c>
      <c r="G204" s="103">
        <v>62028</v>
      </c>
      <c r="H204" s="103">
        <v>5411</v>
      </c>
      <c r="I204" s="103">
        <v>860</v>
      </c>
      <c r="J204" s="103">
        <f t="shared" si="45"/>
        <v>1905007</v>
      </c>
      <c r="K204" s="103">
        <f t="shared" si="46"/>
        <v>145593</v>
      </c>
      <c r="L204" s="103">
        <f t="shared" si="47"/>
        <v>2050600</v>
      </c>
      <c r="M204" s="103">
        <v>2433</v>
      </c>
      <c r="N204" s="103">
        <f t="shared" si="48"/>
        <v>186</v>
      </c>
      <c r="O204" s="102">
        <f t="shared" si="49"/>
        <v>2053219</v>
      </c>
      <c r="Q204" s="104">
        <v>1290988</v>
      </c>
      <c r="R204" s="103">
        <v>851893</v>
      </c>
      <c r="S204" s="103">
        <v>82809</v>
      </c>
      <c r="T204" s="103">
        <v>5411</v>
      </c>
      <c r="U204" s="103">
        <v>860</v>
      </c>
      <c r="V204" s="103">
        <f t="shared" si="50"/>
        <v>2231961</v>
      </c>
      <c r="W204" s="103">
        <f t="shared" si="51"/>
        <v>170580</v>
      </c>
      <c r="X204" s="103">
        <f t="shared" si="52"/>
        <v>2402541</v>
      </c>
      <c r="Y204" s="103">
        <v>2433</v>
      </c>
      <c r="Z204" s="103">
        <f t="shared" si="53"/>
        <v>186</v>
      </c>
      <c r="AA204" s="234">
        <f t="shared" si="54"/>
        <v>2405160</v>
      </c>
    </row>
    <row r="205" spans="1:27" s="157" customFormat="1">
      <c r="A205" s="159">
        <f t="shared" si="55"/>
        <v>2033</v>
      </c>
      <c r="B205" s="159">
        <f t="shared" si="56"/>
        <v>3</v>
      </c>
      <c r="C205" s="158">
        <f t="shared" si="44"/>
        <v>48639</v>
      </c>
      <c r="E205" s="104">
        <v>1129853</v>
      </c>
      <c r="F205" s="103">
        <v>748146</v>
      </c>
      <c r="G205" s="103">
        <v>69131</v>
      </c>
      <c r="H205" s="103">
        <v>5958</v>
      </c>
      <c r="I205" s="103">
        <v>867</v>
      </c>
      <c r="J205" s="103">
        <f t="shared" si="45"/>
        <v>1953955</v>
      </c>
      <c r="K205" s="103">
        <f t="shared" si="46"/>
        <v>149333</v>
      </c>
      <c r="L205" s="103">
        <f t="shared" si="47"/>
        <v>2103288</v>
      </c>
      <c r="M205" s="103">
        <v>2339</v>
      </c>
      <c r="N205" s="103">
        <f t="shared" si="48"/>
        <v>179</v>
      </c>
      <c r="O205" s="102">
        <f t="shared" si="49"/>
        <v>2105806</v>
      </c>
      <c r="Q205" s="104">
        <v>1302338</v>
      </c>
      <c r="R205" s="103">
        <v>905919</v>
      </c>
      <c r="S205" s="103">
        <v>93153</v>
      </c>
      <c r="T205" s="103">
        <v>5958</v>
      </c>
      <c r="U205" s="103">
        <v>867</v>
      </c>
      <c r="V205" s="103">
        <f t="shared" si="50"/>
        <v>2308235</v>
      </c>
      <c r="W205" s="103">
        <f t="shared" si="51"/>
        <v>176410</v>
      </c>
      <c r="X205" s="103">
        <f t="shared" si="52"/>
        <v>2484645</v>
      </c>
      <c r="Y205" s="103">
        <v>2339</v>
      </c>
      <c r="Z205" s="103">
        <f t="shared" si="53"/>
        <v>179</v>
      </c>
      <c r="AA205" s="234">
        <f t="shared" si="54"/>
        <v>2487163</v>
      </c>
    </row>
    <row r="206" spans="1:27" s="157" customFormat="1">
      <c r="A206" s="159">
        <f t="shared" si="55"/>
        <v>2033</v>
      </c>
      <c r="B206" s="159">
        <f t="shared" si="56"/>
        <v>4</v>
      </c>
      <c r="C206" s="158">
        <f t="shared" si="44"/>
        <v>48670</v>
      </c>
      <c r="E206" s="104">
        <v>926349</v>
      </c>
      <c r="F206" s="103">
        <v>681139</v>
      </c>
      <c r="G206" s="103">
        <v>63740</v>
      </c>
      <c r="H206" s="103">
        <v>5312</v>
      </c>
      <c r="I206" s="103">
        <v>644</v>
      </c>
      <c r="J206" s="103">
        <f t="shared" si="45"/>
        <v>1677184</v>
      </c>
      <c r="K206" s="103">
        <f t="shared" si="46"/>
        <v>128181</v>
      </c>
      <c r="L206" s="103">
        <f t="shared" si="47"/>
        <v>1805365</v>
      </c>
      <c r="M206" s="103">
        <v>2172</v>
      </c>
      <c r="N206" s="103">
        <f t="shared" si="48"/>
        <v>166</v>
      </c>
      <c r="O206" s="102">
        <f t="shared" si="49"/>
        <v>1807703</v>
      </c>
      <c r="Q206" s="104">
        <v>1081196</v>
      </c>
      <c r="R206" s="103">
        <v>832648</v>
      </c>
      <c r="S206" s="103">
        <v>86380</v>
      </c>
      <c r="T206" s="103">
        <v>5312</v>
      </c>
      <c r="U206" s="103">
        <v>644</v>
      </c>
      <c r="V206" s="103">
        <f t="shared" si="50"/>
        <v>2006180</v>
      </c>
      <c r="W206" s="103">
        <f t="shared" si="51"/>
        <v>153325</v>
      </c>
      <c r="X206" s="103">
        <f t="shared" si="52"/>
        <v>2159505</v>
      </c>
      <c r="Y206" s="103">
        <v>2172</v>
      </c>
      <c r="Z206" s="103">
        <f t="shared" si="53"/>
        <v>166</v>
      </c>
      <c r="AA206" s="234">
        <f t="shared" si="54"/>
        <v>2161843</v>
      </c>
    </row>
    <row r="207" spans="1:27" s="157" customFormat="1">
      <c r="A207" s="159">
        <f t="shared" si="55"/>
        <v>2033</v>
      </c>
      <c r="B207" s="159">
        <f t="shared" si="56"/>
        <v>5</v>
      </c>
      <c r="C207" s="158">
        <f t="shared" si="44"/>
        <v>48700</v>
      </c>
      <c r="E207" s="104">
        <v>787981</v>
      </c>
      <c r="F207" s="103">
        <v>674484</v>
      </c>
      <c r="G207" s="103">
        <v>65968</v>
      </c>
      <c r="H207" s="103">
        <v>5401</v>
      </c>
      <c r="I207" s="103">
        <v>506</v>
      </c>
      <c r="J207" s="103">
        <f t="shared" si="45"/>
        <v>1534340</v>
      </c>
      <c r="K207" s="103">
        <f t="shared" si="46"/>
        <v>117264</v>
      </c>
      <c r="L207" s="103">
        <f t="shared" si="47"/>
        <v>1651604</v>
      </c>
      <c r="M207" s="103">
        <v>2174</v>
      </c>
      <c r="N207" s="103">
        <f t="shared" si="48"/>
        <v>166</v>
      </c>
      <c r="O207" s="102">
        <f t="shared" si="49"/>
        <v>1653944</v>
      </c>
      <c r="Q207" s="104">
        <v>929929</v>
      </c>
      <c r="R207" s="103">
        <v>823529</v>
      </c>
      <c r="S207" s="103">
        <v>89726</v>
      </c>
      <c r="T207" s="103">
        <v>5401</v>
      </c>
      <c r="U207" s="103">
        <v>506</v>
      </c>
      <c r="V207" s="103">
        <f t="shared" si="50"/>
        <v>1849091</v>
      </c>
      <c r="W207" s="103">
        <f t="shared" si="51"/>
        <v>141319</v>
      </c>
      <c r="X207" s="103">
        <f t="shared" si="52"/>
        <v>1990410</v>
      </c>
      <c r="Y207" s="103">
        <v>2174</v>
      </c>
      <c r="Z207" s="103">
        <f t="shared" si="53"/>
        <v>166</v>
      </c>
      <c r="AA207" s="234">
        <f t="shared" si="54"/>
        <v>1992750</v>
      </c>
    </row>
    <row r="208" spans="1:27" s="157" customFormat="1">
      <c r="A208" s="159">
        <f t="shared" si="55"/>
        <v>2033</v>
      </c>
      <c r="B208" s="159">
        <f t="shared" si="56"/>
        <v>6</v>
      </c>
      <c r="C208" s="158">
        <f t="shared" si="44"/>
        <v>48731</v>
      </c>
      <c r="E208" s="104">
        <v>723275</v>
      </c>
      <c r="F208" s="103">
        <v>672191</v>
      </c>
      <c r="G208" s="103">
        <v>64511</v>
      </c>
      <c r="H208" s="103">
        <v>5306</v>
      </c>
      <c r="I208" s="103">
        <v>378</v>
      </c>
      <c r="J208" s="103">
        <f t="shared" si="45"/>
        <v>1465661</v>
      </c>
      <c r="K208" s="103">
        <f t="shared" si="46"/>
        <v>112015</v>
      </c>
      <c r="L208" s="103">
        <f t="shared" si="47"/>
        <v>1577676</v>
      </c>
      <c r="M208" s="103">
        <v>1787</v>
      </c>
      <c r="N208" s="103">
        <f t="shared" si="48"/>
        <v>137</v>
      </c>
      <c r="O208" s="102">
        <f t="shared" si="49"/>
        <v>1579600</v>
      </c>
      <c r="Q208" s="104">
        <v>862038</v>
      </c>
      <c r="R208" s="103">
        <v>818577</v>
      </c>
      <c r="S208" s="103">
        <v>88295</v>
      </c>
      <c r="T208" s="103">
        <v>5306</v>
      </c>
      <c r="U208" s="103">
        <v>378</v>
      </c>
      <c r="V208" s="103">
        <f t="shared" si="50"/>
        <v>1774594</v>
      </c>
      <c r="W208" s="103">
        <f t="shared" si="51"/>
        <v>135626</v>
      </c>
      <c r="X208" s="103">
        <f t="shared" si="52"/>
        <v>1910220</v>
      </c>
      <c r="Y208" s="103">
        <v>1787</v>
      </c>
      <c r="Z208" s="103">
        <f t="shared" si="53"/>
        <v>137</v>
      </c>
      <c r="AA208" s="234">
        <f t="shared" si="54"/>
        <v>1912144</v>
      </c>
    </row>
    <row r="209" spans="1:27" s="157" customFormat="1">
      <c r="A209" s="159">
        <f t="shared" si="55"/>
        <v>2033</v>
      </c>
      <c r="B209" s="159">
        <f t="shared" si="56"/>
        <v>7</v>
      </c>
      <c r="C209" s="158">
        <f t="shared" si="44"/>
        <v>48761</v>
      </c>
      <c r="E209" s="104">
        <v>738775</v>
      </c>
      <c r="F209" s="103">
        <v>714114</v>
      </c>
      <c r="G209" s="103">
        <v>64870</v>
      </c>
      <c r="H209" s="103">
        <v>5104</v>
      </c>
      <c r="I209" s="103">
        <v>330</v>
      </c>
      <c r="J209" s="103">
        <f t="shared" si="45"/>
        <v>1523193</v>
      </c>
      <c r="K209" s="103">
        <f t="shared" si="46"/>
        <v>116412</v>
      </c>
      <c r="L209" s="103">
        <f t="shared" si="47"/>
        <v>1639605</v>
      </c>
      <c r="M209" s="103">
        <v>2889</v>
      </c>
      <c r="N209" s="103">
        <f t="shared" si="48"/>
        <v>221</v>
      </c>
      <c r="O209" s="102">
        <f t="shared" si="49"/>
        <v>1642715</v>
      </c>
      <c r="Q209" s="104">
        <v>887765</v>
      </c>
      <c r="R209" s="103">
        <v>868361</v>
      </c>
      <c r="S209" s="103">
        <v>89249</v>
      </c>
      <c r="T209" s="103">
        <v>5104</v>
      </c>
      <c r="U209" s="103">
        <v>330</v>
      </c>
      <c r="V209" s="103">
        <f t="shared" si="50"/>
        <v>1850809</v>
      </c>
      <c r="W209" s="103">
        <f t="shared" si="51"/>
        <v>141450</v>
      </c>
      <c r="X209" s="103">
        <f t="shared" si="52"/>
        <v>1992259</v>
      </c>
      <c r="Y209" s="103">
        <v>2889</v>
      </c>
      <c r="Z209" s="103">
        <f t="shared" si="53"/>
        <v>221</v>
      </c>
      <c r="AA209" s="234">
        <f t="shared" si="54"/>
        <v>1995369</v>
      </c>
    </row>
    <row r="210" spans="1:27" s="157" customFormat="1">
      <c r="A210" s="159">
        <f t="shared" si="55"/>
        <v>2033</v>
      </c>
      <c r="B210" s="159">
        <f t="shared" si="56"/>
        <v>8</v>
      </c>
      <c r="C210" s="158">
        <f t="shared" si="44"/>
        <v>48792</v>
      </c>
      <c r="E210" s="104">
        <v>723228</v>
      </c>
      <c r="F210" s="103">
        <v>727469</v>
      </c>
      <c r="G210" s="103">
        <v>68061</v>
      </c>
      <c r="H210" s="103">
        <v>5284</v>
      </c>
      <c r="I210" s="103">
        <v>317</v>
      </c>
      <c r="J210" s="103">
        <f t="shared" si="45"/>
        <v>1524359</v>
      </c>
      <c r="K210" s="103">
        <f t="shared" si="46"/>
        <v>116501</v>
      </c>
      <c r="L210" s="103">
        <f t="shared" si="47"/>
        <v>1640860</v>
      </c>
      <c r="M210" s="103">
        <v>1634</v>
      </c>
      <c r="N210" s="103">
        <f t="shared" si="48"/>
        <v>125</v>
      </c>
      <c r="O210" s="102">
        <f t="shared" si="49"/>
        <v>1642619</v>
      </c>
      <c r="Q210" s="104">
        <v>872316</v>
      </c>
      <c r="R210" s="103">
        <v>884997</v>
      </c>
      <c r="S210" s="103">
        <v>93067</v>
      </c>
      <c r="T210" s="103">
        <v>5284</v>
      </c>
      <c r="U210" s="103">
        <v>317</v>
      </c>
      <c r="V210" s="103">
        <f t="shared" si="50"/>
        <v>1855981</v>
      </c>
      <c r="W210" s="103">
        <f t="shared" si="51"/>
        <v>141846</v>
      </c>
      <c r="X210" s="103">
        <f t="shared" si="52"/>
        <v>1997827</v>
      </c>
      <c r="Y210" s="103">
        <v>1634</v>
      </c>
      <c r="Z210" s="103">
        <f t="shared" si="53"/>
        <v>125</v>
      </c>
      <c r="AA210" s="234">
        <f t="shared" si="54"/>
        <v>1999586</v>
      </c>
    </row>
    <row r="211" spans="1:27" s="157" customFormat="1">
      <c r="A211" s="159">
        <f t="shared" si="55"/>
        <v>2033</v>
      </c>
      <c r="B211" s="159">
        <f t="shared" si="56"/>
        <v>9</v>
      </c>
      <c r="C211" s="158">
        <f t="shared" si="44"/>
        <v>48823</v>
      </c>
      <c r="E211" s="104">
        <v>718159</v>
      </c>
      <c r="F211" s="103">
        <v>683516</v>
      </c>
      <c r="G211" s="103">
        <v>64511</v>
      </c>
      <c r="H211" s="103">
        <v>5663</v>
      </c>
      <c r="I211" s="103">
        <v>369</v>
      </c>
      <c r="J211" s="103">
        <f t="shared" si="45"/>
        <v>1472218</v>
      </c>
      <c r="K211" s="103">
        <f t="shared" si="46"/>
        <v>112516</v>
      </c>
      <c r="L211" s="103">
        <f t="shared" si="47"/>
        <v>1584734</v>
      </c>
      <c r="M211" s="103">
        <v>1428</v>
      </c>
      <c r="N211" s="103">
        <f t="shared" si="48"/>
        <v>109</v>
      </c>
      <c r="O211" s="102">
        <f t="shared" si="49"/>
        <v>1586271</v>
      </c>
      <c r="Q211" s="104">
        <v>863288</v>
      </c>
      <c r="R211" s="103">
        <v>835561</v>
      </c>
      <c r="S211" s="103">
        <v>87972</v>
      </c>
      <c r="T211" s="103">
        <v>5663</v>
      </c>
      <c r="U211" s="103">
        <v>369</v>
      </c>
      <c r="V211" s="103">
        <f t="shared" si="50"/>
        <v>1792853</v>
      </c>
      <c r="W211" s="103">
        <f t="shared" si="51"/>
        <v>137021</v>
      </c>
      <c r="X211" s="103">
        <f t="shared" si="52"/>
        <v>1929874</v>
      </c>
      <c r="Y211" s="103">
        <v>1428</v>
      </c>
      <c r="Z211" s="103">
        <f t="shared" si="53"/>
        <v>109</v>
      </c>
      <c r="AA211" s="234">
        <f t="shared" si="54"/>
        <v>1931411</v>
      </c>
    </row>
    <row r="212" spans="1:27" s="157" customFormat="1">
      <c r="A212" s="159">
        <f t="shared" si="55"/>
        <v>2033</v>
      </c>
      <c r="B212" s="159">
        <f t="shared" si="56"/>
        <v>10</v>
      </c>
      <c r="C212" s="158">
        <f t="shared" si="44"/>
        <v>48853</v>
      </c>
      <c r="E212" s="104">
        <v>892515</v>
      </c>
      <c r="F212" s="103">
        <v>710265</v>
      </c>
      <c r="G212" s="103">
        <v>66516</v>
      </c>
      <c r="H212" s="103">
        <v>5717</v>
      </c>
      <c r="I212" s="103">
        <v>528</v>
      </c>
      <c r="J212" s="103">
        <f t="shared" si="45"/>
        <v>1675541</v>
      </c>
      <c r="K212" s="103">
        <f t="shared" si="46"/>
        <v>128055</v>
      </c>
      <c r="L212" s="103">
        <f t="shared" si="47"/>
        <v>1803596</v>
      </c>
      <c r="M212" s="103">
        <v>1830</v>
      </c>
      <c r="N212" s="103">
        <f t="shared" si="48"/>
        <v>140</v>
      </c>
      <c r="O212" s="102">
        <f t="shared" si="49"/>
        <v>1805566</v>
      </c>
      <c r="Q212" s="104">
        <v>1059570</v>
      </c>
      <c r="R212" s="103">
        <v>868884</v>
      </c>
      <c r="S212" s="103">
        <v>90269</v>
      </c>
      <c r="T212" s="103">
        <v>5717</v>
      </c>
      <c r="U212" s="103">
        <v>528</v>
      </c>
      <c r="V212" s="103">
        <f t="shared" si="50"/>
        <v>2024968</v>
      </c>
      <c r="W212" s="103">
        <f t="shared" si="51"/>
        <v>154761</v>
      </c>
      <c r="X212" s="103">
        <f t="shared" si="52"/>
        <v>2179729</v>
      </c>
      <c r="Y212" s="103">
        <v>1830</v>
      </c>
      <c r="Z212" s="103">
        <f t="shared" si="53"/>
        <v>140</v>
      </c>
      <c r="AA212" s="234">
        <f t="shared" si="54"/>
        <v>2181699</v>
      </c>
    </row>
    <row r="213" spans="1:27" s="157" customFormat="1">
      <c r="A213" s="159">
        <f t="shared" si="55"/>
        <v>2033</v>
      </c>
      <c r="B213" s="159">
        <f t="shared" si="56"/>
        <v>11</v>
      </c>
      <c r="C213" s="158">
        <f t="shared" si="44"/>
        <v>48884</v>
      </c>
      <c r="E213" s="104">
        <v>1108159</v>
      </c>
      <c r="F213" s="103">
        <v>747175</v>
      </c>
      <c r="G213" s="103">
        <v>62915</v>
      </c>
      <c r="H213" s="103">
        <v>5972</v>
      </c>
      <c r="I213" s="103">
        <v>740</v>
      </c>
      <c r="J213" s="103">
        <f t="shared" si="45"/>
        <v>1924961</v>
      </c>
      <c r="K213" s="103">
        <f t="shared" si="46"/>
        <v>147118</v>
      </c>
      <c r="L213" s="103">
        <f t="shared" si="47"/>
        <v>2072079</v>
      </c>
      <c r="M213" s="103">
        <v>1832</v>
      </c>
      <c r="N213" s="103">
        <f t="shared" si="48"/>
        <v>140</v>
      </c>
      <c r="O213" s="102">
        <f t="shared" si="49"/>
        <v>2074051</v>
      </c>
      <c r="Q213" s="104">
        <v>1293891</v>
      </c>
      <c r="R213" s="103">
        <v>905965</v>
      </c>
      <c r="S213" s="103">
        <v>85641</v>
      </c>
      <c r="T213" s="103">
        <v>5972</v>
      </c>
      <c r="U213" s="103">
        <v>740</v>
      </c>
      <c r="V213" s="103">
        <f t="shared" si="50"/>
        <v>2292209</v>
      </c>
      <c r="W213" s="103">
        <f t="shared" si="51"/>
        <v>175185</v>
      </c>
      <c r="X213" s="103">
        <f t="shared" si="52"/>
        <v>2467394</v>
      </c>
      <c r="Y213" s="103">
        <v>1832</v>
      </c>
      <c r="Z213" s="103">
        <f t="shared" si="53"/>
        <v>140</v>
      </c>
      <c r="AA213" s="234">
        <f t="shared" si="54"/>
        <v>2469366</v>
      </c>
    </row>
    <row r="214" spans="1:27" s="157" customFormat="1">
      <c r="A214" s="159">
        <f t="shared" si="55"/>
        <v>2033</v>
      </c>
      <c r="B214" s="159">
        <f t="shared" si="56"/>
        <v>12</v>
      </c>
      <c r="C214" s="158">
        <f t="shared" si="44"/>
        <v>48914</v>
      </c>
      <c r="E214" s="104">
        <v>1407780</v>
      </c>
      <c r="F214" s="103">
        <v>819694</v>
      </c>
      <c r="G214" s="103">
        <v>62452</v>
      </c>
      <c r="H214" s="103">
        <v>6215</v>
      </c>
      <c r="I214" s="103">
        <v>1056</v>
      </c>
      <c r="J214" s="103">
        <f t="shared" si="45"/>
        <v>2297197</v>
      </c>
      <c r="K214" s="103">
        <f t="shared" si="46"/>
        <v>175566</v>
      </c>
      <c r="L214" s="103">
        <f t="shared" si="47"/>
        <v>2472763</v>
      </c>
      <c r="M214" s="103">
        <v>1718</v>
      </c>
      <c r="N214" s="103">
        <f t="shared" si="48"/>
        <v>131</v>
      </c>
      <c r="O214" s="102">
        <f t="shared" si="49"/>
        <v>2474612</v>
      </c>
      <c r="Q214" s="104">
        <v>1623495</v>
      </c>
      <c r="R214" s="103">
        <v>988887</v>
      </c>
      <c r="S214" s="103">
        <v>86048</v>
      </c>
      <c r="T214" s="103">
        <v>6215</v>
      </c>
      <c r="U214" s="103">
        <v>1056</v>
      </c>
      <c r="V214" s="103">
        <f t="shared" si="50"/>
        <v>2705701</v>
      </c>
      <c r="W214" s="103">
        <f t="shared" si="51"/>
        <v>206787</v>
      </c>
      <c r="X214" s="103">
        <f t="shared" si="52"/>
        <v>2912488</v>
      </c>
      <c r="Y214" s="103">
        <v>1718</v>
      </c>
      <c r="Z214" s="103">
        <f t="shared" si="53"/>
        <v>131</v>
      </c>
      <c r="AA214" s="234">
        <f t="shared" si="54"/>
        <v>2914337</v>
      </c>
    </row>
    <row r="215" spans="1:27" s="157" customFormat="1">
      <c r="A215" s="159">
        <f t="shared" si="55"/>
        <v>2034</v>
      </c>
      <c r="B215" s="159">
        <f t="shared" si="56"/>
        <v>1</v>
      </c>
      <c r="C215" s="158">
        <f t="shared" si="44"/>
        <v>48945</v>
      </c>
      <c r="E215" s="104">
        <v>1356920</v>
      </c>
      <c r="F215" s="103">
        <v>799900</v>
      </c>
      <c r="G215" s="103">
        <v>70974</v>
      </c>
      <c r="H215" s="103">
        <v>5770</v>
      </c>
      <c r="I215" s="103">
        <v>915</v>
      </c>
      <c r="J215" s="103">
        <f t="shared" si="45"/>
        <v>2234479</v>
      </c>
      <c r="K215" s="103">
        <f t="shared" si="46"/>
        <v>170773</v>
      </c>
      <c r="L215" s="103">
        <f t="shared" si="47"/>
        <v>2405252</v>
      </c>
      <c r="M215" s="103">
        <v>2325</v>
      </c>
      <c r="N215" s="103">
        <f t="shared" si="48"/>
        <v>178</v>
      </c>
      <c r="O215" s="102">
        <f t="shared" si="49"/>
        <v>2407755</v>
      </c>
      <c r="Q215" s="104">
        <v>1560739</v>
      </c>
      <c r="R215" s="103">
        <v>961287</v>
      </c>
      <c r="S215" s="103">
        <v>95766</v>
      </c>
      <c r="T215" s="103">
        <v>5770</v>
      </c>
      <c r="U215" s="103">
        <v>915</v>
      </c>
      <c r="V215" s="103">
        <f t="shared" si="50"/>
        <v>2624477</v>
      </c>
      <c r="W215" s="103">
        <f t="shared" si="51"/>
        <v>200579</v>
      </c>
      <c r="X215" s="103">
        <f t="shared" si="52"/>
        <v>2825056</v>
      </c>
      <c r="Y215" s="103">
        <v>2325</v>
      </c>
      <c r="Z215" s="103">
        <f t="shared" si="53"/>
        <v>178</v>
      </c>
      <c r="AA215" s="234">
        <f t="shared" si="54"/>
        <v>2827559</v>
      </c>
    </row>
    <row r="216" spans="1:27" s="157" customFormat="1">
      <c r="A216" s="159">
        <f t="shared" si="55"/>
        <v>2034</v>
      </c>
      <c r="B216" s="159">
        <f t="shared" si="56"/>
        <v>2</v>
      </c>
      <c r="C216" s="158">
        <f t="shared" si="44"/>
        <v>48976</v>
      </c>
      <c r="E216" s="104">
        <v>1140695</v>
      </c>
      <c r="F216" s="103">
        <v>720260</v>
      </c>
      <c r="G216" s="103">
        <v>61031</v>
      </c>
      <c r="H216" s="103">
        <v>5265</v>
      </c>
      <c r="I216" s="103">
        <v>861</v>
      </c>
      <c r="J216" s="103">
        <f t="shared" si="45"/>
        <v>1928112</v>
      </c>
      <c r="K216" s="103">
        <f t="shared" si="46"/>
        <v>147358</v>
      </c>
      <c r="L216" s="103">
        <f t="shared" si="47"/>
        <v>2075470</v>
      </c>
      <c r="M216" s="103">
        <v>2433</v>
      </c>
      <c r="N216" s="103">
        <f t="shared" si="48"/>
        <v>186</v>
      </c>
      <c r="O216" s="102">
        <f t="shared" si="49"/>
        <v>2078089</v>
      </c>
      <c r="Q216" s="104">
        <v>1311277</v>
      </c>
      <c r="R216" s="103">
        <v>864379</v>
      </c>
      <c r="S216" s="103">
        <v>82324</v>
      </c>
      <c r="T216" s="103">
        <v>5265</v>
      </c>
      <c r="U216" s="103">
        <v>861</v>
      </c>
      <c r="V216" s="103">
        <f t="shared" si="50"/>
        <v>2264106</v>
      </c>
      <c r="W216" s="103">
        <f t="shared" si="51"/>
        <v>173037</v>
      </c>
      <c r="X216" s="103">
        <f t="shared" si="52"/>
        <v>2437143</v>
      </c>
      <c r="Y216" s="103">
        <v>2433</v>
      </c>
      <c r="Z216" s="103">
        <f t="shared" si="53"/>
        <v>186</v>
      </c>
      <c r="AA216" s="234">
        <f t="shared" si="54"/>
        <v>2439762</v>
      </c>
    </row>
    <row r="217" spans="1:27" s="157" customFormat="1">
      <c r="A217" s="159">
        <f t="shared" si="55"/>
        <v>2034</v>
      </c>
      <c r="B217" s="159">
        <f t="shared" si="56"/>
        <v>3</v>
      </c>
      <c r="C217" s="158">
        <f t="shared" si="44"/>
        <v>49004</v>
      </c>
      <c r="E217" s="104">
        <v>1144945</v>
      </c>
      <c r="F217" s="103">
        <v>758053</v>
      </c>
      <c r="G217" s="103">
        <v>68022</v>
      </c>
      <c r="H217" s="103">
        <v>5790</v>
      </c>
      <c r="I217" s="103">
        <v>868</v>
      </c>
      <c r="J217" s="103">
        <f t="shared" si="45"/>
        <v>1977678</v>
      </c>
      <c r="K217" s="103">
        <f t="shared" si="46"/>
        <v>151147</v>
      </c>
      <c r="L217" s="103">
        <f t="shared" si="47"/>
        <v>2128825</v>
      </c>
      <c r="M217" s="103">
        <v>2339</v>
      </c>
      <c r="N217" s="103">
        <f t="shared" si="48"/>
        <v>179</v>
      </c>
      <c r="O217" s="102">
        <f t="shared" si="49"/>
        <v>2131343</v>
      </c>
      <c r="Q217" s="104">
        <v>1323278</v>
      </c>
      <c r="R217" s="103">
        <v>919377</v>
      </c>
      <c r="S217" s="103">
        <v>92610</v>
      </c>
      <c r="T217" s="103">
        <v>5790</v>
      </c>
      <c r="U217" s="103">
        <v>868</v>
      </c>
      <c r="V217" s="103">
        <f t="shared" si="50"/>
        <v>2341923</v>
      </c>
      <c r="W217" s="103">
        <f t="shared" si="51"/>
        <v>178984</v>
      </c>
      <c r="X217" s="103">
        <f t="shared" si="52"/>
        <v>2520907</v>
      </c>
      <c r="Y217" s="103">
        <v>2339</v>
      </c>
      <c r="Z217" s="103">
        <f t="shared" si="53"/>
        <v>179</v>
      </c>
      <c r="AA217" s="234">
        <f t="shared" si="54"/>
        <v>2523425</v>
      </c>
    </row>
    <row r="218" spans="1:27" s="157" customFormat="1">
      <c r="A218" s="159">
        <f t="shared" si="55"/>
        <v>2034</v>
      </c>
      <c r="B218" s="159">
        <f t="shared" si="56"/>
        <v>4</v>
      </c>
      <c r="C218" s="158">
        <f t="shared" si="44"/>
        <v>49035</v>
      </c>
      <c r="E218" s="104">
        <v>939173</v>
      </c>
      <c r="F218" s="103">
        <v>689978</v>
      </c>
      <c r="G218" s="103">
        <v>62725</v>
      </c>
      <c r="H218" s="103">
        <v>5162</v>
      </c>
      <c r="I218" s="103">
        <v>645</v>
      </c>
      <c r="J218" s="103">
        <f t="shared" si="45"/>
        <v>1697683</v>
      </c>
      <c r="K218" s="103">
        <f t="shared" si="46"/>
        <v>129748</v>
      </c>
      <c r="L218" s="103">
        <f t="shared" si="47"/>
        <v>1827431</v>
      </c>
      <c r="M218" s="103">
        <v>2172</v>
      </c>
      <c r="N218" s="103">
        <f t="shared" si="48"/>
        <v>166</v>
      </c>
      <c r="O218" s="102">
        <f t="shared" si="49"/>
        <v>1829769</v>
      </c>
      <c r="Q218" s="104">
        <v>1099288</v>
      </c>
      <c r="R218" s="103">
        <v>845198</v>
      </c>
      <c r="S218" s="103">
        <v>85880</v>
      </c>
      <c r="T218" s="103">
        <v>5162</v>
      </c>
      <c r="U218" s="103">
        <v>645</v>
      </c>
      <c r="V218" s="103">
        <f t="shared" si="50"/>
        <v>2036173</v>
      </c>
      <c r="W218" s="103">
        <f t="shared" si="51"/>
        <v>155617</v>
      </c>
      <c r="X218" s="103">
        <f t="shared" si="52"/>
        <v>2191790</v>
      </c>
      <c r="Y218" s="103">
        <v>2172</v>
      </c>
      <c r="Z218" s="103">
        <f t="shared" si="53"/>
        <v>166</v>
      </c>
      <c r="AA218" s="234">
        <f t="shared" si="54"/>
        <v>2194128</v>
      </c>
    </row>
    <row r="219" spans="1:27" s="157" customFormat="1">
      <c r="A219" s="159">
        <f t="shared" si="55"/>
        <v>2034</v>
      </c>
      <c r="B219" s="159">
        <f t="shared" si="56"/>
        <v>5</v>
      </c>
      <c r="C219" s="158">
        <f t="shared" si="44"/>
        <v>49065</v>
      </c>
      <c r="E219" s="104">
        <v>799359</v>
      </c>
      <c r="F219" s="103">
        <v>683180</v>
      </c>
      <c r="G219" s="103">
        <v>64919</v>
      </c>
      <c r="H219" s="103">
        <v>5244</v>
      </c>
      <c r="I219" s="103">
        <v>507</v>
      </c>
      <c r="J219" s="103">
        <f t="shared" si="45"/>
        <v>1553209</v>
      </c>
      <c r="K219" s="103">
        <f t="shared" si="46"/>
        <v>118706</v>
      </c>
      <c r="L219" s="103">
        <f t="shared" si="47"/>
        <v>1671915</v>
      </c>
      <c r="M219" s="103">
        <v>2174</v>
      </c>
      <c r="N219" s="103">
        <f t="shared" si="48"/>
        <v>166</v>
      </c>
      <c r="O219" s="102">
        <f t="shared" si="49"/>
        <v>1674255</v>
      </c>
      <c r="Q219" s="104">
        <v>945970</v>
      </c>
      <c r="R219" s="103">
        <v>835761</v>
      </c>
      <c r="S219" s="103">
        <v>89203</v>
      </c>
      <c r="T219" s="103">
        <v>5244</v>
      </c>
      <c r="U219" s="103">
        <v>507</v>
      </c>
      <c r="V219" s="103">
        <f t="shared" si="50"/>
        <v>1876685</v>
      </c>
      <c r="W219" s="103">
        <f t="shared" si="51"/>
        <v>143428</v>
      </c>
      <c r="X219" s="103">
        <f t="shared" si="52"/>
        <v>2020113</v>
      </c>
      <c r="Y219" s="103">
        <v>2174</v>
      </c>
      <c r="Z219" s="103">
        <f t="shared" si="53"/>
        <v>166</v>
      </c>
      <c r="AA219" s="234">
        <f t="shared" si="54"/>
        <v>2022453</v>
      </c>
    </row>
    <row r="220" spans="1:27" s="157" customFormat="1">
      <c r="A220" s="159">
        <f t="shared" si="55"/>
        <v>2034</v>
      </c>
      <c r="B220" s="159">
        <f t="shared" si="56"/>
        <v>6</v>
      </c>
      <c r="C220" s="158">
        <f t="shared" si="44"/>
        <v>49096</v>
      </c>
      <c r="E220" s="104">
        <v>733902</v>
      </c>
      <c r="F220" s="103">
        <v>680827</v>
      </c>
      <c r="G220" s="103">
        <v>63476</v>
      </c>
      <c r="H220" s="103">
        <v>5153</v>
      </c>
      <c r="I220" s="103">
        <v>379</v>
      </c>
      <c r="J220" s="103">
        <f t="shared" si="45"/>
        <v>1483737</v>
      </c>
      <c r="K220" s="103">
        <f t="shared" si="46"/>
        <v>113396</v>
      </c>
      <c r="L220" s="103">
        <f t="shared" si="47"/>
        <v>1597133</v>
      </c>
      <c r="M220" s="103">
        <v>1787</v>
      </c>
      <c r="N220" s="103">
        <f t="shared" si="48"/>
        <v>137</v>
      </c>
      <c r="O220" s="102">
        <f t="shared" si="49"/>
        <v>1599057</v>
      </c>
      <c r="Q220" s="104">
        <v>877080</v>
      </c>
      <c r="R220" s="103">
        <v>830555</v>
      </c>
      <c r="S220" s="103">
        <v>87772</v>
      </c>
      <c r="T220" s="103">
        <v>5153</v>
      </c>
      <c r="U220" s="103">
        <v>379</v>
      </c>
      <c r="V220" s="103">
        <f t="shared" si="50"/>
        <v>1800939</v>
      </c>
      <c r="W220" s="103">
        <f t="shared" si="51"/>
        <v>137639</v>
      </c>
      <c r="X220" s="103">
        <f t="shared" si="52"/>
        <v>1938578</v>
      </c>
      <c r="Y220" s="103">
        <v>1787</v>
      </c>
      <c r="Z220" s="103">
        <f t="shared" si="53"/>
        <v>137</v>
      </c>
      <c r="AA220" s="234">
        <f t="shared" si="54"/>
        <v>1940502</v>
      </c>
    </row>
    <row r="221" spans="1:27" s="157" customFormat="1">
      <c r="A221" s="159">
        <f t="shared" si="55"/>
        <v>2034</v>
      </c>
      <c r="B221" s="159">
        <f t="shared" si="56"/>
        <v>7</v>
      </c>
      <c r="C221" s="158">
        <f t="shared" si="44"/>
        <v>49126</v>
      </c>
      <c r="E221" s="104">
        <v>749728</v>
      </c>
      <c r="F221" s="103">
        <v>723445</v>
      </c>
      <c r="G221" s="103">
        <v>63824</v>
      </c>
      <c r="H221" s="103">
        <v>4959</v>
      </c>
      <c r="I221" s="103">
        <v>330</v>
      </c>
      <c r="J221" s="103">
        <f t="shared" si="45"/>
        <v>1542286</v>
      </c>
      <c r="K221" s="103">
        <f t="shared" si="46"/>
        <v>117871</v>
      </c>
      <c r="L221" s="103">
        <f t="shared" si="47"/>
        <v>1660157</v>
      </c>
      <c r="M221" s="103">
        <v>2889</v>
      </c>
      <c r="N221" s="103">
        <f t="shared" si="48"/>
        <v>221</v>
      </c>
      <c r="O221" s="102">
        <f t="shared" si="49"/>
        <v>1663267</v>
      </c>
      <c r="Q221" s="104">
        <v>903375</v>
      </c>
      <c r="R221" s="103">
        <v>881075</v>
      </c>
      <c r="S221" s="103">
        <v>88714</v>
      </c>
      <c r="T221" s="103">
        <v>4959</v>
      </c>
      <c r="U221" s="103">
        <v>330</v>
      </c>
      <c r="V221" s="103">
        <f t="shared" si="50"/>
        <v>1878453</v>
      </c>
      <c r="W221" s="103">
        <f t="shared" si="51"/>
        <v>143563</v>
      </c>
      <c r="X221" s="103">
        <f t="shared" si="52"/>
        <v>2022016</v>
      </c>
      <c r="Y221" s="103">
        <v>2889</v>
      </c>
      <c r="Z221" s="103">
        <f t="shared" si="53"/>
        <v>221</v>
      </c>
      <c r="AA221" s="234">
        <f t="shared" si="54"/>
        <v>2025126</v>
      </c>
    </row>
    <row r="222" spans="1:27" s="157" customFormat="1">
      <c r="A222" s="159">
        <f t="shared" si="55"/>
        <v>2034</v>
      </c>
      <c r="B222" s="159">
        <f t="shared" si="56"/>
        <v>8</v>
      </c>
      <c r="C222" s="158">
        <f t="shared" si="44"/>
        <v>49157</v>
      </c>
      <c r="E222" s="104">
        <v>733952</v>
      </c>
      <c r="F222" s="103">
        <v>737133</v>
      </c>
      <c r="G222" s="103">
        <v>67002</v>
      </c>
      <c r="H222" s="103">
        <v>5137</v>
      </c>
      <c r="I222" s="103">
        <v>318</v>
      </c>
      <c r="J222" s="103">
        <f t="shared" si="45"/>
        <v>1543542</v>
      </c>
      <c r="K222" s="103">
        <f t="shared" si="46"/>
        <v>117967</v>
      </c>
      <c r="L222" s="103">
        <f t="shared" si="47"/>
        <v>1661509</v>
      </c>
      <c r="M222" s="103">
        <v>1634</v>
      </c>
      <c r="N222" s="103">
        <f t="shared" si="48"/>
        <v>125</v>
      </c>
      <c r="O222" s="102">
        <f t="shared" si="49"/>
        <v>1663268</v>
      </c>
      <c r="Q222" s="104">
        <v>887662</v>
      </c>
      <c r="R222" s="103">
        <v>898017</v>
      </c>
      <c r="S222" s="103">
        <v>92512</v>
      </c>
      <c r="T222" s="103">
        <v>5137</v>
      </c>
      <c r="U222" s="103">
        <v>318</v>
      </c>
      <c r="V222" s="103">
        <f t="shared" si="50"/>
        <v>1883646</v>
      </c>
      <c r="W222" s="103">
        <f t="shared" si="51"/>
        <v>143960</v>
      </c>
      <c r="X222" s="103">
        <f t="shared" si="52"/>
        <v>2027606</v>
      </c>
      <c r="Y222" s="103">
        <v>1634</v>
      </c>
      <c r="Z222" s="103">
        <f t="shared" si="53"/>
        <v>125</v>
      </c>
      <c r="AA222" s="234">
        <f t="shared" si="54"/>
        <v>2029365</v>
      </c>
    </row>
    <row r="223" spans="1:27" s="157" customFormat="1">
      <c r="A223" s="159">
        <f t="shared" si="55"/>
        <v>2034</v>
      </c>
      <c r="B223" s="159">
        <f t="shared" si="56"/>
        <v>9</v>
      </c>
      <c r="C223" s="158">
        <f t="shared" si="44"/>
        <v>49188</v>
      </c>
      <c r="E223" s="104">
        <v>729001</v>
      </c>
      <c r="F223" s="103">
        <v>692989</v>
      </c>
      <c r="G223" s="103">
        <v>63541</v>
      </c>
      <c r="H223" s="103">
        <v>5526</v>
      </c>
      <c r="I223" s="103">
        <v>370</v>
      </c>
      <c r="J223" s="103">
        <f t="shared" si="45"/>
        <v>1491427</v>
      </c>
      <c r="K223" s="103">
        <f t="shared" si="46"/>
        <v>113984</v>
      </c>
      <c r="L223" s="103">
        <f t="shared" si="47"/>
        <v>1605411</v>
      </c>
      <c r="M223" s="103">
        <v>1428</v>
      </c>
      <c r="N223" s="103">
        <f t="shared" si="48"/>
        <v>109</v>
      </c>
      <c r="O223" s="102">
        <f t="shared" si="49"/>
        <v>1606948</v>
      </c>
      <c r="Q223" s="104">
        <v>878638</v>
      </c>
      <c r="R223" s="103">
        <v>848213</v>
      </c>
      <c r="S223" s="103">
        <v>87455</v>
      </c>
      <c r="T223" s="103">
        <v>5526</v>
      </c>
      <c r="U223" s="103">
        <v>370</v>
      </c>
      <c r="V223" s="103">
        <f t="shared" si="50"/>
        <v>1820202</v>
      </c>
      <c r="W223" s="103">
        <f t="shared" si="51"/>
        <v>139111</v>
      </c>
      <c r="X223" s="103">
        <f t="shared" si="52"/>
        <v>1959313</v>
      </c>
      <c r="Y223" s="103">
        <v>1428</v>
      </c>
      <c r="Z223" s="103">
        <f t="shared" si="53"/>
        <v>109</v>
      </c>
      <c r="AA223" s="234">
        <f t="shared" si="54"/>
        <v>1960850</v>
      </c>
    </row>
    <row r="224" spans="1:27" s="157" customFormat="1">
      <c r="A224" s="159">
        <f t="shared" si="55"/>
        <v>2034</v>
      </c>
      <c r="B224" s="159">
        <f t="shared" si="56"/>
        <v>10</v>
      </c>
      <c r="C224" s="158">
        <f t="shared" si="44"/>
        <v>49218</v>
      </c>
      <c r="E224" s="104">
        <v>905276</v>
      </c>
      <c r="F224" s="103">
        <v>720372</v>
      </c>
      <c r="G224" s="103">
        <v>65541</v>
      </c>
      <c r="H224" s="103">
        <v>5584</v>
      </c>
      <c r="I224" s="103">
        <v>529</v>
      </c>
      <c r="J224" s="103">
        <f t="shared" si="45"/>
        <v>1697302</v>
      </c>
      <c r="K224" s="103">
        <f t="shared" si="46"/>
        <v>129718</v>
      </c>
      <c r="L224" s="103">
        <f t="shared" si="47"/>
        <v>1827020</v>
      </c>
      <c r="M224" s="103">
        <v>1830</v>
      </c>
      <c r="N224" s="103">
        <f t="shared" si="48"/>
        <v>140</v>
      </c>
      <c r="O224" s="102">
        <f t="shared" si="49"/>
        <v>1828990</v>
      </c>
      <c r="Q224" s="104">
        <v>1077674</v>
      </c>
      <c r="R224" s="103">
        <v>882315</v>
      </c>
      <c r="S224" s="103">
        <v>89737</v>
      </c>
      <c r="T224" s="103">
        <v>5584</v>
      </c>
      <c r="U224" s="103">
        <v>529</v>
      </c>
      <c r="V224" s="103">
        <f t="shared" si="50"/>
        <v>2055839</v>
      </c>
      <c r="W224" s="103">
        <f t="shared" si="51"/>
        <v>157120</v>
      </c>
      <c r="X224" s="103">
        <f t="shared" si="52"/>
        <v>2212959</v>
      </c>
      <c r="Y224" s="103">
        <v>1830</v>
      </c>
      <c r="Z224" s="103">
        <f t="shared" si="53"/>
        <v>140</v>
      </c>
      <c r="AA224" s="234">
        <f t="shared" si="54"/>
        <v>2214929</v>
      </c>
    </row>
    <row r="225" spans="1:27" s="157" customFormat="1">
      <c r="A225" s="159">
        <f t="shared" si="55"/>
        <v>2034</v>
      </c>
      <c r="B225" s="159">
        <f t="shared" si="56"/>
        <v>11</v>
      </c>
      <c r="C225" s="158">
        <f t="shared" si="44"/>
        <v>49249</v>
      </c>
      <c r="E225" s="104">
        <v>1122571</v>
      </c>
      <c r="F225" s="103">
        <v>757625</v>
      </c>
      <c r="G225" s="103">
        <v>62003</v>
      </c>
      <c r="H225" s="103">
        <v>5842</v>
      </c>
      <c r="I225" s="103">
        <v>741</v>
      </c>
      <c r="J225" s="103">
        <f t="shared" si="45"/>
        <v>1948782</v>
      </c>
      <c r="K225" s="103">
        <f t="shared" si="46"/>
        <v>148938</v>
      </c>
      <c r="L225" s="103">
        <f t="shared" si="47"/>
        <v>2097720</v>
      </c>
      <c r="M225" s="103">
        <v>1832</v>
      </c>
      <c r="N225" s="103">
        <f t="shared" si="48"/>
        <v>140</v>
      </c>
      <c r="O225" s="102">
        <f t="shared" si="49"/>
        <v>2099692</v>
      </c>
      <c r="Q225" s="104">
        <v>1314423</v>
      </c>
      <c r="R225" s="103">
        <v>919811</v>
      </c>
      <c r="S225" s="103">
        <v>85138</v>
      </c>
      <c r="T225" s="103">
        <v>5842</v>
      </c>
      <c r="U225" s="103">
        <v>741</v>
      </c>
      <c r="V225" s="103">
        <f t="shared" si="50"/>
        <v>2325955</v>
      </c>
      <c r="W225" s="103">
        <f t="shared" si="51"/>
        <v>177764</v>
      </c>
      <c r="X225" s="103">
        <f t="shared" si="52"/>
        <v>2503719</v>
      </c>
      <c r="Y225" s="103">
        <v>1832</v>
      </c>
      <c r="Z225" s="103">
        <f t="shared" si="53"/>
        <v>140</v>
      </c>
      <c r="AA225" s="234">
        <f t="shared" si="54"/>
        <v>2505691</v>
      </c>
    </row>
    <row r="226" spans="1:27" s="157" customFormat="1">
      <c r="A226" s="159">
        <f t="shared" si="55"/>
        <v>2034</v>
      </c>
      <c r="B226" s="159">
        <f t="shared" si="56"/>
        <v>12</v>
      </c>
      <c r="C226" s="158">
        <f t="shared" si="44"/>
        <v>49279</v>
      </c>
      <c r="E226" s="104">
        <v>1425297</v>
      </c>
      <c r="F226" s="103">
        <v>831040</v>
      </c>
      <c r="G226" s="103">
        <v>61541</v>
      </c>
      <c r="H226" s="103">
        <v>6094</v>
      </c>
      <c r="I226" s="103">
        <v>1057</v>
      </c>
      <c r="J226" s="103">
        <f t="shared" si="45"/>
        <v>2325029</v>
      </c>
      <c r="K226" s="103">
        <f t="shared" si="46"/>
        <v>177693</v>
      </c>
      <c r="L226" s="103">
        <f t="shared" si="47"/>
        <v>2502722</v>
      </c>
      <c r="M226" s="103">
        <v>1718</v>
      </c>
      <c r="N226" s="103">
        <f t="shared" si="48"/>
        <v>131</v>
      </c>
      <c r="O226" s="102">
        <f t="shared" si="49"/>
        <v>2504571</v>
      </c>
      <c r="Q226" s="104">
        <v>1648141</v>
      </c>
      <c r="R226" s="103">
        <v>1003867</v>
      </c>
      <c r="S226" s="103">
        <v>85547</v>
      </c>
      <c r="T226" s="103">
        <v>6094</v>
      </c>
      <c r="U226" s="103">
        <v>1057</v>
      </c>
      <c r="V226" s="103">
        <f t="shared" si="50"/>
        <v>2744706</v>
      </c>
      <c r="W226" s="103">
        <f t="shared" si="51"/>
        <v>209768</v>
      </c>
      <c r="X226" s="103">
        <f t="shared" si="52"/>
        <v>2954474</v>
      </c>
      <c r="Y226" s="103">
        <v>1718</v>
      </c>
      <c r="Z226" s="103">
        <f t="shared" si="53"/>
        <v>131</v>
      </c>
      <c r="AA226" s="234">
        <f t="shared" si="54"/>
        <v>2956323</v>
      </c>
    </row>
    <row r="227" spans="1:27" s="157" customFormat="1">
      <c r="A227" s="159">
        <f t="shared" si="55"/>
        <v>2035</v>
      </c>
      <c r="B227" s="159">
        <f t="shared" si="56"/>
        <v>1</v>
      </c>
      <c r="C227" s="158">
        <f t="shared" si="44"/>
        <v>49310</v>
      </c>
      <c r="E227" s="104">
        <v>1373880</v>
      </c>
      <c r="F227" s="103">
        <v>811172</v>
      </c>
      <c r="G227" s="103">
        <v>69987</v>
      </c>
      <c r="H227" s="103">
        <v>5650</v>
      </c>
      <c r="I227" s="103">
        <v>916</v>
      </c>
      <c r="J227" s="103">
        <f t="shared" si="45"/>
        <v>2261605</v>
      </c>
      <c r="K227" s="103">
        <f t="shared" si="46"/>
        <v>172846</v>
      </c>
      <c r="L227" s="103">
        <f t="shared" si="47"/>
        <v>2434451</v>
      </c>
      <c r="M227" s="103">
        <v>2325</v>
      </c>
      <c r="N227" s="103">
        <f t="shared" si="48"/>
        <v>178</v>
      </c>
      <c r="O227" s="102">
        <f t="shared" si="49"/>
        <v>2436954</v>
      </c>
      <c r="Q227" s="104">
        <v>1584229</v>
      </c>
      <c r="R227" s="103">
        <v>975944</v>
      </c>
      <c r="S227" s="103">
        <v>95191</v>
      </c>
      <c r="T227" s="103">
        <v>5650</v>
      </c>
      <c r="U227" s="103">
        <v>916</v>
      </c>
      <c r="V227" s="103">
        <f t="shared" si="50"/>
        <v>2661930</v>
      </c>
      <c r="W227" s="103">
        <f t="shared" si="51"/>
        <v>203441</v>
      </c>
      <c r="X227" s="103">
        <f t="shared" si="52"/>
        <v>2865371</v>
      </c>
      <c r="Y227" s="103">
        <v>2325</v>
      </c>
      <c r="Z227" s="103">
        <f t="shared" si="53"/>
        <v>178</v>
      </c>
      <c r="AA227" s="234">
        <f t="shared" si="54"/>
        <v>2867874</v>
      </c>
    </row>
    <row r="228" spans="1:27" s="157" customFormat="1">
      <c r="A228" s="159">
        <f t="shared" si="55"/>
        <v>2035</v>
      </c>
      <c r="B228" s="159">
        <f t="shared" si="56"/>
        <v>2</v>
      </c>
      <c r="C228" s="158">
        <f t="shared" si="44"/>
        <v>49341</v>
      </c>
      <c r="E228" s="104">
        <v>1155712</v>
      </c>
      <c r="F228" s="103">
        <v>730845</v>
      </c>
      <c r="G228" s="103">
        <v>60193</v>
      </c>
      <c r="H228" s="103">
        <v>5151</v>
      </c>
      <c r="I228" s="103">
        <v>861</v>
      </c>
      <c r="J228" s="103">
        <f t="shared" si="45"/>
        <v>1952762</v>
      </c>
      <c r="K228" s="103">
        <f t="shared" si="46"/>
        <v>149242</v>
      </c>
      <c r="L228" s="103">
        <f t="shared" si="47"/>
        <v>2102004</v>
      </c>
      <c r="M228" s="103">
        <v>2433</v>
      </c>
      <c r="N228" s="103">
        <f t="shared" si="48"/>
        <v>186</v>
      </c>
      <c r="O228" s="102">
        <f t="shared" si="49"/>
        <v>2104623</v>
      </c>
      <c r="Q228" s="104">
        <v>1331474</v>
      </c>
      <c r="R228" s="103">
        <v>877756</v>
      </c>
      <c r="S228" s="103">
        <v>81832</v>
      </c>
      <c r="T228" s="103">
        <v>5151</v>
      </c>
      <c r="U228" s="103">
        <v>861</v>
      </c>
      <c r="V228" s="103">
        <f t="shared" si="50"/>
        <v>2297074</v>
      </c>
      <c r="W228" s="103">
        <f t="shared" si="51"/>
        <v>175557</v>
      </c>
      <c r="X228" s="103">
        <f t="shared" si="52"/>
        <v>2472631</v>
      </c>
      <c r="Y228" s="103">
        <v>2433</v>
      </c>
      <c r="Z228" s="103">
        <f t="shared" si="53"/>
        <v>186</v>
      </c>
      <c r="AA228" s="234">
        <f t="shared" si="54"/>
        <v>2475250</v>
      </c>
    </row>
    <row r="229" spans="1:27" s="157" customFormat="1">
      <c r="A229" s="159">
        <f t="shared" si="55"/>
        <v>2035</v>
      </c>
      <c r="B229" s="159">
        <f t="shared" si="56"/>
        <v>3</v>
      </c>
      <c r="C229" s="158">
        <f t="shared" si="44"/>
        <v>49369</v>
      </c>
      <c r="E229" s="104">
        <v>1160631</v>
      </c>
      <c r="F229" s="103">
        <v>769676</v>
      </c>
      <c r="G229" s="103">
        <v>67071</v>
      </c>
      <c r="H229" s="103">
        <v>5658</v>
      </c>
      <c r="I229" s="103">
        <v>868</v>
      </c>
      <c r="J229" s="103">
        <f t="shared" si="45"/>
        <v>2003904</v>
      </c>
      <c r="K229" s="103">
        <f t="shared" si="46"/>
        <v>153151</v>
      </c>
      <c r="L229" s="103">
        <f t="shared" si="47"/>
        <v>2157055</v>
      </c>
      <c r="M229" s="103">
        <v>2339</v>
      </c>
      <c r="N229" s="103">
        <f t="shared" si="48"/>
        <v>179</v>
      </c>
      <c r="O229" s="102">
        <f t="shared" si="49"/>
        <v>2159573</v>
      </c>
      <c r="Q229" s="104">
        <v>1344232</v>
      </c>
      <c r="R229" s="103">
        <v>933885</v>
      </c>
      <c r="S229" s="103">
        <v>92056</v>
      </c>
      <c r="T229" s="103">
        <v>5658</v>
      </c>
      <c r="U229" s="103">
        <v>868</v>
      </c>
      <c r="V229" s="103">
        <f t="shared" si="50"/>
        <v>2376699</v>
      </c>
      <c r="W229" s="103">
        <f t="shared" si="51"/>
        <v>181642</v>
      </c>
      <c r="X229" s="103">
        <f t="shared" si="52"/>
        <v>2558341</v>
      </c>
      <c r="Y229" s="103">
        <v>2339</v>
      </c>
      <c r="Z229" s="103">
        <f t="shared" si="53"/>
        <v>179</v>
      </c>
      <c r="AA229" s="234">
        <f t="shared" si="54"/>
        <v>2560859</v>
      </c>
    </row>
    <row r="230" spans="1:27" s="157" customFormat="1">
      <c r="A230" s="159">
        <f t="shared" si="55"/>
        <v>2035</v>
      </c>
      <c r="B230" s="159">
        <f t="shared" si="56"/>
        <v>4</v>
      </c>
      <c r="C230" s="158">
        <f t="shared" si="44"/>
        <v>49400</v>
      </c>
      <c r="E230" s="104">
        <v>952543</v>
      </c>
      <c r="F230" s="103">
        <v>700702</v>
      </c>
      <c r="G230" s="103">
        <v>61850</v>
      </c>
      <c r="H230" s="103">
        <v>5046</v>
      </c>
      <c r="I230" s="103">
        <v>646</v>
      </c>
      <c r="J230" s="103">
        <f t="shared" si="45"/>
        <v>1720787</v>
      </c>
      <c r="K230" s="103">
        <f t="shared" si="46"/>
        <v>131513</v>
      </c>
      <c r="L230" s="103">
        <f t="shared" si="47"/>
        <v>1852300</v>
      </c>
      <c r="M230" s="103">
        <v>2172</v>
      </c>
      <c r="N230" s="103">
        <f t="shared" si="48"/>
        <v>166</v>
      </c>
      <c r="O230" s="102">
        <f t="shared" si="49"/>
        <v>1854638</v>
      </c>
      <c r="Q230" s="104">
        <v>1117350</v>
      </c>
      <c r="R230" s="103">
        <v>858702</v>
      </c>
      <c r="S230" s="103">
        <v>85369</v>
      </c>
      <c r="T230" s="103">
        <v>5046</v>
      </c>
      <c r="U230" s="103">
        <v>646</v>
      </c>
      <c r="V230" s="103">
        <f t="shared" si="50"/>
        <v>2067113</v>
      </c>
      <c r="W230" s="103">
        <f t="shared" si="51"/>
        <v>157982</v>
      </c>
      <c r="X230" s="103">
        <f t="shared" si="52"/>
        <v>2225095</v>
      </c>
      <c r="Y230" s="103">
        <v>2172</v>
      </c>
      <c r="Z230" s="103">
        <f t="shared" si="53"/>
        <v>166</v>
      </c>
      <c r="AA230" s="234">
        <f t="shared" si="54"/>
        <v>2227433</v>
      </c>
    </row>
    <row r="231" spans="1:27" s="157" customFormat="1">
      <c r="A231" s="159">
        <f t="shared" si="55"/>
        <v>2035</v>
      </c>
      <c r="B231" s="159">
        <f t="shared" si="56"/>
        <v>5</v>
      </c>
      <c r="C231" s="158">
        <f t="shared" si="44"/>
        <v>49430</v>
      </c>
      <c r="E231" s="104">
        <v>811251</v>
      </c>
      <c r="F231" s="103">
        <v>693655</v>
      </c>
      <c r="G231" s="103">
        <v>64013</v>
      </c>
      <c r="H231" s="103">
        <v>5122</v>
      </c>
      <c r="I231" s="103">
        <v>507</v>
      </c>
      <c r="J231" s="103">
        <f t="shared" si="45"/>
        <v>1574548</v>
      </c>
      <c r="K231" s="103">
        <f t="shared" si="46"/>
        <v>120337</v>
      </c>
      <c r="L231" s="103">
        <f t="shared" si="47"/>
        <v>1694885</v>
      </c>
      <c r="M231" s="103">
        <v>2174</v>
      </c>
      <c r="N231" s="103">
        <f t="shared" si="48"/>
        <v>166</v>
      </c>
      <c r="O231" s="102">
        <f t="shared" si="49"/>
        <v>1697225</v>
      </c>
      <c r="Q231" s="104">
        <v>962033</v>
      </c>
      <c r="R231" s="103">
        <v>848979</v>
      </c>
      <c r="S231" s="103">
        <v>88667</v>
      </c>
      <c r="T231" s="103">
        <v>5122</v>
      </c>
      <c r="U231" s="103">
        <v>507</v>
      </c>
      <c r="V231" s="103">
        <f t="shared" si="50"/>
        <v>1905308</v>
      </c>
      <c r="W231" s="103">
        <f t="shared" si="51"/>
        <v>145616</v>
      </c>
      <c r="X231" s="103">
        <f t="shared" si="52"/>
        <v>2050924</v>
      </c>
      <c r="Y231" s="103">
        <v>2174</v>
      </c>
      <c r="Z231" s="103">
        <f t="shared" si="53"/>
        <v>166</v>
      </c>
      <c r="AA231" s="234">
        <f t="shared" si="54"/>
        <v>2053264</v>
      </c>
    </row>
    <row r="232" spans="1:27" s="157" customFormat="1">
      <c r="A232" s="159">
        <f t="shared" si="55"/>
        <v>2035</v>
      </c>
      <c r="B232" s="159">
        <f t="shared" si="56"/>
        <v>6</v>
      </c>
      <c r="C232" s="158">
        <f t="shared" si="44"/>
        <v>49461</v>
      </c>
      <c r="E232" s="104">
        <v>745112</v>
      </c>
      <c r="F232" s="103">
        <v>691226</v>
      </c>
      <c r="G232" s="103">
        <v>62578</v>
      </c>
      <c r="H232" s="103">
        <v>5033</v>
      </c>
      <c r="I232" s="103">
        <v>379</v>
      </c>
      <c r="J232" s="103">
        <f t="shared" si="45"/>
        <v>1504328</v>
      </c>
      <c r="K232" s="103">
        <f t="shared" si="46"/>
        <v>114970</v>
      </c>
      <c r="L232" s="103">
        <f t="shared" si="47"/>
        <v>1619298</v>
      </c>
      <c r="M232" s="103">
        <v>1787</v>
      </c>
      <c r="N232" s="103">
        <f t="shared" si="48"/>
        <v>137</v>
      </c>
      <c r="O232" s="102">
        <f t="shared" si="49"/>
        <v>1621222</v>
      </c>
      <c r="Q232" s="104">
        <v>892247</v>
      </c>
      <c r="R232" s="103">
        <v>843572</v>
      </c>
      <c r="S232" s="103">
        <v>87238</v>
      </c>
      <c r="T232" s="103">
        <v>5033</v>
      </c>
      <c r="U232" s="103">
        <v>379</v>
      </c>
      <c r="V232" s="103">
        <f t="shared" si="50"/>
        <v>1828469</v>
      </c>
      <c r="W232" s="103">
        <f t="shared" si="51"/>
        <v>139743</v>
      </c>
      <c r="X232" s="103">
        <f t="shared" si="52"/>
        <v>1968212</v>
      </c>
      <c r="Y232" s="103">
        <v>1787</v>
      </c>
      <c r="Z232" s="103">
        <f t="shared" si="53"/>
        <v>137</v>
      </c>
      <c r="AA232" s="234">
        <f t="shared" si="54"/>
        <v>1970136</v>
      </c>
    </row>
    <row r="233" spans="1:27" s="157" customFormat="1">
      <c r="A233" s="159">
        <f t="shared" si="55"/>
        <v>2035</v>
      </c>
      <c r="B233" s="159">
        <f t="shared" si="56"/>
        <v>7</v>
      </c>
      <c r="C233" s="158">
        <f t="shared" si="44"/>
        <v>49491</v>
      </c>
      <c r="E233" s="104">
        <v>761295</v>
      </c>
      <c r="F233" s="103">
        <v>734530</v>
      </c>
      <c r="G233" s="103">
        <v>62916</v>
      </c>
      <c r="H233" s="103">
        <v>4846</v>
      </c>
      <c r="I233" s="103">
        <v>331</v>
      </c>
      <c r="J233" s="103">
        <f t="shared" si="45"/>
        <v>1563918</v>
      </c>
      <c r="K233" s="103">
        <f t="shared" si="46"/>
        <v>119524</v>
      </c>
      <c r="L233" s="103">
        <f t="shared" si="47"/>
        <v>1683442</v>
      </c>
      <c r="M233" s="103">
        <v>2889</v>
      </c>
      <c r="N233" s="103">
        <f t="shared" si="48"/>
        <v>221</v>
      </c>
      <c r="O233" s="102">
        <f t="shared" si="49"/>
        <v>1686552</v>
      </c>
      <c r="Q233" s="104">
        <v>919118</v>
      </c>
      <c r="R233" s="103">
        <v>894846</v>
      </c>
      <c r="S233" s="103">
        <v>88167</v>
      </c>
      <c r="T233" s="103">
        <v>4846</v>
      </c>
      <c r="U233" s="103">
        <v>331</v>
      </c>
      <c r="V233" s="103">
        <f t="shared" si="50"/>
        <v>1907308</v>
      </c>
      <c r="W233" s="103">
        <f t="shared" si="51"/>
        <v>145768</v>
      </c>
      <c r="X233" s="103">
        <f t="shared" si="52"/>
        <v>2053076</v>
      </c>
      <c r="Y233" s="103">
        <v>2889</v>
      </c>
      <c r="Z233" s="103">
        <f t="shared" si="53"/>
        <v>221</v>
      </c>
      <c r="AA233" s="234">
        <f t="shared" si="54"/>
        <v>2056186</v>
      </c>
    </row>
    <row r="234" spans="1:27" s="157" customFormat="1">
      <c r="A234" s="159">
        <f t="shared" si="55"/>
        <v>2035</v>
      </c>
      <c r="B234" s="159">
        <f t="shared" si="56"/>
        <v>8</v>
      </c>
      <c r="C234" s="158">
        <f t="shared" si="44"/>
        <v>49522</v>
      </c>
      <c r="E234" s="104">
        <v>745271</v>
      </c>
      <c r="F234" s="103">
        <v>748397</v>
      </c>
      <c r="G234" s="103">
        <v>66077</v>
      </c>
      <c r="H234" s="103">
        <v>5023</v>
      </c>
      <c r="I234" s="103">
        <v>319</v>
      </c>
      <c r="J234" s="103">
        <f t="shared" si="45"/>
        <v>1565087</v>
      </c>
      <c r="K234" s="103">
        <f t="shared" si="46"/>
        <v>119614</v>
      </c>
      <c r="L234" s="103">
        <f t="shared" si="47"/>
        <v>1684701</v>
      </c>
      <c r="M234" s="103">
        <v>1634</v>
      </c>
      <c r="N234" s="103">
        <f t="shared" si="48"/>
        <v>125</v>
      </c>
      <c r="O234" s="102">
        <f t="shared" si="49"/>
        <v>1686460</v>
      </c>
      <c r="Q234" s="104">
        <v>903137</v>
      </c>
      <c r="R234" s="103">
        <v>911988</v>
      </c>
      <c r="S234" s="103">
        <v>91944</v>
      </c>
      <c r="T234" s="103">
        <v>5023</v>
      </c>
      <c r="U234" s="103">
        <v>319</v>
      </c>
      <c r="V234" s="103">
        <f t="shared" si="50"/>
        <v>1912411</v>
      </c>
      <c r="W234" s="103">
        <f t="shared" si="51"/>
        <v>146158</v>
      </c>
      <c r="X234" s="103">
        <f t="shared" si="52"/>
        <v>2058569</v>
      </c>
      <c r="Y234" s="103">
        <v>1634</v>
      </c>
      <c r="Z234" s="103">
        <f t="shared" si="53"/>
        <v>125</v>
      </c>
      <c r="AA234" s="234">
        <f t="shared" si="54"/>
        <v>2060328</v>
      </c>
    </row>
    <row r="235" spans="1:27" s="157" customFormat="1">
      <c r="A235" s="159">
        <f t="shared" si="55"/>
        <v>2035</v>
      </c>
      <c r="B235" s="159">
        <f t="shared" si="56"/>
        <v>9</v>
      </c>
      <c r="C235" s="158">
        <f t="shared" si="44"/>
        <v>49553</v>
      </c>
      <c r="E235" s="104">
        <v>740254</v>
      </c>
      <c r="F235" s="103">
        <v>703818</v>
      </c>
      <c r="G235" s="103">
        <v>62689</v>
      </c>
      <c r="H235" s="103">
        <v>5421</v>
      </c>
      <c r="I235" s="103">
        <v>370</v>
      </c>
      <c r="J235" s="103">
        <f t="shared" si="45"/>
        <v>1512552</v>
      </c>
      <c r="K235" s="103">
        <f t="shared" si="46"/>
        <v>115599</v>
      </c>
      <c r="L235" s="103">
        <f t="shared" si="47"/>
        <v>1628151</v>
      </c>
      <c r="M235" s="103">
        <v>1428</v>
      </c>
      <c r="N235" s="103">
        <f t="shared" si="48"/>
        <v>109</v>
      </c>
      <c r="O235" s="102">
        <f t="shared" si="49"/>
        <v>1629688</v>
      </c>
      <c r="Q235" s="104">
        <v>893994</v>
      </c>
      <c r="R235" s="103">
        <v>861655</v>
      </c>
      <c r="S235" s="103">
        <v>86924</v>
      </c>
      <c r="T235" s="103">
        <v>5421</v>
      </c>
      <c r="U235" s="103">
        <v>370</v>
      </c>
      <c r="V235" s="103">
        <f t="shared" si="50"/>
        <v>1848364</v>
      </c>
      <c r="W235" s="103">
        <f t="shared" si="51"/>
        <v>141264</v>
      </c>
      <c r="X235" s="103">
        <f t="shared" si="52"/>
        <v>1989628</v>
      </c>
      <c r="Y235" s="103">
        <v>1428</v>
      </c>
      <c r="Z235" s="103">
        <f t="shared" si="53"/>
        <v>109</v>
      </c>
      <c r="AA235" s="234">
        <f t="shared" si="54"/>
        <v>1991165</v>
      </c>
    </row>
    <row r="236" spans="1:27" s="157" customFormat="1">
      <c r="A236" s="159">
        <f t="shared" si="55"/>
        <v>2035</v>
      </c>
      <c r="B236" s="159">
        <f t="shared" si="56"/>
        <v>10</v>
      </c>
      <c r="C236" s="158">
        <f t="shared" si="44"/>
        <v>49583</v>
      </c>
      <c r="E236" s="104">
        <v>918447</v>
      </c>
      <c r="F236" s="103">
        <v>731742</v>
      </c>
      <c r="G236" s="103">
        <v>64680</v>
      </c>
      <c r="H236" s="103">
        <v>5483</v>
      </c>
      <c r="I236" s="103">
        <v>530</v>
      </c>
      <c r="J236" s="103">
        <f t="shared" si="45"/>
        <v>1720882</v>
      </c>
      <c r="K236" s="103">
        <f t="shared" si="46"/>
        <v>131521</v>
      </c>
      <c r="L236" s="103">
        <f t="shared" si="47"/>
        <v>1852403</v>
      </c>
      <c r="M236" s="103">
        <v>1830</v>
      </c>
      <c r="N236" s="103">
        <f t="shared" si="48"/>
        <v>140</v>
      </c>
      <c r="O236" s="102">
        <f t="shared" si="49"/>
        <v>1854373</v>
      </c>
      <c r="Q236" s="104">
        <v>1095737</v>
      </c>
      <c r="R236" s="103">
        <v>896484</v>
      </c>
      <c r="S236" s="103">
        <v>89191</v>
      </c>
      <c r="T236" s="103">
        <v>5483</v>
      </c>
      <c r="U236" s="103">
        <v>530</v>
      </c>
      <c r="V236" s="103">
        <f t="shared" si="50"/>
        <v>2087425</v>
      </c>
      <c r="W236" s="103">
        <f t="shared" si="51"/>
        <v>159534</v>
      </c>
      <c r="X236" s="103">
        <f t="shared" si="52"/>
        <v>2246959</v>
      </c>
      <c r="Y236" s="103">
        <v>1830</v>
      </c>
      <c r="Z236" s="103">
        <f t="shared" si="53"/>
        <v>140</v>
      </c>
      <c r="AA236" s="234">
        <f t="shared" si="54"/>
        <v>2248929</v>
      </c>
    </row>
    <row r="237" spans="1:27" s="157" customFormat="1">
      <c r="A237" s="159">
        <f t="shared" si="55"/>
        <v>2035</v>
      </c>
      <c r="B237" s="159">
        <f t="shared" si="56"/>
        <v>11</v>
      </c>
      <c r="C237" s="158">
        <f t="shared" si="44"/>
        <v>49614</v>
      </c>
      <c r="E237" s="104">
        <v>1137584</v>
      </c>
      <c r="F237" s="103">
        <v>769360</v>
      </c>
      <c r="G237" s="103">
        <v>61192</v>
      </c>
      <c r="H237" s="103">
        <v>5743</v>
      </c>
      <c r="I237" s="103">
        <v>742</v>
      </c>
      <c r="J237" s="103">
        <f t="shared" si="45"/>
        <v>1974621</v>
      </c>
      <c r="K237" s="103">
        <f t="shared" si="46"/>
        <v>150913</v>
      </c>
      <c r="L237" s="103">
        <f t="shared" si="47"/>
        <v>2125534</v>
      </c>
      <c r="M237" s="103">
        <v>1832</v>
      </c>
      <c r="N237" s="103">
        <f t="shared" si="48"/>
        <v>140</v>
      </c>
      <c r="O237" s="102">
        <f t="shared" si="49"/>
        <v>2127506</v>
      </c>
      <c r="Q237" s="104">
        <v>1335057</v>
      </c>
      <c r="R237" s="103">
        <v>934487</v>
      </c>
      <c r="S237" s="103">
        <v>84621</v>
      </c>
      <c r="T237" s="103">
        <v>5743</v>
      </c>
      <c r="U237" s="103">
        <v>742</v>
      </c>
      <c r="V237" s="103">
        <f t="shared" si="50"/>
        <v>2360650</v>
      </c>
      <c r="W237" s="103">
        <f t="shared" si="51"/>
        <v>180416</v>
      </c>
      <c r="X237" s="103">
        <f t="shared" si="52"/>
        <v>2541066</v>
      </c>
      <c r="Y237" s="103">
        <v>1832</v>
      </c>
      <c r="Z237" s="103">
        <f t="shared" si="53"/>
        <v>140</v>
      </c>
      <c r="AA237" s="234">
        <f t="shared" si="54"/>
        <v>2543038</v>
      </c>
    </row>
    <row r="238" spans="1:27" s="157" customFormat="1">
      <c r="A238" s="159">
        <f t="shared" si="55"/>
        <v>2035</v>
      </c>
      <c r="B238" s="159">
        <f t="shared" si="56"/>
        <v>12</v>
      </c>
      <c r="C238" s="158">
        <f t="shared" si="44"/>
        <v>49644</v>
      </c>
      <c r="E238" s="104">
        <v>1443546</v>
      </c>
      <c r="F238" s="103">
        <v>843718</v>
      </c>
      <c r="G238" s="103">
        <v>60732</v>
      </c>
      <c r="H238" s="103">
        <v>6002</v>
      </c>
      <c r="I238" s="103">
        <v>1057</v>
      </c>
      <c r="J238" s="103">
        <f t="shared" si="45"/>
        <v>2355055</v>
      </c>
      <c r="K238" s="103">
        <f t="shared" si="46"/>
        <v>179988</v>
      </c>
      <c r="L238" s="103">
        <f t="shared" si="47"/>
        <v>2535043</v>
      </c>
      <c r="M238" s="103">
        <v>1718</v>
      </c>
      <c r="N238" s="103">
        <f t="shared" si="48"/>
        <v>131</v>
      </c>
      <c r="O238" s="102">
        <f t="shared" si="49"/>
        <v>2536892</v>
      </c>
      <c r="Q238" s="104">
        <v>1672954</v>
      </c>
      <c r="R238" s="103">
        <v>1019757</v>
      </c>
      <c r="S238" s="103">
        <v>85035</v>
      </c>
      <c r="T238" s="103">
        <v>6002</v>
      </c>
      <c r="U238" s="103">
        <v>1057</v>
      </c>
      <c r="V238" s="103">
        <f t="shared" si="50"/>
        <v>2784805</v>
      </c>
      <c r="W238" s="103">
        <f t="shared" si="51"/>
        <v>212832</v>
      </c>
      <c r="X238" s="103">
        <f t="shared" si="52"/>
        <v>2997637</v>
      </c>
      <c r="Y238" s="103">
        <v>1718</v>
      </c>
      <c r="Z238" s="103">
        <f t="shared" si="53"/>
        <v>131</v>
      </c>
      <c r="AA238" s="102">
        <f t="shared" si="54"/>
        <v>2999486</v>
      </c>
    </row>
    <row r="239" spans="1:27" s="157" customFormat="1">
      <c r="A239" s="159">
        <f t="shared" si="55"/>
        <v>2036</v>
      </c>
      <c r="B239" s="159">
        <f t="shared" si="56"/>
        <v>1</v>
      </c>
      <c r="C239" s="158">
        <f t="shared" ref="C239:C298" si="57">DATE(A239,B239,1)</f>
        <v>49675</v>
      </c>
      <c r="E239" s="104">
        <v>1391141</v>
      </c>
      <c r="F239" s="103">
        <v>823610</v>
      </c>
      <c r="G239" s="103">
        <v>69161</v>
      </c>
      <c r="H239" s="103">
        <v>5558</v>
      </c>
      <c r="I239" s="103">
        <v>917</v>
      </c>
      <c r="J239" s="103">
        <f t="shared" ref="J239:J298" si="58">SUM(E239:I239)</f>
        <v>2290387</v>
      </c>
      <c r="K239" s="103">
        <f t="shared" ref="K239:K298" si="59">L239-J239</f>
        <v>175046</v>
      </c>
      <c r="L239" s="103">
        <f t="shared" ref="L239:L298" si="60">ROUND(J239/0.929, 0)</f>
        <v>2465433</v>
      </c>
      <c r="M239" s="103">
        <v>2325</v>
      </c>
      <c r="N239" s="103">
        <f t="shared" ref="N239:N298" si="61">ROUND(M239/0.929-M239, 0)</f>
        <v>178</v>
      </c>
      <c r="O239" s="102">
        <f t="shared" ref="O239:O298" si="62">SUM(L239:N239)</f>
        <v>2467936</v>
      </c>
      <c r="Q239" s="104">
        <v>1607644</v>
      </c>
      <c r="R239" s="103">
        <v>991480</v>
      </c>
      <c r="S239" s="103">
        <v>94670</v>
      </c>
      <c r="T239" s="103">
        <v>5558</v>
      </c>
      <c r="U239" s="103">
        <v>917</v>
      </c>
      <c r="V239" s="103">
        <f t="shared" ref="V239:V298" si="63">SUM(Q239:U239)</f>
        <v>2700269</v>
      </c>
      <c r="W239" s="103">
        <f t="shared" ref="W239:W298" si="64">X239-V239</f>
        <v>206371</v>
      </c>
      <c r="X239" s="103">
        <f t="shared" ref="X239:X298" si="65">ROUND(V239/0.929, 0)</f>
        <v>2906640</v>
      </c>
      <c r="Y239" s="103">
        <v>2325</v>
      </c>
      <c r="Z239" s="103">
        <f t="shared" ref="Z239:Z298" si="66">N239</f>
        <v>178</v>
      </c>
      <c r="AA239" s="102">
        <f t="shared" ref="AA239:AA298" si="67">SUM(X239:Z239)</f>
        <v>2909143</v>
      </c>
    </row>
    <row r="240" spans="1:27" s="157" customFormat="1">
      <c r="A240" s="159">
        <f t="shared" ref="A240:A298" si="68">IF(B240=1,A239+1,A239)</f>
        <v>2036</v>
      </c>
      <c r="B240" s="159">
        <f t="shared" ref="B240:B298" si="69">IF(B239=12,1,B239+1)</f>
        <v>2</v>
      </c>
      <c r="C240" s="158">
        <f t="shared" si="57"/>
        <v>49706</v>
      </c>
      <c r="E240" s="104">
        <v>1218038</v>
      </c>
      <c r="F240" s="103">
        <v>771039</v>
      </c>
      <c r="G240" s="103">
        <v>63383</v>
      </c>
      <c r="H240" s="103">
        <v>5212</v>
      </c>
      <c r="I240" s="103">
        <v>881</v>
      </c>
      <c r="J240" s="103">
        <f t="shared" si="58"/>
        <v>2058553</v>
      </c>
      <c r="K240" s="103">
        <f t="shared" si="59"/>
        <v>157328</v>
      </c>
      <c r="L240" s="103">
        <f t="shared" si="60"/>
        <v>2215881</v>
      </c>
      <c r="M240" s="103">
        <v>2433</v>
      </c>
      <c r="N240" s="103">
        <f t="shared" si="61"/>
        <v>186</v>
      </c>
      <c r="O240" s="102">
        <f t="shared" si="62"/>
        <v>2218500</v>
      </c>
      <c r="Q240" s="104">
        <v>1375686</v>
      </c>
      <c r="R240" s="103">
        <v>906691</v>
      </c>
      <c r="S240" s="103">
        <v>83530</v>
      </c>
      <c r="T240" s="103">
        <v>5212</v>
      </c>
      <c r="U240" s="103">
        <v>881</v>
      </c>
      <c r="V240" s="103">
        <f t="shared" si="63"/>
        <v>2372000</v>
      </c>
      <c r="W240" s="103">
        <f t="shared" si="64"/>
        <v>181283</v>
      </c>
      <c r="X240" s="103">
        <f t="shared" si="65"/>
        <v>2553283</v>
      </c>
      <c r="Y240" s="103">
        <v>2433</v>
      </c>
      <c r="Z240" s="103">
        <f t="shared" si="66"/>
        <v>186</v>
      </c>
      <c r="AA240" s="102">
        <f t="shared" si="67"/>
        <v>2555902</v>
      </c>
    </row>
    <row r="241" spans="1:27" s="157" customFormat="1">
      <c r="A241" s="159">
        <f t="shared" si="68"/>
        <v>2036</v>
      </c>
      <c r="B241" s="159">
        <f t="shared" si="69"/>
        <v>3</v>
      </c>
      <c r="C241" s="158">
        <f t="shared" si="57"/>
        <v>49735</v>
      </c>
      <c r="E241" s="104">
        <v>1175597</v>
      </c>
      <c r="F241" s="103">
        <v>783072</v>
      </c>
      <c r="G241" s="103">
        <v>65207</v>
      </c>
      <c r="H241" s="103">
        <v>5594</v>
      </c>
      <c r="I241" s="103">
        <v>881</v>
      </c>
      <c r="J241" s="103">
        <f t="shared" si="58"/>
        <v>2030351</v>
      </c>
      <c r="K241" s="103">
        <f t="shared" si="59"/>
        <v>155172</v>
      </c>
      <c r="L241" s="103">
        <f t="shared" si="60"/>
        <v>2185523</v>
      </c>
      <c r="M241" s="103">
        <v>2339</v>
      </c>
      <c r="N241" s="103">
        <f t="shared" si="61"/>
        <v>179</v>
      </c>
      <c r="O241" s="102">
        <f t="shared" si="62"/>
        <v>2188041</v>
      </c>
      <c r="Q241" s="104">
        <v>1387653</v>
      </c>
      <c r="R241" s="103">
        <v>964221</v>
      </c>
      <c r="S241" s="103">
        <v>92235</v>
      </c>
      <c r="T241" s="103">
        <v>5594</v>
      </c>
      <c r="U241" s="103">
        <v>881</v>
      </c>
      <c r="V241" s="103">
        <f t="shared" si="63"/>
        <v>2450584</v>
      </c>
      <c r="W241" s="103">
        <f t="shared" si="64"/>
        <v>187289</v>
      </c>
      <c r="X241" s="103">
        <f t="shared" si="65"/>
        <v>2637873</v>
      </c>
      <c r="Y241" s="103">
        <v>2339</v>
      </c>
      <c r="Z241" s="103">
        <f t="shared" si="66"/>
        <v>179</v>
      </c>
      <c r="AA241" s="102">
        <f t="shared" si="67"/>
        <v>2640391</v>
      </c>
    </row>
    <row r="242" spans="1:27" s="157" customFormat="1">
      <c r="A242" s="159">
        <f t="shared" si="68"/>
        <v>2036</v>
      </c>
      <c r="B242" s="159">
        <f t="shared" si="69"/>
        <v>4</v>
      </c>
      <c r="C242" s="158">
        <f t="shared" si="57"/>
        <v>49766</v>
      </c>
      <c r="E242" s="104">
        <v>965865</v>
      </c>
      <c r="F242" s="103">
        <v>711486</v>
      </c>
      <c r="G242" s="103">
        <v>61069</v>
      </c>
      <c r="H242" s="103">
        <v>4956</v>
      </c>
      <c r="I242" s="103">
        <v>646</v>
      </c>
      <c r="J242" s="103">
        <f t="shared" si="58"/>
        <v>1744022</v>
      </c>
      <c r="K242" s="103">
        <f t="shared" si="59"/>
        <v>133289</v>
      </c>
      <c r="L242" s="103">
        <f t="shared" si="60"/>
        <v>1877311</v>
      </c>
      <c r="M242" s="103">
        <v>2172</v>
      </c>
      <c r="N242" s="103">
        <f t="shared" si="61"/>
        <v>166</v>
      </c>
      <c r="O242" s="102">
        <f t="shared" si="62"/>
        <v>1879649</v>
      </c>
      <c r="Q242" s="104">
        <v>1135132</v>
      </c>
      <c r="R242" s="103">
        <v>872108</v>
      </c>
      <c r="S242" s="103">
        <v>84852</v>
      </c>
      <c r="T242" s="103">
        <v>4956</v>
      </c>
      <c r="U242" s="103">
        <v>646</v>
      </c>
      <c r="V242" s="103">
        <f t="shared" si="63"/>
        <v>2097694</v>
      </c>
      <c r="W242" s="103">
        <f t="shared" si="64"/>
        <v>160319</v>
      </c>
      <c r="X242" s="103">
        <f t="shared" si="65"/>
        <v>2258013</v>
      </c>
      <c r="Y242" s="103">
        <v>2172</v>
      </c>
      <c r="Z242" s="103">
        <f t="shared" si="66"/>
        <v>166</v>
      </c>
      <c r="AA242" s="102">
        <f t="shared" si="67"/>
        <v>2260351</v>
      </c>
    </row>
    <row r="243" spans="1:27" s="157" customFormat="1">
      <c r="A243" s="159">
        <f t="shared" si="68"/>
        <v>2036</v>
      </c>
      <c r="B243" s="159">
        <f t="shared" si="69"/>
        <v>5</v>
      </c>
      <c r="C243" s="158">
        <f t="shared" si="57"/>
        <v>49796</v>
      </c>
      <c r="E243" s="104">
        <v>823123</v>
      </c>
      <c r="F243" s="103">
        <v>704031</v>
      </c>
      <c r="G243" s="103">
        <v>63201</v>
      </c>
      <c r="H243" s="103">
        <v>5027</v>
      </c>
      <c r="I243" s="103">
        <v>508</v>
      </c>
      <c r="J243" s="103">
        <f t="shared" si="58"/>
        <v>1595890</v>
      </c>
      <c r="K243" s="103">
        <f t="shared" si="59"/>
        <v>121968</v>
      </c>
      <c r="L243" s="103">
        <f t="shared" si="60"/>
        <v>1717858</v>
      </c>
      <c r="M243" s="103">
        <v>2174</v>
      </c>
      <c r="N243" s="103">
        <f t="shared" si="61"/>
        <v>166</v>
      </c>
      <c r="O243" s="102">
        <f t="shared" si="62"/>
        <v>1720198</v>
      </c>
      <c r="Q243" s="104">
        <v>977797</v>
      </c>
      <c r="R243" s="103">
        <v>861846</v>
      </c>
      <c r="S243" s="103">
        <v>88126</v>
      </c>
      <c r="T243" s="103">
        <v>5027</v>
      </c>
      <c r="U243" s="103">
        <v>508</v>
      </c>
      <c r="V243" s="103">
        <f t="shared" si="63"/>
        <v>1933304</v>
      </c>
      <c r="W243" s="103">
        <f t="shared" si="64"/>
        <v>147755</v>
      </c>
      <c r="X243" s="103">
        <f t="shared" si="65"/>
        <v>2081059</v>
      </c>
      <c r="Y243" s="103">
        <v>2174</v>
      </c>
      <c r="Z243" s="103">
        <f t="shared" si="66"/>
        <v>166</v>
      </c>
      <c r="AA243" s="102">
        <f t="shared" si="67"/>
        <v>2083399</v>
      </c>
    </row>
    <row r="244" spans="1:27" s="157" customFormat="1">
      <c r="A244" s="159">
        <f t="shared" si="68"/>
        <v>2036</v>
      </c>
      <c r="B244" s="159">
        <f t="shared" si="69"/>
        <v>6</v>
      </c>
      <c r="C244" s="158">
        <f t="shared" si="57"/>
        <v>49827</v>
      </c>
      <c r="E244" s="104">
        <v>756345</v>
      </c>
      <c r="F244" s="103">
        <v>701391</v>
      </c>
      <c r="G244" s="103">
        <v>61767</v>
      </c>
      <c r="H244" s="103">
        <v>4940</v>
      </c>
      <c r="I244" s="103">
        <v>380</v>
      </c>
      <c r="J244" s="103">
        <f t="shared" si="58"/>
        <v>1524823</v>
      </c>
      <c r="K244" s="103">
        <f t="shared" si="59"/>
        <v>116537</v>
      </c>
      <c r="L244" s="103">
        <f t="shared" si="60"/>
        <v>1641360</v>
      </c>
      <c r="M244" s="103">
        <v>1787</v>
      </c>
      <c r="N244" s="103">
        <f t="shared" si="61"/>
        <v>137</v>
      </c>
      <c r="O244" s="102">
        <f t="shared" si="62"/>
        <v>1643284</v>
      </c>
      <c r="Q244" s="104">
        <v>907168</v>
      </c>
      <c r="R244" s="103">
        <v>856141</v>
      </c>
      <c r="S244" s="103">
        <v>86696</v>
      </c>
      <c r="T244" s="103">
        <v>4940</v>
      </c>
      <c r="U244" s="103">
        <v>380</v>
      </c>
      <c r="V244" s="103">
        <f t="shared" si="63"/>
        <v>1855325</v>
      </c>
      <c r="W244" s="103">
        <f t="shared" si="64"/>
        <v>141796</v>
      </c>
      <c r="X244" s="103">
        <f t="shared" si="65"/>
        <v>1997121</v>
      </c>
      <c r="Y244" s="103">
        <v>1787</v>
      </c>
      <c r="Z244" s="103">
        <f t="shared" si="66"/>
        <v>137</v>
      </c>
      <c r="AA244" s="102">
        <f t="shared" si="67"/>
        <v>1999045</v>
      </c>
    </row>
    <row r="245" spans="1:27" s="157" customFormat="1">
      <c r="A245" s="159">
        <f t="shared" si="68"/>
        <v>2036</v>
      </c>
      <c r="B245" s="159">
        <f t="shared" si="69"/>
        <v>7</v>
      </c>
      <c r="C245" s="158">
        <f t="shared" si="57"/>
        <v>49857</v>
      </c>
      <c r="E245" s="104">
        <v>772817</v>
      </c>
      <c r="F245" s="103">
        <v>745110</v>
      </c>
      <c r="G245" s="103">
        <v>62088</v>
      </c>
      <c r="H245" s="103">
        <v>4759</v>
      </c>
      <c r="I245" s="103">
        <v>332</v>
      </c>
      <c r="J245" s="103">
        <f t="shared" si="58"/>
        <v>1585106</v>
      </c>
      <c r="K245" s="103">
        <f t="shared" si="59"/>
        <v>121144</v>
      </c>
      <c r="L245" s="103">
        <f t="shared" si="60"/>
        <v>1706250</v>
      </c>
      <c r="M245" s="103">
        <v>2889</v>
      </c>
      <c r="N245" s="103">
        <f t="shared" si="61"/>
        <v>221</v>
      </c>
      <c r="O245" s="102">
        <f t="shared" si="62"/>
        <v>1709360</v>
      </c>
      <c r="Q245" s="104">
        <v>934520</v>
      </c>
      <c r="R245" s="103">
        <v>907924</v>
      </c>
      <c r="S245" s="103">
        <v>87611</v>
      </c>
      <c r="T245" s="103">
        <v>4759</v>
      </c>
      <c r="U245" s="103">
        <v>332</v>
      </c>
      <c r="V245" s="103">
        <f t="shared" si="63"/>
        <v>1935146</v>
      </c>
      <c r="W245" s="103">
        <f t="shared" si="64"/>
        <v>147896</v>
      </c>
      <c r="X245" s="103">
        <f t="shared" si="65"/>
        <v>2083042</v>
      </c>
      <c r="Y245" s="103">
        <v>2889</v>
      </c>
      <c r="Z245" s="103">
        <f t="shared" si="66"/>
        <v>221</v>
      </c>
      <c r="AA245" s="102">
        <f t="shared" si="67"/>
        <v>2086152</v>
      </c>
    </row>
    <row r="246" spans="1:27" s="157" customFormat="1">
      <c r="A246" s="159">
        <f t="shared" si="68"/>
        <v>2036</v>
      </c>
      <c r="B246" s="159">
        <f t="shared" si="69"/>
        <v>8</v>
      </c>
      <c r="C246" s="158">
        <f t="shared" si="57"/>
        <v>49888</v>
      </c>
      <c r="E246" s="104">
        <v>756426</v>
      </c>
      <c r="F246" s="103">
        <v>758732</v>
      </c>
      <c r="G246" s="103">
        <v>65221</v>
      </c>
      <c r="H246" s="103">
        <v>4934</v>
      </c>
      <c r="I246" s="103">
        <v>319</v>
      </c>
      <c r="J246" s="103">
        <f t="shared" si="58"/>
        <v>1585632</v>
      </c>
      <c r="K246" s="103">
        <f t="shared" si="59"/>
        <v>121184</v>
      </c>
      <c r="L246" s="103">
        <f t="shared" si="60"/>
        <v>1706816</v>
      </c>
      <c r="M246" s="103">
        <v>1634</v>
      </c>
      <c r="N246" s="103">
        <f t="shared" si="61"/>
        <v>125</v>
      </c>
      <c r="O246" s="102">
        <f t="shared" si="62"/>
        <v>1708575</v>
      </c>
      <c r="Q246" s="104">
        <v>918178</v>
      </c>
      <c r="R246" s="103">
        <v>924881</v>
      </c>
      <c r="S246" s="103">
        <v>91361</v>
      </c>
      <c r="T246" s="103">
        <v>4934</v>
      </c>
      <c r="U246" s="103">
        <v>319</v>
      </c>
      <c r="V246" s="103">
        <f t="shared" si="63"/>
        <v>1939673</v>
      </c>
      <c r="W246" s="103">
        <f t="shared" si="64"/>
        <v>148242</v>
      </c>
      <c r="X246" s="103">
        <f t="shared" si="65"/>
        <v>2087915</v>
      </c>
      <c r="Y246" s="103">
        <v>1634</v>
      </c>
      <c r="Z246" s="103">
        <f t="shared" si="66"/>
        <v>125</v>
      </c>
      <c r="AA246" s="102">
        <f t="shared" si="67"/>
        <v>2089674</v>
      </c>
    </row>
    <row r="247" spans="1:27" s="157" customFormat="1">
      <c r="A247" s="159">
        <f t="shared" si="68"/>
        <v>2036</v>
      </c>
      <c r="B247" s="159">
        <f t="shared" si="69"/>
        <v>9</v>
      </c>
      <c r="C247" s="158">
        <f t="shared" si="57"/>
        <v>49919</v>
      </c>
      <c r="E247" s="104">
        <v>751081</v>
      </c>
      <c r="F247" s="103">
        <v>713387</v>
      </c>
      <c r="G247" s="103">
        <v>61889</v>
      </c>
      <c r="H247" s="103">
        <v>5339</v>
      </c>
      <c r="I247" s="103">
        <v>371</v>
      </c>
      <c r="J247" s="103">
        <f t="shared" si="58"/>
        <v>1532067</v>
      </c>
      <c r="K247" s="103">
        <f t="shared" si="59"/>
        <v>117090</v>
      </c>
      <c r="L247" s="103">
        <f t="shared" si="60"/>
        <v>1649157</v>
      </c>
      <c r="M247" s="103">
        <v>1428</v>
      </c>
      <c r="N247" s="103">
        <f t="shared" si="61"/>
        <v>109</v>
      </c>
      <c r="O247" s="102">
        <f t="shared" si="62"/>
        <v>1650694</v>
      </c>
      <c r="Q247" s="104">
        <v>908690</v>
      </c>
      <c r="R247" s="103">
        <v>873726</v>
      </c>
      <c r="S247" s="103">
        <v>86372</v>
      </c>
      <c r="T247" s="103">
        <v>5339</v>
      </c>
      <c r="U247" s="103">
        <v>371</v>
      </c>
      <c r="V247" s="103">
        <f t="shared" si="63"/>
        <v>1874498</v>
      </c>
      <c r="W247" s="103">
        <f t="shared" si="64"/>
        <v>143261</v>
      </c>
      <c r="X247" s="103">
        <f t="shared" si="65"/>
        <v>2017759</v>
      </c>
      <c r="Y247" s="103">
        <v>1428</v>
      </c>
      <c r="Z247" s="103">
        <f t="shared" si="66"/>
        <v>109</v>
      </c>
      <c r="AA247" s="102">
        <f t="shared" si="67"/>
        <v>2019296</v>
      </c>
    </row>
    <row r="248" spans="1:27" s="157" customFormat="1">
      <c r="A248" s="159">
        <f t="shared" si="68"/>
        <v>2036</v>
      </c>
      <c r="B248" s="159">
        <f t="shared" si="69"/>
        <v>10</v>
      </c>
      <c r="C248" s="158">
        <f t="shared" si="57"/>
        <v>49949</v>
      </c>
      <c r="E248" s="104">
        <v>931059</v>
      </c>
      <c r="F248" s="103">
        <v>741531</v>
      </c>
      <c r="G248" s="103">
        <v>63855</v>
      </c>
      <c r="H248" s="103">
        <v>5404</v>
      </c>
      <c r="I248" s="103">
        <v>531</v>
      </c>
      <c r="J248" s="103">
        <f t="shared" si="58"/>
        <v>1742380</v>
      </c>
      <c r="K248" s="103">
        <f t="shared" si="59"/>
        <v>133164</v>
      </c>
      <c r="L248" s="103">
        <f t="shared" si="60"/>
        <v>1875544</v>
      </c>
      <c r="M248" s="103">
        <v>1830</v>
      </c>
      <c r="N248" s="103">
        <f t="shared" si="61"/>
        <v>140</v>
      </c>
      <c r="O248" s="102">
        <f t="shared" si="62"/>
        <v>1877514</v>
      </c>
      <c r="Q248" s="104">
        <v>1112947</v>
      </c>
      <c r="R248" s="103">
        <v>908983</v>
      </c>
      <c r="S248" s="103">
        <v>88616</v>
      </c>
      <c r="T248" s="103">
        <v>5404</v>
      </c>
      <c r="U248" s="103">
        <v>531</v>
      </c>
      <c r="V248" s="103">
        <f t="shared" si="63"/>
        <v>2116481</v>
      </c>
      <c r="W248" s="103">
        <f t="shared" si="64"/>
        <v>161755</v>
      </c>
      <c r="X248" s="103">
        <f t="shared" si="65"/>
        <v>2278236</v>
      </c>
      <c r="Y248" s="103">
        <v>1830</v>
      </c>
      <c r="Z248" s="103">
        <f t="shared" si="66"/>
        <v>140</v>
      </c>
      <c r="AA248" s="102">
        <f t="shared" si="67"/>
        <v>2280206</v>
      </c>
    </row>
    <row r="249" spans="1:27" s="157" customFormat="1">
      <c r="A249" s="159">
        <f t="shared" si="68"/>
        <v>2036</v>
      </c>
      <c r="B249" s="159">
        <f t="shared" si="69"/>
        <v>11</v>
      </c>
      <c r="C249" s="158">
        <f t="shared" si="57"/>
        <v>49980</v>
      </c>
      <c r="E249" s="104">
        <v>1152141</v>
      </c>
      <c r="F249" s="103">
        <v>779358</v>
      </c>
      <c r="G249" s="103">
        <v>60398</v>
      </c>
      <c r="H249" s="103">
        <v>5666</v>
      </c>
      <c r="I249" s="103">
        <v>742</v>
      </c>
      <c r="J249" s="103">
        <f t="shared" si="58"/>
        <v>1998305</v>
      </c>
      <c r="K249" s="103">
        <f t="shared" si="59"/>
        <v>152723</v>
      </c>
      <c r="L249" s="103">
        <f t="shared" si="60"/>
        <v>2151028</v>
      </c>
      <c r="M249" s="103">
        <v>1832</v>
      </c>
      <c r="N249" s="103">
        <f t="shared" si="61"/>
        <v>140</v>
      </c>
      <c r="O249" s="102">
        <f t="shared" si="62"/>
        <v>2153000</v>
      </c>
      <c r="Q249" s="104">
        <v>1354869</v>
      </c>
      <c r="R249" s="103">
        <v>947365</v>
      </c>
      <c r="S249" s="103">
        <v>84067</v>
      </c>
      <c r="T249" s="103">
        <v>5666</v>
      </c>
      <c r="U249" s="103">
        <v>742</v>
      </c>
      <c r="V249" s="103">
        <f t="shared" si="63"/>
        <v>2392709</v>
      </c>
      <c r="W249" s="103">
        <f t="shared" si="64"/>
        <v>182866</v>
      </c>
      <c r="X249" s="103">
        <f t="shared" si="65"/>
        <v>2575575</v>
      </c>
      <c r="Y249" s="103">
        <v>1832</v>
      </c>
      <c r="Z249" s="103">
        <f t="shared" si="66"/>
        <v>140</v>
      </c>
      <c r="AA249" s="102">
        <f t="shared" si="67"/>
        <v>2577547</v>
      </c>
    </row>
    <row r="250" spans="1:27" s="157" customFormat="1">
      <c r="A250" s="159">
        <f t="shared" si="68"/>
        <v>2036</v>
      </c>
      <c r="B250" s="159">
        <f t="shared" si="69"/>
        <v>12</v>
      </c>
      <c r="C250" s="158">
        <f t="shared" si="57"/>
        <v>50010</v>
      </c>
      <c r="E250" s="104">
        <v>1461292</v>
      </c>
      <c r="F250" s="103">
        <v>854461</v>
      </c>
      <c r="G250" s="103">
        <v>59924</v>
      </c>
      <c r="H250" s="103">
        <v>5931</v>
      </c>
      <c r="I250" s="103">
        <v>1058</v>
      </c>
      <c r="J250" s="103">
        <f t="shared" si="58"/>
        <v>2382666</v>
      </c>
      <c r="K250" s="103">
        <f t="shared" si="59"/>
        <v>182098</v>
      </c>
      <c r="L250" s="103">
        <f t="shared" si="60"/>
        <v>2564764</v>
      </c>
      <c r="M250" s="103">
        <v>1718</v>
      </c>
      <c r="N250" s="103">
        <f t="shared" si="61"/>
        <v>131</v>
      </c>
      <c r="O250" s="102">
        <f t="shared" si="62"/>
        <v>2566613</v>
      </c>
      <c r="Q250" s="104">
        <v>1696829</v>
      </c>
      <c r="R250" s="103">
        <v>1033683</v>
      </c>
      <c r="S250" s="103">
        <v>84472</v>
      </c>
      <c r="T250" s="103">
        <v>5931</v>
      </c>
      <c r="U250" s="103">
        <v>1058</v>
      </c>
      <c r="V250" s="103">
        <f t="shared" si="63"/>
        <v>2821973</v>
      </c>
      <c r="W250" s="103">
        <f t="shared" si="64"/>
        <v>215673</v>
      </c>
      <c r="X250" s="103">
        <f t="shared" si="65"/>
        <v>3037646</v>
      </c>
      <c r="Y250" s="103">
        <v>1718</v>
      </c>
      <c r="Z250" s="103">
        <f t="shared" si="66"/>
        <v>131</v>
      </c>
      <c r="AA250" s="102">
        <f t="shared" si="67"/>
        <v>3039495</v>
      </c>
    </row>
    <row r="251" spans="1:27" s="157" customFormat="1">
      <c r="A251" s="159">
        <f t="shared" si="68"/>
        <v>2037</v>
      </c>
      <c r="B251" s="159">
        <f t="shared" si="69"/>
        <v>1</v>
      </c>
      <c r="C251" s="158">
        <f t="shared" si="57"/>
        <v>50041</v>
      </c>
      <c r="E251" s="104">
        <v>1407554</v>
      </c>
      <c r="F251" s="103">
        <v>833167</v>
      </c>
      <c r="G251" s="103">
        <v>68192</v>
      </c>
      <c r="H251" s="103">
        <v>5486</v>
      </c>
      <c r="I251" s="103">
        <v>917</v>
      </c>
      <c r="J251" s="103">
        <f t="shared" si="58"/>
        <v>2315316</v>
      </c>
      <c r="K251" s="103">
        <f t="shared" si="59"/>
        <v>176951</v>
      </c>
      <c r="L251" s="103">
        <f t="shared" si="60"/>
        <v>2492267</v>
      </c>
      <c r="M251" s="103">
        <v>2325</v>
      </c>
      <c r="N251" s="103">
        <f t="shared" si="61"/>
        <v>178</v>
      </c>
      <c r="O251" s="102">
        <f t="shared" si="62"/>
        <v>2494770</v>
      </c>
      <c r="Q251" s="104">
        <v>1630179</v>
      </c>
      <c r="R251" s="103">
        <v>1004591</v>
      </c>
      <c r="S251" s="103">
        <v>93954</v>
      </c>
      <c r="T251" s="103">
        <v>5486</v>
      </c>
      <c r="U251" s="103">
        <v>917</v>
      </c>
      <c r="V251" s="103">
        <f t="shared" si="63"/>
        <v>2735127</v>
      </c>
      <c r="W251" s="103">
        <f t="shared" si="64"/>
        <v>209036</v>
      </c>
      <c r="X251" s="103">
        <f t="shared" si="65"/>
        <v>2944163</v>
      </c>
      <c r="Y251" s="103">
        <v>2325</v>
      </c>
      <c r="Z251" s="103">
        <f t="shared" si="66"/>
        <v>178</v>
      </c>
      <c r="AA251" s="102">
        <f t="shared" si="67"/>
        <v>2946666</v>
      </c>
    </row>
    <row r="252" spans="1:27" s="157" customFormat="1">
      <c r="A252" s="159">
        <f t="shared" si="68"/>
        <v>2037</v>
      </c>
      <c r="B252" s="159">
        <f t="shared" si="69"/>
        <v>2</v>
      </c>
      <c r="C252" s="158">
        <f t="shared" si="57"/>
        <v>50072</v>
      </c>
      <c r="E252" s="104">
        <v>1184507</v>
      </c>
      <c r="F252" s="103">
        <v>750197</v>
      </c>
      <c r="G252" s="103">
        <v>58650</v>
      </c>
      <c r="H252" s="103">
        <v>4994</v>
      </c>
      <c r="I252" s="103">
        <v>862</v>
      </c>
      <c r="J252" s="103">
        <f t="shared" si="58"/>
        <v>1999210</v>
      </c>
      <c r="K252" s="103">
        <f t="shared" si="59"/>
        <v>152792</v>
      </c>
      <c r="L252" s="103">
        <f t="shared" si="60"/>
        <v>2152002</v>
      </c>
      <c r="M252" s="103">
        <v>2433</v>
      </c>
      <c r="N252" s="103">
        <f t="shared" si="61"/>
        <v>186</v>
      </c>
      <c r="O252" s="102">
        <f t="shared" si="62"/>
        <v>2154621</v>
      </c>
      <c r="Q252" s="104">
        <v>1370860</v>
      </c>
      <c r="R252" s="103">
        <v>903496</v>
      </c>
      <c r="S252" s="103">
        <v>80761</v>
      </c>
      <c r="T252" s="103">
        <v>4994</v>
      </c>
      <c r="U252" s="103">
        <v>862</v>
      </c>
      <c r="V252" s="103">
        <f t="shared" si="63"/>
        <v>2360973</v>
      </c>
      <c r="W252" s="103">
        <f t="shared" si="64"/>
        <v>180440</v>
      </c>
      <c r="X252" s="103">
        <f t="shared" si="65"/>
        <v>2541413</v>
      </c>
      <c r="Y252" s="103">
        <v>2433</v>
      </c>
      <c r="Z252" s="103">
        <f t="shared" si="66"/>
        <v>186</v>
      </c>
      <c r="AA252" s="102">
        <f t="shared" si="67"/>
        <v>2544032</v>
      </c>
    </row>
    <row r="253" spans="1:27" s="157" customFormat="1">
      <c r="A253" s="159">
        <f t="shared" si="68"/>
        <v>2037</v>
      </c>
      <c r="B253" s="159">
        <f t="shared" si="69"/>
        <v>3</v>
      </c>
      <c r="C253" s="158">
        <f t="shared" si="57"/>
        <v>50100</v>
      </c>
      <c r="E253" s="104">
        <v>1190757</v>
      </c>
      <c r="F253" s="103">
        <v>790619</v>
      </c>
      <c r="G253" s="103">
        <v>65325</v>
      </c>
      <c r="H253" s="103">
        <v>5475</v>
      </c>
      <c r="I253" s="103">
        <v>870</v>
      </c>
      <c r="J253" s="103">
        <f t="shared" si="58"/>
        <v>2053046</v>
      </c>
      <c r="K253" s="103">
        <f t="shared" si="59"/>
        <v>156907</v>
      </c>
      <c r="L253" s="103">
        <f t="shared" si="60"/>
        <v>2209953</v>
      </c>
      <c r="M253" s="103">
        <v>2339</v>
      </c>
      <c r="N253" s="103">
        <f t="shared" si="61"/>
        <v>179</v>
      </c>
      <c r="O253" s="102">
        <f t="shared" si="62"/>
        <v>2212471</v>
      </c>
      <c r="Q253" s="104">
        <v>1384992</v>
      </c>
      <c r="R253" s="103">
        <v>961363</v>
      </c>
      <c r="S253" s="103">
        <v>90841</v>
      </c>
      <c r="T253" s="103">
        <v>5475</v>
      </c>
      <c r="U253" s="103">
        <v>870</v>
      </c>
      <c r="V253" s="103">
        <f t="shared" si="63"/>
        <v>2443541</v>
      </c>
      <c r="W253" s="103">
        <f t="shared" si="64"/>
        <v>186751</v>
      </c>
      <c r="X253" s="103">
        <f t="shared" si="65"/>
        <v>2630292</v>
      </c>
      <c r="Y253" s="103">
        <v>2339</v>
      </c>
      <c r="Z253" s="103">
        <f t="shared" si="66"/>
        <v>179</v>
      </c>
      <c r="AA253" s="102">
        <f t="shared" si="67"/>
        <v>2632810</v>
      </c>
    </row>
    <row r="254" spans="1:27" s="157" customFormat="1">
      <c r="A254" s="159">
        <f t="shared" si="68"/>
        <v>2037</v>
      </c>
      <c r="B254" s="159">
        <f t="shared" si="69"/>
        <v>4</v>
      </c>
      <c r="C254" s="158">
        <f t="shared" si="57"/>
        <v>50131</v>
      </c>
      <c r="E254" s="104">
        <v>978393</v>
      </c>
      <c r="F254" s="103">
        <v>720232</v>
      </c>
      <c r="G254" s="103">
        <v>60236</v>
      </c>
      <c r="H254" s="103">
        <v>4884</v>
      </c>
      <c r="I254" s="103">
        <v>647</v>
      </c>
      <c r="J254" s="103">
        <f t="shared" si="58"/>
        <v>1764392</v>
      </c>
      <c r="K254" s="103">
        <f t="shared" si="59"/>
        <v>134846</v>
      </c>
      <c r="L254" s="103">
        <f t="shared" si="60"/>
        <v>1899238</v>
      </c>
      <c r="M254" s="103">
        <v>2172</v>
      </c>
      <c r="N254" s="103">
        <f t="shared" si="61"/>
        <v>166</v>
      </c>
      <c r="O254" s="102">
        <f t="shared" si="62"/>
        <v>1901576</v>
      </c>
      <c r="Q254" s="104">
        <v>1152003</v>
      </c>
      <c r="R254" s="103">
        <v>883678</v>
      </c>
      <c r="S254" s="103">
        <v>84234</v>
      </c>
      <c r="T254" s="103">
        <v>4884</v>
      </c>
      <c r="U254" s="103">
        <v>647</v>
      </c>
      <c r="V254" s="103">
        <f t="shared" si="63"/>
        <v>2125446</v>
      </c>
      <c r="W254" s="103">
        <f t="shared" si="64"/>
        <v>162440</v>
      </c>
      <c r="X254" s="103">
        <f t="shared" si="65"/>
        <v>2287886</v>
      </c>
      <c r="Y254" s="103">
        <v>2172</v>
      </c>
      <c r="Z254" s="103">
        <f t="shared" si="66"/>
        <v>166</v>
      </c>
      <c r="AA254" s="102">
        <f t="shared" si="67"/>
        <v>2290224</v>
      </c>
    </row>
    <row r="255" spans="1:27" s="157" customFormat="1">
      <c r="A255" s="159">
        <f t="shared" si="68"/>
        <v>2037</v>
      </c>
      <c r="B255" s="159">
        <f t="shared" si="69"/>
        <v>5</v>
      </c>
      <c r="C255" s="158">
        <f t="shared" si="57"/>
        <v>50161</v>
      </c>
      <c r="E255" s="104">
        <v>834199</v>
      </c>
      <c r="F255" s="103">
        <v>712675</v>
      </c>
      <c r="G255" s="103">
        <v>62323</v>
      </c>
      <c r="H255" s="103">
        <v>4950</v>
      </c>
      <c r="I255" s="103">
        <v>508</v>
      </c>
      <c r="J255" s="103">
        <f t="shared" si="58"/>
        <v>1614655</v>
      </c>
      <c r="K255" s="103">
        <f t="shared" si="59"/>
        <v>123402</v>
      </c>
      <c r="L255" s="103">
        <f t="shared" si="60"/>
        <v>1738057</v>
      </c>
      <c r="M255" s="103">
        <v>2174</v>
      </c>
      <c r="N255" s="103">
        <f t="shared" si="61"/>
        <v>166</v>
      </c>
      <c r="O255" s="102">
        <f t="shared" si="62"/>
        <v>1740397</v>
      </c>
      <c r="Q255" s="104">
        <v>992684</v>
      </c>
      <c r="R255" s="103">
        <v>873139</v>
      </c>
      <c r="S255" s="103">
        <v>87469</v>
      </c>
      <c r="T255" s="103">
        <v>4950</v>
      </c>
      <c r="U255" s="103">
        <v>508</v>
      </c>
      <c r="V255" s="103">
        <f t="shared" si="63"/>
        <v>1958750</v>
      </c>
      <c r="W255" s="103">
        <f t="shared" si="64"/>
        <v>149700</v>
      </c>
      <c r="X255" s="103">
        <f t="shared" si="65"/>
        <v>2108450</v>
      </c>
      <c r="Y255" s="103">
        <v>2174</v>
      </c>
      <c r="Z255" s="103">
        <f t="shared" si="66"/>
        <v>166</v>
      </c>
      <c r="AA255" s="102">
        <f t="shared" si="67"/>
        <v>2110790</v>
      </c>
    </row>
    <row r="256" spans="1:27" s="157" customFormat="1">
      <c r="A256" s="159">
        <f t="shared" si="68"/>
        <v>2037</v>
      </c>
      <c r="B256" s="159">
        <f t="shared" si="69"/>
        <v>6</v>
      </c>
      <c r="C256" s="158">
        <f t="shared" si="57"/>
        <v>50192</v>
      </c>
      <c r="E256" s="104">
        <v>766809</v>
      </c>
      <c r="F256" s="103">
        <v>710155</v>
      </c>
      <c r="G256" s="103">
        <v>60888</v>
      </c>
      <c r="H256" s="103">
        <v>4865</v>
      </c>
      <c r="I256" s="103">
        <v>380</v>
      </c>
      <c r="J256" s="103">
        <f t="shared" si="58"/>
        <v>1543097</v>
      </c>
      <c r="K256" s="103">
        <f t="shared" si="59"/>
        <v>117933</v>
      </c>
      <c r="L256" s="103">
        <f t="shared" si="60"/>
        <v>1661030</v>
      </c>
      <c r="M256" s="103">
        <v>1787</v>
      </c>
      <c r="N256" s="103">
        <f t="shared" si="61"/>
        <v>137</v>
      </c>
      <c r="O256" s="102">
        <f t="shared" si="62"/>
        <v>1662954</v>
      </c>
      <c r="Q256" s="104">
        <v>921271</v>
      </c>
      <c r="R256" s="103">
        <v>867503</v>
      </c>
      <c r="S256" s="103">
        <v>86035</v>
      </c>
      <c r="T256" s="103">
        <v>4865</v>
      </c>
      <c r="U256" s="103">
        <v>380</v>
      </c>
      <c r="V256" s="103">
        <f t="shared" si="63"/>
        <v>1880054</v>
      </c>
      <c r="W256" s="103">
        <f t="shared" si="64"/>
        <v>143686</v>
      </c>
      <c r="X256" s="103">
        <f t="shared" si="65"/>
        <v>2023740</v>
      </c>
      <c r="Y256" s="103">
        <v>1787</v>
      </c>
      <c r="Z256" s="103">
        <f t="shared" si="66"/>
        <v>137</v>
      </c>
      <c r="AA256" s="102">
        <f t="shared" si="67"/>
        <v>2025664</v>
      </c>
    </row>
    <row r="257" spans="1:27" s="157" customFormat="1">
      <c r="A257" s="159">
        <f t="shared" si="68"/>
        <v>2037</v>
      </c>
      <c r="B257" s="159">
        <f t="shared" si="69"/>
        <v>7</v>
      </c>
      <c r="C257" s="158">
        <f t="shared" si="57"/>
        <v>50222</v>
      </c>
      <c r="E257" s="104">
        <v>783605</v>
      </c>
      <c r="F257" s="103">
        <v>754607</v>
      </c>
      <c r="G257" s="103">
        <v>61189</v>
      </c>
      <c r="H257" s="103">
        <v>4687</v>
      </c>
      <c r="I257" s="103">
        <v>332</v>
      </c>
      <c r="J257" s="103">
        <f t="shared" si="58"/>
        <v>1604420</v>
      </c>
      <c r="K257" s="103">
        <f t="shared" si="59"/>
        <v>122620</v>
      </c>
      <c r="L257" s="103">
        <f t="shared" si="60"/>
        <v>1727040</v>
      </c>
      <c r="M257" s="103">
        <v>2889</v>
      </c>
      <c r="N257" s="103">
        <f t="shared" si="61"/>
        <v>221</v>
      </c>
      <c r="O257" s="102">
        <f t="shared" si="62"/>
        <v>1730150</v>
      </c>
      <c r="Q257" s="104">
        <v>949135</v>
      </c>
      <c r="R257" s="103">
        <v>920161</v>
      </c>
      <c r="S257" s="103">
        <v>86932</v>
      </c>
      <c r="T257" s="103">
        <v>4687</v>
      </c>
      <c r="U257" s="103">
        <v>332</v>
      </c>
      <c r="V257" s="103">
        <f t="shared" si="63"/>
        <v>1961247</v>
      </c>
      <c r="W257" s="103">
        <f t="shared" si="64"/>
        <v>149891</v>
      </c>
      <c r="X257" s="103">
        <f t="shared" si="65"/>
        <v>2111138</v>
      </c>
      <c r="Y257" s="103">
        <v>2889</v>
      </c>
      <c r="Z257" s="103">
        <f t="shared" si="66"/>
        <v>221</v>
      </c>
      <c r="AA257" s="102">
        <f t="shared" si="67"/>
        <v>2114248</v>
      </c>
    </row>
    <row r="258" spans="1:27" s="157" customFormat="1">
      <c r="A258" s="159">
        <f t="shared" si="68"/>
        <v>2037</v>
      </c>
      <c r="B258" s="159">
        <f t="shared" si="69"/>
        <v>8</v>
      </c>
      <c r="C258" s="158">
        <f t="shared" si="57"/>
        <v>50253</v>
      </c>
      <c r="E258" s="104">
        <v>766832</v>
      </c>
      <c r="F258" s="103">
        <v>768402</v>
      </c>
      <c r="G258" s="103">
        <v>64288</v>
      </c>
      <c r="H258" s="103">
        <v>4860</v>
      </c>
      <c r="I258" s="103">
        <v>320</v>
      </c>
      <c r="J258" s="103">
        <f t="shared" si="58"/>
        <v>1604702</v>
      </c>
      <c r="K258" s="103">
        <f t="shared" si="59"/>
        <v>122641</v>
      </c>
      <c r="L258" s="103">
        <f t="shared" si="60"/>
        <v>1727343</v>
      </c>
      <c r="M258" s="103">
        <v>1634</v>
      </c>
      <c r="N258" s="103">
        <f t="shared" si="61"/>
        <v>125</v>
      </c>
      <c r="O258" s="102">
        <f t="shared" si="62"/>
        <v>1729102</v>
      </c>
      <c r="Q258" s="104">
        <v>932470</v>
      </c>
      <c r="R258" s="103">
        <v>937400</v>
      </c>
      <c r="S258" s="103">
        <v>90650</v>
      </c>
      <c r="T258" s="103">
        <v>4860</v>
      </c>
      <c r="U258" s="103">
        <v>320</v>
      </c>
      <c r="V258" s="103">
        <f t="shared" si="63"/>
        <v>1965700</v>
      </c>
      <c r="W258" s="103">
        <f t="shared" si="64"/>
        <v>150231</v>
      </c>
      <c r="X258" s="103">
        <f t="shared" si="65"/>
        <v>2115931</v>
      </c>
      <c r="Y258" s="103">
        <v>1634</v>
      </c>
      <c r="Z258" s="103">
        <f t="shared" si="66"/>
        <v>125</v>
      </c>
      <c r="AA258" s="102">
        <f t="shared" si="67"/>
        <v>2117690</v>
      </c>
    </row>
    <row r="259" spans="1:27" s="157" customFormat="1">
      <c r="A259" s="159">
        <f t="shared" si="68"/>
        <v>2037</v>
      </c>
      <c r="B259" s="159">
        <f t="shared" si="69"/>
        <v>9</v>
      </c>
      <c r="C259" s="158">
        <f t="shared" si="57"/>
        <v>50284</v>
      </c>
      <c r="E259" s="104">
        <v>761390</v>
      </c>
      <c r="F259" s="103">
        <v>722925</v>
      </c>
      <c r="G259" s="103">
        <v>61017</v>
      </c>
      <c r="H259" s="103">
        <v>5272</v>
      </c>
      <c r="I259" s="103">
        <v>371</v>
      </c>
      <c r="J259" s="103">
        <f t="shared" si="58"/>
        <v>1550975</v>
      </c>
      <c r="K259" s="103">
        <f t="shared" si="59"/>
        <v>118535</v>
      </c>
      <c r="L259" s="103">
        <f t="shared" si="60"/>
        <v>1669510</v>
      </c>
      <c r="M259" s="103">
        <v>1428</v>
      </c>
      <c r="N259" s="103">
        <f t="shared" si="61"/>
        <v>109</v>
      </c>
      <c r="O259" s="102">
        <f t="shared" si="62"/>
        <v>1671047</v>
      </c>
      <c r="Q259" s="104">
        <v>922917</v>
      </c>
      <c r="R259" s="103">
        <v>886093</v>
      </c>
      <c r="S259" s="103">
        <v>85704</v>
      </c>
      <c r="T259" s="103">
        <v>5272</v>
      </c>
      <c r="U259" s="103">
        <v>371</v>
      </c>
      <c r="V259" s="103">
        <f t="shared" si="63"/>
        <v>1900357</v>
      </c>
      <c r="W259" s="103">
        <f t="shared" si="64"/>
        <v>145237</v>
      </c>
      <c r="X259" s="103">
        <f t="shared" si="65"/>
        <v>2045594</v>
      </c>
      <c r="Y259" s="103">
        <v>1428</v>
      </c>
      <c r="Z259" s="103">
        <f t="shared" si="66"/>
        <v>109</v>
      </c>
      <c r="AA259" s="102">
        <f t="shared" si="67"/>
        <v>2047131</v>
      </c>
    </row>
    <row r="260" spans="1:27" s="157" customFormat="1">
      <c r="A260" s="159">
        <f t="shared" si="68"/>
        <v>2037</v>
      </c>
      <c r="B260" s="159">
        <f t="shared" si="69"/>
        <v>10</v>
      </c>
      <c r="C260" s="158">
        <f t="shared" si="57"/>
        <v>50314</v>
      </c>
      <c r="E260" s="104">
        <v>943351</v>
      </c>
      <c r="F260" s="103">
        <v>752084</v>
      </c>
      <c r="G260" s="103">
        <v>62966</v>
      </c>
      <c r="H260" s="103">
        <v>5338</v>
      </c>
      <c r="I260" s="103">
        <v>531</v>
      </c>
      <c r="J260" s="103">
        <f t="shared" si="58"/>
        <v>1764270</v>
      </c>
      <c r="K260" s="103">
        <f t="shared" si="59"/>
        <v>134837</v>
      </c>
      <c r="L260" s="103">
        <f t="shared" si="60"/>
        <v>1899107</v>
      </c>
      <c r="M260" s="103">
        <v>1830</v>
      </c>
      <c r="N260" s="103">
        <f t="shared" si="61"/>
        <v>140</v>
      </c>
      <c r="O260" s="102">
        <f t="shared" si="62"/>
        <v>1901077</v>
      </c>
      <c r="Q260" s="104">
        <v>1129889</v>
      </c>
      <c r="R260" s="103">
        <v>922640</v>
      </c>
      <c r="S260" s="103">
        <v>87931</v>
      </c>
      <c r="T260" s="103">
        <v>5338</v>
      </c>
      <c r="U260" s="103">
        <v>531</v>
      </c>
      <c r="V260" s="103">
        <f t="shared" si="63"/>
        <v>2146329</v>
      </c>
      <c r="W260" s="103">
        <f t="shared" si="64"/>
        <v>164036</v>
      </c>
      <c r="X260" s="103">
        <f t="shared" si="65"/>
        <v>2310365</v>
      </c>
      <c r="Y260" s="103">
        <v>1830</v>
      </c>
      <c r="Z260" s="103">
        <f t="shared" si="66"/>
        <v>140</v>
      </c>
      <c r="AA260" s="102">
        <f t="shared" si="67"/>
        <v>2312335</v>
      </c>
    </row>
    <row r="261" spans="1:27" s="157" customFormat="1">
      <c r="A261" s="159">
        <f t="shared" si="68"/>
        <v>2037</v>
      </c>
      <c r="B261" s="159">
        <f t="shared" si="69"/>
        <v>11</v>
      </c>
      <c r="C261" s="158">
        <f t="shared" si="57"/>
        <v>50345</v>
      </c>
      <c r="E261" s="104">
        <v>1166444</v>
      </c>
      <c r="F261" s="103">
        <v>790717</v>
      </c>
      <c r="G261" s="103">
        <v>59556</v>
      </c>
      <c r="H261" s="103">
        <v>5602</v>
      </c>
      <c r="I261" s="103">
        <v>743</v>
      </c>
      <c r="J261" s="103">
        <f t="shared" si="58"/>
        <v>2023062</v>
      </c>
      <c r="K261" s="103">
        <f t="shared" si="59"/>
        <v>154615</v>
      </c>
      <c r="L261" s="103">
        <f t="shared" si="60"/>
        <v>2177677</v>
      </c>
      <c r="M261" s="103">
        <v>1832</v>
      </c>
      <c r="N261" s="103">
        <f t="shared" si="61"/>
        <v>140</v>
      </c>
      <c r="O261" s="102">
        <f t="shared" si="62"/>
        <v>2179649</v>
      </c>
      <c r="Q261" s="104">
        <v>1374476</v>
      </c>
      <c r="R261" s="103">
        <v>962060</v>
      </c>
      <c r="S261" s="103">
        <v>83424</v>
      </c>
      <c r="T261" s="103">
        <v>5602</v>
      </c>
      <c r="U261" s="103">
        <v>743</v>
      </c>
      <c r="V261" s="103">
        <f t="shared" si="63"/>
        <v>2426305</v>
      </c>
      <c r="W261" s="103">
        <f t="shared" si="64"/>
        <v>185433</v>
      </c>
      <c r="X261" s="103">
        <f t="shared" si="65"/>
        <v>2611738</v>
      </c>
      <c r="Y261" s="103">
        <v>1832</v>
      </c>
      <c r="Z261" s="103">
        <f t="shared" si="66"/>
        <v>140</v>
      </c>
      <c r="AA261" s="102">
        <f t="shared" si="67"/>
        <v>2613710</v>
      </c>
    </row>
    <row r="262" spans="1:27" s="157" customFormat="1">
      <c r="A262" s="159">
        <f t="shared" si="68"/>
        <v>2037</v>
      </c>
      <c r="B262" s="159">
        <f t="shared" si="69"/>
        <v>12</v>
      </c>
      <c r="C262" s="158">
        <f t="shared" si="57"/>
        <v>50375</v>
      </c>
      <c r="E262" s="104">
        <v>1478814</v>
      </c>
      <c r="F262" s="103">
        <v>867111</v>
      </c>
      <c r="G262" s="103">
        <v>59081</v>
      </c>
      <c r="H262" s="103">
        <v>5870</v>
      </c>
      <c r="I262" s="103">
        <v>1058</v>
      </c>
      <c r="J262" s="103">
        <f t="shared" si="58"/>
        <v>2411934</v>
      </c>
      <c r="K262" s="103">
        <f t="shared" si="59"/>
        <v>184335</v>
      </c>
      <c r="L262" s="103">
        <f t="shared" si="60"/>
        <v>2596269</v>
      </c>
      <c r="M262" s="103">
        <v>1718</v>
      </c>
      <c r="N262" s="103">
        <f t="shared" si="61"/>
        <v>131</v>
      </c>
      <c r="O262" s="102">
        <f t="shared" si="62"/>
        <v>2598118</v>
      </c>
      <c r="Q262" s="104">
        <v>1720591</v>
      </c>
      <c r="R262" s="103">
        <v>1050046</v>
      </c>
      <c r="S262" s="103">
        <v>83836</v>
      </c>
      <c r="T262" s="103">
        <v>5870</v>
      </c>
      <c r="U262" s="103">
        <v>1058</v>
      </c>
      <c r="V262" s="103">
        <f t="shared" si="63"/>
        <v>2861401</v>
      </c>
      <c r="W262" s="103">
        <f t="shared" si="64"/>
        <v>218686</v>
      </c>
      <c r="X262" s="103">
        <f t="shared" si="65"/>
        <v>3080087</v>
      </c>
      <c r="Y262" s="103">
        <v>1718</v>
      </c>
      <c r="Z262" s="103">
        <f t="shared" si="66"/>
        <v>131</v>
      </c>
      <c r="AA262" s="102">
        <f t="shared" si="67"/>
        <v>3081936</v>
      </c>
    </row>
    <row r="263" spans="1:27" s="157" customFormat="1">
      <c r="A263" s="159">
        <f t="shared" si="68"/>
        <v>2038</v>
      </c>
      <c r="B263" s="159">
        <f t="shared" si="69"/>
        <v>1</v>
      </c>
      <c r="C263" s="158">
        <f t="shared" si="57"/>
        <v>50406</v>
      </c>
      <c r="E263" s="104">
        <v>1424716</v>
      </c>
      <c r="F263" s="103">
        <v>846541</v>
      </c>
      <c r="G263" s="103">
        <v>67268</v>
      </c>
      <c r="H263" s="103">
        <v>5422</v>
      </c>
      <c r="I263" s="103">
        <v>917</v>
      </c>
      <c r="J263" s="103">
        <f t="shared" si="58"/>
        <v>2344864</v>
      </c>
      <c r="K263" s="103">
        <f t="shared" si="59"/>
        <v>179209</v>
      </c>
      <c r="L263" s="103">
        <f t="shared" si="60"/>
        <v>2524073</v>
      </c>
      <c r="M263" s="103">
        <v>2325</v>
      </c>
      <c r="N263" s="103">
        <f t="shared" si="61"/>
        <v>178</v>
      </c>
      <c r="O263" s="102">
        <f t="shared" si="62"/>
        <v>2526576</v>
      </c>
      <c r="Q263" s="104">
        <v>1652762</v>
      </c>
      <c r="R263" s="103">
        <v>1020891</v>
      </c>
      <c r="S263" s="103">
        <v>93248</v>
      </c>
      <c r="T263" s="103">
        <v>5422</v>
      </c>
      <c r="U263" s="103">
        <v>917</v>
      </c>
      <c r="V263" s="103">
        <f t="shared" si="63"/>
        <v>2773240</v>
      </c>
      <c r="W263" s="103">
        <f t="shared" si="64"/>
        <v>211948</v>
      </c>
      <c r="X263" s="103">
        <f t="shared" si="65"/>
        <v>2985188</v>
      </c>
      <c r="Y263" s="103">
        <v>2325</v>
      </c>
      <c r="Z263" s="103">
        <f t="shared" si="66"/>
        <v>178</v>
      </c>
      <c r="AA263" s="102">
        <f t="shared" si="67"/>
        <v>2987691</v>
      </c>
    </row>
    <row r="264" spans="1:27" s="157" customFormat="1">
      <c r="A264" s="159">
        <f t="shared" si="68"/>
        <v>2038</v>
      </c>
      <c r="B264" s="159">
        <f t="shared" si="69"/>
        <v>2</v>
      </c>
      <c r="C264" s="158">
        <f t="shared" si="57"/>
        <v>50437</v>
      </c>
      <c r="E264" s="104">
        <v>1199718</v>
      </c>
      <c r="F264" s="103">
        <v>763223</v>
      </c>
      <c r="G264" s="103">
        <v>57867</v>
      </c>
      <c r="H264" s="103">
        <v>4930</v>
      </c>
      <c r="I264" s="103">
        <v>863</v>
      </c>
      <c r="J264" s="103">
        <f t="shared" si="58"/>
        <v>2026601</v>
      </c>
      <c r="K264" s="103">
        <f t="shared" si="59"/>
        <v>154886</v>
      </c>
      <c r="L264" s="103">
        <f t="shared" si="60"/>
        <v>2181487</v>
      </c>
      <c r="M264" s="103">
        <v>2433</v>
      </c>
      <c r="N264" s="103">
        <f t="shared" si="61"/>
        <v>186</v>
      </c>
      <c r="O264" s="102">
        <f t="shared" si="62"/>
        <v>2184106</v>
      </c>
      <c r="Q264" s="104">
        <v>1390279</v>
      </c>
      <c r="R264" s="103">
        <v>918591</v>
      </c>
      <c r="S264" s="103">
        <v>80166</v>
      </c>
      <c r="T264" s="103">
        <v>4930</v>
      </c>
      <c r="U264" s="103">
        <v>863</v>
      </c>
      <c r="V264" s="103">
        <f t="shared" si="63"/>
        <v>2394829</v>
      </c>
      <c r="W264" s="103">
        <f t="shared" si="64"/>
        <v>183028</v>
      </c>
      <c r="X264" s="103">
        <f t="shared" si="65"/>
        <v>2577857</v>
      </c>
      <c r="Y264" s="103">
        <v>2433</v>
      </c>
      <c r="Z264" s="103">
        <f t="shared" si="66"/>
        <v>186</v>
      </c>
      <c r="AA264" s="102">
        <f t="shared" si="67"/>
        <v>2580476</v>
      </c>
    </row>
    <row r="265" spans="1:27" s="157" customFormat="1">
      <c r="A265" s="159">
        <f t="shared" si="68"/>
        <v>2038</v>
      </c>
      <c r="B265" s="159">
        <f t="shared" si="69"/>
        <v>3</v>
      </c>
      <c r="C265" s="158">
        <f t="shared" si="57"/>
        <v>50465</v>
      </c>
      <c r="E265" s="104">
        <v>1206084</v>
      </c>
      <c r="F265" s="103">
        <v>804361</v>
      </c>
      <c r="G265" s="103">
        <v>64451</v>
      </c>
      <c r="H265" s="103">
        <v>5398</v>
      </c>
      <c r="I265" s="103">
        <v>870</v>
      </c>
      <c r="J265" s="103">
        <f t="shared" si="58"/>
        <v>2081164</v>
      </c>
      <c r="K265" s="103">
        <f t="shared" si="59"/>
        <v>159056</v>
      </c>
      <c r="L265" s="103">
        <f t="shared" si="60"/>
        <v>2240220</v>
      </c>
      <c r="M265" s="103">
        <v>2339</v>
      </c>
      <c r="N265" s="103">
        <f t="shared" si="61"/>
        <v>179</v>
      </c>
      <c r="O265" s="102">
        <f t="shared" si="62"/>
        <v>2242738</v>
      </c>
      <c r="Q265" s="104">
        <v>1405119</v>
      </c>
      <c r="R265" s="103">
        <v>977871</v>
      </c>
      <c r="S265" s="103">
        <v>90185</v>
      </c>
      <c r="T265" s="103">
        <v>5398</v>
      </c>
      <c r="U265" s="103">
        <v>870</v>
      </c>
      <c r="V265" s="103">
        <f t="shared" si="63"/>
        <v>2479443</v>
      </c>
      <c r="W265" s="103">
        <f t="shared" si="64"/>
        <v>189495</v>
      </c>
      <c r="X265" s="103">
        <f t="shared" si="65"/>
        <v>2668938</v>
      </c>
      <c r="Y265" s="103">
        <v>2339</v>
      </c>
      <c r="Z265" s="103">
        <f t="shared" si="66"/>
        <v>179</v>
      </c>
      <c r="AA265" s="102">
        <f t="shared" si="67"/>
        <v>2671456</v>
      </c>
    </row>
    <row r="266" spans="1:27" s="157" customFormat="1">
      <c r="A266" s="159">
        <f t="shared" si="68"/>
        <v>2038</v>
      </c>
      <c r="B266" s="159">
        <f t="shared" si="69"/>
        <v>4</v>
      </c>
      <c r="C266" s="158">
        <f t="shared" si="57"/>
        <v>50496</v>
      </c>
      <c r="E266" s="104">
        <v>991061</v>
      </c>
      <c r="F266" s="103">
        <v>732606</v>
      </c>
      <c r="G266" s="103">
        <v>59443</v>
      </c>
      <c r="H266" s="103">
        <v>4813</v>
      </c>
      <c r="I266" s="103">
        <v>647</v>
      </c>
      <c r="J266" s="103">
        <f t="shared" si="58"/>
        <v>1788570</v>
      </c>
      <c r="K266" s="103">
        <f t="shared" si="59"/>
        <v>136694</v>
      </c>
      <c r="L266" s="103">
        <f t="shared" si="60"/>
        <v>1925264</v>
      </c>
      <c r="M266" s="103">
        <v>2172</v>
      </c>
      <c r="N266" s="103">
        <f t="shared" si="61"/>
        <v>166</v>
      </c>
      <c r="O266" s="102">
        <f t="shared" si="62"/>
        <v>1927602</v>
      </c>
      <c r="Q266" s="104">
        <v>1169236</v>
      </c>
      <c r="R266" s="103">
        <v>899112</v>
      </c>
      <c r="S266" s="103">
        <v>83641</v>
      </c>
      <c r="T266" s="103">
        <v>4813</v>
      </c>
      <c r="U266" s="103">
        <v>647</v>
      </c>
      <c r="V266" s="103">
        <f t="shared" si="63"/>
        <v>2157449</v>
      </c>
      <c r="W266" s="103">
        <f t="shared" si="64"/>
        <v>164886</v>
      </c>
      <c r="X266" s="103">
        <f t="shared" si="65"/>
        <v>2322335</v>
      </c>
      <c r="Y266" s="103">
        <v>2172</v>
      </c>
      <c r="Z266" s="103">
        <f t="shared" si="66"/>
        <v>166</v>
      </c>
      <c r="AA266" s="102">
        <f t="shared" si="67"/>
        <v>2324673</v>
      </c>
    </row>
    <row r="267" spans="1:27" s="157" customFormat="1">
      <c r="A267" s="159">
        <f t="shared" si="68"/>
        <v>2038</v>
      </c>
      <c r="B267" s="159">
        <f t="shared" si="69"/>
        <v>5</v>
      </c>
      <c r="C267" s="158">
        <f t="shared" si="57"/>
        <v>50526</v>
      </c>
      <c r="E267" s="104">
        <v>845423</v>
      </c>
      <c r="F267" s="103">
        <v>724901</v>
      </c>
      <c r="G267" s="103">
        <v>61506</v>
      </c>
      <c r="H267" s="103">
        <v>4872</v>
      </c>
      <c r="I267" s="103">
        <v>509</v>
      </c>
      <c r="J267" s="103">
        <f t="shared" si="58"/>
        <v>1637211</v>
      </c>
      <c r="K267" s="103">
        <f t="shared" si="59"/>
        <v>125126</v>
      </c>
      <c r="L267" s="103">
        <f t="shared" si="60"/>
        <v>1762337</v>
      </c>
      <c r="M267" s="103">
        <v>2174</v>
      </c>
      <c r="N267" s="103">
        <f t="shared" si="61"/>
        <v>166</v>
      </c>
      <c r="O267" s="102">
        <f t="shared" si="62"/>
        <v>1764677</v>
      </c>
      <c r="Q267" s="104">
        <v>1007969</v>
      </c>
      <c r="R267" s="103">
        <v>888291</v>
      </c>
      <c r="S267" s="103">
        <v>86862</v>
      </c>
      <c r="T267" s="103">
        <v>4872</v>
      </c>
      <c r="U267" s="103">
        <v>509</v>
      </c>
      <c r="V267" s="103">
        <f t="shared" si="63"/>
        <v>1988503</v>
      </c>
      <c r="W267" s="103">
        <f t="shared" si="64"/>
        <v>151974</v>
      </c>
      <c r="X267" s="103">
        <f t="shared" si="65"/>
        <v>2140477</v>
      </c>
      <c r="Y267" s="103">
        <v>2174</v>
      </c>
      <c r="Z267" s="103">
        <f t="shared" si="66"/>
        <v>166</v>
      </c>
      <c r="AA267" s="102">
        <f t="shared" si="67"/>
        <v>2142817</v>
      </c>
    </row>
    <row r="268" spans="1:27" s="157" customFormat="1">
      <c r="A268" s="159">
        <f t="shared" si="68"/>
        <v>2038</v>
      </c>
      <c r="B268" s="159">
        <f t="shared" si="69"/>
        <v>6</v>
      </c>
      <c r="C268" s="158">
        <f t="shared" si="57"/>
        <v>50557</v>
      </c>
      <c r="E268" s="104">
        <v>777353</v>
      </c>
      <c r="F268" s="103">
        <v>722243</v>
      </c>
      <c r="G268" s="103">
        <v>60080</v>
      </c>
      <c r="H268" s="103">
        <v>4786</v>
      </c>
      <c r="I268" s="103">
        <v>381</v>
      </c>
      <c r="J268" s="103">
        <f t="shared" si="58"/>
        <v>1564843</v>
      </c>
      <c r="K268" s="103">
        <f t="shared" si="59"/>
        <v>119595</v>
      </c>
      <c r="L268" s="103">
        <f t="shared" si="60"/>
        <v>1684438</v>
      </c>
      <c r="M268" s="103">
        <v>1787</v>
      </c>
      <c r="N268" s="103">
        <f t="shared" si="61"/>
        <v>137</v>
      </c>
      <c r="O268" s="102">
        <f t="shared" si="62"/>
        <v>1686362</v>
      </c>
      <c r="Q268" s="104">
        <v>935688</v>
      </c>
      <c r="R268" s="103">
        <v>882409</v>
      </c>
      <c r="S268" s="103">
        <v>85442</v>
      </c>
      <c r="T268" s="103">
        <v>4786</v>
      </c>
      <c r="U268" s="103">
        <v>381</v>
      </c>
      <c r="V268" s="103">
        <f t="shared" si="63"/>
        <v>1908706</v>
      </c>
      <c r="W268" s="103">
        <f t="shared" si="64"/>
        <v>145875</v>
      </c>
      <c r="X268" s="103">
        <f t="shared" si="65"/>
        <v>2054581</v>
      </c>
      <c r="Y268" s="103">
        <v>1787</v>
      </c>
      <c r="Z268" s="103">
        <f t="shared" si="66"/>
        <v>137</v>
      </c>
      <c r="AA268" s="102">
        <f t="shared" si="67"/>
        <v>2056505</v>
      </c>
    </row>
    <row r="269" spans="1:27" s="157" customFormat="1">
      <c r="A269" s="159">
        <f t="shared" si="68"/>
        <v>2038</v>
      </c>
      <c r="B269" s="159">
        <f t="shared" si="69"/>
        <v>7</v>
      </c>
      <c r="C269" s="158">
        <f t="shared" si="57"/>
        <v>50587</v>
      </c>
      <c r="E269" s="104">
        <v>794460</v>
      </c>
      <c r="F269" s="103">
        <v>767351</v>
      </c>
      <c r="G269" s="103">
        <v>60367</v>
      </c>
      <c r="H269" s="103">
        <v>4610</v>
      </c>
      <c r="I269" s="103">
        <v>333</v>
      </c>
      <c r="J269" s="103">
        <f t="shared" si="58"/>
        <v>1627121</v>
      </c>
      <c r="K269" s="103">
        <f t="shared" si="59"/>
        <v>124355</v>
      </c>
      <c r="L269" s="103">
        <f t="shared" si="60"/>
        <v>1751476</v>
      </c>
      <c r="M269" s="103">
        <v>2889</v>
      </c>
      <c r="N269" s="103">
        <f t="shared" si="61"/>
        <v>221</v>
      </c>
      <c r="O269" s="102">
        <f t="shared" si="62"/>
        <v>1754586</v>
      </c>
      <c r="Q269" s="104">
        <v>964069</v>
      </c>
      <c r="R269" s="103">
        <v>935819</v>
      </c>
      <c r="S269" s="103">
        <v>86336</v>
      </c>
      <c r="T269" s="103">
        <v>4610</v>
      </c>
      <c r="U269" s="103">
        <v>333</v>
      </c>
      <c r="V269" s="103">
        <f t="shared" si="63"/>
        <v>1991167</v>
      </c>
      <c r="W269" s="103">
        <f t="shared" si="64"/>
        <v>152177</v>
      </c>
      <c r="X269" s="103">
        <f t="shared" si="65"/>
        <v>2143344</v>
      </c>
      <c r="Y269" s="103">
        <v>2889</v>
      </c>
      <c r="Z269" s="103">
        <f t="shared" si="66"/>
        <v>221</v>
      </c>
      <c r="AA269" s="102">
        <f t="shared" si="67"/>
        <v>2146454</v>
      </c>
    </row>
    <row r="270" spans="1:27" s="157" customFormat="1">
      <c r="A270" s="159">
        <f t="shared" si="68"/>
        <v>2038</v>
      </c>
      <c r="B270" s="159">
        <f t="shared" si="69"/>
        <v>8</v>
      </c>
      <c r="C270" s="158">
        <f t="shared" si="57"/>
        <v>50618</v>
      </c>
      <c r="E270" s="104">
        <v>777347</v>
      </c>
      <c r="F270" s="103">
        <v>781117</v>
      </c>
      <c r="G270" s="103">
        <v>63437</v>
      </c>
      <c r="H270" s="103">
        <v>4779</v>
      </c>
      <c r="I270" s="103">
        <v>320</v>
      </c>
      <c r="J270" s="103">
        <f t="shared" si="58"/>
        <v>1627000</v>
      </c>
      <c r="K270" s="103">
        <f t="shared" si="59"/>
        <v>124346</v>
      </c>
      <c r="L270" s="103">
        <f t="shared" si="60"/>
        <v>1751346</v>
      </c>
      <c r="M270" s="103">
        <v>1634</v>
      </c>
      <c r="N270" s="103">
        <f t="shared" si="61"/>
        <v>125</v>
      </c>
      <c r="O270" s="102">
        <f t="shared" si="62"/>
        <v>1753105</v>
      </c>
      <c r="Q270" s="104">
        <v>947106</v>
      </c>
      <c r="R270" s="103">
        <v>953080</v>
      </c>
      <c r="S270" s="103">
        <v>90035</v>
      </c>
      <c r="T270" s="103">
        <v>4779</v>
      </c>
      <c r="U270" s="103">
        <v>320</v>
      </c>
      <c r="V270" s="103">
        <f t="shared" si="63"/>
        <v>1995320</v>
      </c>
      <c r="W270" s="103">
        <f t="shared" si="64"/>
        <v>152495</v>
      </c>
      <c r="X270" s="103">
        <f t="shared" si="65"/>
        <v>2147815</v>
      </c>
      <c r="Y270" s="103">
        <v>1634</v>
      </c>
      <c r="Z270" s="103">
        <f t="shared" si="66"/>
        <v>125</v>
      </c>
      <c r="AA270" s="102">
        <f t="shared" si="67"/>
        <v>2149574</v>
      </c>
    </row>
    <row r="271" spans="1:27" s="157" customFormat="1">
      <c r="A271" s="159">
        <f t="shared" si="68"/>
        <v>2038</v>
      </c>
      <c r="B271" s="159">
        <f t="shared" si="69"/>
        <v>9</v>
      </c>
      <c r="C271" s="158">
        <f t="shared" si="57"/>
        <v>50649</v>
      </c>
      <c r="E271" s="104">
        <v>771714</v>
      </c>
      <c r="F271" s="103">
        <v>734954</v>
      </c>
      <c r="G271" s="103">
        <v>60218</v>
      </c>
      <c r="H271" s="103">
        <v>5194</v>
      </c>
      <c r="I271" s="103">
        <v>372</v>
      </c>
      <c r="J271" s="103">
        <f t="shared" si="58"/>
        <v>1572452</v>
      </c>
      <c r="K271" s="103">
        <f t="shared" si="59"/>
        <v>120177</v>
      </c>
      <c r="L271" s="103">
        <f t="shared" si="60"/>
        <v>1692629</v>
      </c>
      <c r="M271" s="103">
        <v>1428</v>
      </c>
      <c r="N271" s="103">
        <f t="shared" si="61"/>
        <v>109</v>
      </c>
      <c r="O271" s="102">
        <f t="shared" si="62"/>
        <v>1694166</v>
      </c>
      <c r="Q271" s="104">
        <v>937390</v>
      </c>
      <c r="R271" s="103">
        <v>901005</v>
      </c>
      <c r="S271" s="103">
        <v>85132</v>
      </c>
      <c r="T271" s="103">
        <v>5194</v>
      </c>
      <c r="U271" s="103">
        <v>372</v>
      </c>
      <c r="V271" s="103">
        <f t="shared" si="63"/>
        <v>1929093</v>
      </c>
      <c r="W271" s="103">
        <f t="shared" si="64"/>
        <v>147433</v>
      </c>
      <c r="X271" s="103">
        <f t="shared" si="65"/>
        <v>2076526</v>
      </c>
      <c r="Y271" s="103">
        <v>1428</v>
      </c>
      <c r="Z271" s="103">
        <f t="shared" si="66"/>
        <v>109</v>
      </c>
      <c r="AA271" s="102">
        <f t="shared" si="67"/>
        <v>2078063</v>
      </c>
    </row>
    <row r="272" spans="1:27" s="157" customFormat="1">
      <c r="A272" s="159">
        <f t="shared" si="68"/>
        <v>2038</v>
      </c>
      <c r="B272" s="159">
        <f t="shared" si="69"/>
        <v>10</v>
      </c>
      <c r="C272" s="158">
        <f t="shared" si="57"/>
        <v>50679</v>
      </c>
      <c r="E272" s="104">
        <v>955425</v>
      </c>
      <c r="F272" s="103">
        <v>764473</v>
      </c>
      <c r="G272" s="103">
        <v>62139</v>
      </c>
      <c r="H272" s="103">
        <v>5259</v>
      </c>
      <c r="I272" s="103">
        <v>532</v>
      </c>
      <c r="J272" s="103">
        <f t="shared" si="58"/>
        <v>1787828</v>
      </c>
      <c r="K272" s="103">
        <f t="shared" si="59"/>
        <v>136637</v>
      </c>
      <c r="L272" s="103">
        <f t="shared" si="60"/>
        <v>1924465</v>
      </c>
      <c r="M272" s="103">
        <v>1830</v>
      </c>
      <c r="N272" s="103">
        <f t="shared" si="61"/>
        <v>140</v>
      </c>
      <c r="O272" s="102">
        <f t="shared" si="62"/>
        <v>1926435</v>
      </c>
      <c r="Q272" s="104">
        <v>1146922</v>
      </c>
      <c r="R272" s="103">
        <v>938128</v>
      </c>
      <c r="S272" s="103">
        <v>87344</v>
      </c>
      <c r="T272" s="103">
        <v>5259</v>
      </c>
      <c r="U272" s="103">
        <v>532</v>
      </c>
      <c r="V272" s="103">
        <f t="shared" si="63"/>
        <v>2178185</v>
      </c>
      <c r="W272" s="103">
        <f t="shared" si="64"/>
        <v>166471</v>
      </c>
      <c r="X272" s="103">
        <f t="shared" si="65"/>
        <v>2344656</v>
      </c>
      <c r="Y272" s="103">
        <v>1830</v>
      </c>
      <c r="Z272" s="103">
        <f t="shared" si="66"/>
        <v>140</v>
      </c>
      <c r="AA272" s="102">
        <f t="shared" si="67"/>
        <v>2346626</v>
      </c>
    </row>
    <row r="273" spans="1:27" s="157" customFormat="1">
      <c r="A273" s="159">
        <f t="shared" si="68"/>
        <v>2038</v>
      </c>
      <c r="B273" s="159">
        <f t="shared" si="69"/>
        <v>11</v>
      </c>
      <c r="C273" s="158">
        <f t="shared" si="57"/>
        <v>50710</v>
      </c>
      <c r="E273" s="104">
        <v>1180413</v>
      </c>
      <c r="F273" s="103">
        <v>803312</v>
      </c>
      <c r="G273" s="103">
        <v>58754</v>
      </c>
      <c r="H273" s="103">
        <v>5522</v>
      </c>
      <c r="I273" s="103">
        <v>743</v>
      </c>
      <c r="J273" s="103">
        <f t="shared" si="58"/>
        <v>2048744</v>
      </c>
      <c r="K273" s="103">
        <f t="shared" si="59"/>
        <v>156578</v>
      </c>
      <c r="L273" s="103">
        <f t="shared" si="60"/>
        <v>2205322</v>
      </c>
      <c r="M273" s="103">
        <v>1832</v>
      </c>
      <c r="N273" s="103">
        <f t="shared" si="61"/>
        <v>140</v>
      </c>
      <c r="O273" s="102">
        <f t="shared" si="62"/>
        <v>2207294</v>
      </c>
      <c r="Q273" s="104">
        <v>1394148</v>
      </c>
      <c r="R273" s="103">
        <v>977923</v>
      </c>
      <c r="S273" s="103">
        <v>82867</v>
      </c>
      <c r="T273" s="103">
        <v>5522</v>
      </c>
      <c r="U273" s="103">
        <v>743</v>
      </c>
      <c r="V273" s="103">
        <f t="shared" si="63"/>
        <v>2461203</v>
      </c>
      <c r="W273" s="103">
        <f t="shared" si="64"/>
        <v>188101</v>
      </c>
      <c r="X273" s="103">
        <f t="shared" si="65"/>
        <v>2649304</v>
      </c>
      <c r="Y273" s="103">
        <v>1832</v>
      </c>
      <c r="Z273" s="103">
        <f t="shared" si="66"/>
        <v>140</v>
      </c>
      <c r="AA273" s="102">
        <f t="shared" si="67"/>
        <v>2651276</v>
      </c>
    </row>
    <row r="274" spans="1:27" s="157" customFormat="1">
      <c r="A274" s="159">
        <f t="shared" si="68"/>
        <v>2038</v>
      </c>
      <c r="B274" s="159">
        <f t="shared" si="69"/>
        <v>12</v>
      </c>
      <c r="C274" s="158">
        <f t="shared" si="57"/>
        <v>50740</v>
      </c>
      <c r="E274" s="104">
        <v>1495937</v>
      </c>
      <c r="F274" s="103">
        <v>880530</v>
      </c>
      <c r="G274" s="103">
        <v>58264</v>
      </c>
      <c r="H274" s="103">
        <v>5794</v>
      </c>
      <c r="I274" s="103">
        <v>1059</v>
      </c>
      <c r="J274" s="103">
        <f t="shared" si="58"/>
        <v>2441584</v>
      </c>
      <c r="K274" s="103">
        <f t="shared" si="59"/>
        <v>186601</v>
      </c>
      <c r="L274" s="103">
        <f t="shared" si="60"/>
        <v>2628185</v>
      </c>
      <c r="M274" s="103">
        <v>1718</v>
      </c>
      <c r="N274" s="103">
        <f t="shared" si="61"/>
        <v>131</v>
      </c>
      <c r="O274" s="102">
        <f t="shared" si="62"/>
        <v>2630034</v>
      </c>
      <c r="Q274" s="104">
        <v>1744428</v>
      </c>
      <c r="R274" s="103">
        <v>1067056</v>
      </c>
      <c r="S274" s="103">
        <v>83279</v>
      </c>
      <c r="T274" s="103">
        <v>5794</v>
      </c>
      <c r="U274" s="103">
        <v>1059</v>
      </c>
      <c r="V274" s="103">
        <f t="shared" si="63"/>
        <v>2901616</v>
      </c>
      <c r="W274" s="103">
        <f t="shared" si="64"/>
        <v>221760</v>
      </c>
      <c r="X274" s="103">
        <f t="shared" si="65"/>
        <v>3123376</v>
      </c>
      <c r="Y274" s="103">
        <v>1718</v>
      </c>
      <c r="Z274" s="103">
        <f t="shared" si="66"/>
        <v>131</v>
      </c>
      <c r="AA274" s="102">
        <f t="shared" si="67"/>
        <v>3125225</v>
      </c>
    </row>
    <row r="275" spans="1:27" s="157" customFormat="1">
      <c r="A275" s="159">
        <f t="shared" si="68"/>
        <v>2039</v>
      </c>
      <c r="B275" s="159">
        <f t="shared" si="69"/>
        <v>1</v>
      </c>
      <c r="C275" s="158">
        <f t="shared" si="57"/>
        <v>50771</v>
      </c>
      <c r="E275" s="104">
        <v>1440804</v>
      </c>
      <c r="F275" s="103">
        <v>859326</v>
      </c>
      <c r="G275" s="103">
        <v>66362</v>
      </c>
      <c r="H275" s="103">
        <v>5343</v>
      </c>
      <c r="I275" s="103">
        <v>918</v>
      </c>
      <c r="J275" s="103">
        <f t="shared" si="58"/>
        <v>2372753</v>
      </c>
      <c r="K275" s="103">
        <f t="shared" si="59"/>
        <v>181341</v>
      </c>
      <c r="L275" s="103">
        <f t="shared" si="60"/>
        <v>2554094</v>
      </c>
      <c r="M275" s="103">
        <v>2325</v>
      </c>
      <c r="N275" s="103">
        <f t="shared" si="61"/>
        <v>178</v>
      </c>
      <c r="O275" s="102">
        <f t="shared" si="62"/>
        <v>2556597</v>
      </c>
      <c r="Q275" s="104">
        <v>1675133</v>
      </c>
      <c r="R275" s="103">
        <v>1037067</v>
      </c>
      <c r="S275" s="103">
        <v>92611</v>
      </c>
      <c r="T275" s="103">
        <v>5343</v>
      </c>
      <c r="U275" s="103">
        <v>918</v>
      </c>
      <c r="V275" s="103">
        <f t="shared" si="63"/>
        <v>2811072</v>
      </c>
      <c r="W275" s="103">
        <f t="shared" si="64"/>
        <v>214840</v>
      </c>
      <c r="X275" s="103">
        <f t="shared" si="65"/>
        <v>3025912</v>
      </c>
      <c r="Y275" s="103">
        <v>2325</v>
      </c>
      <c r="Z275" s="103">
        <f t="shared" si="66"/>
        <v>178</v>
      </c>
      <c r="AA275" s="102">
        <f t="shared" si="67"/>
        <v>3028415</v>
      </c>
    </row>
    <row r="276" spans="1:27" s="157" customFormat="1">
      <c r="A276" s="159">
        <f t="shared" si="68"/>
        <v>2039</v>
      </c>
      <c r="B276" s="159">
        <f t="shared" si="69"/>
        <v>2</v>
      </c>
      <c r="C276" s="158">
        <f t="shared" si="57"/>
        <v>50802</v>
      </c>
      <c r="E276" s="104">
        <v>1213607</v>
      </c>
      <c r="F276" s="103">
        <v>774655</v>
      </c>
      <c r="G276" s="103">
        <v>57088</v>
      </c>
      <c r="H276" s="103">
        <v>4852</v>
      </c>
      <c r="I276" s="103">
        <v>863</v>
      </c>
      <c r="J276" s="103">
        <f t="shared" si="58"/>
        <v>2051065</v>
      </c>
      <c r="K276" s="103">
        <f t="shared" si="59"/>
        <v>156755</v>
      </c>
      <c r="L276" s="103">
        <f t="shared" si="60"/>
        <v>2207820</v>
      </c>
      <c r="M276" s="103">
        <v>2433</v>
      </c>
      <c r="N276" s="103">
        <f t="shared" si="61"/>
        <v>186</v>
      </c>
      <c r="O276" s="102">
        <f t="shared" si="62"/>
        <v>2210439</v>
      </c>
      <c r="Q276" s="104">
        <v>1409423</v>
      </c>
      <c r="R276" s="103">
        <v>933016</v>
      </c>
      <c r="S276" s="103">
        <v>79617</v>
      </c>
      <c r="T276" s="103">
        <v>4852</v>
      </c>
      <c r="U276" s="103">
        <v>863</v>
      </c>
      <c r="V276" s="103">
        <f t="shared" si="63"/>
        <v>2427771</v>
      </c>
      <c r="W276" s="103">
        <f t="shared" si="64"/>
        <v>185545</v>
      </c>
      <c r="X276" s="103">
        <f t="shared" si="65"/>
        <v>2613316</v>
      </c>
      <c r="Y276" s="103">
        <v>2433</v>
      </c>
      <c r="Z276" s="103">
        <f t="shared" si="66"/>
        <v>186</v>
      </c>
      <c r="AA276" s="102">
        <f t="shared" si="67"/>
        <v>2615935</v>
      </c>
    </row>
    <row r="277" spans="1:27" s="157" customFormat="1">
      <c r="A277" s="159">
        <f t="shared" si="68"/>
        <v>2039</v>
      </c>
      <c r="B277" s="159">
        <f t="shared" si="69"/>
        <v>3</v>
      </c>
      <c r="C277" s="158">
        <f t="shared" si="57"/>
        <v>50830</v>
      </c>
      <c r="E277" s="104">
        <v>1220326</v>
      </c>
      <c r="F277" s="103">
        <v>816217</v>
      </c>
      <c r="G277" s="103">
        <v>63569</v>
      </c>
      <c r="H277" s="103">
        <v>5306</v>
      </c>
      <c r="I277" s="103">
        <v>871</v>
      </c>
      <c r="J277" s="103">
        <f t="shared" si="58"/>
        <v>2106289</v>
      </c>
      <c r="K277" s="103">
        <f t="shared" si="59"/>
        <v>160976</v>
      </c>
      <c r="L277" s="103">
        <f t="shared" si="60"/>
        <v>2267265</v>
      </c>
      <c r="M277" s="103">
        <v>2339</v>
      </c>
      <c r="N277" s="103">
        <f t="shared" si="61"/>
        <v>179</v>
      </c>
      <c r="O277" s="102">
        <f t="shared" si="62"/>
        <v>2269783</v>
      </c>
      <c r="Q277" s="104">
        <v>1424857</v>
      </c>
      <c r="R277" s="103">
        <v>993032</v>
      </c>
      <c r="S277" s="103">
        <v>89563</v>
      </c>
      <c r="T277" s="103">
        <v>5306</v>
      </c>
      <c r="U277" s="103">
        <v>871</v>
      </c>
      <c r="V277" s="103">
        <f t="shared" si="63"/>
        <v>2513629</v>
      </c>
      <c r="W277" s="103">
        <f t="shared" si="64"/>
        <v>192107</v>
      </c>
      <c r="X277" s="103">
        <f t="shared" si="65"/>
        <v>2705736</v>
      </c>
      <c r="Y277" s="103">
        <v>2339</v>
      </c>
      <c r="Z277" s="103">
        <f t="shared" si="66"/>
        <v>179</v>
      </c>
      <c r="AA277" s="102">
        <f t="shared" si="67"/>
        <v>2708254</v>
      </c>
    </row>
    <row r="278" spans="1:27" s="157" customFormat="1">
      <c r="A278" s="159">
        <f t="shared" si="68"/>
        <v>2039</v>
      </c>
      <c r="B278" s="159">
        <f t="shared" si="69"/>
        <v>4</v>
      </c>
      <c r="C278" s="158">
        <f t="shared" si="57"/>
        <v>50861</v>
      </c>
      <c r="E278" s="104">
        <v>1003031</v>
      </c>
      <c r="F278" s="103">
        <v>743319</v>
      </c>
      <c r="G278" s="103">
        <v>58627</v>
      </c>
      <c r="H278" s="103">
        <v>4728</v>
      </c>
      <c r="I278" s="103">
        <v>648</v>
      </c>
      <c r="J278" s="103">
        <f t="shared" si="58"/>
        <v>1810353</v>
      </c>
      <c r="K278" s="103">
        <f t="shared" si="59"/>
        <v>138359</v>
      </c>
      <c r="L278" s="103">
        <f t="shared" si="60"/>
        <v>1948712</v>
      </c>
      <c r="M278" s="103">
        <v>2172</v>
      </c>
      <c r="N278" s="103">
        <f t="shared" si="61"/>
        <v>166</v>
      </c>
      <c r="O278" s="102">
        <f t="shared" si="62"/>
        <v>1951050</v>
      </c>
      <c r="Q278" s="104">
        <v>1185965</v>
      </c>
      <c r="R278" s="103">
        <v>912849</v>
      </c>
      <c r="S278" s="103">
        <v>83059</v>
      </c>
      <c r="T278" s="103">
        <v>4728</v>
      </c>
      <c r="U278" s="103">
        <v>648</v>
      </c>
      <c r="V278" s="103">
        <f t="shared" si="63"/>
        <v>2187249</v>
      </c>
      <c r="W278" s="103">
        <f t="shared" si="64"/>
        <v>167163</v>
      </c>
      <c r="X278" s="103">
        <f t="shared" si="65"/>
        <v>2354412</v>
      </c>
      <c r="Y278" s="103">
        <v>2172</v>
      </c>
      <c r="Z278" s="103">
        <f t="shared" si="66"/>
        <v>166</v>
      </c>
      <c r="AA278" s="102">
        <f t="shared" si="67"/>
        <v>2356750</v>
      </c>
    </row>
    <row r="279" spans="1:27" s="157" customFormat="1">
      <c r="A279" s="159">
        <f t="shared" si="68"/>
        <v>2039</v>
      </c>
      <c r="B279" s="159">
        <f t="shared" si="69"/>
        <v>5</v>
      </c>
      <c r="C279" s="158">
        <f t="shared" si="57"/>
        <v>50891</v>
      </c>
      <c r="E279" s="104">
        <v>856040</v>
      </c>
      <c r="F279" s="103">
        <v>735395</v>
      </c>
      <c r="G279" s="103">
        <v>60651</v>
      </c>
      <c r="H279" s="103">
        <v>4780</v>
      </c>
      <c r="I279" s="103">
        <v>509</v>
      </c>
      <c r="J279" s="103">
        <f t="shared" si="58"/>
        <v>1657375</v>
      </c>
      <c r="K279" s="103">
        <f t="shared" si="59"/>
        <v>126667</v>
      </c>
      <c r="L279" s="103">
        <f t="shared" si="60"/>
        <v>1784042</v>
      </c>
      <c r="M279" s="103">
        <v>2174</v>
      </c>
      <c r="N279" s="103">
        <f t="shared" si="61"/>
        <v>166</v>
      </c>
      <c r="O279" s="102">
        <f t="shared" si="62"/>
        <v>1786382</v>
      </c>
      <c r="Q279" s="104">
        <v>1022766</v>
      </c>
      <c r="R279" s="103">
        <v>901648</v>
      </c>
      <c r="S279" s="103">
        <v>86250</v>
      </c>
      <c r="T279" s="103">
        <v>4780</v>
      </c>
      <c r="U279" s="103">
        <v>509</v>
      </c>
      <c r="V279" s="103">
        <f t="shared" si="63"/>
        <v>2015953</v>
      </c>
      <c r="W279" s="103">
        <f t="shared" si="64"/>
        <v>154072</v>
      </c>
      <c r="X279" s="103">
        <f t="shared" si="65"/>
        <v>2170025</v>
      </c>
      <c r="Y279" s="103">
        <v>2174</v>
      </c>
      <c r="Z279" s="103">
        <f t="shared" si="66"/>
        <v>166</v>
      </c>
      <c r="AA279" s="102">
        <f t="shared" si="67"/>
        <v>2172365</v>
      </c>
    </row>
    <row r="280" spans="1:27" s="157" customFormat="1">
      <c r="A280" s="159">
        <f t="shared" si="68"/>
        <v>2039</v>
      </c>
      <c r="B280" s="159">
        <f t="shared" si="69"/>
        <v>6</v>
      </c>
      <c r="C280" s="158">
        <f t="shared" si="57"/>
        <v>50922</v>
      </c>
      <c r="E280" s="104">
        <v>787213</v>
      </c>
      <c r="F280" s="103">
        <v>732471</v>
      </c>
      <c r="G280" s="103">
        <v>59225</v>
      </c>
      <c r="H280" s="103">
        <v>4693</v>
      </c>
      <c r="I280" s="103">
        <v>381</v>
      </c>
      <c r="J280" s="103">
        <f t="shared" si="58"/>
        <v>1583983</v>
      </c>
      <c r="K280" s="103">
        <f t="shared" si="59"/>
        <v>121058</v>
      </c>
      <c r="L280" s="103">
        <f t="shared" si="60"/>
        <v>1705041</v>
      </c>
      <c r="M280" s="103">
        <v>1787</v>
      </c>
      <c r="N280" s="103">
        <f t="shared" si="61"/>
        <v>137</v>
      </c>
      <c r="O280" s="102">
        <f t="shared" si="62"/>
        <v>1706965</v>
      </c>
      <c r="Q280" s="104">
        <v>949526</v>
      </c>
      <c r="R280" s="103">
        <v>895414</v>
      </c>
      <c r="S280" s="103">
        <v>84831</v>
      </c>
      <c r="T280" s="103">
        <v>4693</v>
      </c>
      <c r="U280" s="103">
        <v>381</v>
      </c>
      <c r="V280" s="103">
        <f t="shared" si="63"/>
        <v>1934845</v>
      </c>
      <c r="W280" s="103">
        <f t="shared" si="64"/>
        <v>147873</v>
      </c>
      <c r="X280" s="103">
        <f t="shared" si="65"/>
        <v>2082718</v>
      </c>
      <c r="Y280" s="103">
        <v>1787</v>
      </c>
      <c r="Z280" s="103">
        <f t="shared" si="66"/>
        <v>137</v>
      </c>
      <c r="AA280" s="102">
        <f t="shared" si="67"/>
        <v>2084642</v>
      </c>
    </row>
    <row r="281" spans="1:27" s="157" customFormat="1">
      <c r="A281" s="159">
        <f t="shared" si="68"/>
        <v>2039</v>
      </c>
      <c r="B281" s="159">
        <f t="shared" si="69"/>
        <v>7</v>
      </c>
      <c r="C281" s="158">
        <f t="shared" si="57"/>
        <v>50952</v>
      </c>
      <c r="E281" s="104">
        <v>804670</v>
      </c>
      <c r="F281" s="103">
        <v>778310</v>
      </c>
      <c r="G281" s="103">
        <v>59496</v>
      </c>
      <c r="H281" s="103">
        <v>4519</v>
      </c>
      <c r="I281" s="103">
        <v>333</v>
      </c>
      <c r="J281" s="103">
        <f t="shared" si="58"/>
        <v>1647328</v>
      </c>
      <c r="K281" s="103">
        <f t="shared" si="59"/>
        <v>125899</v>
      </c>
      <c r="L281" s="103">
        <f t="shared" si="60"/>
        <v>1773227</v>
      </c>
      <c r="M281" s="103">
        <v>2889</v>
      </c>
      <c r="N281" s="103">
        <f t="shared" si="61"/>
        <v>221</v>
      </c>
      <c r="O281" s="102">
        <f t="shared" si="62"/>
        <v>1776337</v>
      </c>
      <c r="Q281" s="104">
        <v>978461</v>
      </c>
      <c r="R281" s="103">
        <v>949671</v>
      </c>
      <c r="S281" s="103">
        <v>85711</v>
      </c>
      <c r="T281" s="103">
        <v>4519</v>
      </c>
      <c r="U281" s="103">
        <v>333</v>
      </c>
      <c r="V281" s="103">
        <f t="shared" si="63"/>
        <v>2018695</v>
      </c>
      <c r="W281" s="103">
        <f t="shared" si="64"/>
        <v>154281</v>
      </c>
      <c r="X281" s="103">
        <f t="shared" si="65"/>
        <v>2172976</v>
      </c>
      <c r="Y281" s="103">
        <v>2889</v>
      </c>
      <c r="Z281" s="103">
        <f t="shared" si="66"/>
        <v>221</v>
      </c>
      <c r="AA281" s="102">
        <f t="shared" si="67"/>
        <v>2176086</v>
      </c>
    </row>
    <row r="282" spans="1:27" s="157" customFormat="1">
      <c r="A282" s="159">
        <f t="shared" si="68"/>
        <v>2039</v>
      </c>
      <c r="B282" s="159">
        <f t="shared" si="69"/>
        <v>8</v>
      </c>
      <c r="C282" s="158">
        <f t="shared" si="57"/>
        <v>50983</v>
      </c>
      <c r="E282" s="104">
        <v>787410</v>
      </c>
      <c r="F282" s="103">
        <v>792463</v>
      </c>
      <c r="G282" s="103">
        <v>62536</v>
      </c>
      <c r="H282" s="103">
        <v>4684</v>
      </c>
      <c r="I282" s="103">
        <v>321</v>
      </c>
      <c r="J282" s="103">
        <f t="shared" si="58"/>
        <v>1647414</v>
      </c>
      <c r="K282" s="103">
        <f t="shared" si="59"/>
        <v>125906</v>
      </c>
      <c r="L282" s="103">
        <f t="shared" si="60"/>
        <v>1773320</v>
      </c>
      <c r="M282" s="103">
        <v>1634</v>
      </c>
      <c r="N282" s="103">
        <f t="shared" si="61"/>
        <v>125</v>
      </c>
      <c r="O282" s="102">
        <f t="shared" si="62"/>
        <v>1775079</v>
      </c>
      <c r="Q282" s="104">
        <v>961391</v>
      </c>
      <c r="R282" s="103">
        <v>967399</v>
      </c>
      <c r="S282" s="103">
        <v>89386</v>
      </c>
      <c r="T282" s="103">
        <v>4684</v>
      </c>
      <c r="U282" s="103">
        <v>321</v>
      </c>
      <c r="V282" s="103">
        <f t="shared" si="63"/>
        <v>2023181</v>
      </c>
      <c r="W282" s="103">
        <f t="shared" si="64"/>
        <v>154624</v>
      </c>
      <c r="X282" s="103">
        <f t="shared" si="65"/>
        <v>2177805</v>
      </c>
      <c r="Y282" s="103">
        <v>1634</v>
      </c>
      <c r="Z282" s="103">
        <f t="shared" si="66"/>
        <v>125</v>
      </c>
      <c r="AA282" s="102">
        <f t="shared" si="67"/>
        <v>2179564</v>
      </c>
    </row>
    <row r="283" spans="1:27" s="157" customFormat="1">
      <c r="A283" s="159">
        <f t="shared" si="68"/>
        <v>2039</v>
      </c>
      <c r="B283" s="159">
        <f t="shared" si="69"/>
        <v>9</v>
      </c>
      <c r="C283" s="158">
        <f t="shared" si="57"/>
        <v>51014</v>
      </c>
      <c r="E283" s="104">
        <v>781697</v>
      </c>
      <c r="F283" s="103">
        <v>746060</v>
      </c>
      <c r="G283" s="103">
        <v>59378</v>
      </c>
      <c r="H283" s="103">
        <v>5102</v>
      </c>
      <c r="I283" s="103">
        <v>372</v>
      </c>
      <c r="J283" s="103">
        <f t="shared" si="58"/>
        <v>1592609</v>
      </c>
      <c r="K283" s="103">
        <f t="shared" si="59"/>
        <v>121717</v>
      </c>
      <c r="L283" s="103">
        <f t="shared" si="60"/>
        <v>1714326</v>
      </c>
      <c r="M283" s="103">
        <v>1428</v>
      </c>
      <c r="N283" s="103">
        <f t="shared" si="61"/>
        <v>109</v>
      </c>
      <c r="O283" s="102">
        <f t="shared" si="62"/>
        <v>1715863</v>
      </c>
      <c r="Q283" s="104">
        <v>951615</v>
      </c>
      <c r="R283" s="103">
        <v>915030</v>
      </c>
      <c r="S283" s="103">
        <v>84526</v>
      </c>
      <c r="T283" s="103">
        <v>5102</v>
      </c>
      <c r="U283" s="103">
        <v>372</v>
      </c>
      <c r="V283" s="103">
        <f t="shared" si="63"/>
        <v>1956645</v>
      </c>
      <c r="W283" s="103">
        <f t="shared" si="64"/>
        <v>149539</v>
      </c>
      <c r="X283" s="103">
        <f t="shared" si="65"/>
        <v>2106184</v>
      </c>
      <c r="Y283" s="103">
        <v>1428</v>
      </c>
      <c r="Z283" s="103">
        <f t="shared" si="66"/>
        <v>109</v>
      </c>
      <c r="AA283" s="102">
        <f t="shared" si="67"/>
        <v>2107721</v>
      </c>
    </row>
    <row r="284" spans="1:27" s="157" customFormat="1">
      <c r="A284" s="159">
        <f t="shared" si="68"/>
        <v>2039</v>
      </c>
      <c r="B284" s="159">
        <f t="shared" si="69"/>
        <v>10</v>
      </c>
      <c r="C284" s="158">
        <f t="shared" si="57"/>
        <v>51044</v>
      </c>
      <c r="E284" s="104">
        <v>967210</v>
      </c>
      <c r="F284" s="103">
        <v>776341</v>
      </c>
      <c r="G284" s="103">
        <v>61281</v>
      </c>
      <c r="H284" s="103">
        <v>5167</v>
      </c>
      <c r="I284" s="103">
        <v>532</v>
      </c>
      <c r="J284" s="103">
        <f t="shared" si="58"/>
        <v>1810531</v>
      </c>
      <c r="K284" s="103">
        <f t="shared" si="59"/>
        <v>138372</v>
      </c>
      <c r="L284" s="103">
        <f t="shared" si="60"/>
        <v>1948903</v>
      </c>
      <c r="M284" s="103">
        <v>1830</v>
      </c>
      <c r="N284" s="103">
        <f t="shared" si="61"/>
        <v>140</v>
      </c>
      <c r="O284" s="102">
        <f t="shared" si="62"/>
        <v>1950873</v>
      </c>
      <c r="Q284" s="104">
        <v>1163757</v>
      </c>
      <c r="R284" s="103">
        <v>953162</v>
      </c>
      <c r="S284" s="103">
        <v>86727</v>
      </c>
      <c r="T284" s="103">
        <v>5167</v>
      </c>
      <c r="U284" s="103">
        <v>532</v>
      </c>
      <c r="V284" s="103">
        <f t="shared" si="63"/>
        <v>2209345</v>
      </c>
      <c r="W284" s="103">
        <f t="shared" si="64"/>
        <v>168852</v>
      </c>
      <c r="X284" s="103">
        <f t="shared" si="65"/>
        <v>2378197</v>
      </c>
      <c r="Y284" s="103">
        <v>1830</v>
      </c>
      <c r="Z284" s="103">
        <f t="shared" si="66"/>
        <v>140</v>
      </c>
      <c r="AA284" s="102">
        <f t="shared" si="67"/>
        <v>2380167</v>
      </c>
    </row>
    <row r="285" spans="1:27" s="157" customFormat="1">
      <c r="A285" s="159">
        <f t="shared" si="68"/>
        <v>2039</v>
      </c>
      <c r="B285" s="159">
        <f t="shared" si="69"/>
        <v>11</v>
      </c>
      <c r="C285" s="158">
        <f t="shared" si="57"/>
        <v>51075</v>
      </c>
      <c r="E285" s="104">
        <v>1194138</v>
      </c>
      <c r="F285" s="103">
        <v>815993</v>
      </c>
      <c r="G285" s="103">
        <v>57939</v>
      </c>
      <c r="H285" s="103">
        <v>5428</v>
      </c>
      <c r="I285" s="103">
        <v>744</v>
      </c>
      <c r="J285" s="103">
        <f t="shared" si="58"/>
        <v>2074242</v>
      </c>
      <c r="K285" s="103">
        <f t="shared" si="59"/>
        <v>158527</v>
      </c>
      <c r="L285" s="103">
        <f t="shared" si="60"/>
        <v>2232769</v>
      </c>
      <c r="M285" s="103">
        <v>1832</v>
      </c>
      <c r="N285" s="103">
        <f t="shared" si="61"/>
        <v>140</v>
      </c>
      <c r="O285" s="102">
        <f t="shared" si="62"/>
        <v>2234741</v>
      </c>
      <c r="Q285" s="104">
        <v>1413659</v>
      </c>
      <c r="R285" s="103">
        <v>993972</v>
      </c>
      <c r="S285" s="103">
        <v>82290</v>
      </c>
      <c r="T285" s="103">
        <v>5428</v>
      </c>
      <c r="U285" s="103">
        <v>744</v>
      </c>
      <c r="V285" s="103">
        <f t="shared" si="63"/>
        <v>2496093</v>
      </c>
      <c r="W285" s="103">
        <f t="shared" si="64"/>
        <v>190767</v>
      </c>
      <c r="X285" s="103">
        <f t="shared" si="65"/>
        <v>2686860</v>
      </c>
      <c r="Y285" s="103">
        <v>1832</v>
      </c>
      <c r="Z285" s="103">
        <f t="shared" si="66"/>
        <v>140</v>
      </c>
      <c r="AA285" s="102">
        <f t="shared" si="67"/>
        <v>2688832</v>
      </c>
    </row>
    <row r="286" spans="1:27" s="157" customFormat="1">
      <c r="A286" s="159">
        <f t="shared" si="68"/>
        <v>2039</v>
      </c>
      <c r="B286" s="159">
        <f t="shared" si="69"/>
        <v>12</v>
      </c>
      <c r="C286" s="158">
        <f t="shared" si="57"/>
        <v>51105</v>
      </c>
      <c r="E286" s="104">
        <v>1512943</v>
      </c>
      <c r="F286" s="103">
        <v>894881</v>
      </c>
      <c r="G286" s="103">
        <v>57448</v>
      </c>
      <c r="H286" s="103">
        <v>5703</v>
      </c>
      <c r="I286" s="103">
        <v>1060</v>
      </c>
      <c r="J286" s="103">
        <f t="shared" si="58"/>
        <v>2472035</v>
      </c>
      <c r="K286" s="103">
        <f t="shared" si="59"/>
        <v>188928</v>
      </c>
      <c r="L286" s="103">
        <f t="shared" si="60"/>
        <v>2660963</v>
      </c>
      <c r="M286" s="103">
        <v>1718</v>
      </c>
      <c r="N286" s="103">
        <f t="shared" si="61"/>
        <v>131</v>
      </c>
      <c r="O286" s="102">
        <f t="shared" si="62"/>
        <v>2662812</v>
      </c>
      <c r="Q286" s="104">
        <v>1768229</v>
      </c>
      <c r="R286" s="103">
        <v>1085129</v>
      </c>
      <c r="S286" s="103">
        <v>82712</v>
      </c>
      <c r="T286" s="103">
        <v>5703</v>
      </c>
      <c r="U286" s="103">
        <v>1060</v>
      </c>
      <c r="V286" s="103">
        <f t="shared" si="63"/>
        <v>2942833</v>
      </c>
      <c r="W286" s="103">
        <f t="shared" si="64"/>
        <v>224910</v>
      </c>
      <c r="X286" s="103">
        <f t="shared" si="65"/>
        <v>3167743</v>
      </c>
      <c r="Y286" s="103">
        <v>1718</v>
      </c>
      <c r="Z286" s="103">
        <f t="shared" si="66"/>
        <v>131</v>
      </c>
      <c r="AA286" s="102">
        <f t="shared" si="67"/>
        <v>3169592</v>
      </c>
    </row>
    <row r="287" spans="1:27" s="157" customFormat="1">
      <c r="A287" s="159">
        <f t="shared" si="68"/>
        <v>2040</v>
      </c>
      <c r="B287" s="159">
        <f t="shared" si="69"/>
        <v>1</v>
      </c>
      <c r="C287" s="158">
        <f t="shared" si="57"/>
        <v>51136</v>
      </c>
      <c r="E287" s="104">
        <v>1457483</v>
      </c>
      <c r="F287" s="103">
        <v>874032</v>
      </c>
      <c r="G287" s="103">
        <v>65534</v>
      </c>
      <c r="H287" s="103">
        <v>5251</v>
      </c>
      <c r="I287" s="103">
        <v>918</v>
      </c>
      <c r="J287" s="103">
        <f t="shared" si="58"/>
        <v>2403218</v>
      </c>
      <c r="K287" s="103">
        <f t="shared" si="59"/>
        <v>183669</v>
      </c>
      <c r="L287" s="103">
        <f t="shared" si="60"/>
        <v>2586887</v>
      </c>
      <c r="M287" s="103">
        <v>2325</v>
      </c>
      <c r="N287" s="103">
        <f t="shared" si="61"/>
        <v>178</v>
      </c>
      <c r="O287" s="102">
        <f t="shared" si="62"/>
        <v>2589390</v>
      </c>
      <c r="Q287" s="104">
        <v>1698148</v>
      </c>
      <c r="R287" s="103">
        <v>1055270</v>
      </c>
      <c r="S287" s="103">
        <v>92041</v>
      </c>
      <c r="T287" s="103">
        <v>5251</v>
      </c>
      <c r="U287" s="103">
        <v>918</v>
      </c>
      <c r="V287" s="103">
        <f t="shared" si="63"/>
        <v>2851628</v>
      </c>
      <c r="W287" s="103">
        <f t="shared" si="64"/>
        <v>217939</v>
      </c>
      <c r="X287" s="103">
        <f t="shared" si="65"/>
        <v>3069567</v>
      </c>
      <c r="Y287" s="103">
        <v>2325</v>
      </c>
      <c r="Z287" s="103">
        <f t="shared" si="66"/>
        <v>178</v>
      </c>
      <c r="AA287" s="102">
        <f t="shared" si="67"/>
        <v>3072070</v>
      </c>
    </row>
    <row r="288" spans="1:27" s="157" customFormat="1">
      <c r="A288" s="159">
        <f t="shared" si="68"/>
        <v>2040</v>
      </c>
      <c r="B288" s="159">
        <f t="shared" si="69"/>
        <v>2</v>
      </c>
      <c r="C288" s="158">
        <f t="shared" si="57"/>
        <v>51167</v>
      </c>
      <c r="E288" s="104">
        <v>1277632</v>
      </c>
      <c r="F288" s="103">
        <v>818852</v>
      </c>
      <c r="G288" s="103">
        <v>60129</v>
      </c>
      <c r="H288" s="103">
        <v>4902</v>
      </c>
      <c r="I288" s="103">
        <v>883</v>
      </c>
      <c r="J288" s="103">
        <f t="shared" si="58"/>
        <v>2162398</v>
      </c>
      <c r="K288" s="103">
        <f t="shared" si="59"/>
        <v>165264</v>
      </c>
      <c r="L288" s="103">
        <f t="shared" si="60"/>
        <v>2327662</v>
      </c>
      <c r="M288" s="103">
        <v>2433</v>
      </c>
      <c r="N288" s="103">
        <f t="shared" si="61"/>
        <v>186</v>
      </c>
      <c r="O288" s="102">
        <f t="shared" si="62"/>
        <v>2330281</v>
      </c>
      <c r="Q288" s="104">
        <v>1454370</v>
      </c>
      <c r="R288" s="103">
        <v>965407</v>
      </c>
      <c r="S288" s="103">
        <v>81220</v>
      </c>
      <c r="T288" s="103">
        <v>4902</v>
      </c>
      <c r="U288" s="103">
        <v>883</v>
      </c>
      <c r="V288" s="103">
        <f t="shared" si="63"/>
        <v>2506782</v>
      </c>
      <c r="W288" s="103">
        <f t="shared" si="64"/>
        <v>191584</v>
      </c>
      <c r="X288" s="103">
        <f t="shared" si="65"/>
        <v>2698366</v>
      </c>
      <c r="Y288" s="103">
        <v>2433</v>
      </c>
      <c r="Z288" s="103">
        <f t="shared" si="66"/>
        <v>186</v>
      </c>
      <c r="AA288" s="102">
        <f t="shared" si="67"/>
        <v>2700985</v>
      </c>
    </row>
    <row r="289" spans="1:27" s="157" customFormat="1">
      <c r="A289" s="159">
        <f t="shared" si="68"/>
        <v>2040</v>
      </c>
      <c r="B289" s="159">
        <f t="shared" si="69"/>
        <v>3</v>
      </c>
      <c r="C289" s="158">
        <f t="shared" si="57"/>
        <v>51196</v>
      </c>
      <c r="E289" s="104">
        <v>1234323</v>
      </c>
      <c r="F289" s="103">
        <v>832404</v>
      </c>
      <c r="G289" s="103">
        <v>61789</v>
      </c>
      <c r="H289" s="103">
        <v>5234</v>
      </c>
      <c r="I289" s="103">
        <v>883</v>
      </c>
      <c r="J289" s="103">
        <f t="shared" si="58"/>
        <v>2134633</v>
      </c>
      <c r="K289" s="103">
        <f t="shared" si="59"/>
        <v>163142</v>
      </c>
      <c r="L289" s="103">
        <f t="shared" si="60"/>
        <v>2297775</v>
      </c>
      <c r="M289" s="103">
        <v>2339</v>
      </c>
      <c r="N289" s="103">
        <f t="shared" si="61"/>
        <v>179</v>
      </c>
      <c r="O289" s="102">
        <f t="shared" si="62"/>
        <v>2300293</v>
      </c>
      <c r="Q289" s="104">
        <v>1468847</v>
      </c>
      <c r="R289" s="103">
        <v>1027549</v>
      </c>
      <c r="S289" s="103">
        <v>89693</v>
      </c>
      <c r="T289" s="103">
        <v>5234</v>
      </c>
      <c r="U289" s="103">
        <v>883</v>
      </c>
      <c r="V289" s="103">
        <f t="shared" si="63"/>
        <v>2592206</v>
      </c>
      <c r="W289" s="103">
        <f t="shared" si="64"/>
        <v>198113</v>
      </c>
      <c r="X289" s="103">
        <f t="shared" si="65"/>
        <v>2790319</v>
      </c>
      <c r="Y289" s="103">
        <v>2339</v>
      </c>
      <c r="Z289" s="103">
        <f t="shared" si="66"/>
        <v>179</v>
      </c>
      <c r="AA289" s="102">
        <f t="shared" si="67"/>
        <v>2792837</v>
      </c>
    </row>
    <row r="290" spans="1:27" s="157" customFormat="1">
      <c r="A290" s="159">
        <f t="shared" si="68"/>
        <v>2040</v>
      </c>
      <c r="B290" s="159">
        <f t="shared" si="69"/>
        <v>4</v>
      </c>
      <c r="C290" s="158">
        <f t="shared" si="57"/>
        <v>51227</v>
      </c>
      <c r="E290" s="104">
        <v>1016151</v>
      </c>
      <c r="F290" s="103">
        <v>757715</v>
      </c>
      <c r="G290" s="103">
        <v>57871</v>
      </c>
      <c r="H290" s="103">
        <v>4630</v>
      </c>
      <c r="I290" s="103">
        <v>648</v>
      </c>
      <c r="J290" s="103">
        <f t="shared" si="58"/>
        <v>1837015</v>
      </c>
      <c r="K290" s="103">
        <f t="shared" si="59"/>
        <v>140396</v>
      </c>
      <c r="L290" s="103">
        <f t="shared" si="60"/>
        <v>1977411</v>
      </c>
      <c r="M290" s="103">
        <v>2172</v>
      </c>
      <c r="N290" s="103">
        <f t="shared" si="61"/>
        <v>166</v>
      </c>
      <c r="O290" s="102">
        <f t="shared" si="62"/>
        <v>1979749</v>
      </c>
      <c r="Q290" s="104">
        <v>1203956</v>
      </c>
      <c r="R290" s="103">
        <v>930415</v>
      </c>
      <c r="S290" s="103">
        <v>82529</v>
      </c>
      <c r="T290" s="103">
        <v>4630</v>
      </c>
      <c r="U290" s="103">
        <v>648</v>
      </c>
      <c r="V290" s="103">
        <f t="shared" si="63"/>
        <v>2222178</v>
      </c>
      <c r="W290" s="103">
        <f t="shared" si="64"/>
        <v>169833</v>
      </c>
      <c r="X290" s="103">
        <f t="shared" si="65"/>
        <v>2392011</v>
      </c>
      <c r="Y290" s="103">
        <v>2172</v>
      </c>
      <c r="Z290" s="103">
        <f t="shared" si="66"/>
        <v>166</v>
      </c>
      <c r="AA290" s="102">
        <f t="shared" si="67"/>
        <v>2394349</v>
      </c>
    </row>
    <row r="291" spans="1:27" s="157" customFormat="1">
      <c r="A291" s="159">
        <f t="shared" si="68"/>
        <v>2040</v>
      </c>
      <c r="B291" s="159">
        <f t="shared" si="69"/>
        <v>5</v>
      </c>
      <c r="C291" s="158">
        <f t="shared" si="57"/>
        <v>51257</v>
      </c>
      <c r="E291" s="104">
        <v>867810</v>
      </c>
      <c r="F291" s="103">
        <v>749722</v>
      </c>
      <c r="G291" s="103">
        <v>59877</v>
      </c>
      <c r="H291" s="103">
        <v>4674</v>
      </c>
      <c r="I291" s="103">
        <v>510</v>
      </c>
      <c r="J291" s="103">
        <f t="shared" si="58"/>
        <v>1682593</v>
      </c>
      <c r="K291" s="103">
        <f t="shared" si="59"/>
        <v>128594</v>
      </c>
      <c r="L291" s="103">
        <f t="shared" si="60"/>
        <v>1811187</v>
      </c>
      <c r="M291" s="103">
        <v>2174</v>
      </c>
      <c r="N291" s="103">
        <f t="shared" si="61"/>
        <v>166</v>
      </c>
      <c r="O291" s="102">
        <f t="shared" si="62"/>
        <v>1813527</v>
      </c>
      <c r="Q291" s="104">
        <v>1038823</v>
      </c>
      <c r="R291" s="103">
        <v>918973</v>
      </c>
      <c r="S291" s="103">
        <v>85708</v>
      </c>
      <c r="T291" s="103">
        <v>4674</v>
      </c>
      <c r="U291" s="103">
        <v>510</v>
      </c>
      <c r="V291" s="103">
        <f t="shared" si="63"/>
        <v>2048688</v>
      </c>
      <c r="W291" s="103">
        <f t="shared" si="64"/>
        <v>156574</v>
      </c>
      <c r="X291" s="103">
        <f t="shared" si="65"/>
        <v>2205262</v>
      </c>
      <c r="Y291" s="103">
        <v>2174</v>
      </c>
      <c r="Z291" s="103">
        <f t="shared" si="66"/>
        <v>166</v>
      </c>
      <c r="AA291" s="102">
        <f t="shared" si="67"/>
        <v>2207602</v>
      </c>
    </row>
    <row r="292" spans="1:27" s="157" customFormat="1">
      <c r="A292" s="159">
        <f t="shared" si="68"/>
        <v>2040</v>
      </c>
      <c r="B292" s="159">
        <f t="shared" si="69"/>
        <v>6</v>
      </c>
      <c r="C292" s="158">
        <f t="shared" si="57"/>
        <v>51288</v>
      </c>
      <c r="E292" s="104">
        <v>798227</v>
      </c>
      <c r="F292" s="103">
        <v>746548</v>
      </c>
      <c r="G292" s="103">
        <v>58465</v>
      </c>
      <c r="H292" s="103">
        <v>4587</v>
      </c>
      <c r="I292" s="103">
        <v>382</v>
      </c>
      <c r="J292" s="103">
        <f t="shared" si="58"/>
        <v>1608209</v>
      </c>
      <c r="K292" s="103">
        <f t="shared" si="59"/>
        <v>122909</v>
      </c>
      <c r="L292" s="103">
        <f t="shared" si="60"/>
        <v>1731118</v>
      </c>
      <c r="M292" s="103">
        <v>1787</v>
      </c>
      <c r="N292" s="103">
        <f t="shared" si="61"/>
        <v>137</v>
      </c>
      <c r="O292" s="102">
        <f t="shared" si="62"/>
        <v>1733042</v>
      </c>
      <c r="Q292" s="104">
        <v>964625</v>
      </c>
      <c r="R292" s="103">
        <v>912402</v>
      </c>
      <c r="S292" s="103">
        <v>84303</v>
      </c>
      <c r="T292" s="103">
        <v>4587</v>
      </c>
      <c r="U292" s="103">
        <v>382</v>
      </c>
      <c r="V292" s="103">
        <f t="shared" si="63"/>
        <v>1966299</v>
      </c>
      <c r="W292" s="103">
        <f t="shared" si="64"/>
        <v>150277</v>
      </c>
      <c r="X292" s="103">
        <f t="shared" si="65"/>
        <v>2116576</v>
      </c>
      <c r="Y292" s="103">
        <v>1787</v>
      </c>
      <c r="Z292" s="103">
        <f t="shared" si="66"/>
        <v>137</v>
      </c>
      <c r="AA292" s="102">
        <f t="shared" si="67"/>
        <v>2118500</v>
      </c>
    </row>
    <row r="293" spans="1:27" s="157" customFormat="1">
      <c r="A293" s="159">
        <f t="shared" si="68"/>
        <v>2040</v>
      </c>
      <c r="B293" s="159">
        <f t="shared" si="69"/>
        <v>7</v>
      </c>
      <c r="C293" s="158">
        <f t="shared" si="57"/>
        <v>51318</v>
      </c>
      <c r="E293" s="104">
        <v>816126</v>
      </c>
      <c r="F293" s="103">
        <v>793306</v>
      </c>
      <c r="G293" s="103">
        <v>58730</v>
      </c>
      <c r="H293" s="103">
        <v>4416</v>
      </c>
      <c r="I293" s="103">
        <v>334</v>
      </c>
      <c r="J293" s="103">
        <f t="shared" si="58"/>
        <v>1672912</v>
      </c>
      <c r="K293" s="103">
        <f t="shared" si="59"/>
        <v>127854</v>
      </c>
      <c r="L293" s="103">
        <f t="shared" si="60"/>
        <v>1800766</v>
      </c>
      <c r="M293" s="103">
        <v>2889</v>
      </c>
      <c r="N293" s="103">
        <f t="shared" si="61"/>
        <v>221</v>
      </c>
      <c r="O293" s="102">
        <f t="shared" si="62"/>
        <v>1803876</v>
      </c>
      <c r="Q293" s="104">
        <v>994214</v>
      </c>
      <c r="R293" s="103">
        <v>967704</v>
      </c>
      <c r="S293" s="103">
        <v>85185</v>
      </c>
      <c r="T293" s="103">
        <v>4416</v>
      </c>
      <c r="U293" s="103">
        <v>334</v>
      </c>
      <c r="V293" s="103">
        <f t="shared" si="63"/>
        <v>2051853</v>
      </c>
      <c r="W293" s="103">
        <f t="shared" si="64"/>
        <v>156815</v>
      </c>
      <c r="X293" s="103">
        <f t="shared" si="65"/>
        <v>2208668</v>
      </c>
      <c r="Y293" s="103">
        <v>2889</v>
      </c>
      <c r="Z293" s="103">
        <f t="shared" si="66"/>
        <v>221</v>
      </c>
      <c r="AA293" s="102">
        <f t="shared" si="67"/>
        <v>2211778</v>
      </c>
    </row>
    <row r="294" spans="1:27" s="157" customFormat="1">
      <c r="A294" s="159">
        <f t="shared" si="68"/>
        <v>2040</v>
      </c>
      <c r="B294" s="159">
        <f t="shared" si="69"/>
        <v>8</v>
      </c>
      <c r="C294" s="158">
        <f t="shared" si="57"/>
        <v>51349</v>
      </c>
      <c r="E294" s="104">
        <v>798642</v>
      </c>
      <c r="F294" s="103">
        <v>807860</v>
      </c>
      <c r="G294" s="103">
        <v>61756</v>
      </c>
      <c r="H294" s="103">
        <v>4575</v>
      </c>
      <c r="I294" s="103">
        <v>321</v>
      </c>
      <c r="J294" s="103">
        <f t="shared" si="58"/>
        <v>1673154</v>
      </c>
      <c r="K294" s="103">
        <f t="shared" si="59"/>
        <v>127873</v>
      </c>
      <c r="L294" s="103">
        <f t="shared" si="60"/>
        <v>1801027</v>
      </c>
      <c r="M294" s="103">
        <v>1634</v>
      </c>
      <c r="N294" s="103">
        <f t="shared" si="61"/>
        <v>125</v>
      </c>
      <c r="O294" s="102">
        <f t="shared" si="62"/>
        <v>1802786</v>
      </c>
      <c r="Q294" s="104">
        <v>976971</v>
      </c>
      <c r="R294" s="103">
        <v>985919</v>
      </c>
      <c r="S294" s="103">
        <v>88852</v>
      </c>
      <c r="T294" s="103">
        <v>4575</v>
      </c>
      <c r="U294" s="103">
        <v>321</v>
      </c>
      <c r="V294" s="103">
        <f t="shared" si="63"/>
        <v>2056638</v>
      </c>
      <c r="W294" s="103">
        <f t="shared" si="64"/>
        <v>157181</v>
      </c>
      <c r="X294" s="103">
        <f t="shared" si="65"/>
        <v>2213819</v>
      </c>
      <c r="Y294" s="103">
        <v>1634</v>
      </c>
      <c r="Z294" s="103">
        <f t="shared" si="66"/>
        <v>125</v>
      </c>
      <c r="AA294" s="102">
        <f t="shared" si="67"/>
        <v>2215578</v>
      </c>
    </row>
    <row r="295" spans="1:27" s="157" customFormat="1">
      <c r="A295" s="159">
        <f t="shared" si="68"/>
        <v>2040</v>
      </c>
      <c r="B295" s="159">
        <f t="shared" si="69"/>
        <v>9</v>
      </c>
      <c r="C295" s="158">
        <f t="shared" si="57"/>
        <v>51380</v>
      </c>
      <c r="E295" s="104">
        <v>793013</v>
      </c>
      <c r="F295" s="103">
        <v>761135</v>
      </c>
      <c r="G295" s="103">
        <v>58660</v>
      </c>
      <c r="H295" s="103">
        <v>4997</v>
      </c>
      <c r="I295" s="103">
        <v>373</v>
      </c>
      <c r="J295" s="103">
        <f t="shared" si="58"/>
        <v>1618178</v>
      </c>
      <c r="K295" s="103">
        <f t="shared" si="59"/>
        <v>123671</v>
      </c>
      <c r="L295" s="103">
        <f t="shared" si="60"/>
        <v>1741849</v>
      </c>
      <c r="M295" s="103">
        <v>1428</v>
      </c>
      <c r="N295" s="103">
        <f t="shared" si="61"/>
        <v>109</v>
      </c>
      <c r="O295" s="102">
        <f t="shared" si="62"/>
        <v>1743386</v>
      </c>
      <c r="Q295" s="104">
        <v>967312</v>
      </c>
      <c r="R295" s="103">
        <v>933174</v>
      </c>
      <c r="S295" s="103">
        <v>84039</v>
      </c>
      <c r="T295" s="103">
        <v>4997</v>
      </c>
      <c r="U295" s="103">
        <v>373</v>
      </c>
      <c r="V295" s="103">
        <f t="shared" si="63"/>
        <v>1989895</v>
      </c>
      <c r="W295" s="103">
        <f t="shared" si="64"/>
        <v>152080</v>
      </c>
      <c r="X295" s="103">
        <f t="shared" si="65"/>
        <v>2141975</v>
      </c>
      <c r="Y295" s="103">
        <v>1428</v>
      </c>
      <c r="Z295" s="103">
        <f t="shared" si="66"/>
        <v>109</v>
      </c>
      <c r="AA295" s="102">
        <f t="shared" si="67"/>
        <v>2143512</v>
      </c>
    </row>
    <row r="296" spans="1:27" s="157" customFormat="1">
      <c r="A296" s="159">
        <f t="shared" si="68"/>
        <v>2040</v>
      </c>
      <c r="B296" s="159">
        <f t="shared" si="69"/>
        <v>10</v>
      </c>
      <c r="C296" s="158">
        <f t="shared" si="57"/>
        <v>51410</v>
      </c>
      <c r="E296" s="104">
        <v>980465</v>
      </c>
      <c r="F296" s="103">
        <v>792210</v>
      </c>
      <c r="G296" s="103">
        <v>60551</v>
      </c>
      <c r="H296" s="103">
        <v>5062</v>
      </c>
      <c r="I296" s="103">
        <v>533</v>
      </c>
      <c r="J296" s="103">
        <f t="shared" si="58"/>
        <v>1838821</v>
      </c>
      <c r="K296" s="103">
        <f t="shared" si="59"/>
        <v>140534</v>
      </c>
      <c r="L296" s="103">
        <f t="shared" si="60"/>
        <v>1979355</v>
      </c>
      <c r="M296" s="103">
        <v>1830</v>
      </c>
      <c r="N296" s="103">
        <f t="shared" si="61"/>
        <v>140</v>
      </c>
      <c r="O296" s="102">
        <f t="shared" si="62"/>
        <v>1981325</v>
      </c>
      <c r="Q296" s="104">
        <v>1182229</v>
      </c>
      <c r="R296" s="103">
        <v>972361</v>
      </c>
      <c r="S296" s="103">
        <v>86236</v>
      </c>
      <c r="T296" s="103">
        <v>5062</v>
      </c>
      <c r="U296" s="103">
        <v>533</v>
      </c>
      <c r="V296" s="103">
        <f t="shared" si="63"/>
        <v>2246421</v>
      </c>
      <c r="W296" s="103">
        <f t="shared" si="64"/>
        <v>171686</v>
      </c>
      <c r="X296" s="103">
        <f t="shared" si="65"/>
        <v>2418107</v>
      </c>
      <c r="Y296" s="103">
        <v>1830</v>
      </c>
      <c r="Z296" s="103">
        <f t="shared" si="66"/>
        <v>140</v>
      </c>
      <c r="AA296" s="102">
        <f t="shared" si="67"/>
        <v>2420077</v>
      </c>
    </row>
    <row r="297" spans="1:27" s="157" customFormat="1">
      <c r="A297" s="159">
        <f t="shared" si="68"/>
        <v>2040</v>
      </c>
      <c r="B297" s="159">
        <f t="shared" si="69"/>
        <v>11</v>
      </c>
      <c r="C297" s="158">
        <f t="shared" si="57"/>
        <v>51441</v>
      </c>
      <c r="E297" s="104">
        <v>1208913</v>
      </c>
      <c r="F297" s="103">
        <v>831828</v>
      </c>
      <c r="G297" s="103">
        <v>57244</v>
      </c>
      <c r="H297" s="103">
        <v>5321</v>
      </c>
      <c r="I297" s="103">
        <v>744</v>
      </c>
      <c r="J297" s="103">
        <f t="shared" si="58"/>
        <v>2104050</v>
      </c>
      <c r="K297" s="103">
        <f t="shared" si="59"/>
        <v>160805</v>
      </c>
      <c r="L297" s="103">
        <f t="shared" si="60"/>
        <v>2264855</v>
      </c>
      <c r="M297" s="103">
        <v>1832</v>
      </c>
      <c r="N297" s="103">
        <f t="shared" si="61"/>
        <v>140</v>
      </c>
      <c r="O297" s="102">
        <f t="shared" si="62"/>
        <v>2266827</v>
      </c>
      <c r="Q297" s="104">
        <v>1434413</v>
      </c>
      <c r="R297" s="103">
        <v>1013349</v>
      </c>
      <c r="S297" s="103">
        <v>81834</v>
      </c>
      <c r="T297" s="103">
        <v>5321</v>
      </c>
      <c r="U297" s="103">
        <v>744</v>
      </c>
      <c r="V297" s="103">
        <f t="shared" si="63"/>
        <v>2535661</v>
      </c>
      <c r="W297" s="103">
        <f t="shared" si="64"/>
        <v>193791</v>
      </c>
      <c r="X297" s="103">
        <f t="shared" si="65"/>
        <v>2729452</v>
      </c>
      <c r="Y297" s="103">
        <v>1832</v>
      </c>
      <c r="Z297" s="103">
        <f t="shared" si="66"/>
        <v>140</v>
      </c>
      <c r="AA297" s="102">
        <f t="shared" si="67"/>
        <v>2731424</v>
      </c>
    </row>
    <row r="298" spans="1:27" s="157" customFormat="1" ht="13.5" thickBot="1">
      <c r="A298" s="159">
        <f t="shared" si="68"/>
        <v>2040</v>
      </c>
      <c r="B298" s="159">
        <f t="shared" si="69"/>
        <v>12</v>
      </c>
      <c r="C298" s="158">
        <f t="shared" si="57"/>
        <v>51471</v>
      </c>
      <c r="E298" s="101">
        <v>1512943</v>
      </c>
      <c r="F298" s="100">
        <v>894881</v>
      </c>
      <c r="G298" s="100">
        <v>57448</v>
      </c>
      <c r="H298" s="100">
        <v>5703</v>
      </c>
      <c r="I298" s="100">
        <v>1060</v>
      </c>
      <c r="J298" s="100">
        <f t="shared" si="58"/>
        <v>2472035</v>
      </c>
      <c r="K298" s="100">
        <f t="shared" si="59"/>
        <v>188928</v>
      </c>
      <c r="L298" s="100">
        <f t="shared" si="60"/>
        <v>2660963</v>
      </c>
      <c r="M298" s="100">
        <v>1718</v>
      </c>
      <c r="N298" s="100">
        <f t="shared" si="61"/>
        <v>131</v>
      </c>
      <c r="O298" s="99">
        <f t="shared" si="62"/>
        <v>2662812</v>
      </c>
      <c r="Q298" s="101">
        <v>1789937</v>
      </c>
      <c r="R298" s="100">
        <v>1101474</v>
      </c>
      <c r="S298" s="100">
        <v>82268</v>
      </c>
      <c r="T298" s="100">
        <v>5610</v>
      </c>
      <c r="U298" s="100">
        <v>1060</v>
      </c>
      <c r="V298" s="100">
        <f t="shared" si="63"/>
        <v>2980349</v>
      </c>
      <c r="W298" s="100">
        <f t="shared" si="64"/>
        <v>227777</v>
      </c>
      <c r="X298" s="100">
        <f t="shared" si="65"/>
        <v>3208126</v>
      </c>
      <c r="Y298" s="692">
        <v>1718</v>
      </c>
      <c r="Z298" s="100">
        <f t="shared" si="66"/>
        <v>131</v>
      </c>
      <c r="AA298" s="99">
        <f t="shared" si="67"/>
        <v>3209975</v>
      </c>
    </row>
    <row r="299" spans="1:27" s="157" customFormat="1">
      <c r="A299" s="159"/>
      <c r="B299" s="159"/>
    </row>
    <row r="300" spans="1:27" s="157" customFormat="1">
      <c r="A300" s="156"/>
      <c r="B300" s="156"/>
      <c r="C300" s="156"/>
      <c r="D300" s="156"/>
      <c r="E300" s="156"/>
      <c r="F300" s="156"/>
      <c r="G300" s="156"/>
      <c r="H300" s="156"/>
      <c r="I300" s="156"/>
      <c r="L300" s="103"/>
      <c r="M300" s="156"/>
      <c r="N300" s="156"/>
      <c r="O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1:27" s="157" customFormat="1">
      <c r="A301" s="156"/>
      <c r="B301" s="156"/>
      <c r="C301" s="156"/>
      <c r="D301" s="156"/>
      <c r="E301" s="156"/>
      <c r="F301" s="156"/>
      <c r="G301" s="156"/>
      <c r="H301" s="156"/>
      <c r="I301" s="156"/>
      <c r="L301" s="233"/>
      <c r="M301" s="156"/>
      <c r="N301" s="156"/>
      <c r="O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1:27" s="157" customFormat="1">
      <c r="A302" s="156"/>
      <c r="B302" s="156"/>
      <c r="C302" s="156"/>
      <c r="D302" s="156"/>
      <c r="E302" s="156"/>
      <c r="F302" s="156"/>
      <c r="G302" s="156"/>
      <c r="H302" s="156"/>
      <c r="I302" s="156"/>
      <c r="M302" s="156"/>
      <c r="N302" s="156"/>
      <c r="O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1:27" s="157" customFormat="1">
      <c r="A303" s="156"/>
      <c r="B303" s="156"/>
      <c r="C303" s="156"/>
      <c r="D303" s="156"/>
      <c r="E303" s="156"/>
      <c r="F303" s="156"/>
      <c r="G303" s="156"/>
      <c r="H303" s="156"/>
      <c r="I303" s="156"/>
      <c r="L303" s="233"/>
      <c r="M303" s="156"/>
      <c r="N303" s="156"/>
      <c r="O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7"/>
  <sheetViews>
    <sheetView workbookViewId="0"/>
  </sheetViews>
  <sheetFormatPr defaultColWidth="8.85546875" defaultRowHeight="12.75"/>
  <cols>
    <col min="1" max="1" width="10" style="244" bestFit="1" customWidth="1"/>
    <col min="2" max="2" width="37" style="244" bestFit="1" customWidth="1"/>
    <col min="3" max="3" width="22" style="244" bestFit="1" customWidth="1"/>
    <col min="4" max="4" width="14" style="244" bestFit="1" customWidth="1"/>
    <col min="5" max="6" width="10" style="244" bestFit="1" customWidth="1"/>
    <col min="7" max="7" width="14" style="244" bestFit="1" customWidth="1"/>
    <col min="8" max="8" width="17" style="244" bestFit="1" customWidth="1"/>
    <col min="9" max="9" width="11.140625" style="244" customWidth="1"/>
    <col min="10" max="10" width="12.7109375" style="244" customWidth="1"/>
    <col min="11" max="11" width="13.28515625" style="244" customWidth="1"/>
    <col min="12" max="12" width="12.28515625" style="244" customWidth="1"/>
    <col min="13" max="16384" width="8.85546875" style="244"/>
  </cols>
  <sheetData>
    <row r="1" spans="1:9">
      <c r="A1" s="243" t="s">
        <v>197</v>
      </c>
    </row>
    <row r="2" spans="1:9">
      <c r="A2" s="243" t="s">
        <v>68</v>
      </c>
    </row>
    <row r="3" spans="1:9">
      <c r="A3" s="243" t="s">
        <v>74</v>
      </c>
    </row>
    <row r="4" spans="1:9">
      <c r="A4" s="257" t="s">
        <v>198</v>
      </c>
    </row>
    <row r="5" spans="1:9" ht="25.5">
      <c r="A5" s="246" t="s">
        <v>50</v>
      </c>
      <c r="B5" s="246" t="s">
        <v>51</v>
      </c>
      <c r="C5" s="246" t="s">
        <v>53</v>
      </c>
      <c r="D5" s="246" t="s">
        <v>52</v>
      </c>
      <c r="E5" s="248" t="s">
        <v>54</v>
      </c>
      <c r="F5" s="640" t="s">
        <v>55</v>
      </c>
      <c r="G5" s="641" t="s">
        <v>56</v>
      </c>
      <c r="H5" s="641" t="s">
        <v>57</v>
      </c>
      <c r="I5" s="643"/>
    </row>
    <row r="6" spans="1:9">
      <c r="A6" s="55" t="s">
        <v>69</v>
      </c>
      <c r="B6" s="55" t="s">
        <v>245</v>
      </c>
      <c r="C6" s="244" t="s">
        <v>98</v>
      </c>
      <c r="D6" s="244" t="s">
        <v>59</v>
      </c>
      <c r="E6" s="55" t="s">
        <v>60</v>
      </c>
      <c r="F6" s="643" t="s">
        <v>70</v>
      </c>
      <c r="G6" s="625">
        <v>43390</v>
      </c>
      <c r="H6" s="646">
        <v>-103005.4</v>
      </c>
      <c r="I6" s="643"/>
    </row>
    <row r="7" spans="1:9">
      <c r="A7" s="55" t="s">
        <v>69</v>
      </c>
      <c r="B7" s="55" t="s">
        <v>248</v>
      </c>
      <c r="C7" s="244" t="s">
        <v>98</v>
      </c>
      <c r="D7" s="244" t="s">
        <v>59</v>
      </c>
      <c r="E7" s="55" t="s">
        <v>62</v>
      </c>
      <c r="F7" s="643" t="s">
        <v>70</v>
      </c>
      <c r="G7" s="625">
        <v>43404</v>
      </c>
      <c r="H7" s="646">
        <v>243299.48</v>
      </c>
      <c r="I7" s="643"/>
    </row>
    <row r="8" spans="1:9">
      <c r="A8" s="55" t="s">
        <v>69</v>
      </c>
      <c r="B8" s="55" t="s">
        <v>249</v>
      </c>
      <c r="C8" s="244" t="s">
        <v>98</v>
      </c>
      <c r="D8" s="244" t="s">
        <v>59</v>
      </c>
      <c r="E8" s="55" t="s">
        <v>61</v>
      </c>
      <c r="F8" s="643" t="s">
        <v>70</v>
      </c>
      <c r="G8" s="625">
        <v>43404</v>
      </c>
      <c r="H8" s="646">
        <v>181405.14</v>
      </c>
      <c r="I8" s="643"/>
    </row>
    <row r="9" spans="1:9">
      <c r="A9" s="55" t="s">
        <v>69</v>
      </c>
      <c r="B9" s="55" t="s">
        <v>249</v>
      </c>
      <c r="C9" s="244" t="s">
        <v>98</v>
      </c>
      <c r="D9" s="244" t="s">
        <v>59</v>
      </c>
      <c r="E9" s="55" t="s">
        <v>60</v>
      </c>
      <c r="F9" s="643" t="s">
        <v>70</v>
      </c>
      <c r="G9" s="625">
        <v>43418</v>
      </c>
      <c r="H9" s="646">
        <v>-181405.14</v>
      </c>
      <c r="I9" s="643"/>
    </row>
    <row r="10" spans="1:9">
      <c r="A10" s="55" t="s">
        <v>69</v>
      </c>
      <c r="B10" s="55" t="s">
        <v>250</v>
      </c>
      <c r="C10" s="244" t="s">
        <v>98</v>
      </c>
      <c r="D10" s="244" t="s">
        <v>59</v>
      </c>
      <c r="E10" s="55" t="s">
        <v>62</v>
      </c>
      <c r="F10" s="643" t="s">
        <v>70</v>
      </c>
      <c r="G10" s="625">
        <v>43434</v>
      </c>
      <c r="H10" s="646">
        <v>365004.1</v>
      </c>
      <c r="I10" s="643"/>
    </row>
    <row r="11" spans="1:9">
      <c r="A11" s="55" t="s">
        <v>69</v>
      </c>
      <c r="B11" s="55" t="s">
        <v>251</v>
      </c>
      <c r="C11" s="244" t="s">
        <v>98</v>
      </c>
      <c r="D11" s="244" t="s">
        <v>59</v>
      </c>
      <c r="E11" s="55" t="s">
        <v>61</v>
      </c>
      <c r="F11" s="643" t="s">
        <v>70</v>
      </c>
      <c r="G11" s="625">
        <v>43434</v>
      </c>
      <c r="H11" s="646">
        <v>256954.64</v>
      </c>
      <c r="I11" s="643"/>
    </row>
    <row r="12" spans="1:9">
      <c r="A12" s="55" t="s">
        <v>69</v>
      </c>
      <c r="B12" s="55" t="s">
        <v>251</v>
      </c>
      <c r="C12" s="244" t="s">
        <v>98</v>
      </c>
      <c r="D12" s="244" t="s">
        <v>59</v>
      </c>
      <c r="E12" s="55" t="s">
        <v>60</v>
      </c>
      <c r="F12" s="643" t="s">
        <v>70</v>
      </c>
      <c r="G12" s="625">
        <v>43447</v>
      </c>
      <c r="H12" s="646">
        <v>-256954.64</v>
      </c>
      <c r="I12" s="643"/>
    </row>
    <row r="13" spans="1:9">
      <c r="A13" s="55" t="s">
        <v>69</v>
      </c>
      <c r="B13" s="55" t="s">
        <v>252</v>
      </c>
      <c r="C13" s="244" t="s">
        <v>98</v>
      </c>
      <c r="D13" s="244" t="s">
        <v>59</v>
      </c>
      <c r="E13" s="55" t="s">
        <v>61</v>
      </c>
      <c r="F13" s="643" t="s">
        <v>70</v>
      </c>
      <c r="G13" s="625">
        <v>43465</v>
      </c>
      <c r="H13" s="646">
        <v>331030.52</v>
      </c>
      <c r="I13" s="643"/>
    </row>
    <row r="14" spans="1:9">
      <c r="A14" s="55" t="s">
        <v>69</v>
      </c>
      <c r="B14" s="55" t="s">
        <v>253</v>
      </c>
      <c r="C14" s="244" t="s">
        <v>98</v>
      </c>
      <c r="D14" s="244" t="s">
        <v>59</v>
      </c>
      <c r="E14" s="55" t="s">
        <v>62</v>
      </c>
      <c r="F14" s="643" t="s">
        <v>70</v>
      </c>
      <c r="G14" s="625">
        <v>43465</v>
      </c>
      <c r="H14" s="646">
        <v>544877.52</v>
      </c>
      <c r="I14" s="643"/>
    </row>
    <row r="15" spans="1:9">
      <c r="A15" s="55" t="s">
        <v>69</v>
      </c>
      <c r="B15" s="55" t="s">
        <v>252</v>
      </c>
      <c r="C15" s="244" t="s">
        <v>98</v>
      </c>
      <c r="D15" s="244" t="s">
        <v>59</v>
      </c>
      <c r="E15" s="55" t="s">
        <v>60</v>
      </c>
      <c r="F15" s="643" t="s">
        <v>70</v>
      </c>
      <c r="G15" s="625">
        <v>43480</v>
      </c>
      <c r="H15" s="646">
        <v>-331030.52</v>
      </c>
      <c r="I15" s="643"/>
    </row>
    <row r="16" spans="1:9">
      <c r="A16" s="55" t="s">
        <v>69</v>
      </c>
      <c r="B16" s="55" t="s">
        <v>254</v>
      </c>
      <c r="C16" s="244" t="s">
        <v>98</v>
      </c>
      <c r="D16" s="244" t="s">
        <v>59</v>
      </c>
      <c r="E16" s="55" t="s">
        <v>61</v>
      </c>
      <c r="F16" s="643" t="s">
        <v>70</v>
      </c>
      <c r="G16" s="625">
        <v>43496</v>
      </c>
      <c r="H16" s="646">
        <v>328907.48</v>
      </c>
      <c r="I16" s="643"/>
    </row>
    <row r="17" spans="1:14">
      <c r="A17" s="55" t="s">
        <v>69</v>
      </c>
      <c r="B17" s="55" t="s">
        <v>255</v>
      </c>
      <c r="C17" s="244" t="s">
        <v>98</v>
      </c>
      <c r="D17" s="244" t="s">
        <v>59</v>
      </c>
      <c r="E17" s="55" t="s">
        <v>62</v>
      </c>
      <c r="F17" s="643" t="s">
        <v>70</v>
      </c>
      <c r="G17" s="625">
        <v>43496</v>
      </c>
      <c r="H17" s="646">
        <v>596151.47</v>
      </c>
      <c r="I17" s="643"/>
    </row>
    <row r="18" spans="1:14">
      <c r="A18" s="55" t="s">
        <v>69</v>
      </c>
      <c r="B18" s="55" t="s">
        <v>254</v>
      </c>
      <c r="C18" s="244" t="s">
        <v>98</v>
      </c>
      <c r="D18" s="244" t="s">
        <v>59</v>
      </c>
      <c r="E18" s="55" t="s">
        <v>60</v>
      </c>
      <c r="F18" s="643" t="s">
        <v>70</v>
      </c>
      <c r="G18" s="625">
        <v>43509</v>
      </c>
      <c r="H18" s="646">
        <v>-328907.48</v>
      </c>
      <c r="I18" s="643"/>
    </row>
    <row r="19" spans="1:14">
      <c r="A19" s="55" t="s">
        <v>69</v>
      </c>
      <c r="B19" s="55" t="s">
        <v>256</v>
      </c>
      <c r="C19" s="244" t="s">
        <v>98</v>
      </c>
      <c r="D19" s="244" t="s">
        <v>59</v>
      </c>
      <c r="E19" s="55" t="s">
        <v>61</v>
      </c>
      <c r="F19" s="643" t="s">
        <v>70</v>
      </c>
      <c r="G19" s="625">
        <v>43524</v>
      </c>
      <c r="H19" s="646">
        <v>360593.18</v>
      </c>
      <c r="I19" s="643"/>
    </row>
    <row r="20" spans="1:14">
      <c r="A20" s="55" t="s">
        <v>69</v>
      </c>
      <c r="B20" s="55" t="s">
        <v>257</v>
      </c>
      <c r="C20" s="244" t="s">
        <v>98</v>
      </c>
      <c r="D20" s="244" t="s">
        <v>59</v>
      </c>
      <c r="E20" s="55" t="s">
        <v>62</v>
      </c>
      <c r="F20" s="643" t="s">
        <v>70</v>
      </c>
      <c r="G20" s="625">
        <v>43524</v>
      </c>
      <c r="H20" s="646">
        <v>682172.75</v>
      </c>
      <c r="I20" s="643"/>
    </row>
    <row r="21" spans="1:14">
      <c r="A21" s="55" t="s">
        <v>69</v>
      </c>
      <c r="B21" s="55" t="s">
        <v>256</v>
      </c>
      <c r="C21" s="244" t="s">
        <v>98</v>
      </c>
      <c r="D21" s="244" t="s">
        <v>59</v>
      </c>
      <c r="E21" s="55" t="s">
        <v>60</v>
      </c>
      <c r="F21" s="643" t="s">
        <v>70</v>
      </c>
      <c r="G21" s="625">
        <v>43544</v>
      </c>
      <c r="H21" s="646">
        <v>-360593.18</v>
      </c>
      <c r="I21" s="643"/>
    </row>
    <row r="22" spans="1:14">
      <c r="A22" s="55" t="s">
        <v>69</v>
      </c>
      <c r="B22" s="55" t="s">
        <v>258</v>
      </c>
      <c r="C22" s="244" t="s">
        <v>98</v>
      </c>
      <c r="D22" s="244" t="s">
        <v>59</v>
      </c>
      <c r="E22" s="55" t="s">
        <v>61</v>
      </c>
      <c r="F22" s="643" t="s">
        <v>70</v>
      </c>
      <c r="G22" s="625">
        <v>43555</v>
      </c>
      <c r="H22" s="646">
        <v>214056.93</v>
      </c>
      <c r="I22" s="643"/>
    </row>
    <row r="23" spans="1:14">
      <c r="A23" s="55" t="s">
        <v>69</v>
      </c>
      <c r="B23" s="55" t="s">
        <v>259</v>
      </c>
      <c r="C23" s="244" t="s">
        <v>98</v>
      </c>
      <c r="D23" s="244" t="s">
        <v>59</v>
      </c>
      <c r="E23" s="55" t="s">
        <v>62</v>
      </c>
      <c r="F23" s="643" t="s">
        <v>70</v>
      </c>
      <c r="G23" s="625">
        <v>43555</v>
      </c>
      <c r="H23" s="646">
        <v>669636.72</v>
      </c>
      <c r="I23" s="643"/>
    </row>
    <row r="24" spans="1:14">
      <c r="A24" s="55" t="s">
        <v>69</v>
      </c>
      <c r="B24" s="55" t="s">
        <v>258</v>
      </c>
      <c r="C24" s="244" t="s">
        <v>98</v>
      </c>
      <c r="D24" s="244" t="s">
        <v>59</v>
      </c>
      <c r="E24" s="55" t="s">
        <v>60</v>
      </c>
      <c r="F24" s="643" t="s">
        <v>70</v>
      </c>
      <c r="G24" s="625">
        <v>43580</v>
      </c>
      <c r="H24" s="646">
        <v>-214056.93</v>
      </c>
      <c r="I24" s="643"/>
    </row>
    <row r="25" spans="1:14">
      <c r="A25" s="55" t="s">
        <v>69</v>
      </c>
      <c r="B25" s="55" t="s">
        <v>260</v>
      </c>
      <c r="C25" s="244" t="s">
        <v>98</v>
      </c>
      <c r="D25" s="244" t="s">
        <v>59</v>
      </c>
      <c r="E25" s="55" t="s">
        <v>61</v>
      </c>
      <c r="F25" s="643" t="s">
        <v>70</v>
      </c>
      <c r="G25" s="625">
        <v>43585</v>
      </c>
      <c r="H25" s="646">
        <v>176137.25</v>
      </c>
      <c r="I25" s="643"/>
    </row>
    <row r="26" spans="1:14">
      <c r="A26" s="55" t="s">
        <v>69</v>
      </c>
      <c r="B26" s="55" t="s">
        <v>261</v>
      </c>
      <c r="C26" s="244" t="s">
        <v>98</v>
      </c>
      <c r="D26" s="244" t="s">
        <v>59</v>
      </c>
      <c r="E26" s="55" t="s">
        <v>62</v>
      </c>
      <c r="F26" s="643" t="s">
        <v>70</v>
      </c>
      <c r="G26" s="625">
        <v>43585</v>
      </c>
      <c r="H26" s="646">
        <v>374527.03</v>
      </c>
      <c r="I26" s="643"/>
    </row>
    <row r="27" spans="1:14">
      <c r="A27" s="55" t="s">
        <v>69</v>
      </c>
      <c r="B27" s="55" t="s">
        <v>260</v>
      </c>
      <c r="C27" s="244" t="s">
        <v>98</v>
      </c>
      <c r="D27" s="244" t="s">
        <v>59</v>
      </c>
      <c r="E27" s="55" t="s">
        <v>60</v>
      </c>
      <c r="F27" s="643" t="s">
        <v>70</v>
      </c>
      <c r="G27" s="625">
        <v>43602</v>
      </c>
      <c r="H27" s="646">
        <v>-176137.25</v>
      </c>
      <c r="I27" s="643"/>
      <c r="J27" s="643"/>
      <c r="K27" s="643"/>
      <c r="L27" s="643"/>
      <c r="M27" s="643"/>
      <c r="N27" s="643"/>
    </row>
    <row r="28" spans="1:14">
      <c r="A28" s="55" t="s">
        <v>69</v>
      </c>
      <c r="B28" s="55" t="s">
        <v>262</v>
      </c>
      <c r="C28" s="244" t="s">
        <v>98</v>
      </c>
      <c r="D28" s="244" t="s">
        <v>59</v>
      </c>
      <c r="E28" s="55" t="s">
        <v>61</v>
      </c>
      <c r="F28" s="643" t="s">
        <v>70</v>
      </c>
      <c r="G28" s="625">
        <v>43616</v>
      </c>
      <c r="H28" s="646">
        <v>114886.52</v>
      </c>
      <c r="I28" s="643"/>
      <c r="J28" s="643"/>
      <c r="K28" s="643"/>
      <c r="L28" s="643"/>
      <c r="M28" s="643"/>
      <c r="N28" s="643"/>
    </row>
    <row r="29" spans="1:14">
      <c r="A29" s="55" t="s">
        <v>69</v>
      </c>
      <c r="B29" s="55" t="s">
        <v>263</v>
      </c>
      <c r="C29" s="244" t="s">
        <v>98</v>
      </c>
      <c r="D29" s="244" t="s">
        <v>59</v>
      </c>
      <c r="E29" s="55" t="s">
        <v>62</v>
      </c>
      <c r="F29" s="244" t="s">
        <v>70</v>
      </c>
      <c r="G29" s="625">
        <v>43616</v>
      </c>
      <c r="H29" s="646">
        <v>267403.21999999997</v>
      </c>
      <c r="I29" s="643"/>
      <c r="J29" s="643"/>
      <c r="K29" s="643"/>
      <c r="L29" s="643"/>
      <c r="M29" s="643"/>
      <c r="N29" s="643"/>
    </row>
    <row r="30" spans="1:14">
      <c r="A30" s="55" t="s">
        <v>69</v>
      </c>
      <c r="B30" s="55" t="s">
        <v>262</v>
      </c>
      <c r="C30" s="244" t="s">
        <v>98</v>
      </c>
      <c r="D30" s="244" t="s">
        <v>59</v>
      </c>
      <c r="E30" s="55" t="s">
        <v>60</v>
      </c>
      <c r="F30" s="244" t="s">
        <v>70</v>
      </c>
      <c r="G30" s="625">
        <v>43627</v>
      </c>
      <c r="H30" s="646">
        <v>-114886.52</v>
      </c>
      <c r="I30" s="643"/>
      <c r="J30" s="643"/>
      <c r="K30" s="643"/>
      <c r="L30" s="643"/>
      <c r="M30" s="643"/>
      <c r="N30" s="643"/>
    </row>
    <row r="31" spans="1:14">
      <c r="A31" s="55" t="s">
        <v>69</v>
      </c>
      <c r="B31" s="55" t="s">
        <v>264</v>
      </c>
      <c r="C31" s="244" t="s">
        <v>98</v>
      </c>
      <c r="D31" s="244" t="s">
        <v>59</v>
      </c>
      <c r="E31" s="55" t="s">
        <v>61</v>
      </c>
      <c r="F31" s="244" t="s">
        <v>70</v>
      </c>
      <c r="G31" s="625">
        <v>43646</v>
      </c>
      <c r="H31" s="646">
        <v>93096.86</v>
      </c>
      <c r="I31" s="643"/>
      <c r="J31" s="643"/>
      <c r="K31" s="643"/>
      <c r="L31" s="643"/>
      <c r="M31" s="643"/>
      <c r="N31" s="643"/>
    </row>
    <row r="32" spans="1:14">
      <c r="A32" s="55" t="s">
        <v>69</v>
      </c>
      <c r="B32" s="55" t="s">
        <v>265</v>
      </c>
      <c r="C32" s="244" t="s">
        <v>98</v>
      </c>
      <c r="D32" s="244" t="s">
        <v>59</v>
      </c>
      <c r="E32" s="55" t="s">
        <v>62</v>
      </c>
      <c r="F32" s="244" t="s">
        <v>70</v>
      </c>
      <c r="G32" s="625">
        <v>43646</v>
      </c>
      <c r="H32" s="646">
        <v>173534.3</v>
      </c>
      <c r="I32" s="643"/>
      <c r="J32" s="643"/>
      <c r="K32" s="643"/>
      <c r="L32" s="643"/>
      <c r="M32" s="643"/>
      <c r="N32" s="643"/>
    </row>
    <row r="33" spans="1:14">
      <c r="A33" s="55" t="s">
        <v>69</v>
      </c>
      <c r="B33" s="55" t="s">
        <v>264</v>
      </c>
      <c r="C33" s="244" t="s">
        <v>98</v>
      </c>
      <c r="D33" s="244" t="s">
        <v>59</v>
      </c>
      <c r="E33" s="55" t="s">
        <v>60</v>
      </c>
      <c r="F33" s="244" t="s">
        <v>70</v>
      </c>
      <c r="G33" s="625">
        <v>43663</v>
      </c>
      <c r="H33" s="646">
        <v>-93096.86</v>
      </c>
      <c r="I33" s="643"/>
      <c r="J33" s="643"/>
      <c r="K33" s="643"/>
      <c r="L33" s="643"/>
      <c r="M33" s="643"/>
      <c r="N33" s="643"/>
    </row>
    <row r="34" spans="1:14">
      <c r="A34" s="55" t="s">
        <v>69</v>
      </c>
      <c r="B34" s="55" t="s">
        <v>266</v>
      </c>
      <c r="C34" s="244" t="s">
        <v>98</v>
      </c>
      <c r="D34" s="244" t="s">
        <v>59</v>
      </c>
      <c r="E34" s="55" t="s">
        <v>61</v>
      </c>
      <c r="F34" s="244" t="s">
        <v>70</v>
      </c>
      <c r="G34" s="625">
        <v>43677</v>
      </c>
      <c r="H34" s="646">
        <v>79927.75</v>
      </c>
      <c r="I34" s="643"/>
      <c r="J34" s="643"/>
      <c r="K34" s="643"/>
      <c r="L34" s="643"/>
      <c r="M34" s="643"/>
      <c r="N34" s="643"/>
    </row>
    <row r="35" spans="1:14">
      <c r="A35" s="55" t="s">
        <v>69</v>
      </c>
      <c r="B35" s="55" t="s">
        <v>267</v>
      </c>
      <c r="C35" s="244" t="s">
        <v>98</v>
      </c>
      <c r="D35" s="244" t="s">
        <v>59</v>
      </c>
      <c r="E35" s="55" t="s">
        <v>62</v>
      </c>
      <c r="F35" s="244" t="s">
        <v>70</v>
      </c>
      <c r="G35" s="625">
        <v>43677</v>
      </c>
      <c r="H35" s="646">
        <v>139791.85999999999</v>
      </c>
      <c r="I35" s="643"/>
      <c r="J35" s="643"/>
      <c r="K35" s="643"/>
      <c r="L35" s="643"/>
      <c r="M35" s="643"/>
      <c r="N35" s="643"/>
    </row>
    <row r="36" spans="1:14">
      <c r="A36" s="258"/>
      <c r="B36" s="258"/>
      <c r="C36" s="258"/>
      <c r="D36" s="258"/>
      <c r="E36" s="258"/>
      <c r="F36" s="258"/>
      <c r="G36" s="259"/>
      <c r="H36" s="260"/>
      <c r="I36" s="643"/>
      <c r="J36" s="667" t="s">
        <v>156</v>
      </c>
      <c r="K36" s="667" t="s">
        <v>156</v>
      </c>
      <c r="L36" s="667" t="s">
        <v>158</v>
      </c>
      <c r="M36" s="643"/>
      <c r="N36" s="643"/>
    </row>
    <row r="37" spans="1:14">
      <c r="G37" s="643"/>
      <c r="H37" s="643"/>
      <c r="I37" s="643"/>
      <c r="J37" s="668" t="s">
        <v>292</v>
      </c>
      <c r="K37" s="668" t="s">
        <v>293</v>
      </c>
      <c r="L37" s="667" t="s">
        <v>31</v>
      </c>
      <c r="M37" s="643"/>
      <c r="N37" s="643"/>
    </row>
    <row r="38" spans="1:14">
      <c r="G38" s="249" t="s">
        <v>288</v>
      </c>
      <c r="H38" s="671">
        <f>SUM(H6:H35)</f>
        <v>4033320.8</v>
      </c>
      <c r="I38" s="643"/>
      <c r="J38" s="693">
        <f>'Gas - Load'!Q37</f>
        <v>44995153</v>
      </c>
      <c r="K38" s="693">
        <f>'Gas - Load'!Q38</f>
        <v>53117133</v>
      </c>
      <c r="L38" s="643"/>
      <c r="M38" s="643"/>
      <c r="N38" s="643"/>
    </row>
    <row r="39" spans="1:14">
      <c r="G39" s="684" t="s">
        <v>289</v>
      </c>
      <c r="H39" s="669">
        <f>L43</f>
        <v>373671.10196293332</v>
      </c>
      <c r="I39" s="667" t="s">
        <v>27</v>
      </c>
      <c r="J39" s="694">
        <f>'2018 Gas Rates'!J46</f>
        <v>3.9899999999999996E-3</v>
      </c>
      <c r="K39" s="694">
        <f>'2018 Gas Rates'!J46</f>
        <v>3.9899999999999996E-3</v>
      </c>
      <c r="L39" s="643"/>
      <c r="M39" s="643"/>
      <c r="N39" s="643"/>
    </row>
    <row r="40" spans="1:14">
      <c r="G40" s="684" t="s">
        <v>294</v>
      </c>
      <c r="H40" s="669">
        <f>'2018 Elec&amp;Gas Forecast Revenue'!H21</f>
        <v>-139976.24580054497</v>
      </c>
      <c r="I40" s="674" t="s">
        <v>157</v>
      </c>
      <c r="J40" s="643">
        <f>'Revenue Requirements 2018-2019'!L23</f>
        <v>0.954538</v>
      </c>
      <c r="K40" s="643">
        <f>J40</f>
        <v>0.954538</v>
      </c>
      <c r="L40" s="643"/>
      <c r="M40" s="643"/>
      <c r="N40" s="643"/>
    </row>
    <row r="41" spans="1:14" ht="26.25" thickBot="1">
      <c r="G41" s="643"/>
      <c r="H41" s="695">
        <f>SUM(H38:H40)</f>
        <v>4267015.6561623886</v>
      </c>
      <c r="I41" s="674" t="s">
        <v>159</v>
      </c>
      <c r="J41" s="696">
        <f>J39*J40</f>
        <v>3.8086066199999997E-3</v>
      </c>
      <c r="K41" s="694">
        <f>K39*K40</f>
        <v>3.8086066199999997E-3</v>
      </c>
      <c r="L41" s="643"/>
      <c r="M41" s="643"/>
      <c r="N41" s="643"/>
    </row>
    <row r="42" spans="1:14" ht="13.5" thickTop="1">
      <c r="G42" s="643"/>
      <c r="H42" s="643"/>
      <c r="I42" s="643"/>
      <c r="J42" s="677">
        <f>J38*J41</f>
        <v>171368.83758371286</v>
      </c>
      <c r="K42" s="677">
        <f>K38*K41</f>
        <v>202302.26437922043</v>
      </c>
      <c r="L42" s="666"/>
      <c r="M42" s="643"/>
      <c r="N42" s="643"/>
    </row>
    <row r="43" spans="1:14" ht="13.5" thickBot="1">
      <c r="G43" s="643"/>
      <c r="H43" s="643"/>
      <c r="I43" s="643"/>
      <c r="J43" s="666"/>
      <c r="K43" s="666"/>
      <c r="L43" s="695">
        <f>SUM(J42:K42)</f>
        <v>373671.10196293332</v>
      </c>
      <c r="M43" s="643"/>
      <c r="N43" s="643"/>
    </row>
    <row r="44" spans="1:14" ht="13.5" thickTop="1">
      <c r="G44" s="643"/>
      <c r="H44" s="643"/>
      <c r="I44" s="643"/>
      <c r="J44" s="643"/>
      <c r="K44" s="643"/>
      <c r="L44" s="643"/>
      <c r="M44" s="643"/>
      <c r="N44" s="643"/>
    </row>
    <row r="45" spans="1:14">
      <c r="G45" s="643"/>
      <c r="H45" s="643"/>
      <c r="I45" s="643"/>
      <c r="J45" s="643"/>
      <c r="K45" s="643"/>
      <c r="L45" s="643"/>
      <c r="M45" s="643"/>
      <c r="N45" s="643"/>
    </row>
    <row r="46" spans="1:14">
      <c r="G46" s="643"/>
      <c r="H46" s="643"/>
      <c r="I46" s="643"/>
      <c r="J46" s="643"/>
      <c r="K46" s="643"/>
      <c r="L46" s="643"/>
      <c r="M46" s="643"/>
      <c r="N46" s="643"/>
    </row>
    <row r="47" spans="1:14">
      <c r="G47" s="643"/>
      <c r="H47" s="643"/>
      <c r="I47" s="643"/>
      <c r="J47" s="643"/>
      <c r="K47" s="643"/>
      <c r="L47" s="643"/>
      <c r="M47" s="643"/>
      <c r="N47" s="643"/>
    </row>
  </sheetData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3498E7EDB607640BFE164F7E8CF35DE" ma:contentTypeVersion="56" ma:contentTypeDescription="" ma:contentTypeScope="" ma:versionID="7e65a3fb5736bc4ef16248b69e7adc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2019-08-30T07:00:00+00:00</OpenedDate>
    <SignificantOrder xmlns="dc463f71-b30c-4ab2-9473-d307f9d35888">false</SignificantOrder>
    <Date1 xmlns="dc463f71-b30c-4ab2-9473-d307f9d35888">2019-08-30T07:00:00+00:00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190729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74AAAAC-1435-43E3-8490-0C61DEDF56D3}"/>
</file>

<file path=customXml/itemProps2.xml><?xml version="1.0" encoding="utf-8"?>
<ds:datastoreItem xmlns:ds="http://schemas.openxmlformats.org/officeDocument/2006/customXml" ds:itemID="{92DE569F-654A-41A1-9385-157FDD54C3FD}"/>
</file>

<file path=customXml/itemProps3.xml><?xml version="1.0" encoding="utf-8"?>
<ds:datastoreItem xmlns:ds="http://schemas.openxmlformats.org/officeDocument/2006/customXml" ds:itemID="{FE78633A-8317-488A-ACC1-FFDCA53FA1C1}"/>
</file>

<file path=customXml/itemProps4.xml><?xml version="1.0" encoding="utf-8"?>
<ds:datastoreItem xmlns:ds="http://schemas.openxmlformats.org/officeDocument/2006/customXml" ds:itemID="{44D50C8D-BE75-462D-ACAD-74F2C1B797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</vt:i4>
      </vt:variant>
    </vt:vector>
  </HeadingPairs>
  <TitlesOfParts>
    <vt:vector size="26" baseType="lpstr">
      <vt:lpstr>Revenue Req 2019-2020 </vt:lpstr>
      <vt:lpstr>Summary of RR change</vt:lpstr>
      <vt:lpstr>Historical Caps</vt:lpstr>
      <vt:lpstr>Revenue Requirements 2018-2019</vt:lpstr>
      <vt:lpstr>2018-2019 Elec Rev Collected</vt:lpstr>
      <vt:lpstr>2017-2018 Collected Elec</vt:lpstr>
      <vt:lpstr>2018 Elec Rates</vt:lpstr>
      <vt:lpstr>Electric - Load</vt:lpstr>
      <vt:lpstr>2018-2019 Gas Rev Collected</vt:lpstr>
      <vt:lpstr>2017-2018 Collected Gas </vt:lpstr>
      <vt:lpstr>2018 Gas Rates</vt:lpstr>
      <vt:lpstr>Gas - Load</vt:lpstr>
      <vt:lpstr>2018 Elec&amp;Gas Forecast Revenue</vt:lpstr>
      <vt:lpstr>ConvFac Elec -2017 GRC</vt:lpstr>
      <vt:lpstr>ConvFac Gas-2017 GRC</vt:lpstr>
      <vt:lpstr>Gas 2018 ERF</vt:lpstr>
      <vt:lpstr>Elec Sch 142 5-2019</vt:lpstr>
      <vt:lpstr>Gas Sch 142 5-2019</vt:lpstr>
      <vt:lpstr>Gas Sch 142 5-2018</vt:lpstr>
      <vt:lpstr>LIHEAP Credit</vt:lpstr>
      <vt:lpstr>'2017-2018 Collected Elec'!Print_Area</vt:lpstr>
      <vt:lpstr>'2017-2018 Collected Gas '!Print_Area</vt:lpstr>
      <vt:lpstr>'2018 Elec Rates'!Print_Area</vt:lpstr>
      <vt:lpstr>'Gas 2018 ERF'!Print_Area</vt:lpstr>
      <vt:lpstr>'Historical Caps'!Print_Area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Puget Sound Energy</cp:lastModifiedBy>
  <cp:lastPrinted>2019-08-16T18:41:54Z</cp:lastPrinted>
  <dcterms:created xsi:type="dcterms:W3CDTF">2016-08-05T20:56:33Z</dcterms:created>
  <dcterms:modified xsi:type="dcterms:W3CDTF">2019-08-29T21:57:16Z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0x0101006E56B4D1795A2E4DB2F0B01679ED314A00D3498E7EDB607640BFE164F7E8CF35DE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