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32" activeTab="0"/>
  </bookViews>
  <sheets>
    <sheet name="Check Sheet" sheetId="1" r:id="rId1"/>
    <sheet name="Item 5" sheetId="2" r:id="rId2"/>
    <sheet name="Item 100, page 1" sheetId="3" r:id="rId3"/>
    <sheet name="Item 100, page 2" sheetId="4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r:id="rId11"/>
    <sheet name="Item 240" sheetId="12" r:id="rId12"/>
    <sheet name="Item 245" sheetId="13" r:id="rId13"/>
    <sheet name="Item 255, page 1" sheetId="14" r:id="rId14"/>
    <sheet name="Item 255, page 2" sheetId="15" r:id="rId15"/>
    <sheet name="Sheet1" sheetId="16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<sst xmlns="http://schemas.openxmlformats.org/spreadsheetml/2006/main" count="937" uniqueCount="418">
  <si>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</si>
  <si>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</si>
  <si>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</si>
  <si>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</si>
  <si>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</si>
  <si>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</si>
  <si>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</si>
  <si>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</si>
  <si>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</si>
  <si>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</si>
  <si>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</si>
  <si>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</si>
  <si>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</si>
  <si>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</si>
  <si>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</si>
  <si>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</si>
  <si>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</si>
  <si>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</si>
  <si>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</si>
  <si>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</si>
  <si>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</si>
  <si>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</si>
  <si>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</si>
  <si>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</si>
  <si>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</si>
  <si>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</si>
  <si>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</si>
  <si>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</si>
  <si>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</si>
  <si>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</si>
  <si>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</si>
  <si>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</si>
  <si>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</si>
  <si>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</si>
  <si>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</si>
  <si>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</si>
  <si>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</si>
  <si>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</si>
  <si>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</si>
  <si>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</si>
  <si>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</si>
  <si>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</si>
  <si>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</si>
  <si>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</si>
  <si>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</si>
  <si>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</si>
  <si>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</si>
  <si>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</si>
  <si>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</si>
  <si>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</si>
  <si>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</si>
  <si>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</si>
  <si>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</si>
  <si>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</si>
  <si>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</si>
  <si>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</si>
  <si>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</si>
  <si>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</si>
  <si>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</si>
  <si>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</si>
  <si>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</si>
  <si>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</si>
  <si>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</si>
  <si>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</si>
  <si>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</si>
  <si>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</si>
  <si>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</si>
  <si>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</si>
  <si>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</si>
  <si>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</si>
  <si>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</si>
  <si>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</si>
  <si>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</si>
  <si>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</si>
  <si>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</si>
  <si>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</si>
  <si>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</si>
  <si>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</si>
  <si>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</si>
  <si>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</si>
  <si>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</si>
  <si>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</si>
  <si>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</si>
  <si>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</si>
  <si>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</si>
  <si>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</si>
  <si>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</si>
  <si>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</si>
  <si>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</si>
  <si>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</si>
  <si>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</si>
  <si>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</si>
  <si>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</si>
  <si>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</si>
  <si>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</si>
  <si>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</si>
  <si>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</si>
  <si>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</si>
  <si>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</si>
  <si>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</si>
  <si>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</si>
  <si>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</si>
  <si>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</si>
  <si>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</si>
  <si>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</si>
  <si>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</si>
  <si>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</si>
  <si>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</si>
  <si>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</si>
  <si>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</si>
  <si>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</si>
  <si>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</si>
  <si>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</si>
  <si>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</si>
  <si>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</si>
  <si>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</si>
  <si>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</si>
  <si>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</si>
  <si>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</si>
  <si>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</si>
  <si>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</si>
  <si>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</si>
  <si>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</si>
  <si>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</si>
  <si>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</si>
  <si>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</si>
  <si>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</si>
  <si>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</si>
  <si>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</si>
  <si>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</si>
  <si>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</si>
  <si>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</si>
  <si>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</si>
  <si>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</si>
  <si>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</si>
  <si>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</si>
  <si>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</si>
  <si>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</si>
  <si>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</si>
  <si>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</si>
  <si>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</si>
  <si>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</si>
  <si>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</si>
  <si>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</si>
  <si>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</si>
  <si>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</si>
  <si>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</si>
  <si>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</si>
  <si>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</si>
  <si>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</si>
  <si>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</si>
  <si>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</si>
  <si>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</si>
  <si>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</si>
  <si>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</si>
  <si>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</si>
  <si>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</si>
  <si>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</si>
  <si>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</si>
  <si>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</si>
  <si>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</si>
  <si>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</si>
  <si>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</si>
  <si>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</si>
  <si>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</si>
  <si>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</si>
  <si>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</si>
  <si>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</si>
  <si>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</si>
  <si>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</si>
  <si>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</si>
  <si>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</si>
  <si>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</si>
  <si>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</si>
  <si>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</si>
  <si>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</si>
  <si>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</si>
  <si>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</si>
  <si>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</si>
  <si>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</si>
  <si>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</si>
  <si>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</si>
  <si>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</si>
  <si>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</si>
  <si>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</si>
  <si>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</si>
  <si>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</si>
  <si>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</si>
  <si>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</si>
  <si>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</si>
  <si>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</si>
  <si>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</si>
  <si>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</si>
  <si>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</si>
  <si>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</si>
  <si>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</si>
  <si>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</si>
  <si>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</si>
  <si>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</si>
  <si>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</si>
  <si>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</si>
  <si>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</si>
  <si>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</si>
  <si>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</si>
  <si>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</si>
  <si>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</si>
  <si>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</si>
  <si>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</si>
  <si>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</si>
  <si>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</si>
  <si>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</si>
  <si>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</si>
  <si>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</si>
  <si>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</si>
  <si>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</si>
  <si>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</si>
  <si>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</si>
  <si>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</si>
  <si>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</si>
  <si>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18th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</si>
  <si>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</si>
  <si>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</si>
  <si>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(credit)/debit (if applicable) is: ($0.80)per yard.</t>
  </si>
  <si>
    <t>Recycling debit/&lt;credit&gt; (if applicable) is: ($2.80) per yard.</t>
  </si>
  <si>
    <t>Recycling (credit)/debit (if applicable) is: ($0.80) per yard.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</si>
  <si>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$0.45</t>
    </r>
    <r>
      <rPr>
        <sz val="10"/>
        <rFont val="Arial"/>
        <family val="0"/>
      </rPr>
      <t xml:space="preserve"> per month.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</si>
  <si>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</si>
  <si>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</si>
  <si>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</si>
  <si>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</si>
  <si>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19th</t>
  </si>
  <si>
    <t xml:space="preserve">19th </t>
  </si>
  <si>
    <t>20th</t>
  </si>
  <si>
    <t>15th</t>
  </si>
  <si>
    <t>Note 3:  In addition to the recycling rates shown above, a recycling debit/(credit) of ($.16) applies.</t>
  </si>
  <si>
    <r>
      <t xml:space="preserve">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</si>
  <si>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</si>
  <si>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</si>
  <si>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Recycling debit/&lt;credit&gt; (if applicable) is: ($.07) per yard.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</si>
  <si>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</si>
  <si>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</si>
  <si>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</si>
  <si>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</si>
  <si>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</si>
  <si>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</si>
  <si>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</si>
  <si>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</si>
  <si>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</si>
  <si>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</si>
  <si>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</si>
  <si>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</si>
  <si>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</si>
  <si>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</si>
  <si>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</si>
  <si>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</si>
  <si>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</si>
  <si>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</si>
  <si>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</si>
  <si>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</si>
  <si>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</si>
  <si>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</si>
  <si>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</si>
  <si>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</si>
  <si>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</si>
  <si>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</si>
  <si>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</si>
  <si>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</si>
  <si>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</si>
  <si>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</si>
  <si>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</si>
  <si>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</si>
  <si>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</si>
  <si>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</si>
  <si>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</si>
  <si>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</si>
  <si>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</si>
  <si>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</si>
  <si>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</si>
  <si>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</si>
  <si>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</si>
  <si>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</si>
  <si>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</si>
  <si>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</si>
  <si>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$70.03 (A)</t>
  </si>
  <si>
    <t>$5.15 (A)</t>
  </si>
  <si>
    <t>$22.14 (A)</t>
  </si>
  <si>
    <t>$29.07 (A)</t>
  </si>
  <si>
    <t>$38.48 (A)</t>
  </si>
  <si>
    <t>$53.75 (A)</t>
  </si>
  <si>
    <t>$101.79 (A)</t>
  </si>
  <si>
    <t>$137.22 (A)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</si>
  <si>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</si>
  <si>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</si>
  <si>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</si>
  <si>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</si>
  <si>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</si>
  <si>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</si>
  <si>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In addition to all other applicable charges, a charge of $14.82 (A) per yard (assessed on a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</si>
  <si>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</si>
  <si>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</si>
  <si>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</si>
  <si>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</si>
  <si>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</si>
  <si>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</si>
  <si>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</si>
  <si>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</si>
  <si>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</si>
  <si>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</si>
  <si>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</si>
  <si>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</si>
  <si>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</si>
  <si>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</si>
  <si>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</si>
  <si>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$65.76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</si>
  <si>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</si>
  <si>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</si>
  <si>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</si>
  <si>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</si>
  <si>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</si>
  <si>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</si>
  <si>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</si>
  <si>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</si>
  <si>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</si>
  <si>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</si>
  <si>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</si>
  <si>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</si>
  <si>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</si>
  <si>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</si>
  <si>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</si>
  <si>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</si>
  <si>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</si>
  <si>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</si>
  <si>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</si>
  <si>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</si>
  <si>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</si>
  <si>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</si>
  <si>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</si>
  <si>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</si>
  <si>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</si>
  <si>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</si>
  <si>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</si>
  <si>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</si>
  <si>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</si>
  <si>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10.97 (A)</t>
  </si>
  <si>
    <t>15.87 (A)</t>
  </si>
  <si>
    <t>26.66 (A)</t>
  </si>
  <si>
    <t>38.51 (A)</t>
  </si>
  <si>
    <t>23.68 (A)</t>
  </si>
  <si>
    <t>33.39 (A)</t>
  </si>
  <si>
    <t>6.11 (A)</t>
  </si>
  <si>
    <t>51.44 (A)</t>
  </si>
  <si>
    <t>62.65 (A)</t>
  </si>
  <si>
    <t>$3.91(A)</t>
  </si>
  <si>
    <t>10.95 (A)</t>
  </si>
  <si>
    <t>25th</t>
  </si>
  <si>
    <t>7.63 (A)</t>
  </si>
  <si>
    <t>10.60 (A)</t>
  </si>
  <si>
    <t>30.56 (A)</t>
  </si>
  <si>
    <t>40.00 (A)</t>
  </si>
  <si>
    <t>56.67 (A)</t>
  </si>
  <si>
    <t>75.67 (A)</t>
  </si>
  <si>
    <t>147.56 (A)</t>
  </si>
  <si>
    <t>3.29 (A)</t>
  </si>
  <si>
    <t>5.06 (A)</t>
  </si>
  <si>
    <t>22.36 (A)</t>
  </si>
  <si>
    <t>110.07 (A)</t>
  </si>
  <si>
    <t>5.50 (A)</t>
  </si>
  <si>
    <t>5.57 (A)</t>
  </si>
  <si>
    <t>8.19 (A)</t>
  </si>
  <si>
    <t>11.16 (A)</t>
  </si>
  <si>
    <t>24.93 (A)</t>
  </si>
  <si>
    <t>33.21 (A)</t>
  </si>
  <si>
    <t>43.98 (A)</t>
  </si>
  <si>
    <t>61.98 (A)</t>
  </si>
  <si>
    <t>80.97 (A)</t>
  </si>
  <si>
    <t>118.02 (A)</t>
  </si>
  <si>
    <t>158.54 (A)</t>
  </si>
  <si>
    <t>250.66 (A)</t>
  </si>
  <si>
    <t>310.73 (A)</t>
  </si>
  <si>
    <t>356.08 (A)</t>
  </si>
  <si>
    <t>421.88 (A)</t>
  </si>
  <si>
    <t>144.00 (A)</t>
  </si>
  <si>
    <t>231.16 (A)</t>
  </si>
  <si>
    <t>300.80 (A)</t>
  </si>
  <si>
    <t>379.74 (A)</t>
  </si>
  <si>
    <t>434.95 (A)</t>
  </si>
  <si>
    <t>501.07 (A)</t>
  </si>
  <si>
    <t>$6.79 (A)</t>
  </si>
  <si>
    <t>$9.33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</si>
  <si>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</si>
  <si>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</si>
  <si>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</si>
  <si>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</si>
  <si>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</si>
  <si>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</si>
  <si>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</si>
  <si>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$4.59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</si>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</sst>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63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4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5" borderId="6" xfId="0" applyNumberFormat="1" applyFill="1" applyBorder="1" applyAlignment="1">
      <alignment horizontal="left"/>
    </xf>
    <xf numFmtId="166" fontId="0" fillId="65" borderId="6" xfId="0" applyNumberFormat="1" applyFill="1" applyBorder="1" applyAlignment="1">
      <alignment/>
    </xf>
    <xf numFmtId="166" fontId="0" fillId="65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5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B55" sqref="B5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354</v>
      </c>
      <c r="H2" s="252" t="s">
        <v>1</v>
      </c>
      <c r="I2" s="252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2" t="s">
        <v>77</v>
      </c>
      <c r="D7" s="252"/>
      <c r="E7" s="252"/>
      <c r="F7" s="252"/>
      <c r="G7" s="252"/>
      <c r="H7" s="252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20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25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20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19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19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18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218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3">
        <v>43416</v>
      </c>
      <c r="C54" s="253"/>
      <c r="D54" s="10"/>
      <c r="E54" s="10"/>
      <c r="F54" s="10"/>
      <c r="G54" s="10"/>
      <c r="H54" s="46" t="s">
        <v>61</v>
      </c>
      <c r="I54" s="254">
        <v>43466</v>
      </c>
      <c r="J54" s="255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233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7" t="s">
        <v>198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310" t="s">
        <v>199</v>
      </c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>
      <c r="A9" s="310" t="s">
        <v>176</v>
      </c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3" t="s">
        <v>156</v>
      </c>
      <c r="E13" s="314"/>
      <c r="F13" s="314"/>
      <c r="G13" s="314"/>
      <c r="H13" s="314"/>
      <c r="I13" s="314"/>
      <c r="J13" s="315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223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229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221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91" t="s">
        <v>212</v>
      </c>
      <c r="C36" s="291"/>
      <c r="D36" s="291"/>
      <c r="E36" s="291"/>
      <c r="F36" s="291"/>
      <c r="G36" s="291"/>
      <c r="H36" s="291"/>
      <c r="I36" s="291"/>
      <c r="J36" s="107"/>
    </row>
    <row r="37" spans="1:10" ht="12.75">
      <c r="A37" s="128"/>
      <c r="B37" s="291"/>
      <c r="C37" s="291"/>
      <c r="D37" s="291"/>
      <c r="E37" s="291"/>
      <c r="F37" s="291"/>
      <c r="G37" s="291"/>
      <c r="H37" s="291"/>
      <c r="I37" s="291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6">
        <f>+'Item 100, page 1'!$I$50</f>
        <v>43496</v>
      </c>
      <c r="J40" s="316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1">
        <f>+'Check Sheet'!$B$54</f>
        <v>43416</v>
      </c>
      <c r="C45" s="301">
        <v>0</v>
      </c>
      <c r="D45" s="109"/>
      <c r="E45" s="109"/>
      <c r="F45" s="109"/>
      <c r="H45" s="46" t="s">
        <v>61</v>
      </c>
      <c r="I45" s="302">
        <v>43282</v>
      </c>
      <c r="J45" s="303" t="s">
        <v>95</v>
      </c>
    </row>
    <row r="46" spans="1:10" ht="12.75">
      <c r="A46" s="304" t="s">
        <v>62</v>
      </c>
      <c r="B46" s="305"/>
      <c r="C46" s="305"/>
      <c r="D46" s="305"/>
      <c r="E46" s="305"/>
      <c r="F46" s="305"/>
      <c r="G46" s="305"/>
      <c r="H46" s="305"/>
      <c r="I46" s="305"/>
      <c r="J46" s="306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9">
      <selection activeCell="H16" sqref="H16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2.75">
      <c r="A2" s="169" t="s">
        <v>0</v>
      </c>
      <c r="B2" s="170">
        <v>26</v>
      </c>
      <c r="C2" s="171"/>
      <c r="D2" s="171"/>
      <c r="E2" s="171"/>
      <c r="F2" s="171"/>
      <c r="G2" s="195" t="s">
        <v>255</v>
      </c>
      <c r="H2" s="260" t="s">
        <v>271</v>
      </c>
      <c r="I2" s="260"/>
      <c r="J2" s="172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239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tr">
        <f>'Item 110'!D5</f>
        <v>Republic Services, Rabanco Companies, Sea Tac Disposal 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279" t="s">
        <v>258</v>
      </c>
      <c r="B7" s="259"/>
      <c r="C7" s="259"/>
      <c r="D7" s="259"/>
      <c r="E7" s="259"/>
      <c r="F7" s="259"/>
      <c r="G7" s="259"/>
      <c r="H7" s="259"/>
      <c r="I7" s="259"/>
      <c r="J7" s="280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2.75">
      <c r="A9" s="169" t="s">
        <v>259</v>
      </c>
      <c r="B9" s="171"/>
      <c r="C9" s="171"/>
      <c r="D9" s="171"/>
      <c r="E9" s="171"/>
      <c r="F9" s="171"/>
      <c r="G9" s="171"/>
      <c r="H9" s="171"/>
      <c r="I9" s="171"/>
      <c r="J9" s="172"/>
    </row>
    <row r="10" spans="1:10" ht="12.75">
      <c r="A10" s="169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317" t="s">
        <v>260</v>
      </c>
      <c r="B11" s="318"/>
      <c r="C11" s="318"/>
      <c r="D11" s="318"/>
      <c r="E11" s="319"/>
      <c r="F11" s="317" t="s">
        <v>261</v>
      </c>
      <c r="G11" s="319"/>
      <c r="H11" s="317" t="s">
        <v>262</v>
      </c>
      <c r="I11" s="318"/>
      <c r="J11" s="319"/>
    </row>
    <row r="12" spans="1:10" ht="12.75">
      <c r="A12" s="184" t="s">
        <v>263</v>
      </c>
      <c r="B12" s="188"/>
      <c r="C12" s="188"/>
      <c r="D12" s="188"/>
      <c r="E12" s="185"/>
      <c r="F12" s="184" t="s">
        <v>264</v>
      </c>
      <c r="G12" s="185"/>
      <c r="H12" s="194" t="s">
        <v>273</v>
      </c>
      <c r="I12" s="188"/>
      <c r="J12" s="185"/>
    </row>
    <row r="13" spans="1:10" ht="12.75">
      <c r="A13" s="184" t="s">
        <v>263</v>
      </c>
      <c r="B13" s="188"/>
      <c r="C13" s="188"/>
      <c r="D13" s="188"/>
      <c r="E13" s="185"/>
      <c r="F13" s="184" t="s">
        <v>265</v>
      </c>
      <c r="G13" s="185"/>
      <c r="H13" s="194" t="s">
        <v>274</v>
      </c>
      <c r="I13" s="188"/>
      <c r="J13" s="185"/>
    </row>
    <row r="14" spans="1:10" ht="12.75">
      <c r="A14" s="184" t="s">
        <v>267</v>
      </c>
      <c r="B14" s="188"/>
      <c r="C14" s="188"/>
      <c r="D14" s="188"/>
      <c r="E14" s="185"/>
      <c r="F14" s="184" t="s">
        <v>266</v>
      </c>
      <c r="G14" s="185"/>
      <c r="H14" s="194" t="s">
        <v>312</v>
      </c>
      <c r="I14" s="188"/>
      <c r="J14" s="185"/>
    </row>
    <row r="15" spans="1:10" ht="12.75">
      <c r="A15" s="184" t="s">
        <v>267</v>
      </c>
      <c r="B15" s="188"/>
      <c r="C15" s="188"/>
      <c r="D15" s="188"/>
      <c r="E15" s="185"/>
      <c r="F15" s="184" t="s">
        <v>272</v>
      </c>
      <c r="G15" s="185"/>
      <c r="H15" s="194" t="s">
        <v>313</v>
      </c>
      <c r="I15" s="188"/>
      <c r="J15" s="185"/>
    </row>
    <row r="16" spans="1:10" ht="12.75">
      <c r="A16" s="184"/>
      <c r="B16" s="188"/>
      <c r="C16" s="188"/>
      <c r="D16" s="188"/>
      <c r="E16" s="185"/>
      <c r="F16" s="184"/>
      <c r="G16" s="185"/>
      <c r="H16" s="184"/>
      <c r="I16" s="188"/>
      <c r="J16" s="185"/>
    </row>
    <row r="17" spans="1:10" ht="12.75">
      <c r="A17" s="184"/>
      <c r="B17" s="188"/>
      <c r="C17" s="188"/>
      <c r="D17" s="188"/>
      <c r="E17" s="185"/>
      <c r="F17" s="184"/>
      <c r="G17" s="185"/>
      <c r="H17" s="184"/>
      <c r="I17" s="188"/>
      <c r="J17" s="185"/>
    </row>
    <row r="18" spans="1:10" ht="12.75">
      <c r="A18" s="184"/>
      <c r="B18" s="188"/>
      <c r="C18" s="188"/>
      <c r="D18" s="188"/>
      <c r="E18" s="185"/>
      <c r="F18" s="184"/>
      <c r="G18" s="185"/>
      <c r="H18" s="184"/>
      <c r="I18" s="188"/>
      <c r="J18" s="185"/>
    </row>
    <row r="19" spans="1:10" ht="12.75">
      <c r="A19" s="184"/>
      <c r="B19" s="188"/>
      <c r="C19" s="188"/>
      <c r="D19" s="188"/>
      <c r="E19" s="185"/>
      <c r="F19" s="184"/>
      <c r="G19" s="185"/>
      <c r="H19" s="184"/>
      <c r="I19" s="188"/>
      <c r="J19" s="185"/>
    </row>
    <row r="20" spans="1:10" ht="12.75">
      <c r="A20" s="184"/>
      <c r="B20" s="188"/>
      <c r="C20" s="188"/>
      <c r="D20" s="188"/>
      <c r="E20" s="185"/>
      <c r="F20" s="184"/>
      <c r="G20" s="185"/>
      <c r="H20" s="184"/>
      <c r="I20" s="188"/>
      <c r="J20" s="185"/>
    </row>
    <row r="21" spans="1:10" ht="12.75">
      <c r="A21" s="184"/>
      <c r="B21" s="188"/>
      <c r="C21" s="188"/>
      <c r="D21" s="188"/>
      <c r="E21" s="185"/>
      <c r="F21" s="184"/>
      <c r="G21" s="185"/>
      <c r="H21" s="184"/>
      <c r="I21" s="188"/>
      <c r="J21" s="185"/>
    </row>
    <row r="22" spans="1:10" ht="12.75">
      <c r="A22" s="184"/>
      <c r="B22" s="188"/>
      <c r="C22" s="188"/>
      <c r="D22" s="188"/>
      <c r="E22" s="185"/>
      <c r="F22" s="184"/>
      <c r="G22" s="185"/>
      <c r="H22" s="184"/>
      <c r="I22" s="188"/>
      <c r="J22" s="185"/>
    </row>
    <row r="23" spans="1:10" ht="12.75">
      <c r="A23" s="184"/>
      <c r="B23" s="188"/>
      <c r="C23" s="188"/>
      <c r="D23" s="188"/>
      <c r="E23" s="185"/>
      <c r="F23" s="184"/>
      <c r="G23" s="185"/>
      <c r="H23" s="184"/>
      <c r="I23" s="188"/>
      <c r="J23" s="185"/>
    </row>
    <row r="24" spans="1:10" ht="12.75">
      <c r="A24" s="184"/>
      <c r="B24" s="188"/>
      <c r="C24" s="188"/>
      <c r="D24" s="188"/>
      <c r="E24" s="185"/>
      <c r="F24" s="184"/>
      <c r="G24" s="185"/>
      <c r="H24" s="184"/>
      <c r="I24" s="188"/>
      <c r="J24" s="185"/>
    </row>
    <row r="25" spans="1:10" ht="12.75">
      <c r="A25" s="184"/>
      <c r="B25" s="188"/>
      <c r="C25" s="188"/>
      <c r="D25" s="188"/>
      <c r="E25" s="185"/>
      <c r="F25" s="184"/>
      <c r="G25" s="185"/>
      <c r="H25" s="184"/>
      <c r="I25" s="188"/>
      <c r="J25" s="185"/>
    </row>
    <row r="26" spans="1:10" ht="12.75">
      <c r="A26" s="184"/>
      <c r="B26" s="188"/>
      <c r="C26" s="188"/>
      <c r="D26" s="188"/>
      <c r="E26" s="185"/>
      <c r="F26" s="184"/>
      <c r="G26" s="185"/>
      <c r="H26" s="184"/>
      <c r="I26" s="188"/>
      <c r="J26" s="185"/>
    </row>
    <row r="27" spans="1:10" ht="12.75">
      <c r="A27" s="184"/>
      <c r="B27" s="188"/>
      <c r="C27" s="188"/>
      <c r="D27" s="188"/>
      <c r="E27" s="185"/>
      <c r="F27" s="184"/>
      <c r="G27" s="185"/>
      <c r="H27" s="184"/>
      <c r="I27" s="188"/>
      <c r="J27" s="185"/>
    </row>
    <row r="28" spans="1:10" ht="12.75">
      <c r="A28" s="184"/>
      <c r="B28" s="188"/>
      <c r="C28" s="188"/>
      <c r="D28" s="188"/>
      <c r="E28" s="185"/>
      <c r="F28" s="184"/>
      <c r="G28" s="185"/>
      <c r="H28" s="184"/>
      <c r="I28" s="188"/>
      <c r="J28" s="185"/>
    </row>
    <row r="29" spans="1:10" ht="12.75">
      <c r="A29" s="184"/>
      <c r="B29" s="188"/>
      <c r="C29" s="188"/>
      <c r="D29" s="188"/>
      <c r="E29" s="185"/>
      <c r="F29" s="184"/>
      <c r="G29" s="185"/>
      <c r="H29" s="184"/>
      <c r="I29" s="188"/>
      <c r="J29" s="185"/>
    </row>
    <row r="30" spans="1:10" ht="12.75">
      <c r="A30" s="184"/>
      <c r="B30" s="188"/>
      <c r="C30" s="188"/>
      <c r="D30" s="188"/>
      <c r="E30" s="185"/>
      <c r="F30" s="184"/>
      <c r="G30" s="185"/>
      <c r="H30" s="184"/>
      <c r="I30" s="188"/>
      <c r="J30" s="185"/>
    </row>
    <row r="31" spans="1:10" ht="12.75">
      <c r="A31" s="169"/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ht="12.75">
      <c r="A32" s="169"/>
      <c r="B32" s="171"/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69"/>
      <c r="B33" s="171"/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 t="s">
        <v>268</v>
      </c>
      <c r="B34" s="171"/>
      <c r="C34" s="171"/>
      <c r="D34" s="177"/>
      <c r="E34" s="177"/>
      <c r="F34" s="177"/>
      <c r="G34" s="177"/>
      <c r="H34" s="171"/>
      <c r="I34" s="171"/>
      <c r="J34" s="172"/>
    </row>
    <row r="35" spans="1:10" ht="12.75">
      <c r="A35" s="189" t="s">
        <v>269</v>
      </c>
      <c r="B35" s="171"/>
      <c r="C35" s="171"/>
      <c r="D35" s="171"/>
      <c r="E35" s="171"/>
      <c r="F35" s="171"/>
      <c r="G35" s="171"/>
      <c r="H35" s="171"/>
      <c r="I35" s="171"/>
      <c r="J35" s="172"/>
    </row>
    <row r="36" spans="1:10" ht="12.75">
      <c r="A36" s="190" t="s">
        <v>270</v>
      </c>
      <c r="B36" s="17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69"/>
      <c r="B40" s="171"/>
      <c r="C40" s="171"/>
      <c r="D40" s="171"/>
      <c r="E40" s="171"/>
      <c r="F40" s="171"/>
      <c r="G40" s="171"/>
      <c r="H40" s="171"/>
      <c r="I40" s="171"/>
      <c r="J40" s="172"/>
    </row>
    <row r="41" spans="1:10" ht="12.75">
      <c r="A41" s="169"/>
      <c r="B41" s="171"/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5"/>
    </row>
    <row r="43" spans="1:10" ht="12.75">
      <c r="A43" s="169" t="s">
        <v>59</v>
      </c>
      <c r="B43" s="171" t="str">
        <f>'Item 100, page 2'!B52</f>
        <v>Rick Waldren, Division Controller</v>
      </c>
      <c r="C43" s="171"/>
      <c r="D43" s="171"/>
      <c r="E43" s="171"/>
      <c r="F43" s="171"/>
      <c r="G43" s="171"/>
      <c r="H43" s="171"/>
      <c r="I43" s="171"/>
      <c r="J43" s="172"/>
    </row>
    <row r="44" spans="1:10" ht="12.75">
      <c r="A44" s="169"/>
      <c r="B44" s="171"/>
      <c r="C44" s="171"/>
      <c r="D44" s="171"/>
      <c r="E44" s="171"/>
      <c r="F44" s="171"/>
      <c r="G44" s="171"/>
      <c r="H44" s="171"/>
      <c r="I44" s="171"/>
      <c r="J44" s="172"/>
    </row>
    <row r="45" spans="1:10" ht="12.75">
      <c r="A45" s="173" t="str">
        <f>'Item 100, page 1'!A56</f>
        <v>Issue Date:</v>
      </c>
      <c r="B45" s="192">
        <f>'Item 100, page 1'!B56:C56</f>
        <v>43416</v>
      </c>
      <c r="C45" s="174"/>
      <c r="D45" s="174"/>
      <c r="E45" s="174"/>
      <c r="F45" s="174"/>
      <c r="G45" s="193" t="s">
        <v>257</v>
      </c>
      <c r="I45" s="174"/>
      <c r="J45" s="175"/>
    </row>
    <row r="46" spans="1:10" ht="12.75">
      <c r="A46" s="263" t="s">
        <v>62</v>
      </c>
      <c r="B46" s="264"/>
      <c r="C46" s="264"/>
      <c r="D46" s="264"/>
      <c r="E46" s="264"/>
      <c r="F46" s="264"/>
      <c r="G46" s="264"/>
      <c r="H46" s="264"/>
      <c r="I46" s="264"/>
      <c r="J46" s="265"/>
    </row>
    <row r="47" spans="1:10" ht="12.75">
      <c r="A47" s="169"/>
      <c r="B47" s="171"/>
      <c r="C47" s="171"/>
      <c r="D47" s="171"/>
      <c r="E47" s="171"/>
      <c r="F47" s="171"/>
      <c r="G47" s="171"/>
      <c r="H47" s="171"/>
      <c r="I47" s="171"/>
      <c r="J47" s="172"/>
    </row>
    <row r="48" spans="1:10" ht="12.75">
      <c r="A48" s="169" t="s">
        <v>63</v>
      </c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ht="12.75">
      <c r="A49" s="173"/>
      <c r="B49" s="174"/>
      <c r="C49" s="174"/>
      <c r="D49" s="174"/>
      <c r="E49" s="174"/>
      <c r="F49" s="174"/>
      <c r="G49" s="174"/>
      <c r="H49" s="174"/>
      <c r="I49" s="174"/>
      <c r="J49" s="175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28">
      <selection activeCell="M21" sqref="M21"/>
    </sheetView>
  </sheetViews>
  <sheetFormatPr defaultColWidth="8.8515625" defaultRowHeight="12.75"/>
  <cols>
    <col min="1" max="1" width="8.8515625" style="200" customWidth="1"/>
    <col min="2" max="2" width="16.57421875" style="200" customWidth="1"/>
    <col min="3" max="3" width="2.421875" style="200" customWidth="1"/>
    <col min="4" max="4" width="10.140625" style="200" customWidth="1"/>
    <col min="5" max="5" width="9.7109375" style="200" customWidth="1"/>
    <col min="6" max="6" width="9.28125" style="200" customWidth="1"/>
    <col min="7" max="7" width="10.28125" style="200" customWidth="1"/>
    <col min="8" max="8" width="11.140625" style="200" customWidth="1"/>
    <col min="9" max="9" width="10.421875" style="200" customWidth="1"/>
    <col min="10" max="10" width="10.8515625" style="200" customWidth="1"/>
    <col min="11" max="11" width="10.57421875" style="200" customWidth="1"/>
    <col min="12" max="12" width="12.8515625" style="200" customWidth="1"/>
    <col min="13" max="13" width="12.140625" style="200" customWidth="1"/>
    <col min="14" max="16384" width="8.8515625" style="200" customWidth="1"/>
  </cols>
  <sheetData>
    <row r="1" spans="1:13" ht="12.7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12.75">
      <c r="A2" s="201" t="s">
        <v>0</v>
      </c>
      <c r="B2" s="202">
        <v>26</v>
      </c>
      <c r="C2" s="203"/>
      <c r="D2" s="203"/>
      <c r="E2" s="203"/>
      <c r="F2" s="203"/>
      <c r="G2" s="203"/>
      <c r="H2" s="322" t="s">
        <v>275</v>
      </c>
      <c r="I2" s="322"/>
      <c r="J2" s="203"/>
      <c r="K2" s="323" t="s">
        <v>282</v>
      </c>
      <c r="L2" s="323"/>
      <c r="M2" s="324"/>
    </row>
    <row r="3" spans="1:13" ht="12.75">
      <c r="A3" s="201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6"/>
    </row>
    <row r="4" spans="1:13" ht="12.75">
      <c r="A4" s="201" t="s">
        <v>2</v>
      </c>
      <c r="B4" s="203"/>
      <c r="C4" s="203"/>
      <c r="D4" s="203" t="s">
        <v>239</v>
      </c>
      <c r="E4" s="203"/>
      <c r="F4" s="203"/>
      <c r="G4" s="203"/>
      <c r="H4" s="203"/>
      <c r="I4" s="203"/>
      <c r="J4" s="206"/>
      <c r="K4" s="203"/>
      <c r="L4" s="203"/>
      <c r="M4" s="206"/>
    </row>
    <row r="5" spans="1:13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  <c r="K5" s="208"/>
      <c r="L5" s="208"/>
      <c r="M5" s="209"/>
    </row>
    <row r="6" spans="1:13" ht="12.75">
      <c r="A6" s="201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6"/>
    </row>
    <row r="7" spans="1:13" ht="12.75">
      <c r="A7" s="325" t="s">
        <v>276</v>
      </c>
      <c r="B7" s="326"/>
      <c r="C7" s="326"/>
      <c r="D7" s="326"/>
      <c r="E7" s="326"/>
      <c r="F7" s="326"/>
      <c r="G7" s="326"/>
      <c r="H7" s="326"/>
      <c r="I7" s="326"/>
      <c r="J7" s="326"/>
      <c r="K7" s="203"/>
      <c r="L7" s="203"/>
      <c r="M7" s="206"/>
    </row>
    <row r="8" spans="1:13" ht="12.75">
      <c r="A8" s="327" t="s">
        <v>277</v>
      </c>
      <c r="B8" s="328"/>
      <c r="C8" s="328"/>
      <c r="D8" s="328"/>
      <c r="E8" s="328"/>
      <c r="F8" s="328"/>
      <c r="G8" s="328"/>
      <c r="H8" s="328"/>
      <c r="I8" s="328"/>
      <c r="J8" s="328"/>
      <c r="K8" s="203"/>
      <c r="L8" s="203"/>
      <c r="M8" s="206"/>
    </row>
    <row r="9" spans="1:13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28"/>
      <c r="K9" s="203"/>
      <c r="L9" s="203"/>
      <c r="M9" s="206"/>
    </row>
    <row r="10" spans="1:13" ht="12.75">
      <c r="A10" s="201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6"/>
    </row>
    <row r="11" spans="1:13" ht="12.75">
      <c r="A11" s="211" t="s">
        <v>278</v>
      </c>
      <c r="B11" s="21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6"/>
    </row>
    <row r="12" spans="1:13" ht="12.75">
      <c r="A12" s="201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6"/>
    </row>
    <row r="13" spans="1:13" ht="12.75">
      <c r="A13" s="201"/>
      <c r="B13" s="213"/>
      <c r="C13" s="204"/>
      <c r="D13" s="329" t="s">
        <v>156</v>
      </c>
      <c r="E13" s="330"/>
      <c r="F13" s="330"/>
      <c r="G13" s="330"/>
      <c r="H13" s="330"/>
      <c r="I13" s="330"/>
      <c r="J13" s="330"/>
      <c r="K13" s="214"/>
      <c r="L13" s="214"/>
      <c r="M13" s="215"/>
    </row>
    <row r="14" spans="1:13" ht="12.75">
      <c r="A14" s="216" t="s">
        <v>157</v>
      </c>
      <c r="B14" s="217"/>
      <c r="C14" s="218"/>
      <c r="D14" s="251" t="s">
        <v>279</v>
      </c>
      <c r="E14" s="219" t="s">
        <v>280</v>
      </c>
      <c r="F14" s="219" t="s">
        <v>281</v>
      </c>
      <c r="G14" s="219" t="s">
        <v>103</v>
      </c>
      <c r="H14" s="219" t="s">
        <v>104</v>
      </c>
      <c r="I14" s="219" t="s">
        <v>105</v>
      </c>
      <c r="J14" s="219" t="s">
        <v>106</v>
      </c>
      <c r="K14" s="219" t="s">
        <v>107</v>
      </c>
      <c r="L14" s="219" t="s">
        <v>108</v>
      </c>
      <c r="M14" s="219" t="s">
        <v>109</v>
      </c>
    </row>
    <row r="15" spans="1:13" ht="12.75">
      <c r="A15" s="220" t="s">
        <v>159</v>
      </c>
      <c r="B15" s="214"/>
      <c r="C15" s="215"/>
      <c r="D15" s="221">
        <v>0.55</v>
      </c>
      <c r="E15" s="221">
        <v>1.66</v>
      </c>
      <c r="F15" s="221">
        <v>1.66</v>
      </c>
      <c r="G15" s="222">
        <v>7.77</v>
      </c>
      <c r="H15" s="222">
        <v>9.43</v>
      </c>
      <c r="I15" s="222">
        <v>10.54</v>
      </c>
      <c r="J15" s="222">
        <v>13.32</v>
      </c>
      <c r="K15" s="222">
        <v>15.26</v>
      </c>
      <c r="L15" s="222">
        <v>22.2</v>
      </c>
      <c r="M15" s="222">
        <v>26.08</v>
      </c>
    </row>
    <row r="16" spans="1:13" ht="12.75">
      <c r="A16" s="220" t="s">
        <v>160</v>
      </c>
      <c r="B16" s="214"/>
      <c r="C16" s="215"/>
      <c r="D16" s="223" t="s">
        <v>396</v>
      </c>
      <c r="E16" s="223" t="s">
        <v>387</v>
      </c>
      <c r="F16" s="223" t="s">
        <v>388</v>
      </c>
      <c r="G16" s="236" t="s">
        <v>389</v>
      </c>
      <c r="H16" s="223" t="s">
        <v>390</v>
      </c>
      <c r="I16" s="223" t="s">
        <v>391</v>
      </c>
      <c r="J16" s="236" t="s">
        <v>392</v>
      </c>
      <c r="K16" s="236" t="s">
        <v>393</v>
      </c>
      <c r="L16" s="223" t="s">
        <v>394</v>
      </c>
      <c r="M16" s="223" t="s">
        <v>395</v>
      </c>
    </row>
    <row r="17" spans="1:13" ht="12.75">
      <c r="A17" s="220" t="s">
        <v>161</v>
      </c>
      <c r="B17" s="214"/>
      <c r="C17" s="215"/>
      <c r="D17" s="223" t="str">
        <f>D16</f>
        <v>$4.59 (A)</v>
      </c>
      <c r="E17" s="223" t="str">
        <f aca="true" t="shared" si="0" ref="E17:M17">E16</f>
        <v>$6.79 (A)</v>
      </c>
      <c r="F17" s="223" t="str">
        <f t="shared" si="0"/>
        <v>$9.33 (A)</v>
      </c>
      <c r="G17" s="223" t="str">
        <f t="shared" si="0"/>
        <v>$19.71 (A)</v>
      </c>
      <c r="H17" s="223" t="str">
        <f t="shared" si="0"/>
        <v>$26.60 (A)</v>
      </c>
      <c r="I17" s="223" t="str">
        <f t="shared" si="0"/>
        <v>$34.72 (A)</v>
      </c>
      <c r="J17" s="223" t="str">
        <f t="shared" si="0"/>
        <v>$48.75(A)</v>
      </c>
      <c r="K17" s="223" t="str">
        <f t="shared" si="0"/>
        <v>$70.40 (A)</v>
      </c>
      <c r="L17" s="223" t="str">
        <f t="shared" si="0"/>
        <v>$94.23 (A)</v>
      </c>
      <c r="M17" s="223" t="str">
        <f t="shared" si="0"/>
        <v>$126.43 (A)</v>
      </c>
    </row>
    <row r="18" spans="1:13" ht="12.75">
      <c r="A18" s="224" t="s">
        <v>162</v>
      </c>
      <c r="B18" s="225"/>
      <c r="C18" s="226"/>
      <c r="D18" s="223" t="s">
        <v>397</v>
      </c>
      <c r="E18" s="223" t="s">
        <v>398</v>
      </c>
      <c r="F18" s="223" t="s">
        <v>399</v>
      </c>
      <c r="G18" s="223" t="s">
        <v>285</v>
      </c>
      <c r="H18" s="223" t="s">
        <v>286</v>
      </c>
      <c r="I18" s="223" t="s">
        <v>287</v>
      </c>
      <c r="J18" s="223" t="s">
        <v>288</v>
      </c>
      <c r="K18" s="223" t="s">
        <v>283</v>
      </c>
      <c r="L18" s="223" t="s">
        <v>289</v>
      </c>
      <c r="M18" s="223" t="s">
        <v>290</v>
      </c>
    </row>
    <row r="19" spans="1:13" ht="12.75">
      <c r="A19" s="227" t="s">
        <v>163</v>
      </c>
      <c r="B19" s="214"/>
      <c r="C19" s="215"/>
      <c r="D19" s="228"/>
      <c r="E19" s="228"/>
      <c r="F19" s="228"/>
      <c r="G19" s="228"/>
      <c r="H19" s="228"/>
      <c r="I19" s="228"/>
      <c r="J19" s="228"/>
      <c r="K19" s="228"/>
      <c r="L19" s="228"/>
      <c r="M19" s="229"/>
    </row>
    <row r="20" spans="1:13" ht="12.75">
      <c r="A20" s="220" t="s">
        <v>116</v>
      </c>
      <c r="B20" s="214"/>
      <c r="C20" s="215"/>
      <c r="D20" s="221"/>
      <c r="E20" s="221"/>
      <c r="F20" s="221"/>
      <c r="G20" s="222">
        <v>38.84</v>
      </c>
      <c r="H20" s="222">
        <v>38.84</v>
      </c>
      <c r="I20" s="222">
        <v>38.84</v>
      </c>
      <c r="J20" s="222">
        <v>38.84</v>
      </c>
      <c r="K20" s="222">
        <v>38.84</v>
      </c>
      <c r="L20" s="222">
        <v>38.84</v>
      </c>
      <c r="M20" s="222">
        <v>38.84</v>
      </c>
    </row>
    <row r="21" spans="1:13" ht="12.75">
      <c r="A21" s="220" t="s">
        <v>117</v>
      </c>
      <c r="B21" s="214"/>
      <c r="C21" s="215"/>
      <c r="D21" s="221"/>
      <c r="E21" s="221"/>
      <c r="F21" s="221"/>
      <c r="G21" s="223" t="s">
        <v>400</v>
      </c>
      <c r="H21" s="223" t="s">
        <v>401</v>
      </c>
      <c r="I21" s="223" t="s">
        <v>402</v>
      </c>
      <c r="J21" s="47" t="s">
        <v>404</v>
      </c>
      <c r="K21" s="223" t="s">
        <v>393</v>
      </c>
      <c r="L21" s="223" t="s">
        <v>403</v>
      </c>
      <c r="M21" s="47" t="s">
        <v>405</v>
      </c>
    </row>
    <row r="22" spans="1:13" ht="12.75">
      <c r="A22" s="220" t="s">
        <v>164</v>
      </c>
      <c r="B22" s="214"/>
      <c r="C22" s="215"/>
      <c r="D22" s="221"/>
      <c r="E22" s="221"/>
      <c r="F22" s="221"/>
      <c r="G22" s="221">
        <v>1.11</v>
      </c>
      <c r="H22" s="221">
        <v>1.11</v>
      </c>
      <c r="I22" s="221">
        <v>1.11</v>
      </c>
      <c r="J22" s="221">
        <v>1.11</v>
      </c>
      <c r="K22" s="221">
        <v>1.11</v>
      </c>
      <c r="L22" s="221">
        <v>1.11</v>
      </c>
      <c r="M22" s="221">
        <v>1.11</v>
      </c>
    </row>
    <row r="23" spans="1:13" ht="12.75">
      <c r="A23" s="220" t="s">
        <v>119</v>
      </c>
      <c r="B23" s="214"/>
      <c r="C23" s="215"/>
      <c r="D23" s="230"/>
      <c r="E23" s="230"/>
      <c r="F23" s="230"/>
      <c r="G23" s="230"/>
      <c r="H23" s="230"/>
      <c r="I23" s="230"/>
      <c r="J23" s="231"/>
      <c r="K23" s="231"/>
      <c r="L23" s="231"/>
      <c r="M23" s="230"/>
    </row>
    <row r="24" spans="1:13" ht="12.75">
      <c r="A24" s="201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6"/>
    </row>
    <row r="25" spans="1:13" ht="12.75">
      <c r="A25" s="201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6"/>
    </row>
    <row r="26" spans="1:13" ht="12.75">
      <c r="A26" s="232" t="s">
        <v>165</v>
      </c>
      <c r="B26" s="205" t="s">
        <v>166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6"/>
    </row>
    <row r="27" spans="1:13" ht="12.75">
      <c r="A27" s="232"/>
      <c r="B27" s="205" t="s">
        <v>167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6"/>
    </row>
    <row r="28" spans="1:13" ht="12.75">
      <c r="A28" s="232"/>
      <c r="B28" s="205" t="s">
        <v>168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6"/>
    </row>
    <row r="29" spans="1:13" ht="12.75">
      <c r="A29" s="232"/>
      <c r="B29" s="205" t="s">
        <v>169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6"/>
    </row>
    <row r="30" spans="1:13" ht="12.75">
      <c r="A30" s="232"/>
      <c r="B30" s="205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6"/>
    </row>
    <row r="31" spans="1:13" ht="12.75">
      <c r="A31" s="233" t="s">
        <v>122</v>
      </c>
      <c r="B31" s="234" t="s">
        <v>148</v>
      </c>
      <c r="C31" s="210"/>
      <c r="D31" s="210"/>
      <c r="E31" s="210"/>
      <c r="F31" s="210"/>
      <c r="G31" s="210"/>
      <c r="H31" s="210"/>
      <c r="I31" s="210"/>
      <c r="J31" s="210"/>
      <c r="K31" s="203"/>
      <c r="L31" s="203"/>
      <c r="M31" s="206"/>
    </row>
    <row r="32" spans="1:13" ht="12.75">
      <c r="A32" s="232"/>
      <c r="B32" s="205" t="s">
        <v>149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6"/>
    </row>
    <row r="33" spans="1:13" ht="12.75">
      <c r="A33" s="235"/>
      <c r="B33" s="205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6"/>
    </row>
    <row r="34" spans="1:13" ht="12.75">
      <c r="A34" s="237" t="s">
        <v>293</v>
      </c>
      <c r="B34" s="205" t="s">
        <v>297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6"/>
    </row>
    <row r="35" spans="1:13" ht="12.75">
      <c r="A35" s="237"/>
      <c r="B35" s="205" t="s">
        <v>291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6"/>
    </row>
    <row r="36" spans="1:13" ht="12.75">
      <c r="A36" s="237"/>
      <c r="B36" s="205" t="s">
        <v>292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6"/>
    </row>
    <row r="37" spans="1:13" ht="12.75">
      <c r="A37" s="232"/>
      <c r="B37" s="205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6"/>
    </row>
    <row r="38" spans="1:13" ht="12.75">
      <c r="A38" s="232" t="s">
        <v>150</v>
      </c>
      <c r="B38" s="205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6"/>
    </row>
    <row r="39" spans="1:13" ht="12.75">
      <c r="A39" s="232"/>
      <c r="B39" s="205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6"/>
    </row>
    <row r="40" spans="1:13" ht="12.75">
      <c r="A40" s="232"/>
      <c r="B40" s="205" t="s">
        <v>294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6"/>
    </row>
    <row r="41" spans="1:13" ht="12.75">
      <c r="A41" s="232"/>
      <c r="B41" s="20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6"/>
    </row>
    <row r="42" spans="1:13" ht="12.75">
      <c r="A42" s="232"/>
      <c r="B42" s="205" t="s">
        <v>295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6"/>
    </row>
    <row r="43" spans="1:13" ht="12.75">
      <c r="A43" s="201"/>
      <c r="B43" s="205" t="s">
        <v>296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6"/>
    </row>
    <row r="44" spans="1:13" ht="12.75">
      <c r="A44" s="201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6"/>
    </row>
    <row r="45" spans="1:13" ht="12.75">
      <c r="A45" s="201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6"/>
    </row>
    <row r="46" spans="1:13" ht="12.75">
      <c r="A46" s="201"/>
      <c r="B46" s="203"/>
      <c r="C46" s="203"/>
      <c r="D46" s="210"/>
      <c r="E46" s="210"/>
      <c r="F46" s="210"/>
      <c r="G46" s="210"/>
      <c r="H46" s="203"/>
      <c r="I46" s="203"/>
      <c r="J46" s="203"/>
      <c r="K46" s="203"/>
      <c r="L46" s="203"/>
      <c r="M46" s="206"/>
    </row>
    <row r="47" spans="1:13" ht="12.75">
      <c r="A47" s="201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6"/>
    </row>
    <row r="48" spans="1:13" ht="12.75">
      <c r="A48" s="201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6"/>
    </row>
    <row r="49" spans="1:13" ht="12.75">
      <c r="A49" s="201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6"/>
    </row>
    <row r="50" spans="1:13" ht="12.75">
      <c r="A50" s="201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6"/>
    </row>
    <row r="51" spans="1:13" ht="12.75">
      <c r="A51" s="201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6"/>
    </row>
    <row r="52" spans="1:13" ht="12.75">
      <c r="A52" s="201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6"/>
    </row>
    <row r="53" spans="1:13" ht="12.75">
      <c r="A53" s="201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6"/>
    </row>
    <row r="54" spans="1:13" ht="12.75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3"/>
      <c r="L54" s="203"/>
      <c r="M54" s="206"/>
    </row>
    <row r="55" spans="1:13" ht="12.75">
      <c r="A55" s="201" t="s">
        <v>59</v>
      </c>
      <c r="B55" s="203" t="str">
        <f>'Item 230'!B43</f>
        <v>Rick Waldren, Division Controller</v>
      </c>
      <c r="C55" s="203"/>
      <c r="D55" s="203"/>
      <c r="E55" s="203"/>
      <c r="F55" s="203"/>
      <c r="G55" s="203"/>
      <c r="H55" s="203"/>
      <c r="I55" s="203"/>
      <c r="J55" s="203"/>
      <c r="K55" s="198"/>
      <c r="L55" s="198"/>
      <c r="M55" s="199"/>
    </row>
    <row r="56" spans="1:13" ht="12.75">
      <c r="A56" s="201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6"/>
    </row>
    <row r="57" spans="1:13" ht="12.75">
      <c r="A57" s="207" t="str">
        <f>'Item 230'!A45</f>
        <v>Issue Date:</v>
      </c>
      <c r="B57" s="238">
        <f>'Item 230'!B45</f>
        <v>43416</v>
      </c>
      <c r="C57" s="208"/>
      <c r="D57" s="208"/>
      <c r="E57" s="208"/>
      <c r="F57" s="208"/>
      <c r="G57" s="208"/>
      <c r="H57" s="208"/>
      <c r="I57" s="208"/>
      <c r="J57" s="208" t="s">
        <v>257</v>
      </c>
      <c r="K57" s="208"/>
      <c r="L57" s="208"/>
      <c r="M57" s="209"/>
    </row>
    <row r="58" spans="1:13" ht="12.75">
      <c r="A58" s="320" t="s">
        <v>62</v>
      </c>
      <c r="B58" s="321"/>
      <c r="C58" s="321"/>
      <c r="D58" s="321"/>
      <c r="E58" s="321"/>
      <c r="F58" s="321"/>
      <c r="G58" s="321"/>
      <c r="H58" s="321"/>
      <c r="I58" s="321"/>
      <c r="J58" s="321"/>
      <c r="K58" s="203"/>
      <c r="L58" s="203"/>
      <c r="M58" s="206"/>
    </row>
    <row r="59" spans="1:13" ht="12.75">
      <c r="A59" s="201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6"/>
    </row>
    <row r="60" spans="1:13" ht="12.75">
      <c r="A60" s="201" t="s">
        <v>63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6"/>
    </row>
    <row r="61" spans="1:13" ht="12.75">
      <c r="A61" s="20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2">
      <selection activeCell="F19" sqref="F19"/>
    </sheetView>
  </sheetViews>
  <sheetFormatPr defaultColWidth="8.8515625" defaultRowHeight="12.75"/>
  <cols>
    <col min="1" max="1" width="10.28125" style="200" customWidth="1"/>
    <col min="2" max="4" width="8.8515625" style="200" customWidth="1"/>
    <col min="5" max="6" width="10.00390625" style="200" bestFit="1" customWidth="1"/>
    <col min="7" max="9" width="8.8515625" style="200" customWidth="1"/>
    <col min="10" max="10" width="15.281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275</v>
      </c>
      <c r="H2" s="205" t="s">
        <v>304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239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298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299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300</v>
      </c>
      <c r="B9" s="335"/>
      <c r="C9" s="335"/>
      <c r="D9" s="335"/>
      <c r="E9" s="335"/>
      <c r="F9" s="335"/>
      <c r="G9" s="335"/>
      <c r="H9" s="335"/>
      <c r="I9" s="335"/>
      <c r="J9" s="336"/>
    </row>
    <row r="10" spans="1:10" ht="12.75">
      <c r="A10" s="327" t="s">
        <v>154</v>
      </c>
      <c r="B10" s="328"/>
      <c r="C10" s="328"/>
      <c r="D10" s="328"/>
      <c r="E10" s="328"/>
      <c r="F10" s="328"/>
      <c r="G10" s="328"/>
      <c r="H10" s="328"/>
      <c r="I10" s="328"/>
      <c r="J10" s="334"/>
    </row>
    <row r="11" spans="1:10" ht="12.75">
      <c r="A11" s="201"/>
      <c r="B11" s="203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11" t="s">
        <v>278</v>
      </c>
      <c r="B12" s="212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/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13"/>
      <c r="C14" s="204"/>
      <c r="D14" s="329" t="s">
        <v>156</v>
      </c>
      <c r="E14" s="330"/>
      <c r="F14" s="330"/>
      <c r="G14" s="330"/>
      <c r="H14" s="330"/>
      <c r="I14" s="330"/>
      <c r="J14" s="337"/>
    </row>
    <row r="15" spans="1:10" ht="12.75">
      <c r="A15" s="216" t="s">
        <v>157</v>
      </c>
      <c r="B15" s="217"/>
      <c r="C15" s="218"/>
      <c r="D15" s="240" t="s">
        <v>301</v>
      </c>
      <c r="E15" s="240" t="s">
        <v>302</v>
      </c>
      <c r="F15" s="240" t="s">
        <v>303</v>
      </c>
      <c r="G15" s="230"/>
      <c r="H15" s="230"/>
      <c r="I15" s="230"/>
      <c r="J15" s="230"/>
    </row>
    <row r="16" spans="1:10" ht="12.75">
      <c r="A16" s="241" t="s">
        <v>160</v>
      </c>
      <c r="B16" s="214"/>
      <c r="C16" s="215"/>
      <c r="D16" s="223" t="s">
        <v>396</v>
      </c>
      <c r="E16" s="223" t="s">
        <v>387</v>
      </c>
      <c r="F16" s="223" t="s">
        <v>388</v>
      </c>
      <c r="G16" s="230"/>
      <c r="H16" s="230"/>
      <c r="I16" s="230"/>
      <c r="J16" s="230"/>
    </row>
    <row r="17" spans="1:10" ht="12.75">
      <c r="A17" s="224" t="s">
        <v>161</v>
      </c>
      <c r="B17" s="214"/>
      <c r="C17" s="215"/>
      <c r="D17" s="223" t="str">
        <f>D16</f>
        <v>$4.59 (A)</v>
      </c>
      <c r="E17" s="223" t="str">
        <f>E16</f>
        <v>$6.79 (A)</v>
      </c>
      <c r="F17" s="223" t="str">
        <f>F16</f>
        <v>$9.33 (A)</v>
      </c>
      <c r="G17" s="230"/>
      <c r="H17" s="230"/>
      <c r="I17" s="230"/>
      <c r="J17" s="230"/>
    </row>
    <row r="18" spans="1:10" ht="12.75">
      <c r="A18" s="224" t="s">
        <v>162</v>
      </c>
      <c r="B18" s="214"/>
      <c r="C18" s="215"/>
      <c r="D18" s="223" t="s">
        <v>284</v>
      </c>
      <c r="E18" s="223" t="s">
        <v>398</v>
      </c>
      <c r="F18" s="223" t="s">
        <v>399</v>
      </c>
      <c r="G18" s="230"/>
      <c r="H18" s="230"/>
      <c r="I18" s="230"/>
      <c r="J18" s="230"/>
    </row>
    <row r="19" spans="1:10" ht="12.75">
      <c r="A19" s="224" t="s">
        <v>114</v>
      </c>
      <c r="B19" s="225"/>
      <c r="C19" s="226"/>
      <c r="D19" s="221"/>
      <c r="E19" s="221"/>
      <c r="F19" s="221"/>
      <c r="G19" s="230"/>
      <c r="H19" s="230"/>
      <c r="I19" s="230"/>
      <c r="J19" s="230"/>
    </row>
    <row r="20" spans="1:10" ht="12.75">
      <c r="A20" s="227" t="s">
        <v>163</v>
      </c>
      <c r="B20" s="214"/>
      <c r="C20" s="215"/>
      <c r="D20" s="228"/>
      <c r="E20" s="228"/>
      <c r="F20" s="228"/>
      <c r="G20" s="228"/>
      <c r="H20" s="228"/>
      <c r="I20" s="228"/>
      <c r="J20" s="229"/>
    </row>
    <row r="21" spans="1:10" ht="12.75">
      <c r="A21" s="220" t="s">
        <v>117</v>
      </c>
      <c r="B21" s="214"/>
      <c r="C21" s="215"/>
      <c r="D21" s="230"/>
      <c r="E21" s="230"/>
      <c r="F21" s="230"/>
      <c r="G21" s="230"/>
      <c r="H21" s="230"/>
      <c r="I21" s="230"/>
      <c r="J21" s="230"/>
    </row>
    <row r="22" spans="1:10" ht="12.75">
      <c r="A22" s="201"/>
      <c r="B22" s="203"/>
      <c r="C22" s="203"/>
      <c r="D22" s="203"/>
      <c r="E22" s="203"/>
      <c r="F22" s="203"/>
      <c r="G22" s="203"/>
      <c r="H22" s="203"/>
      <c r="I22" s="203"/>
      <c r="J22" s="206"/>
    </row>
    <row r="23" spans="1:10" ht="12.75">
      <c r="A23" s="201"/>
      <c r="B23" s="203"/>
      <c r="C23" s="203"/>
      <c r="D23" s="203"/>
      <c r="E23" s="203"/>
      <c r="F23" s="203"/>
      <c r="G23" s="203"/>
      <c r="H23" s="203"/>
      <c r="I23" s="203"/>
      <c r="J23" s="206"/>
    </row>
    <row r="24" spans="1:10" ht="12.75">
      <c r="A24" s="232" t="s">
        <v>165</v>
      </c>
      <c r="B24" s="205" t="s">
        <v>166</v>
      </c>
      <c r="C24" s="203"/>
      <c r="D24" s="203"/>
      <c r="E24" s="203"/>
      <c r="F24" s="203"/>
      <c r="G24" s="203"/>
      <c r="H24" s="203"/>
      <c r="I24" s="203"/>
      <c r="J24" s="206"/>
    </row>
    <row r="25" spans="1:10" ht="12.75">
      <c r="A25" s="232"/>
      <c r="B25" s="205" t="s">
        <v>167</v>
      </c>
      <c r="C25" s="203"/>
      <c r="D25" s="203"/>
      <c r="E25" s="203"/>
      <c r="F25" s="203"/>
      <c r="G25" s="203"/>
      <c r="H25" s="203"/>
      <c r="I25" s="203"/>
      <c r="J25" s="206"/>
    </row>
    <row r="26" spans="1:10" ht="12.75">
      <c r="A26" s="232"/>
      <c r="B26" s="205" t="s">
        <v>168</v>
      </c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32"/>
      <c r="B27" s="205" t="s">
        <v>169</v>
      </c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/>
      <c r="B28" s="205"/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7" t="s">
        <v>189</v>
      </c>
      <c r="B29" s="242" t="s">
        <v>189</v>
      </c>
      <c r="C29" s="210"/>
      <c r="D29" s="210"/>
      <c r="E29" s="210"/>
      <c r="F29" s="210"/>
      <c r="G29" s="210"/>
      <c r="H29" s="210"/>
      <c r="I29" s="210"/>
      <c r="J29" s="239"/>
    </row>
    <row r="30" spans="1:10" ht="12.75">
      <c r="A30" s="232"/>
      <c r="B30" s="205" t="s">
        <v>189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5"/>
      <c r="B31" s="205"/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2" t="s">
        <v>150</v>
      </c>
      <c r="B33" s="205"/>
      <c r="C33" s="203"/>
      <c r="D33" s="203"/>
      <c r="E33" s="203"/>
      <c r="F33" s="203"/>
      <c r="G33" s="203"/>
      <c r="H33" s="203"/>
      <c r="I33" s="203"/>
      <c r="J33" s="206"/>
    </row>
    <row r="34" spans="1:10" ht="12.75">
      <c r="A34" s="232"/>
      <c r="B34" s="205"/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2"/>
      <c r="B35" s="205" t="s">
        <v>305</v>
      </c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/>
      <c r="B36" s="205" t="s">
        <v>306</v>
      </c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/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01"/>
      <c r="B38" s="205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01"/>
      <c r="B41" s="203"/>
      <c r="C41" s="203"/>
      <c r="D41" s="210"/>
      <c r="E41" s="210"/>
      <c r="F41" s="210"/>
      <c r="G41" s="210"/>
      <c r="H41" s="203"/>
      <c r="I41" s="203"/>
      <c r="J41" s="206"/>
    </row>
    <row r="42" spans="1:10" ht="12.75">
      <c r="A42" s="201"/>
      <c r="B42" s="203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03"/>
      <c r="E44" s="203"/>
      <c r="F44" s="203"/>
      <c r="G44" s="203"/>
      <c r="H44" s="203"/>
      <c r="I44" s="203"/>
      <c r="J44" s="206"/>
    </row>
    <row r="45" spans="1:10" ht="12.75">
      <c r="A45" s="201"/>
      <c r="B45" s="203"/>
      <c r="C45" s="203"/>
      <c r="D45" s="203"/>
      <c r="E45" s="203"/>
      <c r="F45" s="203"/>
      <c r="G45" s="203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7"/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ht="12.75">
      <c r="A50" s="201" t="s">
        <v>59</v>
      </c>
      <c r="B50" s="203" t="str">
        <f>'Item 110'!B43</f>
        <v>Rick Waldren, Business Unit Controller</v>
      </c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7" t="s">
        <v>254</v>
      </c>
      <c r="B52" s="275">
        <f>'Item 110'!B45:C45</f>
        <v>43416</v>
      </c>
      <c r="C52" s="275"/>
      <c r="D52" s="208"/>
      <c r="E52" s="208"/>
      <c r="F52" s="208"/>
      <c r="G52" s="208"/>
      <c r="H52" s="208" t="s">
        <v>257</v>
      </c>
      <c r="I52" s="208"/>
      <c r="J52" s="209"/>
    </row>
    <row r="53" spans="1:10" ht="12.75">
      <c r="A53" s="320" t="s">
        <v>62</v>
      </c>
      <c r="B53" s="321"/>
      <c r="C53" s="321"/>
      <c r="D53" s="321"/>
      <c r="E53" s="321"/>
      <c r="F53" s="321"/>
      <c r="G53" s="321"/>
      <c r="H53" s="321"/>
      <c r="I53" s="321"/>
      <c r="J53" s="338"/>
    </row>
    <row r="54" spans="1:10" ht="12.75">
      <c r="A54" s="201"/>
      <c r="B54" s="203"/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1" t="s">
        <v>63</v>
      </c>
      <c r="B55" s="203"/>
      <c r="C55" s="203"/>
      <c r="D55" s="203"/>
      <c r="E55" s="203"/>
      <c r="F55" s="203"/>
      <c r="G55" s="203"/>
      <c r="H55" s="203"/>
      <c r="I55" s="203"/>
      <c r="J55" s="206"/>
    </row>
    <row r="56" spans="1:10" ht="12.75">
      <c r="A56" s="207"/>
      <c r="B56" s="208"/>
      <c r="C56" s="208"/>
      <c r="D56" s="208"/>
      <c r="E56" s="208"/>
      <c r="F56" s="208"/>
      <c r="G56" s="208"/>
      <c r="H56" s="208"/>
      <c r="I56" s="208"/>
      <c r="J56" s="209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I19" sqref="I19"/>
    </sheetView>
  </sheetViews>
  <sheetFormatPr defaultColWidth="8.8515625" defaultRowHeight="12.75"/>
  <cols>
    <col min="1" max="1" width="10.28125" style="200" customWidth="1"/>
    <col min="2" max="4" width="8.8515625" style="200" customWidth="1"/>
    <col min="5" max="5" width="8.00390625" style="200" customWidth="1"/>
    <col min="6" max="6" width="11.57421875" style="200" customWidth="1"/>
    <col min="7" max="7" width="12.28125" style="200" customWidth="1"/>
    <col min="8" max="8" width="12.421875" style="200" customWidth="1"/>
    <col min="9" max="9" width="11.8515625" style="200" customWidth="1"/>
    <col min="10" max="10" width="11.003906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275</v>
      </c>
      <c r="H2" s="205" t="s">
        <v>309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239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307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308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34"/>
    </row>
    <row r="10" spans="1:10" ht="12.7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11" t="s">
        <v>278</v>
      </c>
      <c r="B11" s="212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 t="s">
        <v>155</v>
      </c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03"/>
      <c r="C14" s="203"/>
      <c r="D14" s="203"/>
      <c r="E14" s="203"/>
      <c r="F14" s="203"/>
      <c r="G14" s="203"/>
      <c r="H14" s="203"/>
      <c r="I14" s="203"/>
      <c r="J14" s="206"/>
    </row>
    <row r="15" spans="1:10" ht="12.75">
      <c r="A15" s="201"/>
      <c r="B15" s="213"/>
      <c r="C15" s="204"/>
      <c r="D15" s="329" t="s">
        <v>156</v>
      </c>
      <c r="E15" s="330"/>
      <c r="F15" s="330"/>
      <c r="G15" s="330"/>
      <c r="H15" s="330"/>
      <c r="I15" s="330"/>
      <c r="J15" s="337"/>
    </row>
    <row r="16" spans="1:10" ht="12.75">
      <c r="A16" s="216" t="s">
        <v>157</v>
      </c>
      <c r="B16" s="217"/>
      <c r="C16" s="218"/>
      <c r="D16" s="230"/>
      <c r="E16" s="230" t="s">
        <v>105</v>
      </c>
      <c r="F16" s="230" t="s">
        <v>106</v>
      </c>
      <c r="G16" s="230" t="s">
        <v>107</v>
      </c>
      <c r="H16" s="230" t="s">
        <v>158</v>
      </c>
      <c r="I16" s="230" t="s">
        <v>108</v>
      </c>
      <c r="J16" s="230"/>
    </row>
    <row r="17" spans="1:10" ht="12.75">
      <c r="A17" s="220" t="s">
        <v>159</v>
      </c>
      <c r="B17" s="214"/>
      <c r="C17" s="215"/>
      <c r="D17" s="230"/>
      <c r="E17" s="230"/>
      <c r="F17" s="230"/>
      <c r="G17" s="230"/>
      <c r="H17" s="230"/>
      <c r="I17" s="230"/>
      <c r="J17" s="230"/>
    </row>
    <row r="18" spans="1:10" ht="12.75">
      <c r="A18" s="220" t="s">
        <v>160</v>
      </c>
      <c r="B18" s="214"/>
      <c r="C18" s="215"/>
      <c r="D18" s="230"/>
      <c r="E18" s="221"/>
      <c r="F18" s="243" t="s">
        <v>406</v>
      </c>
      <c r="G18" s="244" t="s">
        <v>407</v>
      </c>
      <c r="H18" s="244" t="s">
        <v>408</v>
      </c>
      <c r="I18" s="244" t="s">
        <v>409</v>
      </c>
      <c r="J18" s="230"/>
    </row>
    <row r="19" spans="1:10" ht="12.75">
      <c r="A19" s="220" t="s">
        <v>161</v>
      </c>
      <c r="B19" s="214"/>
      <c r="C19" s="215"/>
      <c r="D19" s="230"/>
      <c r="E19" s="221"/>
      <c r="F19" s="223" t="str">
        <f>F18</f>
        <v>$222.94 (A)</v>
      </c>
      <c r="G19" s="223" t="str">
        <f>G18</f>
        <v>$273.76 (A)</v>
      </c>
      <c r="H19" s="223" t="str">
        <f>H18</f>
        <v>$309.87 (A)</v>
      </c>
      <c r="I19" s="223" t="str">
        <f>I18</f>
        <v>$366.42 (A)</v>
      </c>
      <c r="J19" s="230"/>
    </row>
    <row r="20" spans="1:10" ht="12.75">
      <c r="A20" s="224" t="s">
        <v>162</v>
      </c>
      <c r="B20" s="225"/>
      <c r="C20" s="226"/>
      <c r="D20" s="230"/>
      <c r="E20" s="221"/>
      <c r="F20" s="223" t="str">
        <f>F18</f>
        <v>$222.94 (A)</v>
      </c>
      <c r="G20" s="223" t="str">
        <f>G18</f>
        <v>$273.76 (A)</v>
      </c>
      <c r="H20" s="223" t="str">
        <f>H18</f>
        <v>$309.87 (A)</v>
      </c>
      <c r="I20" s="223" t="str">
        <f>I18</f>
        <v>$366.42 (A)</v>
      </c>
      <c r="J20" s="230"/>
    </row>
    <row r="21" spans="1:10" ht="12.75">
      <c r="A21" s="227" t="s">
        <v>163</v>
      </c>
      <c r="B21" s="214"/>
      <c r="C21" s="215"/>
      <c r="D21" s="228"/>
      <c r="E21" s="228"/>
      <c r="F21" s="228"/>
      <c r="G21" s="228"/>
      <c r="H21" s="228"/>
      <c r="I21" s="228"/>
      <c r="J21" s="229"/>
    </row>
    <row r="22" spans="1:10" ht="12.75">
      <c r="A22" s="220" t="s">
        <v>116</v>
      </c>
      <c r="B22" s="214"/>
      <c r="C22" s="215"/>
      <c r="D22" s="230"/>
      <c r="E22" s="230"/>
      <c r="F22" s="230"/>
      <c r="G22" s="230"/>
      <c r="H22" s="230"/>
      <c r="I22" s="230"/>
      <c r="J22" s="230"/>
    </row>
    <row r="23" spans="1:10" ht="12.75">
      <c r="A23" s="220" t="s">
        <v>117</v>
      </c>
      <c r="B23" s="214"/>
      <c r="C23" s="215"/>
      <c r="D23" s="230"/>
      <c r="E23" s="230"/>
      <c r="F23" s="230"/>
      <c r="G23" s="230"/>
      <c r="H23" s="230"/>
      <c r="I23" s="230"/>
      <c r="J23" s="230"/>
    </row>
    <row r="24" spans="1:10" ht="12.75">
      <c r="A24" s="220" t="s">
        <v>164</v>
      </c>
      <c r="B24" s="214"/>
      <c r="C24" s="215"/>
      <c r="D24" s="230"/>
      <c r="E24" s="230"/>
      <c r="F24" s="230"/>
      <c r="G24" s="230"/>
      <c r="H24" s="230"/>
      <c r="I24" s="230"/>
      <c r="J24" s="230"/>
    </row>
    <row r="25" spans="1:10" ht="12.75">
      <c r="A25" s="220" t="s">
        <v>119</v>
      </c>
      <c r="B25" s="214"/>
      <c r="C25" s="215"/>
      <c r="D25" s="230"/>
      <c r="E25" s="230"/>
      <c r="F25" s="230"/>
      <c r="G25" s="230"/>
      <c r="H25" s="230"/>
      <c r="I25" s="230"/>
      <c r="J25" s="230"/>
    </row>
    <row r="26" spans="1:10" ht="12.75">
      <c r="A26" s="201"/>
      <c r="B26" s="203"/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01"/>
      <c r="B27" s="203"/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 t="s">
        <v>165</v>
      </c>
      <c r="B28" s="205" t="s">
        <v>166</v>
      </c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2"/>
      <c r="B29" s="205" t="s">
        <v>167</v>
      </c>
      <c r="C29" s="203"/>
      <c r="D29" s="203"/>
      <c r="E29" s="203"/>
      <c r="F29" s="203"/>
      <c r="G29" s="203"/>
      <c r="H29" s="203"/>
      <c r="I29" s="203"/>
      <c r="J29" s="206"/>
    </row>
    <row r="30" spans="1:10" ht="12.75">
      <c r="A30" s="232"/>
      <c r="B30" s="205" t="s">
        <v>168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2"/>
      <c r="B31" s="205" t="s">
        <v>169</v>
      </c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3" t="s">
        <v>122</v>
      </c>
      <c r="B33" s="234" t="s">
        <v>148</v>
      </c>
      <c r="C33" s="210"/>
      <c r="D33" s="210"/>
      <c r="E33" s="210"/>
      <c r="F33" s="210"/>
      <c r="G33" s="210"/>
      <c r="H33" s="210"/>
      <c r="I33" s="210"/>
      <c r="J33" s="239"/>
    </row>
    <row r="34" spans="1:10" ht="12.75">
      <c r="A34" s="232"/>
      <c r="B34" s="205" t="s">
        <v>149</v>
      </c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5"/>
      <c r="B35" s="205"/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 t="s">
        <v>150</v>
      </c>
      <c r="B36" s="205"/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/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32"/>
      <c r="B38" s="205" t="s">
        <v>305</v>
      </c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32"/>
      <c r="B39" s="205" t="s">
        <v>306</v>
      </c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32"/>
      <c r="B40" s="205"/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01"/>
      <c r="B41" s="205"/>
      <c r="C41" s="203"/>
      <c r="D41" s="203"/>
      <c r="E41" s="203"/>
      <c r="F41" s="203"/>
      <c r="G41" s="203"/>
      <c r="H41" s="203"/>
      <c r="I41" s="203"/>
      <c r="J41" s="206"/>
    </row>
    <row r="42" spans="1:10" ht="12.75">
      <c r="A42" s="201"/>
      <c r="B42" s="203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10"/>
      <c r="E44" s="210"/>
      <c r="F44" s="210"/>
      <c r="G44" s="210"/>
      <c r="H44" s="203"/>
      <c r="I44" s="203"/>
      <c r="J44" s="206"/>
    </row>
    <row r="45" spans="1:10" ht="12.75">
      <c r="A45" s="201"/>
      <c r="B45" s="203"/>
      <c r="C45" s="203"/>
      <c r="D45" s="203"/>
      <c r="E45" s="203"/>
      <c r="F45" s="203"/>
      <c r="G45" s="203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2.7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ht="12.75">
      <c r="A53" s="201" t="s">
        <v>59</v>
      </c>
      <c r="B53" s="203" t="str">
        <f>'Item 110'!B43</f>
        <v>Rick Waldren, Business Unit Controller</v>
      </c>
      <c r="C53" s="203"/>
      <c r="D53" s="203"/>
      <c r="E53" s="203"/>
      <c r="F53" s="203"/>
      <c r="G53" s="203"/>
      <c r="H53" s="203"/>
      <c r="I53" s="203"/>
      <c r="J53" s="206"/>
    </row>
    <row r="54" spans="1:10" ht="12.75">
      <c r="A54" s="201"/>
      <c r="B54" s="203"/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7" t="str">
        <f>'Item 110'!A45</f>
        <v>Issue Date:</v>
      </c>
      <c r="B55" s="275">
        <f>'Item 110'!B45:C45</f>
        <v>43416</v>
      </c>
      <c r="C55" s="275"/>
      <c r="D55" s="208"/>
      <c r="E55" s="208"/>
      <c r="F55" s="208"/>
      <c r="G55" s="208"/>
      <c r="H55" s="208" t="s">
        <v>257</v>
      </c>
      <c r="I55" s="208"/>
      <c r="J55" s="209"/>
    </row>
    <row r="56" spans="1:10" ht="12.75">
      <c r="A56" s="320" t="s">
        <v>62</v>
      </c>
      <c r="B56" s="321"/>
      <c r="C56" s="321"/>
      <c r="D56" s="321"/>
      <c r="E56" s="321"/>
      <c r="F56" s="321"/>
      <c r="G56" s="321"/>
      <c r="H56" s="321"/>
      <c r="I56" s="321"/>
      <c r="J56" s="338"/>
    </row>
    <row r="57" spans="1:10" ht="12.75">
      <c r="A57" s="201"/>
      <c r="B57" s="203"/>
      <c r="C57" s="203"/>
      <c r="D57" s="203"/>
      <c r="E57" s="203"/>
      <c r="F57" s="203"/>
      <c r="G57" s="203"/>
      <c r="H57" s="203"/>
      <c r="I57" s="203"/>
      <c r="J57" s="206"/>
    </row>
    <row r="58" spans="1:10" ht="12.75">
      <c r="A58" s="201" t="s">
        <v>63</v>
      </c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2.75">
      <c r="A59" s="207"/>
      <c r="B59" s="208"/>
      <c r="C59" s="208"/>
      <c r="D59" s="208"/>
      <c r="E59" s="208"/>
      <c r="F59" s="208"/>
      <c r="G59" s="208"/>
      <c r="H59" s="208"/>
      <c r="I59" s="208"/>
      <c r="J59" s="209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8">
      <selection activeCell="I19" sqref="I19"/>
    </sheetView>
  </sheetViews>
  <sheetFormatPr defaultColWidth="8.8515625" defaultRowHeight="12.75"/>
  <cols>
    <col min="1" max="1" width="9.421875" style="200" customWidth="1"/>
    <col min="2" max="3" width="8.8515625" style="200" customWidth="1"/>
    <col min="4" max="4" width="11.7109375" style="200" customWidth="1"/>
    <col min="5" max="5" width="12.00390625" style="200" customWidth="1"/>
    <col min="6" max="6" width="11.7109375" style="200" customWidth="1"/>
    <col min="7" max="7" width="11.140625" style="200" customWidth="1"/>
    <col min="8" max="8" width="11.7109375" style="200" customWidth="1"/>
    <col min="9" max="9" width="11.8515625" style="200" customWidth="1"/>
    <col min="10" max="10" width="11.00390625" style="200" customWidth="1"/>
    <col min="11" max="16384" width="8.8515625" style="200" customWidth="1"/>
  </cols>
  <sheetData>
    <row r="1" spans="1:10" ht="12.7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26</v>
      </c>
      <c r="C2" s="203"/>
      <c r="D2" s="203"/>
      <c r="E2" s="203"/>
      <c r="F2" s="203"/>
      <c r="G2" s="203" t="s">
        <v>275</v>
      </c>
      <c r="H2" s="205" t="s">
        <v>311</v>
      </c>
      <c r="I2" s="204"/>
      <c r="J2" s="206"/>
    </row>
    <row r="3" spans="1:10" ht="12.7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2.75">
      <c r="A4" s="201" t="s">
        <v>2</v>
      </c>
      <c r="B4" s="203"/>
      <c r="C4" s="203"/>
      <c r="D4" s="203" t="s">
        <v>239</v>
      </c>
      <c r="E4" s="203"/>
      <c r="F4" s="203"/>
      <c r="G4" s="203"/>
      <c r="H4" s="203"/>
      <c r="I4" s="203"/>
      <c r="J4" s="206"/>
    </row>
    <row r="5" spans="1:10" ht="12.75">
      <c r="A5" s="207" t="s">
        <v>3</v>
      </c>
      <c r="B5" s="208"/>
      <c r="C5" s="208"/>
      <c r="D5" s="208" t="str">
        <f>'Item 110'!D5</f>
        <v>Republic Services, Rabanco Companies, Sea Tac Disposal </v>
      </c>
      <c r="E5" s="208"/>
      <c r="F5" s="208"/>
      <c r="G5" s="208"/>
      <c r="H5" s="208"/>
      <c r="I5" s="208"/>
      <c r="J5" s="209"/>
    </row>
    <row r="6" spans="1:10" ht="12.7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31" t="s">
        <v>307</v>
      </c>
      <c r="B7" s="326"/>
      <c r="C7" s="326"/>
      <c r="D7" s="326"/>
      <c r="E7" s="326"/>
      <c r="F7" s="326"/>
      <c r="G7" s="326"/>
      <c r="H7" s="326"/>
      <c r="I7" s="326"/>
      <c r="J7" s="332"/>
    </row>
    <row r="8" spans="1:10" ht="12.75">
      <c r="A8" s="333" t="s">
        <v>308</v>
      </c>
      <c r="B8" s="328"/>
      <c r="C8" s="328"/>
      <c r="D8" s="328"/>
      <c r="E8" s="328"/>
      <c r="F8" s="328"/>
      <c r="G8" s="328"/>
      <c r="H8" s="328"/>
      <c r="I8" s="328"/>
      <c r="J8" s="334"/>
    </row>
    <row r="9" spans="1:10" ht="12.75">
      <c r="A9" s="327" t="s">
        <v>154</v>
      </c>
      <c r="B9" s="328"/>
      <c r="C9" s="328"/>
      <c r="D9" s="328"/>
      <c r="E9" s="328"/>
      <c r="F9" s="328"/>
      <c r="G9" s="328"/>
      <c r="H9" s="328"/>
      <c r="I9" s="328"/>
      <c r="J9" s="334"/>
    </row>
    <row r="10" spans="1:10" ht="12.7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11" t="s">
        <v>278</v>
      </c>
      <c r="B11" s="212"/>
      <c r="C11" s="203"/>
      <c r="D11" s="203"/>
      <c r="E11" s="203"/>
      <c r="F11" s="203"/>
      <c r="G11" s="203"/>
      <c r="H11" s="203"/>
      <c r="I11" s="203"/>
      <c r="J11" s="206"/>
    </row>
    <row r="12" spans="1:10" ht="12.7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2.75">
      <c r="A13" s="201" t="s">
        <v>310</v>
      </c>
      <c r="B13" s="203"/>
      <c r="C13" s="203"/>
      <c r="D13" s="203"/>
      <c r="E13" s="203"/>
      <c r="F13" s="203"/>
      <c r="G13" s="203"/>
      <c r="H13" s="203"/>
      <c r="I13" s="203"/>
      <c r="J13" s="206"/>
    </row>
    <row r="14" spans="1:10" ht="12.75">
      <c r="A14" s="201"/>
      <c r="B14" s="203"/>
      <c r="C14" s="203"/>
      <c r="D14" s="203"/>
      <c r="E14" s="203"/>
      <c r="F14" s="203"/>
      <c r="G14" s="203"/>
      <c r="H14" s="203"/>
      <c r="I14" s="203"/>
      <c r="J14" s="206"/>
    </row>
    <row r="15" spans="1:10" ht="12.75">
      <c r="A15" s="201"/>
      <c r="B15" s="213"/>
      <c r="C15" s="204"/>
      <c r="D15" s="329" t="s">
        <v>156</v>
      </c>
      <c r="E15" s="330"/>
      <c r="F15" s="330"/>
      <c r="G15" s="330"/>
      <c r="H15" s="330"/>
      <c r="I15" s="330"/>
      <c r="J15" s="337"/>
    </row>
    <row r="16" spans="1:10" ht="12.75">
      <c r="A16" s="216" t="s">
        <v>157</v>
      </c>
      <c r="B16" s="217"/>
      <c r="C16" s="218"/>
      <c r="D16" s="230" t="s">
        <v>103</v>
      </c>
      <c r="E16" s="230" t="s">
        <v>105</v>
      </c>
      <c r="F16" s="230" t="s">
        <v>106</v>
      </c>
      <c r="G16" s="230" t="s">
        <v>107</v>
      </c>
      <c r="H16" s="230" t="s">
        <v>158</v>
      </c>
      <c r="I16" s="230" t="s">
        <v>108</v>
      </c>
      <c r="J16" s="230"/>
    </row>
    <row r="17" spans="1:10" ht="12.75">
      <c r="A17" s="220" t="s">
        <v>159</v>
      </c>
      <c r="B17" s="214"/>
      <c r="C17" s="215"/>
      <c r="D17" s="230"/>
      <c r="E17" s="230"/>
      <c r="F17" s="230"/>
      <c r="G17" s="230"/>
      <c r="H17" s="230"/>
      <c r="I17" s="230"/>
      <c r="J17" s="230"/>
    </row>
    <row r="18" spans="1:10" ht="12.75">
      <c r="A18" s="220" t="s">
        <v>160</v>
      </c>
      <c r="B18" s="214"/>
      <c r="C18" s="215"/>
      <c r="D18" s="243" t="s">
        <v>410</v>
      </c>
      <c r="E18" s="243" t="s">
        <v>411</v>
      </c>
      <c r="F18" s="243" t="s">
        <v>412</v>
      </c>
      <c r="G18" s="243" t="s">
        <v>413</v>
      </c>
      <c r="H18" s="243" t="s">
        <v>414</v>
      </c>
      <c r="I18" s="243" t="s">
        <v>415</v>
      </c>
      <c r="J18" s="230"/>
    </row>
    <row r="19" spans="1:10" ht="12.75">
      <c r="A19" s="220" t="s">
        <v>161</v>
      </c>
      <c r="B19" s="214"/>
      <c r="C19" s="215"/>
      <c r="D19" s="243" t="str">
        <f aca="true" t="shared" si="0" ref="D19:I19">D18</f>
        <v>$130.79 (A)</v>
      </c>
      <c r="E19" s="243" t="str">
        <f t="shared" si="0"/>
        <v>$204.75 (A)</v>
      </c>
      <c r="F19" s="243" t="str">
        <f t="shared" si="0"/>
        <v>$261.19 (A)</v>
      </c>
      <c r="G19" s="243" t="str">
        <f t="shared" si="0"/>
        <v>$326.93 (A)</v>
      </c>
      <c r="H19" s="243" t="str">
        <f t="shared" si="0"/>
        <v>$368.93 (A)</v>
      </c>
      <c r="I19" s="243" t="str">
        <f t="shared" si="0"/>
        <v>$421.85 (A)</v>
      </c>
      <c r="J19" s="230"/>
    </row>
    <row r="20" spans="1:10" ht="12.75">
      <c r="A20" s="224" t="s">
        <v>162</v>
      </c>
      <c r="B20" s="225"/>
      <c r="C20" s="226"/>
      <c r="D20" s="243" t="str">
        <f aca="true" t="shared" si="1" ref="D20:I20">D18</f>
        <v>$130.79 (A)</v>
      </c>
      <c r="E20" s="243" t="str">
        <f t="shared" si="1"/>
        <v>$204.75 (A)</v>
      </c>
      <c r="F20" s="243" t="str">
        <f t="shared" si="1"/>
        <v>$261.19 (A)</v>
      </c>
      <c r="G20" s="243" t="str">
        <f t="shared" si="1"/>
        <v>$326.93 (A)</v>
      </c>
      <c r="H20" s="243" t="str">
        <f t="shared" si="1"/>
        <v>$368.93 (A)</v>
      </c>
      <c r="I20" s="243" t="str">
        <f t="shared" si="1"/>
        <v>$421.85 (A)</v>
      </c>
      <c r="J20" s="230"/>
    </row>
    <row r="21" spans="1:10" ht="12.75">
      <c r="A21" s="227" t="s">
        <v>163</v>
      </c>
      <c r="B21" s="214"/>
      <c r="C21" s="215"/>
      <c r="D21" s="228"/>
      <c r="E21" s="228"/>
      <c r="F21" s="228"/>
      <c r="G21" s="228"/>
      <c r="H21" s="228"/>
      <c r="I21" s="228"/>
      <c r="J21" s="229"/>
    </row>
    <row r="22" spans="1:10" ht="12.75">
      <c r="A22" s="220" t="s">
        <v>116</v>
      </c>
      <c r="B22" s="214"/>
      <c r="C22" s="215"/>
      <c r="D22" s="230"/>
      <c r="E22" s="230"/>
      <c r="F22" s="230"/>
      <c r="G22" s="230"/>
      <c r="H22" s="230"/>
      <c r="I22" s="230"/>
      <c r="J22" s="230"/>
    </row>
    <row r="23" spans="1:10" ht="12.75">
      <c r="A23" s="220" t="s">
        <v>117</v>
      </c>
      <c r="B23" s="214"/>
      <c r="C23" s="215"/>
      <c r="D23" s="230"/>
      <c r="E23" s="230"/>
      <c r="F23" s="230"/>
      <c r="G23" s="230"/>
      <c r="H23" s="230"/>
      <c r="I23" s="230"/>
      <c r="J23" s="230"/>
    </row>
    <row r="24" spans="1:10" ht="12.75">
      <c r="A24" s="220" t="s">
        <v>164</v>
      </c>
      <c r="B24" s="214"/>
      <c r="C24" s="215"/>
      <c r="D24" s="230"/>
      <c r="E24" s="230"/>
      <c r="F24" s="230"/>
      <c r="G24" s="230"/>
      <c r="H24" s="230"/>
      <c r="I24" s="230"/>
      <c r="J24" s="230"/>
    </row>
    <row r="25" spans="1:10" ht="12.75">
      <c r="A25" s="220" t="s">
        <v>119</v>
      </c>
      <c r="B25" s="214"/>
      <c r="C25" s="215"/>
      <c r="D25" s="230"/>
      <c r="E25" s="230"/>
      <c r="F25" s="230"/>
      <c r="G25" s="230"/>
      <c r="H25" s="230"/>
      <c r="I25" s="230"/>
      <c r="J25" s="230"/>
    </row>
    <row r="26" spans="1:10" ht="12.75">
      <c r="A26" s="201"/>
      <c r="B26" s="203"/>
      <c r="C26" s="203"/>
      <c r="D26" s="203"/>
      <c r="E26" s="203"/>
      <c r="F26" s="203"/>
      <c r="G26" s="203"/>
      <c r="H26" s="203"/>
      <c r="I26" s="203"/>
      <c r="J26" s="206"/>
    </row>
    <row r="27" spans="1:10" ht="12.75">
      <c r="A27" s="201"/>
      <c r="B27" s="203"/>
      <c r="C27" s="203"/>
      <c r="D27" s="203"/>
      <c r="E27" s="203"/>
      <c r="F27" s="203"/>
      <c r="G27" s="203"/>
      <c r="H27" s="203"/>
      <c r="I27" s="203"/>
      <c r="J27" s="206"/>
    </row>
    <row r="28" spans="1:10" ht="12.75">
      <c r="A28" s="232" t="s">
        <v>165</v>
      </c>
      <c r="B28" s="205" t="s">
        <v>166</v>
      </c>
      <c r="C28" s="203"/>
      <c r="D28" s="203"/>
      <c r="E28" s="203"/>
      <c r="F28" s="203"/>
      <c r="G28" s="203"/>
      <c r="H28" s="203"/>
      <c r="I28" s="203"/>
      <c r="J28" s="206"/>
    </row>
    <row r="29" spans="1:10" ht="12.75">
      <c r="A29" s="232"/>
      <c r="B29" s="205" t="s">
        <v>167</v>
      </c>
      <c r="C29" s="203"/>
      <c r="D29" s="203"/>
      <c r="E29" s="203"/>
      <c r="F29" s="203"/>
      <c r="G29" s="203"/>
      <c r="H29" s="203"/>
      <c r="I29" s="203"/>
      <c r="J29" s="206"/>
    </row>
    <row r="30" spans="1:10" ht="12.75">
      <c r="A30" s="232"/>
      <c r="B30" s="205" t="s">
        <v>168</v>
      </c>
      <c r="C30" s="203"/>
      <c r="D30" s="203"/>
      <c r="E30" s="203"/>
      <c r="F30" s="203"/>
      <c r="G30" s="203"/>
      <c r="H30" s="203"/>
      <c r="I30" s="203"/>
      <c r="J30" s="206"/>
    </row>
    <row r="31" spans="1:10" ht="12.75">
      <c r="A31" s="232"/>
      <c r="B31" s="205" t="s">
        <v>169</v>
      </c>
      <c r="C31" s="203"/>
      <c r="D31" s="203"/>
      <c r="E31" s="203"/>
      <c r="F31" s="203"/>
      <c r="G31" s="203"/>
      <c r="H31" s="203"/>
      <c r="I31" s="203"/>
      <c r="J31" s="206"/>
    </row>
    <row r="32" spans="1:10" ht="12.75">
      <c r="A32" s="232"/>
      <c r="B32" s="205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33" t="s">
        <v>122</v>
      </c>
      <c r="B33" s="234" t="s">
        <v>148</v>
      </c>
      <c r="C33" s="210"/>
      <c r="D33" s="210"/>
      <c r="E33" s="210"/>
      <c r="F33" s="210"/>
      <c r="G33" s="210"/>
      <c r="H33" s="210"/>
      <c r="I33" s="210"/>
      <c r="J33" s="239"/>
    </row>
    <row r="34" spans="1:10" ht="12.75">
      <c r="A34" s="232"/>
      <c r="B34" s="205" t="s">
        <v>149</v>
      </c>
      <c r="C34" s="203"/>
      <c r="D34" s="203"/>
      <c r="E34" s="203"/>
      <c r="F34" s="203"/>
      <c r="G34" s="203"/>
      <c r="H34" s="203"/>
      <c r="I34" s="203"/>
      <c r="J34" s="206"/>
    </row>
    <row r="35" spans="1:10" ht="12.75">
      <c r="A35" s="235"/>
      <c r="B35" s="205"/>
      <c r="C35" s="203"/>
      <c r="D35" s="203"/>
      <c r="E35" s="203"/>
      <c r="F35" s="203"/>
      <c r="G35" s="203"/>
      <c r="H35" s="203"/>
      <c r="I35" s="203"/>
      <c r="J35" s="206"/>
    </row>
    <row r="36" spans="1:10" ht="12.75">
      <c r="A36" s="232"/>
      <c r="B36" s="205"/>
      <c r="C36" s="203"/>
      <c r="D36" s="203"/>
      <c r="E36" s="203"/>
      <c r="F36" s="203"/>
      <c r="G36" s="203"/>
      <c r="H36" s="203"/>
      <c r="I36" s="203"/>
      <c r="J36" s="206"/>
    </row>
    <row r="37" spans="1:10" ht="12.75">
      <c r="A37" s="232" t="s">
        <v>150</v>
      </c>
      <c r="B37" s="205"/>
      <c r="C37" s="203"/>
      <c r="D37" s="203"/>
      <c r="E37" s="203"/>
      <c r="F37" s="203"/>
      <c r="G37" s="203"/>
      <c r="H37" s="203"/>
      <c r="I37" s="203"/>
      <c r="J37" s="206"/>
    </row>
    <row r="38" spans="1:10" ht="12.75">
      <c r="A38" s="232"/>
      <c r="B38" s="205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32"/>
      <c r="B39" s="205" t="s">
        <v>305</v>
      </c>
      <c r="C39" s="203"/>
      <c r="D39" s="203"/>
      <c r="E39" s="203"/>
      <c r="F39" s="203"/>
      <c r="G39" s="203"/>
      <c r="H39" s="203"/>
      <c r="I39" s="203"/>
      <c r="J39" s="206"/>
    </row>
    <row r="40" spans="1:10" ht="12.75">
      <c r="A40" s="232"/>
      <c r="B40" s="205" t="s">
        <v>306</v>
      </c>
      <c r="C40" s="203"/>
      <c r="D40" s="203"/>
      <c r="E40" s="203"/>
      <c r="F40" s="203"/>
      <c r="G40" s="203"/>
      <c r="H40" s="203"/>
      <c r="I40" s="203"/>
      <c r="J40" s="206"/>
    </row>
    <row r="41" spans="1:10" ht="12.75">
      <c r="A41" s="232"/>
      <c r="B41" s="205"/>
      <c r="C41" s="203"/>
      <c r="D41" s="203"/>
      <c r="E41" s="203"/>
      <c r="F41" s="203"/>
      <c r="G41" s="203"/>
      <c r="H41" s="203"/>
      <c r="I41" s="203"/>
      <c r="J41" s="206"/>
    </row>
    <row r="42" spans="1:10" ht="12.75">
      <c r="A42" s="201"/>
      <c r="B42" s="205"/>
      <c r="C42" s="203"/>
      <c r="D42" s="203"/>
      <c r="E42" s="203"/>
      <c r="F42" s="203"/>
      <c r="G42" s="203"/>
      <c r="H42" s="203"/>
      <c r="I42" s="203"/>
      <c r="J42" s="206"/>
    </row>
    <row r="43" spans="1:10" ht="12.75">
      <c r="A43" s="201"/>
      <c r="B43" s="203"/>
      <c r="C43" s="203"/>
      <c r="D43" s="203"/>
      <c r="E43" s="203"/>
      <c r="F43" s="203"/>
      <c r="G43" s="203"/>
      <c r="H43" s="203"/>
      <c r="I43" s="203"/>
      <c r="J43" s="206"/>
    </row>
    <row r="44" spans="1:10" ht="12.75">
      <c r="A44" s="201"/>
      <c r="B44" s="203"/>
      <c r="C44" s="203"/>
      <c r="D44" s="203"/>
      <c r="E44" s="203"/>
      <c r="F44" s="203"/>
      <c r="G44" s="203"/>
      <c r="H44" s="203"/>
      <c r="I44" s="203"/>
      <c r="J44" s="206"/>
    </row>
    <row r="45" spans="1:10" ht="12.75">
      <c r="A45" s="201"/>
      <c r="B45" s="203"/>
      <c r="C45" s="203"/>
      <c r="D45" s="210"/>
      <c r="E45" s="210"/>
      <c r="F45" s="210"/>
      <c r="G45" s="210"/>
      <c r="H45" s="203"/>
      <c r="I45" s="203"/>
      <c r="J45" s="206"/>
    </row>
    <row r="46" spans="1:10" ht="12.7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2.7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/>
      <c r="C48" s="203"/>
      <c r="D48" s="203"/>
      <c r="E48" s="203"/>
      <c r="F48" s="203"/>
      <c r="G48" s="203"/>
      <c r="H48" s="203"/>
      <c r="I48" s="203"/>
      <c r="J48" s="206"/>
    </row>
    <row r="49" spans="1:10" ht="12.7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2.7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03"/>
      <c r="I51" s="203"/>
      <c r="J51" s="206"/>
    </row>
    <row r="52" spans="1:10" ht="12.7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2.7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201" t="s">
        <v>59</v>
      </c>
      <c r="B54" s="203" t="str">
        <f>'Item 110'!B43</f>
        <v>Rick Waldren, Business Unit Controller</v>
      </c>
      <c r="C54" s="203"/>
      <c r="D54" s="203"/>
      <c r="E54" s="203"/>
      <c r="F54" s="203"/>
      <c r="G54" s="203"/>
      <c r="H54" s="203"/>
      <c r="I54" s="203"/>
      <c r="J54" s="206"/>
    </row>
    <row r="55" spans="1:10" ht="12.75">
      <c r="A55" s="201"/>
      <c r="B55" s="203"/>
      <c r="C55" s="203"/>
      <c r="D55" s="203"/>
      <c r="E55" s="203"/>
      <c r="F55" s="203"/>
      <c r="G55" s="203"/>
      <c r="H55" s="203"/>
      <c r="I55" s="203"/>
      <c r="J55" s="206"/>
    </row>
    <row r="56" spans="1:10" ht="12.75">
      <c r="A56" s="207" t="str">
        <f>'Item 110'!A45</f>
        <v>Issue Date:</v>
      </c>
      <c r="B56" s="275">
        <f>'Item 110'!B45</f>
        <v>43416</v>
      </c>
      <c r="C56" s="275"/>
      <c r="D56" s="208"/>
      <c r="E56" s="208"/>
      <c r="F56" s="208"/>
      <c r="G56" s="208"/>
      <c r="H56" s="208" t="s">
        <v>257</v>
      </c>
      <c r="I56" s="208"/>
      <c r="J56" s="209"/>
    </row>
    <row r="57" spans="1:10" ht="12.75">
      <c r="A57" s="320" t="s">
        <v>62</v>
      </c>
      <c r="B57" s="321"/>
      <c r="C57" s="321"/>
      <c r="D57" s="321"/>
      <c r="E57" s="321"/>
      <c r="F57" s="321"/>
      <c r="G57" s="321"/>
      <c r="H57" s="321"/>
      <c r="I57" s="321"/>
      <c r="J57" s="338"/>
    </row>
    <row r="58" spans="1:10" ht="12.7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2.75">
      <c r="A59" s="201" t="s">
        <v>63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2.7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2.75">
      <c r="A2" s="169" t="s">
        <v>0</v>
      </c>
      <c r="B2" s="170">
        <v>25</v>
      </c>
      <c r="C2" s="171"/>
      <c r="D2" s="171"/>
      <c r="E2" s="171"/>
      <c r="F2" s="171"/>
      <c r="G2" s="171"/>
      <c r="H2" s="252" t="s">
        <v>323</v>
      </c>
      <c r="I2" s="252"/>
      <c r="J2" s="172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314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">
        <v>315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169"/>
      <c r="B7" s="171"/>
      <c r="C7" s="259" t="s">
        <v>316</v>
      </c>
      <c r="D7" s="260"/>
      <c r="E7" s="260"/>
      <c r="F7" s="260"/>
      <c r="G7" s="260"/>
      <c r="H7" s="260"/>
      <c r="I7" s="171"/>
      <c r="J7" s="172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8" customHeight="1">
      <c r="A9" s="261" t="s">
        <v>317</v>
      </c>
      <c r="B9" s="262"/>
      <c r="C9" s="262" t="s">
        <v>318</v>
      </c>
      <c r="D9" s="262"/>
      <c r="E9" s="262" t="s">
        <v>319</v>
      </c>
      <c r="F9" s="262"/>
      <c r="G9" s="262" t="s">
        <v>320</v>
      </c>
      <c r="H9" s="262"/>
      <c r="I9" s="262"/>
      <c r="J9" s="262"/>
    </row>
    <row r="10" spans="1:10" ht="40.5" customHeight="1">
      <c r="A10" s="184" t="s">
        <v>321</v>
      </c>
      <c r="B10" s="185"/>
      <c r="C10" s="256" t="s">
        <v>324</v>
      </c>
      <c r="D10" s="258"/>
      <c r="E10" s="266" t="s">
        <v>327</v>
      </c>
      <c r="F10" s="267"/>
      <c r="G10" s="184" t="s">
        <v>325</v>
      </c>
      <c r="H10" s="188"/>
      <c r="I10" s="188"/>
      <c r="J10" s="185"/>
    </row>
    <row r="11" spans="1:10" ht="38.25" customHeight="1">
      <c r="A11" s="184" t="s">
        <v>321</v>
      </c>
      <c r="B11" s="87"/>
      <c r="C11" s="184" t="s">
        <v>326</v>
      </c>
      <c r="D11" s="185"/>
      <c r="E11" s="268" t="s">
        <v>328</v>
      </c>
      <c r="F11" s="269"/>
      <c r="G11" s="256" t="s">
        <v>330</v>
      </c>
      <c r="H11" s="257"/>
      <c r="I11" s="257"/>
      <c r="J11" s="258"/>
    </row>
    <row r="12" spans="1:10" ht="26.25" customHeight="1">
      <c r="A12" s="184" t="s">
        <v>338</v>
      </c>
      <c r="B12" s="87"/>
      <c r="C12" s="184" t="s">
        <v>326</v>
      </c>
      <c r="D12" s="185"/>
      <c r="E12" s="268" t="s">
        <v>329</v>
      </c>
      <c r="F12" s="269"/>
      <c r="G12" s="256" t="s">
        <v>331</v>
      </c>
      <c r="H12" s="257"/>
      <c r="I12" s="257"/>
      <c r="J12" s="258"/>
    </row>
    <row r="13" spans="1:10" ht="26.25" customHeight="1">
      <c r="A13" s="184" t="s">
        <v>338</v>
      </c>
      <c r="B13" s="87"/>
      <c r="C13" s="184" t="s">
        <v>326</v>
      </c>
      <c r="D13" s="185"/>
      <c r="E13" s="268" t="s">
        <v>332</v>
      </c>
      <c r="F13" s="269"/>
      <c r="G13" s="256" t="s">
        <v>333</v>
      </c>
      <c r="H13" s="257"/>
      <c r="I13" s="257"/>
      <c r="J13" s="258"/>
    </row>
    <row r="14" spans="1:10" ht="26.25" customHeight="1">
      <c r="A14" s="184" t="s">
        <v>322</v>
      </c>
      <c r="B14" s="87"/>
      <c r="C14" s="184">
        <v>9928</v>
      </c>
      <c r="D14" s="185"/>
      <c r="E14" s="268" t="s">
        <v>334</v>
      </c>
      <c r="F14" s="269"/>
      <c r="G14" s="256" t="s">
        <v>335</v>
      </c>
      <c r="H14" s="257"/>
      <c r="I14" s="257"/>
      <c r="J14" s="258"/>
    </row>
    <row r="15" spans="1:10" ht="16.5" customHeight="1">
      <c r="A15" s="184" t="s">
        <v>336</v>
      </c>
      <c r="B15" s="185"/>
      <c r="C15" s="184"/>
      <c r="D15" s="185"/>
      <c r="E15" s="245">
        <v>0.075</v>
      </c>
      <c r="F15" s="185"/>
      <c r="G15" s="184" t="s">
        <v>337</v>
      </c>
      <c r="H15" s="188"/>
      <c r="I15" s="188"/>
      <c r="J15" s="185"/>
    </row>
    <row r="16" spans="1:10" ht="12.75">
      <c r="A16" s="169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2.75">
      <c r="A17" s="169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2.75">
      <c r="A18" s="169" t="s">
        <v>339</v>
      </c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2.75">
      <c r="A19" s="169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2.75">
      <c r="A20" s="169" t="s">
        <v>340</v>
      </c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2.75">
      <c r="A21" s="169" t="s">
        <v>341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69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2.75">
      <c r="A23" s="169" t="s">
        <v>342</v>
      </c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2.75">
      <c r="A24" s="169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2.75">
      <c r="A25" s="169"/>
      <c r="B25" s="171"/>
      <c r="C25" s="171"/>
      <c r="D25" s="171"/>
      <c r="E25" s="171"/>
      <c r="F25" s="171"/>
      <c r="G25" s="171"/>
      <c r="H25" s="171"/>
      <c r="I25" s="171"/>
      <c r="J25" s="172"/>
    </row>
    <row r="26" spans="1:10" ht="12.75">
      <c r="A26" s="169"/>
      <c r="B26" s="171"/>
      <c r="C26" s="171"/>
      <c r="D26" s="171"/>
      <c r="E26" s="171"/>
      <c r="F26" s="171"/>
      <c r="G26" s="171"/>
      <c r="H26" s="171"/>
      <c r="I26" s="171"/>
      <c r="J26" s="172"/>
    </row>
    <row r="27" spans="1:10" ht="12.75">
      <c r="A27" s="169"/>
      <c r="B27" s="171"/>
      <c r="C27" s="171"/>
      <c r="D27" s="171"/>
      <c r="E27" s="171"/>
      <c r="F27" s="171"/>
      <c r="G27" s="171"/>
      <c r="H27" s="171"/>
      <c r="I27" s="171"/>
      <c r="J27" s="172"/>
    </row>
    <row r="28" spans="1:10" ht="12.75">
      <c r="A28" s="169"/>
      <c r="B28" s="171"/>
      <c r="C28" s="171"/>
      <c r="D28" s="171"/>
      <c r="E28" s="171"/>
      <c r="F28" s="171"/>
      <c r="G28" s="171"/>
      <c r="H28" s="171"/>
      <c r="I28" s="171"/>
      <c r="J28" s="172"/>
    </row>
    <row r="29" spans="1:10" ht="12.75">
      <c r="A29" s="169"/>
      <c r="B29" s="171"/>
      <c r="C29" s="171"/>
      <c r="D29" s="171"/>
      <c r="E29" s="171"/>
      <c r="F29" s="171"/>
      <c r="G29" s="171"/>
      <c r="H29" s="171"/>
      <c r="I29" s="171"/>
      <c r="J29" s="172"/>
    </row>
    <row r="30" spans="1:10" ht="12.75">
      <c r="A30" s="169"/>
      <c r="B30" s="171"/>
      <c r="C30" s="171"/>
      <c r="D30" s="171"/>
      <c r="E30" s="171"/>
      <c r="F30" s="171"/>
      <c r="G30" s="171"/>
      <c r="H30" s="171"/>
      <c r="I30" s="171"/>
      <c r="J30" s="172"/>
    </row>
    <row r="31" spans="1:10" ht="12.75">
      <c r="A31" s="169"/>
      <c r="B31" s="171"/>
      <c r="C31" s="171"/>
      <c r="D31" s="171"/>
      <c r="E31" s="171"/>
      <c r="F31" s="171"/>
      <c r="G31" s="171"/>
      <c r="H31" s="171"/>
      <c r="I31" s="171"/>
      <c r="J31" s="172"/>
    </row>
    <row r="32" spans="1:10" ht="12.75">
      <c r="A32" s="169"/>
      <c r="B32" s="171"/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69"/>
      <c r="B33" s="171"/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/>
      <c r="B34" s="171"/>
      <c r="C34" s="171"/>
      <c r="D34" s="171"/>
      <c r="E34" s="171"/>
      <c r="F34" s="171"/>
      <c r="G34" s="171"/>
      <c r="H34" s="171"/>
      <c r="I34" s="171"/>
      <c r="J34" s="172"/>
    </row>
    <row r="35" spans="1:10" ht="12.75">
      <c r="A35" s="169"/>
      <c r="B35" s="171"/>
      <c r="C35" s="171"/>
      <c r="D35" s="177"/>
      <c r="E35" s="177"/>
      <c r="F35" s="177"/>
      <c r="G35" s="177"/>
      <c r="H35" s="171"/>
      <c r="I35" s="171"/>
      <c r="J35" s="172"/>
    </row>
    <row r="36" spans="1:10" ht="12.75">
      <c r="A36" s="169"/>
      <c r="B36" s="17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5"/>
    </row>
    <row r="41" spans="1:10" ht="12.75">
      <c r="A41" s="169" t="s">
        <v>59</v>
      </c>
      <c r="B41" s="171" t="s">
        <v>218</v>
      </c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69"/>
      <c r="B42" s="171"/>
      <c r="C42" s="171"/>
      <c r="D42" s="171"/>
      <c r="E42" s="171"/>
      <c r="F42" s="171"/>
      <c r="G42" s="171"/>
      <c r="H42" s="171"/>
      <c r="I42" s="171"/>
      <c r="J42" s="172"/>
    </row>
    <row r="43" spans="1:10" ht="12.75">
      <c r="A43" s="173" t="s">
        <v>416</v>
      </c>
      <c r="B43" s="174"/>
      <c r="C43" s="174"/>
      <c r="D43" s="174"/>
      <c r="E43" s="174"/>
      <c r="F43" s="174"/>
      <c r="G43" s="174"/>
      <c r="H43" s="174" t="s">
        <v>417</v>
      </c>
      <c r="I43" s="174"/>
      <c r="J43" s="175"/>
    </row>
    <row r="44" spans="1:10" ht="12.75">
      <c r="A44" s="263" t="s">
        <v>62</v>
      </c>
      <c r="B44" s="264"/>
      <c r="C44" s="264"/>
      <c r="D44" s="264"/>
      <c r="E44" s="264"/>
      <c r="F44" s="264"/>
      <c r="G44" s="264"/>
      <c r="H44" s="264"/>
      <c r="I44" s="264"/>
      <c r="J44" s="265"/>
    </row>
    <row r="45" spans="1:10" ht="12.75">
      <c r="A45" s="169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69" t="s">
        <v>63</v>
      </c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73"/>
      <c r="B47" s="174"/>
      <c r="C47" s="174"/>
      <c r="D47" s="174"/>
      <c r="E47" s="174"/>
      <c r="F47" s="174"/>
      <c r="G47" s="174"/>
      <c r="H47" s="174"/>
      <c r="I47" s="174"/>
      <c r="J47" s="175"/>
    </row>
  </sheetData>
  <sheetProtection/>
  <mergeCells count="17"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  <mergeCell ref="G14:J14"/>
    <mergeCell ref="H2:I2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25">
      <selection activeCell="C25" sqref="C25:C26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7" t="s">
        <v>219</v>
      </c>
      <c r="I1" s="270" t="s">
        <v>1</v>
      </c>
      <c r="J1" s="270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1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3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6" t="s">
        <v>343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6" t="s">
        <v>344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6" t="s">
        <v>345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6" t="s">
        <v>346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6" t="s">
        <v>350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6" t="s">
        <v>351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6" t="s">
        <v>344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6" t="s">
        <v>347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6" t="s">
        <v>348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6" t="s">
        <v>349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234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225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235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4">
        <v>43496</v>
      </c>
      <c r="J50" s="274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H56" s="10"/>
      <c r="I56" s="46" t="s">
        <v>61</v>
      </c>
      <c r="J56" s="254">
        <v>43466</v>
      </c>
      <c r="K56" s="255">
        <v>0</v>
      </c>
    </row>
    <row r="57" spans="1:11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6"/>
      <c r="B1" s="167"/>
      <c r="C1" s="167"/>
      <c r="D1" s="167"/>
      <c r="E1" s="167"/>
      <c r="F1" s="167"/>
      <c r="G1" s="167"/>
      <c r="H1" s="167"/>
      <c r="I1" s="167"/>
      <c r="J1" s="168"/>
    </row>
    <row r="2" spans="1:11" ht="12.75">
      <c r="A2" s="169" t="s">
        <v>0</v>
      </c>
      <c r="B2" s="170">
        <v>26</v>
      </c>
      <c r="C2" s="171"/>
      <c r="D2" s="171"/>
      <c r="E2" s="171"/>
      <c r="F2" s="171"/>
      <c r="G2" s="196" t="s">
        <v>275</v>
      </c>
      <c r="H2" s="59" t="s">
        <v>1</v>
      </c>
      <c r="I2" s="21"/>
      <c r="J2" s="163">
        <v>22</v>
      </c>
      <c r="K2" s="21"/>
    </row>
    <row r="3" spans="1:10" ht="12.75">
      <c r="A3" s="169"/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2.75">
      <c r="A4" s="169" t="s">
        <v>2</v>
      </c>
      <c r="B4" s="171"/>
      <c r="C4" s="171"/>
      <c r="D4" s="171" t="s">
        <v>239</v>
      </c>
      <c r="E4" s="171"/>
      <c r="F4" s="171"/>
      <c r="G4" s="171"/>
      <c r="H4" s="171"/>
      <c r="I4" s="171"/>
      <c r="J4" s="172"/>
    </row>
    <row r="5" spans="1:10" ht="12.75">
      <c r="A5" s="173" t="s">
        <v>3</v>
      </c>
      <c r="B5" s="174"/>
      <c r="C5" s="174"/>
      <c r="D5" s="174" t="str">
        <f>'Item 100, page 3'!C4</f>
        <v>Republic Services, Rabanco Companies, Sea Tac Disposal </v>
      </c>
      <c r="E5" s="174"/>
      <c r="F5" s="174"/>
      <c r="G5" s="174"/>
      <c r="H5" s="174"/>
      <c r="I5" s="174"/>
      <c r="J5" s="175"/>
    </row>
    <row r="6" spans="1:10" ht="12.75">
      <c r="A6" s="169"/>
      <c r="B6" s="171"/>
      <c r="C6" s="171"/>
      <c r="D6" s="171"/>
      <c r="E6" s="171"/>
      <c r="F6" s="171"/>
      <c r="G6" s="171"/>
      <c r="H6" s="171"/>
      <c r="I6" s="171"/>
      <c r="J6" s="172"/>
    </row>
    <row r="7" spans="1:10" ht="12.75">
      <c r="A7" s="279" t="s">
        <v>240</v>
      </c>
      <c r="B7" s="259"/>
      <c r="C7" s="259"/>
      <c r="D7" s="259"/>
      <c r="E7" s="259"/>
      <c r="F7" s="259"/>
      <c r="G7" s="259"/>
      <c r="H7" s="259"/>
      <c r="I7" s="259"/>
      <c r="J7" s="280"/>
    </row>
    <row r="8" spans="1:10" ht="12.75">
      <c r="A8" s="169"/>
      <c r="B8" s="171"/>
      <c r="C8" s="171"/>
      <c r="D8" s="171"/>
      <c r="E8" s="171"/>
      <c r="F8" s="171"/>
      <c r="G8" s="171"/>
      <c r="H8" s="171"/>
      <c r="I8" s="171"/>
      <c r="J8" s="172"/>
    </row>
    <row r="9" spans="1:10" ht="12.75">
      <c r="A9" s="169" t="s">
        <v>126</v>
      </c>
      <c r="B9" s="179" t="s">
        <v>241</v>
      </c>
      <c r="C9" s="171"/>
      <c r="D9" s="171"/>
      <c r="E9" s="171"/>
      <c r="F9" s="171"/>
      <c r="G9" s="171"/>
      <c r="H9" s="171"/>
      <c r="I9" s="171"/>
      <c r="J9" s="172"/>
    </row>
    <row r="10" spans="1:10" ht="12.75">
      <c r="A10" s="169"/>
      <c r="B10" s="179" t="s">
        <v>242</v>
      </c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169"/>
      <c r="B11" s="7" t="s">
        <v>243</v>
      </c>
      <c r="C11" s="171"/>
      <c r="D11" s="171"/>
      <c r="E11" s="171"/>
      <c r="F11" s="171"/>
      <c r="G11" s="171"/>
      <c r="H11" s="171"/>
      <c r="I11" s="171"/>
      <c r="J11" s="172"/>
    </row>
    <row r="12" spans="1:10" ht="12.75">
      <c r="A12" s="169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2.75">
      <c r="A13" s="169"/>
      <c r="B13" s="59" t="s">
        <v>244</v>
      </c>
      <c r="C13" s="180"/>
      <c r="D13" s="171"/>
      <c r="E13" s="21"/>
      <c r="F13" s="180"/>
      <c r="G13" s="171"/>
      <c r="H13" s="21"/>
      <c r="I13" s="180"/>
      <c r="J13" s="172"/>
    </row>
    <row r="14" spans="1:10" ht="12.75">
      <c r="A14" s="169"/>
      <c r="B14" s="59" t="s">
        <v>245</v>
      </c>
      <c r="C14" s="180"/>
      <c r="D14" s="171"/>
      <c r="E14" s="21"/>
      <c r="F14" s="180"/>
      <c r="G14" s="171"/>
      <c r="H14" s="21"/>
      <c r="I14" s="180"/>
      <c r="J14" s="172"/>
    </row>
    <row r="15" spans="1:10" ht="12.75">
      <c r="A15" s="169"/>
      <c r="B15" s="181" t="s">
        <v>246</v>
      </c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169"/>
      <c r="B16" s="181" t="s">
        <v>247</v>
      </c>
      <c r="C16" s="171"/>
      <c r="D16" s="171"/>
      <c r="E16" s="171"/>
      <c r="F16" s="171"/>
      <c r="G16" s="171"/>
      <c r="H16" s="171"/>
      <c r="I16" s="171"/>
      <c r="J16" s="172"/>
    </row>
    <row r="17" spans="1:10" ht="12.75">
      <c r="A17" s="169"/>
      <c r="B17" s="181"/>
      <c r="C17" s="171"/>
      <c r="D17" s="171"/>
      <c r="E17" s="171"/>
      <c r="F17" s="171"/>
      <c r="G17" s="171"/>
      <c r="H17" s="171"/>
      <c r="I17" s="171"/>
      <c r="J17" s="172"/>
    </row>
    <row r="18" spans="1:10" ht="12.75">
      <c r="A18" s="182" t="s">
        <v>143</v>
      </c>
      <c r="B18" s="183" t="s">
        <v>248</v>
      </c>
      <c r="C18" s="177"/>
      <c r="D18" s="177"/>
      <c r="E18" s="177"/>
      <c r="F18" s="177"/>
      <c r="G18" s="177"/>
      <c r="H18" s="177"/>
      <c r="I18" s="177"/>
      <c r="J18" s="178"/>
    </row>
    <row r="19" spans="1:10" ht="12.75">
      <c r="A19" s="169"/>
      <c r="B19" s="181" t="s">
        <v>249</v>
      </c>
      <c r="C19" s="171"/>
      <c r="D19" s="171"/>
      <c r="E19" s="171"/>
      <c r="F19" s="171"/>
      <c r="G19" s="171"/>
      <c r="H19" s="171"/>
      <c r="I19" s="171"/>
      <c r="J19" s="172"/>
    </row>
    <row r="20" spans="1:10" ht="12.75">
      <c r="A20" s="169"/>
      <c r="B20" s="181"/>
      <c r="C20" s="171"/>
      <c r="D20" s="171"/>
      <c r="E20" s="171"/>
      <c r="F20" s="171"/>
      <c r="G20" s="171"/>
      <c r="H20" s="171"/>
      <c r="I20" s="171"/>
      <c r="J20" s="172"/>
    </row>
    <row r="21" spans="1:10" ht="12.75">
      <c r="A21" s="169"/>
      <c r="B21" s="181"/>
      <c r="C21" s="166"/>
      <c r="D21" s="168"/>
      <c r="E21" s="281" t="s">
        <v>133</v>
      </c>
      <c r="F21" s="282"/>
      <c r="G21" s="171"/>
      <c r="H21" s="171"/>
      <c r="I21" s="171"/>
      <c r="J21" s="172"/>
    </row>
    <row r="22" spans="1:10" ht="12.75">
      <c r="A22" s="169"/>
      <c r="B22" s="181"/>
      <c r="C22" s="283" t="s">
        <v>134</v>
      </c>
      <c r="D22" s="284"/>
      <c r="E22" s="283" t="s">
        <v>250</v>
      </c>
      <c r="F22" s="284"/>
      <c r="G22" s="171"/>
      <c r="H22" s="171"/>
      <c r="I22" s="171"/>
      <c r="J22" s="172"/>
    </row>
    <row r="23" spans="1:10" ht="12.75">
      <c r="A23" s="169"/>
      <c r="B23" s="181"/>
      <c r="C23" s="184" t="s">
        <v>136</v>
      </c>
      <c r="D23" s="185"/>
      <c r="E23" s="187" t="s">
        <v>352</v>
      </c>
      <c r="F23" s="185"/>
      <c r="G23" s="171"/>
      <c r="H23" s="171"/>
      <c r="I23" s="171"/>
      <c r="J23" s="172"/>
    </row>
    <row r="24" spans="1:10" ht="12.75">
      <c r="A24" s="169"/>
      <c r="B24" s="171"/>
      <c r="C24" s="184" t="s">
        <v>139</v>
      </c>
      <c r="D24" s="185"/>
      <c r="E24" s="164"/>
      <c r="F24" s="185"/>
      <c r="G24" s="171"/>
      <c r="H24" s="171"/>
      <c r="I24" s="171"/>
      <c r="J24" s="172"/>
    </row>
    <row r="25" spans="1:10" ht="12.75">
      <c r="A25" s="169"/>
      <c r="B25" s="171"/>
      <c r="C25" s="184" t="s">
        <v>251</v>
      </c>
      <c r="D25" s="185"/>
      <c r="E25" s="164"/>
      <c r="F25" s="185"/>
      <c r="G25" s="171"/>
      <c r="H25" s="171"/>
      <c r="I25" s="171"/>
      <c r="J25" s="172"/>
    </row>
    <row r="26" spans="1:10" ht="12.75">
      <c r="A26" s="169"/>
      <c r="B26" s="171"/>
      <c r="C26" s="89" t="s">
        <v>142</v>
      </c>
      <c r="D26" s="185"/>
      <c r="E26" s="164"/>
      <c r="F26" s="185"/>
      <c r="G26" s="171"/>
      <c r="H26" s="171"/>
      <c r="I26" s="171"/>
      <c r="J26" s="172"/>
    </row>
    <row r="27" spans="1:10" ht="12.75">
      <c r="A27" s="169"/>
      <c r="B27" s="171"/>
      <c r="C27" s="89" t="s">
        <v>138</v>
      </c>
      <c r="D27" s="185"/>
      <c r="E27" s="164"/>
      <c r="F27" s="185"/>
      <c r="G27" s="171"/>
      <c r="H27" s="171"/>
      <c r="I27" s="171"/>
      <c r="J27" s="172"/>
    </row>
    <row r="28" spans="1:10" ht="12.75">
      <c r="A28" s="169"/>
      <c r="B28" s="171"/>
      <c r="C28" s="89" t="s">
        <v>252</v>
      </c>
      <c r="D28" s="185"/>
      <c r="E28" s="187" t="str">
        <f>E23</f>
        <v>$3.91(A)</v>
      </c>
      <c r="F28" s="185"/>
      <c r="G28" s="171"/>
      <c r="H28" s="171"/>
      <c r="I28" s="171"/>
      <c r="J28" s="172"/>
    </row>
    <row r="29" spans="1:10" ht="12.75">
      <c r="A29" s="169"/>
      <c r="B29" s="171"/>
      <c r="C29" s="89"/>
      <c r="D29" s="185"/>
      <c r="E29" s="184"/>
      <c r="F29" s="185"/>
      <c r="G29" s="171"/>
      <c r="H29" s="171"/>
      <c r="I29" s="171"/>
      <c r="J29" s="172"/>
    </row>
    <row r="30" spans="1:10" ht="12.75">
      <c r="A30" s="169"/>
      <c r="B30" s="171"/>
      <c r="C30" s="89"/>
      <c r="D30" s="185"/>
      <c r="E30" s="184"/>
      <c r="F30" s="185"/>
      <c r="G30" s="171"/>
      <c r="H30" s="171"/>
      <c r="I30" s="171"/>
      <c r="J30" s="172"/>
    </row>
    <row r="31" spans="1:10" ht="12.75">
      <c r="A31" s="176"/>
      <c r="B31" s="177"/>
      <c r="C31" s="177"/>
      <c r="D31" s="177"/>
      <c r="E31" s="177"/>
      <c r="F31" s="177"/>
      <c r="G31" s="177"/>
      <c r="H31" s="177"/>
      <c r="I31" s="177"/>
      <c r="J31" s="178"/>
    </row>
    <row r="32" spans="1:10" ht="12.75">
      <c r="A32" s="169" t="s">
        <v>147</v>
      </c>
      <c r="B32" s="181" t="s">
        <v>144</v>
      </c>
      <c r="C32" s="171"/>
      <c r="D32" s="171"/>
      <c r="E32" s="171"/>
      <c r="F32" s="171"/>
      <c r="G32" s="171"/>
      <c r="H32" s="171"/>
      <c r="I32" s="171"/>
      <c r="J32" s="172"/>
    </row>
    <row r="33" spans="1:10" ht="12.75">
      <c r="A33" s="186"/>
      <c r="B33" s="181" t="s">
        <v>253</v>
      </c>
      <c r="C33" s="171"/>
      <c r="D33" s="171"/>
      <c r="E33" s="171"/>
      <c r="F33" s="171"/>
      <c r="G33" s="171"/>
      <c r="H33" s="171"/>
      <c r="I33" s="171"/>
      <c r="J33" s="172"/>
    </row>
    <row r="34" spans="1:10" ht="12.75">
      <c r="A34" s="169"/>
      <c r="B34" s="181" t="s">
        <v>145</v>
      </c>
      <c r="C34" s="171"/>
      <c r="D34" s="171"/>
      <c r="E34" s="171"/>
      <c r="F34" s="171"/>
      <c r="G34" s="171"/>
      <c r="H34" s="171"/>
      <c r="I34" s="171"/>
      <c r="J34" s="172"/>
    </row>
    <row r="35" spans="1:10" ht="12.75">
      <c r="A35" s="169"/>
      <c r="B35" s="181" t="s">
        <v>146</v>
      </c>
      <c r="C35" s="171"/>
      <c r="D35" s="171"/>
      <c r="E35" s="171"/>
      <c r="F35" s="171"/>
      <c r="G35" s="171"/>
      <c r="H35" s="171"/>
      <c r="I35" s="171"/>
      <c r="J35" s="172"/>
    </row>
    <row r="36" spans="1:10" ht="12.75">
      <c r="A36" s="169"/>
      <c r="B36" s="181"/>
      <c r="C36" s="171"/>
      <c r="D36" s="171"/>
      <c r="E36" s="171"/>
      <c r="F36" s="171"/>
      <c r="G36" s="171"/>
      <c r="H36" s="171"/>
      <c r="I36" s="171"/>
      <c r="J36" s="172"/>
    </row>
    <row r="37" spans="1:10" ht="12.75">
      <c r="A37" s="169"/>
      <c r="B37" s="171"/>
      <c r="C37" s="171"/>
      <c r="D37" s="171"/>
      <c r="E37" s="171"/>
      <c r="F37" s="171"/>
      <c r="G37" s="171"/>
      <c r="H37" s="171"/>
      <c r="I37" s="171"/>
      <c r="J37" s="172"/>
    </row>
    <row r="38" spans="1:10" ht="12.75">
      <c r="A38" s="169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2.75">
      <c r="A39" s="169"/>
      <c r="B39" s="171"/>
      <c r="C39" s="171"/>
      <c r="D39" s="171"/>
      <c r="E39" s="171"/>
      <c r="F39" s="171"/>
      <c r="G39" s="171"/>
      <c r="H39" s="171"/>
      <c r="I39" s="171"/>
      <c r="J39" s="172"/>
    </row>
    <row r="40" spans="1:10" ht="12.75">
      <c r="A40" s="169"/>
      <c r="B40" s="171"/>
      <c r="C40" s="171"/>
      <c r="D40" s="171"/>
      <c r="E40" s="171"/>
      <c r="F40" s="171"/>
      <c r="G40" s="171"/>
      <c r="H40" s="171"/>
      <c r="I40" s="171"/>
      <c r="J40" s="172"/>
    </row>
    <row r="41" spans="1:10" ht="12.75">
      <c r="A41" s="169"/>
      <c r="B41" s="171"/>
      <c r="C41" s="171"/>
      <c r="D41" s="171"/>
      <c r="E41" s="171"/>
      <c r="F41" s="171"/>
      <c r="G41" s="171"/>
      <c r="H41" s="171"/>
      <c r="I41" s="171"/>
      <c r="J41" s="172"/>
    </row>
    <row r="42" spans="1:10" ht="12.75">
      <c r="A42" s="169"/>
      <c r="B42" s="171"/>
      <c r="C42" s="171"/>
      <c r="D42" s="171"/>
      <c r="E42" s="171"/>
      <c r="F42" s="171"/>
      <c r="G42" s="171"/>
      <c r="H42" s="171"/>
      <c r="I42" s="171"/>
      <c r="J42" s="172"/>
    </row>
    <row r="43" spans="1:10" ht="12.75">
      <c r="A43" s="169"/>
      <c r="B43" s="171"/>
      <c r="C43" s="171"/>
      <c r="D43" s="177"/>
      <c r="E43" s="177"/>
      <c r="F43" s="177"/>
      <c r="G43" s="177"/>
      <c r="H43" s="171"/>
      <c r="I43" s="171"/>
      <c r="J43" s="172"/>
    </row>
    <row r="44" spans="1:10" ht="12.75">
      <c r="A44" s="169"/>
      <c r="B44" s="171"/>
      <c r="C44" s="171"/>
      <c r="D44" s="171"/>
      <c r="E44" s="171"/>
      <c r="F44" s="171"/>
      <c r="G44" s="171"/>
      <c r="H44" s="171"/>
      <c r="I44" s="171"/>
      <c r="J44" s="172"/>
    </row>
    <row r="45" spans="1:10" ht="12.75">
      <c r="A45" s="169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69"/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69"/>
      <c r="B47" s="171"/>
      <c r="C47" s="171"/>
      <c r="D47" s="171"/>
      <c r="E47" s="171"/>
      <c r="F47" s="171"/>
      <c r="G47" s="171"/>
      <c r="H47" s="171"/>
      <c r="I47" s="171"/>
      <c r="J47" s="172"/>
    </row>
    <row r="48" spans="1:10" ht="12.75">
      <c r="A48" s="169"/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ht="12.75">
      <c r="A49" s="169"/>
      <c r="B49" s="171"/>
      <c r="C49" s="171"/>
      <c r="D49" s="171"/>
      <c r="E49" s="171"/>
      <c r="F49" s="171"/>
      <c r="G49" s="171"/>
      <c r="H49" s="171"/>
      <c r="I49" s="171"/>
      <c r="J49" s="172"/>
    </row>
    <row r="50" spans="1:10" ht="12.75">
      <c r="A50" s="169"/>
      <c r="B50" s="171"/>
      <c r="C50" s="171"/>
      <c r="D50" s="171"/>
      <c r="E50" s="171"/>
      <c r="F50" s="171"/>
      <c r="G50" s="171"/>
      <c r="H50" s="171"/>
      <c r="I50" s="171"/>
      <c r="J50" s="172"/>
    </row>
    <row r="51" spans="1:10" ht="12.75">
      <c r="A51" s="173"/>
      <c r="B51" s="174"/>
      <c r="C51" s="174"/>
      <c r="D51" s="174"/>
      <c r="E51" s="174"/>
      <c r="F51" s="174"/>
      <c r="G51" s="174"/>
      <c r="H51" s="174"/>
      <c r="I51" s="174"/>
      <c r="J51" s="175"/>
    </row>
    <row r="52" spans="1:11" ht="12.75">
      <c r="A52" s="169" t="s">
        <v>59</v>
      </c>
      <c r="B52" s="7" t="s">
        <v>256</v>
      </c>
      <c r="C52" s="7"/>
      <c r="D52" s="7"/>
      <c r="E52" s="7"/>
      <c r="F52" s="7"/>
      <c r="G52" s="7"/>
      <c r="H52" s="171"/>
      <c r="I52" s="171"/>
      <c r="J52" s="171"/>
      <c r="K52" s="169"/>
    </row>
    <row r="53" spans="1:11" ht="12.75">
      <c r="A53" s="169"/>
      <c r="B53" s="171"/>
      <c r="C53" s="171"/>
      <c r="D53" s="171"/>
      <c r="E53" s="171"/>
      <c r="F53" s="171"/>
      <c r="G53" s="171"/>
      <c r="H53" s="171"/>
      <c r="I53" s="171"/>
      <c r="J53" s="171"/>
      <c r="K53" s="169"/>
    </row>
    <row r="54" spans="1:11" ht="12.75">
      <c r="A54" s="173" t="str">
        <f>'Item 100, page 1'!A56</f>
        <v>Issue Date:</v>
      </c>
      <c r="B54" s="191">
        <f>'Item 100, page 1'!B56:C56</f>
        <v>43416</v>
      </c>
      <c r="C54" s="174"/>
      <c r="D54" s="174"/>
      <c r="E54" s="174"/>
      <c r="F54" s="174"/>
      <c r="G54" s="174"/>
      <c r="H54" s="174"/>
      <c r="I54" s="170" t="s">
        <v>257</v>
      </c>
      <c r="J54" s="10"/>
      <c r="K54" s="6"/>
    </row>
    <row r="55" spans="1:10" ht="12.75">
      <c r="A55" s="263" t="s">
        <v>62</v>
      </c>
      <c r="B55" s="264"/>
      <c r="C55" s="264"/>
      <c r="D55" s="264"/>
      <c r="E55" s="264"/>
      <c r="F55" s="264"/>
      <c r="G55" s="264"/>
      <c r="H55" s="264"/>
      <c r="I55" s="264"/>
      <c r="J55" s="265"/>
    </row>
    <row r="56" spans="1:10" ht="12.75">
      <c r="A56" s="169"/>
      <c r="B56" s="171"/>
      <c r="C56" s="171"/>
      <c r="D56" s="171"/>
      <c r="E56" s="171"/>
      <c r="F56" s="171"/>
      <c r="G56" s="171"/>
      <c r="H56" s="171"/>
      <c r="I56" s="171"/>
      <c r="J56" s="172"/>
    </row>
    <row r="57" spans="1:10" ht="12.75">
      <c r="A57" s="169" t="s">
        <v>63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ht="12.75">
      <c r="A58" s="173"/>
      <c r="B58" s="174"/>
      <c r="C58" s="174"/>
      <c r="D58" s="174"/>
      <c r="E58" s="174"/>
      <c r="F58" s="174"/>
      <c r="G58" s="174"/>
      <c r="H58" s="174"/>
      <c r="I58" s="174"/>
      <c r="J58" s="175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25">
      <selection activeCell="I1" sqref="I1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7" t="s">
        <v>232</v>
      </c>
      <c r="J1" s="270" t="s">
        <v>1</v>
      </c>
      <c r="K1" s="270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1" t="s">
        <v>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3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6" t="s">
        <v>353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6" t="s">
        <v>344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6" t="s">
        <v>345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6" t="s">
        <v>346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6" t="s">
        <v>350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6" t="s">
        <v>351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6" t="s">
        <v>344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6" t="s">
        <v>347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6" t="s">
        <v>348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6" t="s">
        <v>349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234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225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235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4">
        <f>+'Item 100, page 1'!$I$50</f>
        <v>43496</v>
      </c>
      <c r="K51" s="274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10"/>
      <c r="J56" s="46" t="s">
        <v>61</v>
      </c>
      <c r="K56" s="254">
        <v>43466</v>
      </c>
      <c r="L56" s="255">
        <v>0</v>
      </c>
    </row>
    <row r="57" spans="1:12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8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32">
      <selection activeCell="L21" sqref="L21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232</v>
      </c>
      <c r="J2" s="252" t="s">
        <v>1</v>
      </c>
      <c r="K2" s="252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5" t="s">
        <v>97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8" t="s">
        <v>362</v>
      </c>
      <c r="C13" s="248" t="s">
        <v>363</v>
      </c>
      <c r="D13" s="248" t="s">
        <v>355</v>
      </c>
      <c r="E13" s="248" t="s">
        <v>356</v>
      </c>
      <c r="F13" s="248" t="s">
        <v>364</v>
      </c>
      <c r="G13" s="248" t="s">
        <v>357</v>
      </c>
      <c r="H13" s="248" t="s">
        <v>358</v>
      </c>
      <c r="I13" s="248" t="s">
        <v>359</v>
      </c>
      <c r="J13" s="248" t="s">
        <v>360</v>
      </c>
      <c r="K13" s="248" t="s">
        <v>365</v>
      </c>
      <c r="L13" s="248" t="s">
        <v>361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 t="str">
        <f>B13</f>
        <v>3.29 (A)</v>
      </c>
      <c r="C14" s="153" t="str">
        <f aca="true" t="shared" si="0" ref="C14:L14">C13</f>
        <v>5.06 (A)</v>
      </c>
      <c r="D14" s="153" t="str">
        <f t="shared" si="0"/>
        <v>7.63 (A)</v>
      </c>
      <c r="E14" s="153" t="str">
        <f t="shared" si="0"/>
        <v>10.60 (A)</v>
      </c>
      <c r="F14" s="153" t="str">
        <f t="shared" si="0"/>
        <v>22.36 (A)</v>
      </c>
      <c r="G14" s="153" t="str">
        <f t="shared" si="0"/>
        <v>30.56 (A)</v>
      </c>
      <c r="H14" s="153" t="str">
        <f t="shared" si="0"/>
        <v>40.00 (A)</v>
      </c>
      <c r="I14" s="153" t="str">
        <f t="shared" si="0"/>
        <v>56.67 (A)</v>
      </c>
      <c r="J14" s="153" t="str">
        <f t="shared" si="0"/>
        <v>75.67 (A)</v>
      </c>
      <c r="K14" s="153" t="str">
        <f t="shared" si="0"/>
        <v>110.07 (A)</v>
      </c>
      <c r="L14" s="153" t="str">
        <f t="shared" si="0"/>
        <v>147.56 (A)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8" t="s">
        <v>366</v>
      </c>
      <c r="C15" s="248" t="s">
        <v>367</v>
      </c>
      <c r="D15" s="248" t="s">
        <v>368</v>
      </c>
      <c r="E15" s="248" t="s">
        <v>369</v>
      </c>
      <c r="F15" s="248" t="s">
        <v>370</v>
      </c>
      <c r="G15" s="248" t="s">
        <v>371</v>
      </c>
      <c r="H15" s="248" t="s">
        <v>372</v>
      </c>
      <c r="I15" s="248" t="s">
        <v>373</v>
      </c>
      <c r="J15" s="248" t="s">
        <v>374</v>
      </c>
      <c r="K15" s="248" t="s">
        <v>375</v>
      </c>
      <c r="L15" s="248" t="s">
        <v>376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 t="str">
        <f aca="true" t="shared" si="1" ref="F20:L20">F15</f>
        <v>24.93 (A)</v>
      </c>
      <c r="G20" s="152" t="str">
        <f t="shared" si="1"/>
        <v>33.21 (A)</v>
      </c>
      <c r="H20" s="152" t="str">
        <f t="shared" si="1"/>
        <v>43.98 (A)</v>
      </c>
      <c r="I20" s="152" t="str">
        <f t="shared" si="1"/>
        <v>61.98 (A)</v>
      </c>
      <c r="J20" s="152" t="str">
        <f t="shared" si="1"/>
        <v>80.97 (A)</v>
      </c>
      <c r="K20" s="152" t="str">
        <f t="shared" si="1"/>
        <v>118.02 (A)</v>
      </c>
      <c r="L20" s="152" t="str">
        <f t="shared" si="1"/>
        <v>158.54 (A)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222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7" t="s">
        <v>133</v>
      </c>
      <c r="F37" s="288"/>
      <c r="G37" s="21"/>
      <c r="H37" s="7"/>
      <c r="I37" s="85"/>
      <c r="J37" s="51"/>
      <c r="K37" s="287" t="s">
        <v>133</v>
      </c>
      <c r="L37" s="288"/>
    </row>
    <row r="38" spans="1:12" ht="12.75">
      <c r="A38" s="17"/>
      <c r="B38" s="17"/>
      <c r="C38" s="289" t="s">
        <v>134</v>
      </c>
      <c r="D38" s="290"/>
      <c r="E38" s="289" t="s">
        <v>135</v>
      </c>
      <c r="F38" s="290"/>
      <c r="G38" s="21"/>
      <c r="H38" s="7"/>
      <c r="I38" s="289" t="s">
        <v>134</v>
      </c>
      <c r="J38" s="290"/>
      <c r="K38" s="289" t="s">
        <v>135</v>
      </c>
      <c r="L38" s="290"/>
    </row>
    <row r="39" spans="1:12" ht="12.75">
      <c r="A39" s="17"/>
      <c r="B39" s="17"/>
      <c r="C39" s="86" t="s">
        <v>136</v>
      </c>
      <c r="D39" s="87"/>
      <c r="E39" s="88">
        <v>5.02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226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236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91" t="s">
        <v>212</v>
      </c>
      <c r="D53" s="291"/>
      <c r="E53" s="291"/>
      <c r="F53" s="291"/>
      <c r="G53" s="291"/>
      <c r="H53" s="291"/>
      <c r="I53" s="291"/>
      <c r="J53" s="291"/>
      <c r="K53" s="7"/>
      <c r="L53" s="8"/>
    </row>
    <row r="54" spans="1:12" ht="12.75">
      <c r="A54" s="17"/>
      <c r="B54" s="59"/>
      <c r="C54" s="291"/>
      <c r="D54" s="291"/>
      <c r="E54" s="291"/>
      <c r="F54" s="291"/>
      <c r="G54" s="291"/>
      <c r="H54" s="291"/>
      <c r="I54" s="291"/>
      <c r="J54" s="291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4">
        <f>+'Item 100, page 1'!$I$50</f>
        <v>43496</v>
      </c>
      <c r="K56" s="274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5">
        <f>+'Check Sheet'!$B$54</f>
        <v>43416</v>
      </c>
      <c r="D60" s="275">
        <v>0</v>
      </c>
      <c r="E60" s="10"/>
      <c r="F60" s="10"/>
      <c r="G60" s="10"/>
      <c r="H60" s="10"/>
      <c r="J60" s="46" t="s">
        <v>61</v>
      </c>
      <c r="K60" s="254">
        <v>43466</v>
      </c>
      <c r="L60" s="255">
        <v>0</v>
      </c>
    </row>
    <row r="61" spans="1:12" ht="12.75">
      <c r="A61" s="276" t="s">
        <v>62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8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28">
      <selection activeCell="H2" sqref="H2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50" t="s">
        <v>231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2" t="s">
        <v>152</v>
      </c>
      <c r="B7" s="286"/>
      <c r="C7" s="286"/>
      <c r="D7" s="286"/>
      <c r="E7" s="286"/>
      <c r="F7" s="286"/>
      <c r="G7" s="286"/>
      <c r="H7" s="286"/>
      <c r="I7" s="286"/>
      <c r="J7" s="293"/>
    </row>
    <row r="8" spans="1:10" ht="12.75">
      <c r="A8" s="294" t="s">
        <v>153</v>
      </c>
      <c r="B8" s="252"/>
      <c r="C8" s="252"/>
      <c r="D8" s="252"/>
      <c r="E8" s="252"/>
      <c r="F8" s="252"/>
      <c r="G8" s="252"/>
      <c r="H8" s="252"/>
      <c r="I8" s="252"/>
      <c r="J8" s="295"/>
    </row>
    <row r="9" spans="1:10" ht="12.75">
      <c r="A9" s="296" t="s">
        <v>154</v>
      </c>
      <c r="B9" s="252"/>
      <c r="C9" s="252"/>
      <c r="D9" s="252"/>
      <c r="E9" s="252"/>
      <c r="F9" s="252"/>
      <c r="G9" s="252"/>
      <c r="H9" s="252"/>
      <c r="I9" s="252"/>
      <c r="J9" s="295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7" t="s">
        <v>156</v>
      </c>
      <c r="E15" s="298"/>
      <c r="F15" s="298"/>
      <c r="G15" s="298"/>
      <c r="H15" s="298"/>
      <c r="I15" s="298"/>
      <c r="J15" s="299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9" t="s">
        <v>377</v>
      </c>
      <c r="G18" s="249" t="s">
        <v>378</v>
      </c>
      <c r="H18" s="249" t="s">
        <v>379</v>
      </c>
      <c r="I18" s="249" t="s">
        <v>380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 t="str">
        <f>+F18</f>
        <v>250.66 (A)</v>
      </c>
      <c r="G19" s="156" t="str">
        <f>+G18</f>
        <v>310.73 (A)</v>
      </c>
      <c r="H19" s="156" t="str">
        <f>+H18</f>
        <v>356.08 (A)</v>
      </c>
      <c r="I19" s="156" t="str">
        <f>+I18</f>
        <v>421.88 (A)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 t="str">
        <f>F18</f>
        <v>250.66 (A)</v>
      </c>
      <c r="G20" s="156" t="str">
        <f>G18</f>
        <v>310.73 (A)</v>
      </c>
      <c r="H20" s="156" t="str">
        <f>H18</f>
        <v>356.08 (A)</v>
      </c>
      <c r="I20" s="156" t="str">
        <f>I18</f>
        <v>421.88 (A)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238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227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237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1" t="s">
        <v>212</v>
      </c>
      <c r="C46" s="291"/>
      <c r="D46" s="291"/>
      <c r="E46" s="291"/>
      <c r="F46" s="291"/>
      <c r="G46" s="291"/>
      <c r="H46" s="291"/>
      <c r="I46" s="291"/>
      <c r="J46" s="8"/>
      <c r="L46" s="100"/>
    </row>
    <row r="47" spans="1:10" ht="12.75">
      <c r="A47" s="17"/>
      <c r="B47" s="291"/>
      <c r="C47" s="291"/>
      <c r="D47" s="291"/>
      <c r="E47" s="291"/>
      <c r="F47" s="291"/>
      <c r="G47" s="291"/>
      <c r="H47" s="291"/>
      <c r="I47" s="291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4">
        <f>+'Item 100, page 1'!$I$50</f>
        <v>43496</v>
      </c>
      <c r="J51" s="300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46" t="s">
        <v>61</v>
      </c>
      <c r="I56" s="254">
        <v>43466</v>
      </c>
      <c r="J56" s="255">
        <v>0</v>
      </c>
    </row>
    <row r="57" spans="1:10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8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31">
      <selection activeCell="I19" sqref="I19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5" t="s">
        <v>230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2" t="s">
        <v>152</v>
      </c>
      <c r="B7" s="286"/>
      <c r="C7" s="286"/>
      <c r="D7" s="286"/>
      <c r="E7" s="286"/>
      <c r="F7" s="286"/>
      <c r="G7" s="286"/>
      <c r="H7" s="286"/>
      <c r="I7" s="286"/>
      <c r="J7" s="293"/>
    </row>
    <row r="8" spans="1:10" ht="12.75">
      <c r="A8" s="294" t="s">
        <v>153</v>
      </c>
      <c r="B8" s="252"/>
      <c r="C8" s="252"/>
      <c r="D8" s="252"/>
      <c r="E8" s="252"/>
      <c r="F8" s="252"/>
      <c r="G8" s="252"/>
      <c r="H8" s="252"/>
      <c r="I8" s="252"/>
      <c r="J8" s="295"/>
    </row>
    <row r="9" spans="1:10" ht="12.75">
      <c r="A9" s="296" t="s">
        <v>154</v>
      </c>
      <c r="B9" s="252"/>
      <c r="C9" s="252"/>
      <c r="D9" s="252"/>
      <c r="E9" s="252"/>
      <c r="F9" s="252"/>
      <c r="G9" s="252"/>
      <c r="H9" s="252"/>
      <c r="I9" s="252"/>
      <c r="J9" s="295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7" t="s">
        <v>156</v>
      </c>
      <c r="E15" s="298"/>
      <c r="F15" s="298"/>
      <c r="G15" s="298"/>
      <c r="H15" s="298"/>
      <c r="I15" s="298"/>
      <c r="J15" s="299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9" t="s">
        <v>381</v>
      </c>
      <c r="E18" s="249" t="s">
        <v>382</v>
      </c>
      <c r="F18" s="249" t="s">
        <v>383</v>
      </c>
      <c r="G18" s="249" t="s">
        <v>384</v>
      </c>
      <c r="H18" s="249" t="s">
        <v>385</v>
      </c>
      <c r="I18" s="249" t="s">
        <v>386</v>
      </c>
      <c r="J18" s="31"/>
    </row>
    <row r="19" spans="1:10" ht="12.75">
      <c r="A19" s="94" t="s">
        <v>161</v>
      </c>
      <c r="B19" s="95"/>
      <c r="C19" s="87"/>
      <c r="D19" s="156" t="str">
        <f aca="true" t="shared" si="0" ref="D19:I19">D18</f>
        <v>144.00 (A)</v>
      </c>
      <c r="E19" s="156" t="str">
        <f t="shared" si="0"/>
        <v>231.16 (A)</v>
      </c>
      <c r="F19" s="156" t="str">
        <f t="shared" si="0"/>
        <v>300.80 (A)</v>
      </c>
      <c r="G19" s="156" t="str">
        <f t="shared" si="0"/>
        <v>379.74 (A)</v>
      </c>
      <c r="H19" s="156" t="str">
        <f t="shared" si="0"/>
        <v>434.95 (A)</v>
      </c>
      <c r="I19" s="156" t="str">
        <f t="shared" si="0"/>
        <v>501.07 (A)</v>
      </c>
      <c r="J19" s="31"/>
    </row>
    <row r="20" spans="1:10" ht="12.75">
      <c r="A20" s="96" t="s">
        <v>162</v>
      </c>
      <c r="B20" s="97"/>
      <c r="C20" s="98"/>
      <c r="D20" s="156" t="str">
        <f aca="true" t="shared" si="1" ref="D20:I20">D18</f>
        <v>144.00 (A)</v>
      </c>
      <c r="E20" s="156" t="str">
        <f t="shared" si="1"/>
        <v>231.16 (A)</v>
      </c>
      <c r="F20" s="156" t="str">
        <f t="shared" si="1"/>
        <v>300.80 (A)</v>
      </c>
      <c r="G20" s="156" t="str">
        <f t="shared" si="1"/>
        <v>379.74 (A)</v>
      </c>
      <c r="H20" s="156" t="str">
        <f t="shared" si="1"/>
        <v>434.95 (A)</v>
      </c>
      <c r="I20" s="156" t="str">
        <f t="shared" si="1"/>
        <v>501.07 (A)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238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227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237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1" t="s">
        <v>212</v>
      </c>
      <c r="C46" s="291"/>
      <c r="D46" s="291"/>
      <c r="E46" s="291"/>
      <c r="F46" s="291"/>
      <c r="G46" s="291"/>
      <c r="H46" s="291"/>
      <c r="I46" s="291"/>
      <c r="J46" s="8"/>
      <c r="L46" s="100"/>
    </row>
    <row r="47" spans="1:10" ht="12.75">
      <c r="A47" s="17"/>
      <c r="B47" s="291"/>
      <c r="C47" s="291"/>
      <c r="D47" s="291"/>
      <c r="E47" s="291"/>
      <c r="F47" s="291"/>
      <c r="G47" s="291"/>
      <c r="H47" s="291"/>
      <c r="I47" s="291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4">
        <f>+'Item 100, page 1'!$I$50</f>
        <v>43496</v>
      </c>
      <c r="J51" s="300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5">
        <f>+'Check Sheet'!$B$54</f>
        <v>43416</v>
      </c>
      <c r="C56" s="275">
        <v>0</v>
      </c>
      <c r="D56" s="10"/>
      <c r="E56" s="10"/>
      <c r="F56" s="10"/>
      <c r="G56" s="10"/>
      <c r="H56" s="46" t="s">
        <v>61</v>
      </c>
      <c r="I56" s="254">
        <v>43466</v>
      </c>
      <c r="J56" s="255">
        <v>0</v>
      </c>
    </row>
    <row r="57" spans="1:10" ht="12.75">
      <c r="A57" s="276" t="s">
        <v>62</v>
      </c>
      <c r="B57" s="277"/>
      <c r="C57" s="277"/>
      <c r="D57" s="277"/>
      <c r="E57" s="277"/>
      <c r="F57" s="277"/>
      <c r="G57" s="277"/>
      <c r="H57" s="277"/>
      <c r="I57" s="277"/>
      <c r="J57" s="278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220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7" t="s">
        <v>174</v>
      </c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>
      <c r="A8" s="310" t="s">
        <v>175</v>
      </c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>
      <c r="A9" s="310" t="s">
        <v>176</v>
      </c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3" t="s">
        <v>156</v>
      </c>
      <c r="E13" s="314"/>
      <c r="F13" s="314"/>
      <c r="G13" s="314"/>
      <c r="H13" s="314"/>
      <c r="I13" s="314"/>
      <c r="J13" s="315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224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228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221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91" t="s">
        <v>212</v>
      </c>
      <c r="C48" s="291"/>
      <c r="D48" s="291"/>
      <c r="E48" s="291"/>
      <c r="F48" s="291"/>
      <c r="G48" s="291"/>
      <c r="H48" s="291"/>
      <c r="I48" s="291"/>
      <c r="J48" s="107"/>
    </row>
    <row r="49" spans="1:10" ht="12.75">
      <c r="A49" s="128"/>
      <c r="B49" s="291"/>
      <c r="C49" s="291"/>
      <c r="D49" s="291"/>
      <c r="E49" s="291"/>
      <c r="F49" s="291"/>
      <c r="G49" s="291"/>
      <c r="H49" s="291"/>
      <c r="I49" s="291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6">
        <f>+'Item 100, page 1'!$I$50</f>
        <v>43496</v>
      </c>
      <c r="J52" s="316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1">
        <f>+'Check Sheet'!$B$54</f>
        <v>43416</v>
      </c>
      <c r="C57" s="301">
        <v>0</v>
      </c>
      <c r="D57" s="109"/>
      <c r="E57" s="109"/>
      <c r="F57" s="109"/>
      <c r="G57" s="109"/>
      <c r="H57" s="46" t="s">
        <v>61</v>
      </c>
      <c r="I57" s="302">
        <v>43282</v>
      </c>
      <c r="J57" s="303">
        <v>0</v>
      </c>
    </row>
    <row r="58" spans="1:10" ht="12.75">
      <c r="A58" s="304" t="s">
        <v>62</v>
      </c>
      <c r="B58" s="305"/>
      <c r="C58" s="305"/>
      <c r="D58" s="305"/>
      <c r="E58" s="305"/>
      <c r="F58" s="305"/>
      <c r="G58" s="305"/>
      <c r="H58" s="305"/>
      <c r="I58" s="305"/>
      <c r="J58" s="306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2018-11-12T20:42:53Z</cp:lastPrinted>
  <dcterms:created xsi:type="dcterms:W3CDTF">2015-06-05T22:15:47Z</dcterms:created>
  <dcterms:modified xsi:type="dcterms:W3CDTF">2018-11-12T23:08:54Z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180939</vt:lpwstr>
  </property>
  <property fmtid="{D5CDD505-2E9C-101B-9397-08002B2CF9AE}" pid="10" name="Dat">
    <vt:lpwstr>2018-11-15T00:00:00Z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2018-11-15T00:00:00Z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