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9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3860"/>
  </bookViews>
  <sheets>
    <sheet name="Exh. JAP-10 Page 1" sheetId="1" r:id="rId1"/>
    <sheet name="Exh. JAP-10 Page 2" sheetId="2" r:id="rId2"/>
    <sheet name="Exh. JAP-10 Page 3" sheetId="3" r:id="rId3"/>
    <sheet name="Exh. JAP-10 Page 3a" sheetId="4" r:id="rId4"/>
    <sheet name="Exh. JAP-10 Page 4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123Graph_A">[1]Quant!$D$71:$O$71</definedName>
    <definedName name="__123Graph_ABUDG6_DSCRPR">[1]Quant!$D$71:$O$71</definedName>
    <definedName name="__123Graph_ABUDG6_ESCRPR1">[1]Quant!$D$100:$O$100</definedName>
    <definedName name="__123Graph_B">[1]Quant!$D$72:$O$72</definedName>
    <definedName name="__123Graph_BBUDG6_DSCRPR">[1]Quant!$D$72:$O$72</definedName>
    <definedName name="__123Graph_BBUDG6_ESCRPR1">[1]Quant!$D$88:$O$88</definedName>
    <definedName name="__123Graph_X">[1]Quant!$D$5:$O$5</definedName>
    <definedName name="__123Graph_XBUDG6_DSCRPR">[1]Quant!$D$5:$O$5</definedName>
    <definedName name="__123Graph_XBUDG6_ESCRPR1">[1]Quant!$D$5:$O$5</definedName>
    <definedName name="__Dec03">[2]BS!$T$7:$T$3582</definedName>
    <definedName name="__Dec04">[3]BS!$AC$7:$AC$3580</definedName>
    <definedName name="__Jul04">[3]BS!$X$7:$X$3582</definedName>
    <definedName name="__Jun04">[3]BS!$W$7:$W$3582</definedName>
    <definedName name="__Jun09">" BS!$AI$7:$AI$1643"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1__123Graph_ABUDG6_D_ESCRPR">[1]Quant!$D$71:$O$71</definedName>
    <definedName name="_3__123Graph_BBUDG6_D_ESCRPR">[1]Quant!$D$72:$O$72</definedName>
    <definedName name="_4__123Graph_BBUDG6_Dtons_inv">[1]Quant!$D$9:$O$9</definedName>
    <definedName name="_5__123Graph_CBUDG6_D_ESCRPR">[1]Quant!$D$100:$O$100</definedName>
    <definedName name="_6__123Graph_DBUDG6_D_ESCRPR">[1]Quant!$D$88:$O$88</definedName>
    <definedName name="_7__123Graph_XBUDG6_D_ESCRPR">[1]Quant!$D$5:$O$5</definedName>
    <definedName name="_8__123Graph_XBUDG6_Dtons_inv">[1]Quant!$D$5:$O$5</definedName>
    <definedName name="_Apr04">[3]BS!$U$7:$U$3582</definedName>
    <definedName name="_Aug04">[3]BS!$Y$7:$Y$3582</definedName>
    <definedName name="_Dec03">[2]BS!$T$7:$T$3582</definedName>
    <definedName name="_Dec04">[3]BS!$AC$7:$AC$3580</definedName>
    <definedName name="_Feb04">[3]BS!$S$7:$S$3582</definedName>
    <definedName name="_Jan04">[3]BS!$R$7:$R$3582</definedName>
    <definedName name="_Jul04">[3]BS!$X$7:$X$3582</definedName>
    <definedName name="_Jun04">[3]BS!$W$7:$W$3582</definedName>
    <definedName name="_Jun09">" BS!$AI$7:$AI$1643"</definedName>
    <definedName name="_Mar04">[3]BS!$T$7:$T$3582</definedName>
    <definedName name="_May04">[3]BS!$V$7:$V$3582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[2]BS!$Q$7:$Q$3582</definedName>
    <definedName name="_Sep04">[3]BS!$Z$7:$Z$3582</definedName>
    <definedName name="a">[5]model!$A$6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fter_Tax_Cash_Discount">'[11]Assumptions (Input)'!$D$37</definedName>
    <definedName name="afudc_flag">'[11]Assumptions (Input)'!$B$13</definedName>
    <definedName name="ANCIL">[4]EXTERNAL!$A$163:$IV$165</definedName>
    <definedName name="Apr04AMA">[3]BS!$AG$7:$AG$3582</definedName>
    <definedName name="AS2DocOpenMode">"AS2DocumentEdit"</definedName>
    <definedName name="Assessment_Rate">'[11]Assumptions (Input)'!$B$7</definedName>
    <definedName name="Aug04AMA">[3]BS!$AK$7:$AK$3582</definedName>
    <definedName name="Aurora_Prices">"Monthly Price Summary'!$C$4:$H$63"</definedName>
    <definedName name="AvgFactors">[7]Factors!$B$3:$P$99</definedName>
    <definedName name="BD">'[12]Elec 11CBR model'!$CR$12</definedName>
    <definedName name="Beg_Unb_KWHs">[13]LeadSht!$L$10</definedName>
    <definedName name="BOOK_LIFE">'[14]Lvl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[15]Readings!$B$2</definedName>
    <definedName name="Capital_Inflation">'[11]Assumptions (Input)'!$B$11</definedName>
    <definedName name="CASE">[16]INPUTS!$C$11</definedName>
    <definedName name="Case_Name">'[17]KJB-6,13 Cmn Adj'!$B$8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'[18]Transp Data'!$A$6:$C$81</definedName>
    <definedName name="Classification">'[6]Func Study'!$AB$251</definedName>
    <definedName name="Close_Date">'[11]Capital Projects(Input)'!$D$7:$D$53</definedName>
    <definedName name="Construction_OH">'[19]Virtual 49 Back-Up'!$E$54</definedName>
    <definedName name="ConversionFactor">[8]Assumptions!$I$65</definedName>
    <definedName name="COSFacVal">[6]Inputs!$R$5</definedName>
    <definedName name="CurrQtr">'[20]Inc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'[21]Mix Variance'!$B$1:$N$31</definedName>
    <definedName name="Data.Avg">'[20]Avg Amts'!$A$5:$BP$34</definedName>
    <definedName name="Data.Qtrs.Avg">'[20]Avg Amts'!$A$5:$IV$5</definedName>
    <definedName name="data1">'[22]Mix Variance'!$O$5:$T$25</definedName>
    <definedName name="DebtPerc">[8]Assumptions!$I$58</definedName>
    <definedName name="Dec03AMA">[2]BS!$AJ$7:$AJ$3582</definedName>
    <definedName name="Dec04AMA">[3]BS!$AO$7:$AO$3582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">[9]Inputs!$D$8</definedName>
    <definedName name="Demand2">[23]Inputs!$D$11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Fac">'[6]Func Dist Factor Table'!$A$11:$G$25</definedName>
    <definedName name="DOCKET">'[12]Elec 11CBR model'!$A$7</definedName>
    <definedName name="DocketNumber">'[24]JHS-4'!$AP$2</definedName>
    <definedName name="DP.T">[4]INTERNAL!$A$46:$IV$48</definedName>
    <definedName name="EBFIT.T">[4]INTERNAL!$A$88:$IV$90</definedName>
    <definedName name="EffTax">[16]INPUTS!$F$36</definedName>
    <definedName name="Electric_Prices">'[25]Monthly Price Summary'!$B$4:$E$27</definedName>
    <definedName name="ElecWC_LineItems">[26]BS!$AO$7:$AO$3420</definedName>
    <definedName name="ElRBLine">[3]BS!$AQ$7:$AQ$3303</definedName>
    <definedName name="EndDate">[8]Assumptions!$C$11</definedName>
    <definedName name="energy">[15]Readings!$B$3</definedName>
    <definedName name="ENERGY_1">[4]EXTERNAL!$A$4:$IV$6</definedName>
    <definedName name="ENERGY_2">[4]EXTERNAL!$A$145:$IV$147</definedName>
    <definedName name="Engy">[9]Inputs!$D$9</definedName>
    <definedName name="Engy2">[23]Inputs!$D$12</definedName>
    <definedName name="EPIS.T">[4]INTERNAL!$A$49:$IV$51</definedName>
    <definedName name="Escalator">1.025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'[19]Virtual 49 Back-Up'!$B$20</definedName>
    <definedName name="Feb04AMA">[3]BS!$AE$7:$AE$3582</definedName>
    <definedName name="Fed_Cap_Tax">[27]Inputs!$E$112</definedName>
    <definedName name="FedTaxRate">[8]Assumptions!$C$33</definedName>
    <definedName name="FF">'[12]Elec 11CBR model'!$CR$13</definedName>
    <definedName name="FIT">'[28]ROR &amp; CONV FACTOR'!$J$20</definedName>
    <definedName name="FIT_Tax_Rate">'[11]Assumptions (Input)'!$B$5</definedName>
    <definedName name="FranchiseTax">[10]Variables!$D$26</definedName>
    <definedName name="FTAX">[16]INPUTS!$F$35</definedName>
    <definedName name="Func">'[6]Func Factor Table'!$A$10:$H$77</definedName>
    <definedName name="Function">'[6]Func Study'!$AB$250</definedName>
    <definedName name="GasRBLine">[3]BS!$AS$7:$AS$3631</definedName>
    <definedName name="GasWC_LineItem">[3]BS!$AR$7:$AR$3631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'[11]Assumptions (Input)'!$B$9</definedName>
    <definedName name="INTRESEXCH">[29]Sheet1!$AG$1</definedName>
    <definedName name="Jan04AMA">[3]BS!$AD$7:$AD$3582</definedName>
    <definedName name="jjj">[30]Inputs!$N$18</definedName>
    <definedName name="Jul04AMA">[3]BS!$AJ$7:$AJ$3582</definedName>
    <definedName name="Jun04AMA">[3]BS!$AI$7:$AI$3582</definedName>
    <definedName name="Jurisdiction">[7]Variables!$AK$15</definedName>
    <definedName name="JurisNumber">[7]Variables!$AL$15</definedName>
    <definedName name="k_Docket_Number">'[17]KJB-12 Sum'!$AS$2</definedName>
    <definedName name="k_FITrate">'[17]KJB-3,11 Def'!$L$20</definedName>
    <definedName name="keep_Docket_Number">'[31]KJB-3 Sum'!$AQ$2</definedName>
    <definedName name="keep_FIT">'[31]KJB-7 Def'!$L$20</definedName>
    <definedName name="keep_KJB_3_Rate_Increase">'[31]KJB-7 Def'!$C$3</definedName>
    <definedName name="keep_KJB_4_Electric_Summary">'[31]KJB-3 Sum'!$AQ$3</definedName>
    <definedName name="keep_KJB_8_Common_Adjs">'[31]KJB-5 Cmn Adj'!$L$3</definedName>
    <definedName name="keep_KJB_9_Electric_Only">'[31]KJB-5 El Adj'!$E$3</definedName>
    <definedName name="keep_TESTYEAR">'[31]KJB-5 Cmn Adj'!$B$7</definedName>
    <definedName name="LATEPAY">[29]Sheet1!$E$3:$E$25</definedName>
    <definedName name="Levy_Rate">'[11]Assumptions (Input)'!$B$6</definedName>
    <definedName name="limcount">1</definedName>
    <definedName name="LINE.T">[4]INTERNAL!$A$55:$IV$57</definedName>
    <definedName name="LinkCos">'[6]JAM Download'!$K$4</definedName>
    <definedName name="LoadArray">'[32]Load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[33]M9100F4!$A$1:$V$99</definedName>
    <definedName name="MACRS">'[11]MACRS RATES'!$A$3:$AT$10</definedName>
    <definedName name="Mar04AMA">[3]BS!$AF$7:$AF$3582</definedName>
    <definedName name="May04AMA">[3]BS!$AH$7:$AH$3582</definedName>
    <definedName name="MERGER_COST">[34]Sheet1!$AF$3:$AJ$28</definedName>
    <definedName name="Method">[9]Inputs!$C$6</definedName>
    <definedName name="monthlist">[35]Table!$R$2:$S$13</definedName>
    <definedName name="monthtotals">'[35]WA SBC'!$D$40:$O$40</definedName>
    <definedName name="MTD_Format">[36]Mthly!$B$11:$D$11,[36]Mthly!$B$32:$D$32</definedName>
    <definedName name="MTR_YR3">[37]Variables!$E$14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[2]BS!$AI$7:$AI$3582</definedName>
    <definedName name="Nov04AMA">[3]BS!$AN$7:$AN$3582</definedName>
    <definedName name="NPC">[38]Inputs!$N$18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'[11]MiscItems(Input)'!$B$5:$AO$8,'[11]MiscItems(Input)'!$B$13:$AO$13,'[11]MiscItems(Input)'!$B$15:$B$17,'[11]MiscItems(Input)'!$B$17:$AO$17,'[11]MiscItems(Input)'!$B$15:$AO$15</definedName>
    <definedName name="O_M_Rate">'[19]Virtual 49 Back-Up'!$B$21</definedName>
    <definedName name="OBCLEASE">[29]Sheet1!$AF$4:$AI$23</definedName>
    <definedName name="Oct03AMA">[2]BS!$AH$7:$AH$3582</definedName>
    <definedName name="Oct04AMA">[3]BS!$AM$7:$AM$3582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'[39]Dist Misc'!$F$120</definedName>
    <definedName name="OthRCF">[40]INPUTS!$F$41</definedName>
    <definedName name="OthUnc">[4]INPUTS!$F$36</definedName>
    <definedName name="outlookdata">'[41]pivoted data'!$D$3:$Q$90</definedName>
    <definedName name="PeakMethod">[9]Inputs!$T$5</definedName>
    <definedName name="Percent_debt">[27]Inputs!$E$129</definedName>
    <definedName name="Plant_Input">'[11]Plant(Input)'!$B$7:$AP$9,'[11]Plant(Input)'!$B$11,'[11]Plant(Input)'!$B$15:$AP$15,'[11]Plant(Input)'!$B$18,'[11]Plant(Input)'!$B$20:$AP$20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'[25]Monthly Price Summary'!$C$4:$H$63</definedName>
    <definedName name="Prior_Month">[13]Sch_120!$I$21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v_Cap_Tax">[27]Inputs!$E$111</definedName>
    <definedName name="PSPL">'[12]Elec 11CBR model'!$A$4</definedName>
    <definedName name="PTDGP.T">[4]INTERNAL!$A$64:$IV$66</definedName>
    <definedName name="PTDP.T">[4]INTERNAL!$A$67:$IV$69</definedName>
    <definedName name="QTD_Format">[42]QTD!$B$11:$D$11,[42]QTD!$B$35:$D$35</definedName>
    <definedName name="RATE2">'[18]Transp Data'!$A$8:$I$112</definedName>
    <definedName name="Rates">[43]Codes!$A$1:$C$500</definedName>
    <definedName name="RB.T">[4]INTERNAL!$A$70:$IV$72</definedName>
    <definedName name="Requlated_scenario">'[11]Assumptions (Input)'!$B$12</definedName>
    <definedName name="ResExchCrRate">[44]Sch_194!$M$31</definedName>
    <definedName name="RESID">[4]EXTERNAL!$A$88:$IV$90</definedName>
    <definedName name="resource_lookup">'[45]#REF'!$B$3:$C$112</definedName>
    <definedName name="ResourceSupplier">[10]Variables!$D$28</definedName>
    <definedName name="ResRCF">[16]INPUTS!$F$44</definedName>
    <definedName name="ResUnc">[16]INPUTS!$F$39</definedName>
    <definedName name="RevClass">[43]Codes!$F$2:$G$10</definedName>
    <definedName name="revenue_flag">'[11]Assumptions (Input)'!$C$12</definedName>
    <definedName name="Revenue_Taxes">'[11]Assumptions (Input)'!$B$8</definedName>
    <definedName name="REVFAC1.T">[4]INTERNAL!$A$73:$IV$75</definedName>
    <definedName name="ROD">[16]INPUTS!$F$30</definedName>
    <definedName name="ROR">[46]INPUTS!$F$29</definedName>
    <definedName name="SAPBEXhrIndnt">"Wide"</definedName>
    <definedName name="SAPsysID">"708C5W7SBKP804JT78WJ0JNKI"</definedName>
    <definedName name="SAPwbID">"ARS"</definedName>
    <definedName name="SBRCF">[40]INPUTS!$F$40</definedName>
    <definedName name="SbUnc">[4]INPUTS!$F$35</definedName>
    <definedName name="Schedule">[38]Inputs!$N$14</definedName>
    <definedName name="Sep03AMA">[2]BS!$AG$7:$AG$3582</definedName>
    <definedName name="Sep04AMA">[3]BS!$AL$7:$AL$3582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X">[16]INPUTS!$F$34</definedName>
    <definedName name="SW.T">[4]INTERNAL!$A$76:$IV$78</definedName>
    <definedName name="SWPTD.T">[4]INTERNAL!$A$79:$IV$81</definedName>
    <definedName name="TableName">"Dummy"</definedName>
    <definedName name="TargetROR">[9]Inputs!$G$29</definedName>
    <definedName name="TDP.T">[4]INTERNAL!$A$82:$IV$84</definedName>
    <definedName name="TEMPADJ">[29]Sheet1!$A$4:$E$40</definedName>
    <definedName name="TestPeriod">[6]Inputs!$C$5</definedName>
    <definedName name="TESTYEAR">'[24]JHS-6'!$A$7</definedName>
    <definedName name="TFR">[4]CLASSIFIERS!$A$11:$IV$11</definedName>
    <definedName name="ThermalBookLife">[8]Assumptions!$C$25</definedName>
    <definedName name="Title">[8]Assumptions!$A$1</definedName>
    <definedName name="Total_Payment">Scheduled_Payment+Extra_Payment</definedName>
    <definedName name="TotalRateBase">'[6]G+T+D+R+M'!$H$58</definedName>
    <definedName name="TP.T">[4]INTERNAL!$A$91:$IV$93</definedName>
    <definedName name="transdb">'[47]Transp Unbilled'!$A$8:$E$174</definedName>
    <definedName name="TRANSM_2">[48]Transm2!$A$1:$M$461:'[48]10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">'[12]Elec 11CBR model'!$CQ$14</definedName>
    <definedName name="UtGrossReceipts">[10]Variables!$D$29</definedName>
    <definedName name="UTN">'[12]Elec 11CBR model'!$CR$14</definedName>
    <definedName name="ValidAccount">[7]Variables!$AK$43:$AK$369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>'[49]Input Tab'!$B$11</definedName>
    <definedName name="WinterPeak">'[50]Load Data'!$D$9:$H$12,'[50]Load Data'!$D$20:$H$22</definedName>
    <definedName name="x">'[51]Weather Present'!$K$7</definedName>
    <definedName name="y">'[52]DSM Output'!$B$21:$B$23</definedName>
    <definedName name="Years_evaluated">'[53]Revison Inputs'!$B$6</definedName>
    <definedName name="YEFactors">[7]Factors!$S$3:$AG$99</definedName>
    <definedName name="YTD_Format">[42]YTD!$B$13:$D$13,[42]YTD!$B$36:$D$36</definedName>
    <definedName name="z">'[52]DSM Output'!$G$21:$G$23</definedName>
  </definedNames>
  <calcPr calcId="145621" iterate="1" calcOnSave="0"/>
</workbook>
</file>

<file path=xl/calcChain.xml><?xml version="1.0" encoding="utf-8"?>
<calcChain xmlns="http://schemas.openxmlformats.org/spreadsheetml/2006/main">
  <c r="D55" i="5" l="1"/>
  <c r="B54" i="5"/>
  <c r="D51" i="5"/>
  <c r="B50" i="5"/>
  <c r="D47" i="5"/>
  <c r="B46" i="5"/>
  <c r="D43" i="5"/>
  <c r="B42" i="5"/>
  <c r="D39" i="5"/>
  <c r="B38" i="5"/>
  <c r="B34" i="5"/>
  <c r="C30" i="5"/>
  <c r="L23" i="5"/>
  <c r="O23" i="5"/>
  <c r="K23" i="5"/>
  <c r="G23" i="5"/>
  <c r="Q22" i="5"/>
  <c r="P23" i="5" s="1"/>
  <c r="C22" i="5"/>
  <c r="C18" i="5"/>
  <c r="C14" i="5"/>
  <c r="A10" i="5"/>
  <c r="A11" i="5" s="1"/>
  <c r="A13" i="4"/>
  <c r="A14" i="4" s="1"/>
  <c r="A15" i="4" s="1"/>
  <c r="A16" i="4" s="1"/>
  <c r="A13" i="3"/>
  <c r="A12" i="3"/>
  <c r="C15" i="2"/>
  <c r="A13" i="2"/>
  <c r="A14" i="2" s="1"/>
  <c r="A15" i="2" s="1"/>
  <c r="A12" i="2"/>
  <c r="I17" i="1"/>
  <c r="F15" i="1"/>
  <c r="M13" i="1"/>
  <c r="M17" i="1" s="1"/>
  <c r="H13" i="1"/>
  <c r="H17" i="1" s="1"/>
  <c r="E16" i="4" s="1"/>
  <c r="D13" i="1"/>
  <c r="D17" i="1" s="1"/>
  <c r="D11" i="3" s="1"/>
  <c r="D15" i="3" s="1"/>
  <c r="F12" i="1"/>
  <c r="A12" i="1"/>
  <c r="A13" i="1" s="1"/>
  <c r="F11" i="1"/>
  <c r="F13" i="1" s="1"/>
  <c r="F17" i="1" s="1"/>
  <c r="L13" i="1"/>
  <c r="L17" i="1" s="1"/>
  <c r="K13" i="1"/>
  <c r="K17" i="1" s="1"/>
  <c r="I13" i="1"/>
  <c r="G13" i="1"/>
  <c r="G17" i="1" s="1"/>
  <c r="E13" i="1"/>
  <c r="E17" i="1" s="1"/>
  <c r="A11" i="1"/>
  <c r="C13" i="1" s="1"/>
  <c r="E11" i="2" l="1"/>
  <c r="E15" i="2" s="1"/>
  <c r="Q39" i="5" s="1"/>
  <c r="E11" i="3"/>
  <c r="E15" i="3" s="1"/>
  <c r="C15" i="3"/>
  <c r="A14" i="3"/>
  <c r="A15" i="3" s="1"/>
  <c r="C16" i="4"/>
  <c r="E15" i="5"/>
  <c r="M15" i="5"/>
  <c r="L19" i="5"/>
  <c r="F23" i="5"/>
  <c r="J23" i="5"/>
  <c r="N23" i="5"/>
  <c r="H23" i="5"/>
  <c r="M27" i="5"/>
  <c r="G11" i="5"/>
  <c r="G11" i="2"/>
  <c r="G15" i="2" s="1"/>
  <c r="Q47" i="5" s="1"/>
  <c r="G11" i="3"/>
  <c r="G15" i="3" s="1"/>
  <c r="G16" i="4"/>
  <c r="F16" i="4"/>
  <c r="I11" i="2"/>
  <c r="I15" i="2" s="1"/>
  <c r="Q55" i="5" s="1"/>
  <c r="K11" i="5"/>
  <c r="Q18" i="5"/>
  <c r="I19" i="5" s="1"/>
  <c r="F11" i="2"/>
  <c r="F15" i="2" s="1"/>
  <c r="Q43" i="5" s="1"/>
  <c r="F11" i="3"/>
  <c r="F15" i="3" s="1"/>
  <c r="D11" i="2"/>
  <c r="D15" i="2" s="1"/>
  <c r="Q35" i="5" s="1"/>
  <c r="D16" i="4"/>
  <c r="A12" i="5"/>
  <c r="A13" i="5" s="1"/>
  <c r="A14" i="5" s="1"/>
  <c r="A15" i="5" s="1"/>
  <c r="P11" i="5"/>
  <c r="G15" i="5"/>
  <c r="O15" i="5"/>
  <c r="F19" i="5"/>
  <c r="J19" i="5"/>
  <c r="O27" i="5"/>
  <c r="C17" i="1"/>
  <c r="A14" i="1"/>
  <c r="A15" i="1" s="1"/>
  <c r="A16" i="1" s="1"/>
  <c r="A17" i="1" s="1"/>
  <c r="H11" i="2"/>
  <c r="H15" i="2" s="1"/>
  <c r="Q51" i="5" s="1"/>
  <c r="Q10" i="5"/>
  <c r="J11" i="5" s="1"/>
  <c r="H15" i="5"/>
  <c r="P15" i="5"/>
  <c r="I23" i="5"/>
  <c r="M23" i="5"/>
  <c r="Q30" i="5"/>
  <c r="Q14" i="5"/>
  <c r="E23" i="5"/>
  <c r="Q26" i="5"/>
  <c r="E27" i="5" s="1"/>
  <c r="G31" i="5" l="1"/>
  <c r="K31" i="5"/>
  <c r="O31" i="5"/>
  <c r="O56" i="5" s="1"/>
  <c r="A16" i="5"/>
  <c r="A17" i="5" s="1"/>
  <c r="A18" i="5" s="1"/>
  <c r="A19" i="5" s="1"/>
  <c r="E31" i="5"/>
  <c r="P40" i="5"/>
  <c r="H40" i="5"/>
  <c r="M40" i="5"/>
  <c r="E40" i="5"/>
  <c r="O40" i="5"/>
  <c r="G40" i="5"/>
  <c r="J40" i="5"/>
  <c r="F40" i="5"/>
  <c r="Q23" i="5"/>
  <c r="L27" i="5"/>
  <c r="N27" i="5"/>
  <c r="F27" i="5"/>
  <c r="Q27" i="5" s="1"/>
  <c r="J27" i="5"/>
  <c r="P27" i="5"/>
  <c r="E11" i="5"/>
  <c r="M11" i="5"/>
  <c r="M36" i="5" s="1"/>
  <c r="I11" i="5"/>
  <c r="N31" i="5"/>
  <c r="K27" i="5"/>
  <c r="K52" i="5" s="1"/>
  <c r="O44" i="5"/>
  <c r="P44" i="5"/>
  <c r="H44" i="5"/>
  <c r="J44" i="5"/>
  <c r="F44" i="5"/>
  <c r="L44" i="5"/>
  <c r="I44" i="5"/>
  <c r="K19" i="5"/>
  <c r="K44" i="5" s="1"/>
  <c r="G19" i="5"/>
  <c r="G44" i="5" s="1"/>
  <c r="O19" i="5"/>
  <c r="K56" i="5"/>
  <c r="G56" i="5"/>
  <c r="E56" i="5"/>
  <c r="N56" i="5"/>
  <c r="N48" i="5"/>
  <c r="J48" i="5"/>
  <c r="F48" i="5"/>
  <c r="K48" i="5"/>
  <c r="M48" i="5"/>
  <c r="I48" i="5"/>
  <c r="E48" i="5"/>
  <c r="O48" i="5"/>
  <c r="P48" i="5"/>
  <c r="L48" i="5"/>
  <c r="H48" i="5"/>
  <c r="G48" i="5"/>
  <c r="P31" i="5"/>
  <c r="P56" i="5" s="1"/>
  <c r="I27" i="5"/>
  <c r="H19" i="5"/>
  <c r="N11" i="5"/>
  <c r="M52" i="5"/>
  <c r="I52" i="5"/>
  <c r="E52" i="5"/>
  <c r="P52" i="5"/>
  <c r="L52" i="5"/>
  <c r="O52" i="5"/>
  <c r="N52" i="5"/>
  <c r="J52" i="5"/>
  <c r="J31" i="5"/>
  <c r="J56" i="5" s="1"/>
  <c r="G27" i="5"/>
  <c r="G52" i="5" s="1"/>
  <c r="L11" i="5"/>
  <c r="M31" i="5"/>
  <c r="M56" i="5" s="1"/>
  <c r="M19" i="5"/>
  <c r="M44" i="5" s="1"/>
  <c r="L31" i="5"/>
  <c r="L56" i="5" s="1"/>
  <c r="N15" i="5"/>
  <c r="N40" i="5" s="1"/>
  <c r="J15" i="5"/>
  <c r="F15" i="5"/>
  <c r="H27" i="5"/>
  <c r="H52" i="5" s="1"/>
  <c r="L15" i="5"/>
  <c r="L40" i="5" s="1"/>
  <c r="F31" i="5"/>
  <c r="F56" i="5" s="1"/>
  <c r="N19" i="5"/>
  <c r="N44" i="5" s="1"/>
  <c r="K15" i="5"/>
  <c r="K40" i="5" s="1"/>
  <c r="H11" i="5"/>
  <c r="I36" i="5"/>
  <c r="E36" i="5"/>
  <c r="N36" i="5"/>
  <c r="P36" i="5"/>
  <c r="L36" i="5"/>
  <c r="H36" i="5"/>
  <c r="J36" i="5"/>
  <c r="K36" i="5"/>
  <c r="G36" i="5"/>
  <c r="I31" i="5"/>
  <c r="I56" i="5" s="1"/>
  <c r="E19" i="5"/>
  <c r="O11" i="5"/>
  <c r="O36" i="5" s="1"/>
  <c r="H31" i="5"/>
  <c r="H56" i="5" s="1"/>
  <c r="P19" i="5"/>
  <c r="I15" i="5"/>
  <c r="I40" i="5" s="1"/>
  <c r="F11" i="5"/>
  <c r="F36" i="5" s="1"/>
  <c r="Q15" i="5" l="1"/>
  <c r="Q19" i="5"/>
  <c r="Q31" i="5"/>
  <c r="F52" i="5"/>
  <c r="Q52" i="5" s="1"/>
  <c r="A20" i="5"/>
  <c r="A21" i="5" s="1"/>
  <c r="A22" i="5" s="1"/>
  <c r="A23" i="5" s="1"/>
  <c r="Q36" i="5"/>
  <c r="Q56" i="5"/>
  <c r="E44" i="5"/>
  <c r="Q44" i="5" s="1"/>
  <c r="Q11" i="5"/>
  <c r="Q48" i="5"/>
  <c r="Q40" i="5"/>
  <c r="A24" i="5" l="1"/>
  <c r="A25" i="5" s="1"/>
  <c r="A26" i="5" s="1"/>
  <c r="A27" i="5" s="1"/>
  <c r="A28" i="5" l="1"/>
  <c r="A29" i="5" s="1"/>
  <c r="A30" i="5" s="1"/>
  <c r="A31" i="5" s="1"/>
  <c r="A32" i="5" l="1"/>
  <c r="A33" i="5" s="1"/>
  <c r="A34" i="5" s="1"/>
  <c r="A35" i="5" s="1"/>
  <c r="A36" i="5" l="1"/>
  <c r="A37" i="5" s="1"/>
  <c r="A38" i="5" s="1"/>
  <c r="A39" i="5" s="1"/>
  <c r="D36" i="5"/>
  <c r="A40" i="5" l="1"/>
  <c r="A41" i="5" s="1"/>
  <c r="A42" i="5" s="1"/>
  <c r="A43" i="5" s="1"/>
  <c r="D40" i="5"/>
  <c r="A44" i="5" l="1"/>
  <c r="A45" i="5" s="1"/>
  <c r="A46" i="5" s="1"/>
  <c r="A47" i="5" s="1"/>
  <c r="D44" i="5"/>
  <c r="A48" i="5" l="1"/>
  <c r="A49" i="5" s="1"/>
  <c r="A50" i="5" s="1"/>
  <c r="A51" i="5" s="1"/>
  <c r="D48" i="5"/>
  <c r="A52" i="5" l="1"/>
  <c r="A53" i="5" s="1"/>
  <c r="A54" i="5" s="1"/>
  <c r="A55" i="5" s="1"/>
  <c r="D52" i="5"/>
  <c r="A56" i="5" l="1"/>
  <c r="D56" i="5"/>
</calcChain>
</file>

<file path=xl/sharedStrings.xml><?xml version="1.0" encoding="utf-8"?>
<sst xmlns="http://schemas.openxmlformats.org/spreadsheetml/2006/main" count="198" uniqueCount="90">
  <si>
    <t>Puget Sound Energy</t>
  </si>
  <si>
    <t>2018 Electric Expedited Rate Filing (ERF)</t>
  </si>
  <si>
    <t>Electric Decoupling Mechanism (Schedule 142)</t>
  </si>
  <si>
    <t>Development of Decoupled Delivery Revenue by Decoupling Group</t>
  </si>
  <si>
    <t>Line</t>
  </si>
  <si>
    <t xml:space="preserve">Schedule  </t>
  </si>
  <si>
    <t>Schedules</t>
  </si>
  <si>
    <t>Schedule</t>
  </si>
  <si>
    <t>No.</t>
  </si>
  <si>
    <t>Source</t>
  </si>
  <si>
    <t>8 &amp; 24</t>
  </si>
  <si>
    <t>7A, 11, 25, 29, 35 &amp; 43</t>
  </si>
  <si>
    <t>12 &amp; 26</t>
  </si>
  <si>
    <t>10 &amp; 31</t>
  </si>
  <si>
    <t>7A, 11, 25 &amp; 29</t>
  </si>
  <si>
    <t>(a)</t>
  </si>
  <si>
    <t>(b)</t>
  </si>
  <si>
    <t>(c)</t>
  </si>
  <si>
    <t>(d)</t>
  </si>
  <si>
    <t>(e) = Σ (i thru k)</t>
  </si>
  <si>
    <t>(f)</t>
  </si>
  <si>
    <t>(g)</t>
  </si>
  <si>
    <t>(h)</t>
  </si>
  <si>
    <t>(i)</t>
  </si>
  <si>
    <t>(j)</t>
  </si>
  <si>
    <t>(k)</t>
  </si>
  <si>
    <t>Delivery Revenue:</t>
  </si>
  <si>
    <t>Total Revenue</t>
  </si>
  <si>
    <t>Exhibit JAP-5</t>
  </si>
  <si>
    <t xml:space="preserve">   Allocated Power Costs</t>
  </si>
  <si>
    <t>Work Paper</t>
  </si>
  <si>
    <t>Net Revenue</t>
  </si>
  <si>
    <t xml:space="preserve">   Basic Charge Revenue</t>
  </si>
  <si>
    <t>Net Delivery Revenue</t>
  </si>
  <si>
    <t>Development of Allowed Delivery Revenue Per Customer</t>
  </si>
  <si>
    <t>(e)</t>
  </si>
  <si>
    <t>Test Year Delivery Revenue</t>
  </si>
  <si>
    <t>JAP-10 Page 1</t>
  </si>
  <si>
    <t>Test Year Customers</t>
  </si>
  <si>
    <t>Annual Allowed Delivery Revenue Per Customer</t>
  </si>
  <si>
    <t>Development of Delivery Revenue Per Unit Rates ($/kWh)</t>
  </si>
  <si>
    <t>Test Year Base Sales (kWh)</t>
  </si>
  <si>
    <t>Volumetric Delivery Revenue Per Unit ($/kWh)</t>
  </si>
  <si>
    <t>Development of Delivery Revenue Per Unit Rates ($/KW)</t>
  </si>
  <si>
    <t>Schedule 12 &amp; 26</t>
  </si>
  <si>
    <t>Schedule 10 &amp; 31</t>
  </si>
  <si>
    <t xml:space="preserve">Winter  </t>
  </si>
  <si>
    <t xml:space="preserve">Summer   </t>
  </si>
  <si>
    <t>Oct - Mar</t>
  </si>
  <si>
    <t>Apr-Sept</t>
  </si>
  <si>
    <t>Test Year Demand Charges (KW)</t>
  </si>
  <si>
    <t>Volumetric Delivery Revenue Per Unit ($/KW)</t>
  </si>
  <si>
    <t>Development of Monthly Allowed Delivery Revenue Per Customer</t>
  </si>
  <si>
    <t>Line No.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</si>
  <si>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</si>
  <si>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</si>
  <si>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</si>
  <si>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</si>
  <si>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</si>
  <si>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</si>
  <si>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</si>
  <si>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</si>
  <si>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</si>
  <si>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</si>
  <si>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</si>
  <si>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</si>
  <si>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</si>
  <si>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(l)</t>
  </si>
  <si>
    <t>(m)</t>
  </si>
  <si>
    <t>(n)</t>
  </si>
  <si>
    <t>(o)</t>
  </si>
  <si>
    <t>Sales</t>
  </si>
  <si>
    <t>Schedule 7</t>
  </si>
  <si>
    <t>Weather-Normalized kWh Sales (Apr17-Mar18)</t>
  </si>
  <si>
    <t>% of Annual Total</t>
  </si>
  <si>
    <t>% of (C(o):R(2))</t>
  </si>
  <si>
    <t>Schedules 8 &amp; 24</t>
  </si>
  <si>
    <t>% of (C(o):R(6))</t>
  </si>
  <si>
    <t>Schedules 7A, 11, 25, 29, 35 &amp; 43</t>
  </si>
  <si>
    <t>% of (C(o):R(10))</t>
  </si>
  <si>
    <t>Schedule 40</t>
  </si>
  <si>
    <t>% of (C(o):R(14))</t>
  </si>
  <si>
    <t>Schedules 12 &amp; 26</t>
  </si>
  <si>
    <t>Demand Charge Revenue (Apr17-Mar18)</t>
  </si>
  <si>
    <t>% of (C(o):R(18))</t>
  </si>
  <si>
    <t>Schedules 10 &amp; 31</t>
  </si>
  <si>
    <t>% of (C(o):R(22))</t>
  </si>
  <si>
    <t>Monthly Allowed Delivery Revenue Per Customer</t>
  </si>
  <si>
    <t>Allowed Delivery Revenue Per Customer</t>
  </si>
  <si>
    <t>JAP-10 Page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</si>
</sst>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??_);_(@_)"/>
    <numFmt numFmtId="166" formatCode="_(* #,##0_);_(* \(#,##0\);_(* &quot;-&quot;??_);_(@_)"/>
    <numFmt numFmtId="167" formatCode="[$-409]mmm\-yy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theme="1"/>
      <name val="Calibri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164" fontId="1" fillId="0" borderId="0" xfId="0" applyNumberFormat="1" applyFont="1" applyFill="1"/>
    <xf numFmtId="164" fontId="1" fillId="0" borderId="0" xfId="0" applyNumberFormat="1" applyFont="1" applyFill="1" applyBorder="1"/>
    <xf numFmtId="0" fontId="1" fillId="0" borderId="0" xfId="0" quotePrefix="1" applyFont="1" applyFill="1" applyAlignment="1">
      <alignment horizontal="center"/>
    </xf>
    <xf numFmtId="164" fontId="1" fillId="0" borderId="1" xfId="0" applyNumberFormat="1" applyFont="1" applyFill="1" applyBorder="1"/>
    <xf numFmtId="164" fontId="1" fillId="0" borderId="2" xfId="0" applyNumberFormat="1" applyFont="1" applyFill="1" applyBorder="1"/>
    <xf numFmtId="165" fontId="0" fillId="0" borderId="0" xfId="0" applyNumberFormat="1" applyFont="1" applyFill="1"/>
    <xf numFmtId="3" fontId="1" fillId="0" borderId="0" xfId="0" applyNumberFormat="1" applyFont="1" applyFill="1"/>
    <xf numFmtId="0" fontId="3" fillId="0" borderId="0" xfId="0" applyFont="1"/>
    <xf numFmtId="0" fontId="3" fillId="0" borderId="0" xfId="0" applyFont="1" applyFill="1"/>
    <xf numFmtId="0" fontId="1" fillId="0" borderId="1" xfId="0" applyFont="1" applyFill="1" applyBorder="1" applyAlignment="1"/>
    <xf numFmtId="0" fontId="3" fillId="0" borderId="0" xfId="0" applyFont="1" applyAlignment="1"/>
    <xf numFmtId="166" fontId="1" fillId="0" borderId="0" xfId="0" applyNumberFormat="1" applyFont="1" applyFill="1" applyBorder="1"/>
    <xf numFmtId="44" fontId="1" fillId="0" borderId="3" xfId="0" applyNumberFormat="1" applyFont="1" applyFill="1" applyBorder="1"/>
    <xf numFmtId="44" fontId="3" fillId="0" borderId="0" xfId="0" applyNumberFormat="1" applyFont="1" applyFill="1"/>
    <xf numFmtId="43" fontId="3" fillId="0" borderId="0" xfId="0" applyNumberFormat="1" applyFont="1" applyFill="1"/>
    <xf numFmtId="44" fontId="3" fillId="0" borderId="0" xfId="0" applyNumberFormat="1" applyFont="1"/>
    <xf numFmtId="165" fontId="1" fillId="0" borderId="3" xfId="0" applyNumberFormat="1" applyFont="1" applyFill="1" applyBorder="1"/>
    <xf numFmtId="0" fontId="1" fillId="0" borderId="0" xfId="0" applyFont="1"/>
    <xf numFmtId="0" fontId="4" fillId="0" borderId="0" xfId="0" applyFont="1" applyFill="1"/>
    <xf numFmtId="0" fontId="5" fillId="0" borderId="0" xfId="0" applyFont="1" applyFill="1"/>
    <xf numFmtId="3" fontId="1" fillId="0" borderId="0" xfId="0" applyNumberFormat="1" applyFont="1"/>
    <xf numFmtId="10" fontId="1" fillId="0" borderId="0" xfId="0" applyNumberFormat="1" applyFont="1" applyFill="1"/>
    <xf numFmtId="44" fontId="1" fillId="0" borderId="0" xfId="0" applyNumberFormat="1" applyFont="1" applyFill="1"/>
    <xf numFmtId="44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0" fillId="0" borderId="0" xfId="0" applyFont="1" applyFill="1"/>
    <xf numFmtId="0" fontId="0" fillId="0" borderId="0" xfId="0" applyFont="1"/>
    <xf numFmtId="0" fontId="6" fillId="0" borderId="0" xfId="0" applyFont="1" applyFill="1" applyAlignment="1">
      <alignment horizont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wrapText="1"/>
    </xf>
    <xf numFmtId="41" fontId="6" fillId="0" borderId="1" xfId="0" applyNumberFormat="1" applyFont="1" applyFill="1" applyBorder="1" applyAlignment="1">
      <alignment horizontal="center" wrapText="1"/>
    </xf>
    <xf numFmtId="41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Font="1" applyAlignment="1"/>
    <xf numFmtId="0" fontId="6" fillId="0" borderId="4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 wrapText="1"/>
    </xf>
    <xf numFmtId="0" fontId="6" fillId="0" borderId="6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wrapText="1"/>
    </xf>
    <xf numFmtId="41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63" Type="http://schemas.openxmlformats.org/officeDocument/2006/relationships/customXml" Target="../customXml/item1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customXml" Target="../customXml/item2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theme" Target="theme/theme1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styles" Target="styles.xml"/><Relationship Id="rId65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Expedited%20Rate%20Case%20Filings\As-Filed\Workpapers\Electric%20ERF%20Exhibits\KJB-05-WP%202011%20Electric%20CBR%20Mode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FCR%20for%20PSE%20S40%20V0%20%20HM%20edit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ljh\Local%20Settings\MSN%20Rate%20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Processes\General%20Accounting\newgas\2012\4-2012\UBR-GAS%2004-20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WC-RB%20GRC%20TY0903%20RY02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Proforma%20Adj_not%20us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Update%206-30-06\COS%20Update%207-7-06\ECOS%20Model%20-%20UPDATE%20(JAH-5)%207-7-06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2004%20GRC%20Order%20Electric%20(Clarification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1 ROR ROE"/>
      <sheetName val="1.02 COC"/>
      <sheetName val="2.01 IS"/>
      <sheetName val="2.02 BS"/>
      <sheetName val="2.03 RB"/>
      <sheetName val="2.04 WC"/>
      <sheetName val="2.05 AM"/>
      <sheetName val="Elec 11CBR model"/>
      <sheetName val="UIP Summary"/>
      <sheetName val="Restating Print Macros"/>
      <sheetName val="Module13"/>
      <sheetName val="Module14"/>
      <sheetName val="Module15"/>
      <sheetName val="Module1"/>
      <sheetName val="KJB-05-WP 2011 Electric CBR M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">
          <cell r="A4" t="str">
            <v>PUGET SOUND ENERGY-ELECTRIC</v>
          </cell>
        </row>
        <row r="7">
          <cell r="A7" t="str">
            <v>COMMISSION BASIS REPORT</v>
          </cell>
        </row>
        <row r="12">
          <cell r="CR12">
            <v>4.9490000000000003E-3</v>
          </cell>
        </row>
        <row r="13">
          <cell r="CR13">
            <v>2E-3</v>
          </cell>
        </row>
        <row r="14">
          <cell r="CQ14">
            <v>3.8730000000000001E-2</v>
          </cell>
          <cell r="CR14">
            <v>3.8538000000000003E-2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 refreshError="1"/>
      <sheetData sheetId="1" refreshError="1"/>
      <sheetData sheetId="2" refreshError="1"/>
      <sheetData sheetId="3" refreshError="1">
        <row r="10">
          <cell r="L10">
            <v>853377517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21">
          <cell r="I21">
            <v>4727703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O10">
            <v>18</v>
          </cell>
        </row>
        <row r="11">
          <cell r="AO11" t="str">
            <v>53</v>
          </cell>
        </row>
        <row r="12">
          <cell r="AO12" t="str">
            <v>28/54</v>
          </cell>
        </row>
        <row r="13">
          <cell r="AO13" t="str">
            <v>18</v>
          </cell>
        </row>
        <row r="14">
          <cell r="AO14" t="str">
            <v>18</v>
          </cell>
        </row>
        <row r="15">
          <cell r="AO15" t="str">
            <v>18</v>
          </cell>
        </row>
        <row r="16">
          <cell r="AO16" t="str">
            <v>18</v>
          </cell>
        </row>
        <row r="17">
          <cell r="AO17" t="str">
            <v>18</v>
          </cell>
        </row>
        <row r="18">
          <cell r="AO18" t="str">
            <v>18</v>
          </cell>
        </row>
        <row r="19">
          <cell r="AO19" t="str">
            <v>18</v>
          </cell>
        </row>
        <row r="20">
          <cell r="AO20" t="str">
            <v>18</v>
          </cell>
        </row>
        <row r="21">
          <cell r="AO21" t="str">
            <v>19</v>
          </cell>
        </row>
        <row r="22">
          <cell r="AO22" t="str">
            <v>53</v>
          </cell>
        </row>
        <row r="23">
          <cell r="AO23" t="str">
            <v>29/57</v>
          </cell>
        </row>
        <row r="24">
          <cell r="AO24" t="str">
            <v>43</v>
          </cell>
        </row>
        <row r="25">
          <cell r="AO25" t="str">
            <v>58</v>
          </cell>
        </row>
        <row r="26">
          <cell r="AO26" t="str">
            <v>44/59</v>
          </cell>
        </row>
        <row r="27">
          <cell r="AO27" t="str">
            <v>44/59</v>
          </cell>
        </row>
        <row r="28">
          <cell r="AO28" t="str">
            <v>43</v>
          </cell>
        </row>
        <row r="29">
          <cell r="AO29" t="str">
            <v>43</v>
          </cell>
        </row>
        <row r="30">
          <cell r="AO30" t="str">
            <v>43</v>
          </cell>
        </row>
        <row r="31">
          <cell r="AO31" t="str">
            <v>58</v>
          </cell>
        </row>
        <row r="32">
          <cell r="AO32" t="str">
            <v>24</v>
          </cell>
        </row>
        <row r="33">
          <cell r="AO33" t="str">
            <v>61</v>
          </cell>
        </row>
        <row r="34">
          <cell r="AO34" t="str">
            <v>30/62</v>
          </cell>
        </row>
        <row r="35">
          <cell r="AO35" t="str">
            <v>24</v>
          </cell>
        </row>
        <row r="36">
          <cell r="AO36" t="str">
            <v>61</v>
          </cell>
        </row>
        <row r="37">
          <cell r="AO37" t="str">
            <v>30/62</v>
          </cell>
        </row>
        <row r="38">
          <cell r="AO38" t="str">
            <v>24</v>
          </cell>
        </row>
        <row r="39">
          <cell r="AO39" t="str">
            <v>61</v>
          </cell>
        </row>
        <row r="40">
          <cell r="AO40" t="str">
            <v>24</v>
          </cell>
        </row>
        <row r="41">
          <cell r="AO41" t="str">
            <v>61</v>
          </cell>
        </row>
        <row r="42">
          <cell r="AO42" t="str">
            <v>30/62</v>
          </cell>
        </row>
        <row r="43">
          <cell r="AO43" t="str">
            <v>24</v>
          </cell>
        </row>
        <row r="44">
          <cell r="AO44" t="str">
            <v>61</v>
          </cell>
        </row>
        <row r="45">
          <cell r="AO45" t="str">
            <v>24</v>
          </cell>
        </row>
        <row r="46">
          <cell r="AO46" t="str">
            <v>61</v>
          </cell>
        </row>
        <row r="47">
          <cell r="AO47" t="str">
            <v>30/62</v>
          </cell>
        </row>
        <row r="48">
          <cell r="AO48" t="str">
            <v>24</v>
          </cell>
        </row>
        <row r="49">
          <cell r="AO49" t="str">
            <v>24</v>
          </cell>
        </row>
        <row r="50">
          <cell r="AO50" t="str">
            <v>24</v>
          </cell>
        </row>
        <row r="51">
          <cell r="AO51" t="str">
            <v>24</v>
          </cell>
        </row>
        <row r="52">
          <cell r="AO52" t="str">
            <v>24</v>
          </cell>
        </row>
        <row r="53">
          <cell r="AO53" t="str">
            <v>24</v>
          </cell>
        </row>
        <row r="54">
          <cell r="AO54" t="str">
            <v>24</v>
          </cell>
        </row>
        <row r="55">
          <cell r="AO55" t="str">
            <v>61</v>
          </cell>
        </row>
        <row r="56">
          <cell r="AO56" t="str">
            <v>30/62</v>
          </cell>
        </row>
        <row r="57">
          <cell r="AO57" t="str">
            <v>24</v>
          </cell>
        </row>
        <row r="58">
          <cell r="AO58" t="str">
            <v>61</v>
          </cell>
        </row>
        <row r="59">
          <cell r="AO59" t="str">
            <v>24</v>
          </cell>
        </row>
        <row r="60">
          <cell r="AO60" t="str">
            <v>61</v>
          </cell>
        </row>
        <row r="61">
          <cell r="AO61" t="str">
            <v>30/62</v>
          </cell>
        </row>
        <row r="62">
          <cell r="AO62" t="str">
            <v>18</v>
          </cell>
        </row>
        <row r="63">
          <cell r="AO63" t="str">
            <v>53</v>
          </cell>
        </row>
        <row r="64">
          <cell r="AO64" t="str">
            <v>18</v>
          </cell>
        </row>
        <row r="65">
          <cell r="AO65" t="str">
            <v>18</v>
          </cell>
        </row>
        <row r="66">
          <cell r="AO66" t="str">
            <v>18</v>
          </cell>
        </row>
        <row r="67">
          <cell r="AO67" t="str">
            <v>24</v>
          </cell>
        </row>
        <row r="68">
          <cell r="AO68" t="str">
            <v>61</v>
          </cell>
        </row>
        <row r="69">
          <cell r="AO69" t="str">
            <v>24</v>
          </cell>
        </row>
        <row r="70">
          <cell r="AO70" t="str">
            <v>24</v>
          </cell>
        </row>
        <row r="71">
          <cell r="AO71" t="str">
            <v>24</v>
          </cell>
        </row>
        <row r="72">
          <cell r="AO72" t="str">
            <v>60</v>
          </cell>
        </row>
        <row r="73">
          <cell r="AO73" t="str">
            <v>28/54</v>
          </cell>
        </row>
        <row r="74">
          <cell r="AO74">
            <v>39</v>
          </cell>
        </row>
        <row r="75">
          <cell r="AO75">
            <v>39</v>
          </cell>
        </row>
        <row r="76">
          <cell r="AO76" t="str">
            <v>39</v>
          </cell>
        </row>
        <row r="77">
          <cell r="AO77" t="str">
            <v>40</v>
          </cell>
        </row>
        <row r="78">
          <cell r="AO78">
            <v>40</v>
          </cell>
        </row>
        <row r="79">
          <cell r="AO79" t="str">
            <v>33a</v>
          </cell>
        </row>
        <row r="80">
          <cell r="AO80" t="str">
            <v>41</v>
          </cell>
        </row>
        <row r="81">
          <cell r="AO81">
            <v>41</v>
          </cell>
        </row>
        <row r="82">
          <cell r="AO82">
            <v>41</v>
          </cell>
        </row>
        <row r="83">
          <cell r="AO83" t="str">
            <v>41</v>
          </cell>
        </row>
        <row r="84">
          <cell r="AO84">
            <v>41</v>
          </cell>
        </row>
        <row r="85">
          <cell r="AO85">
            <v>41</v>
          </cell>
        </row>
        <row r="86">
          <cell r="AO86">
            <v>41</v>
          </cell>
        </row>
        <row r="87">
          <cell r="AO87">
            <v>41</v>
          </cell>
        </row>
        <row r="88">
          <cell r="AO88">
            <v>41</v>
          </cell>
        </row>
        <row r="89">
          <cell r="AO89">
            <v>41</v>
          </cell>
        </row>
        <row r="90">
          <cell r="AO90">
            <v>41</v>
          </cell>
        </row>
        <row r="91">
          <cell r="AO91">
            <v>41</v>
          </cell>
        </row>
        <row r="92">
          <cell r="AO92">
            <v>41</v>
          </cell>
        </row>
        <row r="93">
          <cell r="AO93">
            <v>41</v>
          </cell>
        </row>
        <row r="94">
          <cell r="AO94">
            <v>41</v>
          </cell>
        </row>
        <row r="95">
          <cell r="AO95">
            <v>41</v>
          </cell>
        </row>
        <row r="96">
          <cell r="AO96">
            <v>41</v>
          </cell>
        </row>
        <row r="97">
          <cell r="AO97">
            <v>41</v>
          </cell>
        </row>
        <row r="98">
          <cell r="AO98">
            <v>41</v>
          </cell>
        </row>
        <row r="99">
          <cell r="AO99">
            <v>41</v>
          </cell>
        </row>
        <row r="100">
          <cell r="AO100">
            <v>41</v>
          </cell>
        </row>
        <row r="101">
          <cell r="AO101">
            <v>41</v>
          </cell>
        </row>
        <row r="102">
          <cell r="AO102">
            <v>41</v>
          </cell>
        </row>
        <row r="103">
          <cell r="AO103">
            <v>41</v>
          </cell>
        </row>
        <row r="104">
          <cell r="AO104">
            <v>41</v>
          </cell>
        </row>
        <row r="105">
          <cell r="AO105">
            <v>41</v>
          </cell>
        </row>
        <row r="106">
          <cell r="AO106">
            <v>41</v>
          </cell>
        </row>
        <row r="107">
          <cell r="AO107">
            <v>41</v>
          </cell>
        </row>
        <row r="108">
          <cell r="AO108">
            <v>41</v>
          </cell>
        </row>
        <row r="109">
          <cell r="AO109" t="str">
            <v>41</v>
          </cell>
        </row>
        <row r="110">
          <cell r="AO110" t="str">
            <v>41</v>
          </cell>
        </row>
        <row r="111">
          <cell r="AO111" t="str">
            <v>41</v>
          </cell>
        </row>
        <row r="112">
          <cell r="AO112" t="str">
            <v>41</v>
          </cell>
        </row>
        <row r="113">
          <cell r="AO113" t="str">
            <v>41</v>
          </cell>
        </row>
        <row r="114">
          <cell r="AO114" t="str">
            <v>41</v>
          </cell>
        </row>
        <row r="115">
          <cell r="AO115" t="str">
            <v>41</v>
          </cell>
        </row>
        <row r="116">
          <cell r="AO116" t="str">
            <v>41</v>
          </cell>
        </row>
        <row r="117">
          <cell r="AO117" t="str">
            <v>41</v>
          </cell>
        </row>
        <row r="118">
          <cell r="AO118" t="str">
            <v>41</v>
          </cell>
        </row>
        <row r="119">
          <cell r="AO119" t="str">
            <v>41</v>
          </cell>
        </row>
        <row r="120">
          <cell r="AO120" t="str">
            <v>41</v>
          </cell>
        </row>
        <row r="121">
          <cell r="AO121" t="str">
            <v>41</v>
          </cell>
        </row>
        <row r="122">
          <cell r="AO122" t="str">
            <v>41</v>
          </cell>
        </row>
        <row r="123">
          <cell r="AO123" t="str">
            <v>65a</v>
          </cell>
        </row>
        <row r="124">
          <cell r="AO124" t="str">
            <v>65a</v>
          </cell>
        </row>
        <row r="125">
          <cell r="AO125" t="str">
            <v>65a</v>
          </cell>
        </row>
        <row r="126">
          <cell r="AO126" t="str">
            <v>65a</v>
          </cell>
        </row>
        <row r="127">
          <cell r="AO127" t="str">
            <v>65a</v>
          </cell>
        </row>
        <row r="128">
          <cell r="AO128" t="str">
            <v>65a</v>
          </cell>
        </row>
        <row r="129">
          <cell r="AO129" t="str">
            <v>65a</v>
          </cell>
        </row>
        <row r="130">
          <cell r="AO130" t="str">
            <v>65a</v>
          </cell>
        </row>
        <row r="131">
          <cell r="AO131" t="str">
            <v>65a</v>
          </cell>
        </row>
        <row r="132">
          <cell r="AO132" t="str">
            <v>65a</v>
          </cell>
        </row>
        <row r="133">
          <cell r="AO133" t="str">
            <v>65a</v>
          </cell>
        </row>
        <row r="134">
          <cell r="AO134" t="str">
            <v>65a</v>
          </cell>
        </row>
        <row r="135">
          <cell r="AO135" t="str">
            <v>65a</v>
          </cell>
        </row>
        <row r="136">
          <cell r="AO136" t="str">
            <v>65a</v>
          </cell>
        </row>
        <row r="137">
          <cell r="AO137" t="str">
            <v>65a</v>
          </cell>
        </row>
        <row r="138">
          <cell r="AO138" t="str">
            <v>65a</v>
          </cell>
        </row>
        <row r="139">
          <cell r="AO139" t="str">
            <v>65a</v>
          </cell>
        </row>
        <row r="140">
          <cell r="AO140" t="str">
            <v>65a</v>
          </cell>
        </row>
        <row r="141">
          <cell r="AO141" t="str">
            <v>65a</v>
          </cell>
        </row>
        <row r="142">
          <cell r="AO142" t="str">
            <v>65a</v>
          </cell>
        </row>
        <row r="143">
          <cell r="AO143" t="str">
            <v>65a</v>
          </cell>
        </row>
        <row r="144">
          <cell r="AO144" t="str">
            <v>65a</v>
          </cell>
        </row>
        <row r="145">
          <cell r="AO145" t="str">
            <v>65a</v>
          </cell>
        </row>
        <row r="146">
          <cell r="AO146" t="str">
            <v>65a</v>
          </cell>
        </row>
        <row r="147">
          <cell r="AO147" t="str">
            <v>65a</v>
          </cell>
        </row>
        <row r="148">
          <cell r="AO148" t="str">
            <v>65a</v>
          </cell>
        </row>
        <row r="149">
          <cell r="AO149" t="str">
            <v>65a</v>
          </cell>
        </row>
        <row r="150">
          <cell r="AO150" t="str">
            <v>65a</v>
          </cell>
        </row>
        <row r="151">
          <cell r="AO151" t="str">
            <v>65a</v>
          </cell>
        </row>
        <row r="152">
          <cell r="AO152" t="str">
            <v>65a</v>
          </cell>
        </row>
        <row r="153">
          <cell r="AO153" t="str">
            <v>65a</v>
          </cell>
        </row>
        <row r="154">
          <cell r="AO154" t="str">
            <v>65a</v>
          </cell>
        </row>
        <row r="155">
          <cell r="AO155" t="str">
            <v>65a</v>
          </cell>
        </row>
        <row r="156">
          <cell r="AO156" t="str">
            <v>65a</v>
          </cell>
        </row>
        <row r="157">
          <cell r="AO157" t="str">
            <v>65a</v>
          </cell>
        </row>
        <row r="158">
          <cell r="AO158" t="str">
            <v>65a</v>
          </cell>
        </row>
        <row r="159">
          <cell r="AO159" t="str">
            <v>65a</v>
          </cell>
        </row>
        <row r="160">
          <cell r="AO160" t="str">
            <v xml:space="preserve"> </v>
          </cell>
        </row>
        <row r="161">
          <cell r="AO161" t="str">
            <v>41</v>
          </cell>
        </row>
        <row r="162">
          <cell r="AO162" t="str">
            <v>65a</v>
          </cell>
        </row>
        <row r="163">
          <cell r="AO163" t="str">
            <v>65a</v>
          </cell>
        </row>
        <row r="164">
          <cell r="AO164" t="str">
            <v>65a</v>
          </cell>
        </row>
        <row r="165">
          <cell r="AO165" t="str">
            <v>65a</v>
          </cell>
        </row>
        <row r="166">
          <cell r="AO166" t="str">
            <v>65a</v>
          </cell>
        </row>
        <row r="167">
          <cell r="AO167" t="str">
            <v>65a</v>
          </cell>
        </row>
        <row r="168">
          <cell r="AO168" t="str">
            <v>65a</v>
          </cell>
        </row>
        <row r="169">
          <cell r="AO169" t="str">
            <v>65a</v>
          </cell>
        </row>
        <row r="170">
          <cell r="AO170" t="str">
            <v>65a</v>
          </cell>
        </row>
        <row r="171">
          <cell r="AO171" t="str">
            <v>65a</v>
          </cell>
        </row>
        <row r="172">
          <cell r="AO172" t="str">
            <v>65a</v>
          </cell>
        </row>
        <row r="173">
          <cell r="AO173" t="str">
            <v>65a</v>
          </cell>
        </row>
        <row r="174">
          <cell r="AO174" t="str">
            <v>65a</v>
          </cell>
        </row>
        <row r="175">
          <cell r="AO175" t="str">
            <v>65a</v>
          </cell>
        </row>
        <row r="176">
          <cell r="AO176" t="str">
            <v>65a</v>
          </cell>
        </row>
        <row r="177">
          <cell r="AO177" t="str">
            <v>65a</v>
          </cell>
        </row>
        <row r="178">
          <cell r="AO178" t="str">
            <v>65a</v>
          </cell>
        </row>
        <row r="179">
          <cell r="AO179" t="str">
            <v>65a</v>
          </cell>
        </row>
        <row r="180">
          <cell r="AO180" t="str">
            <v xml:space="preserve"> </v>
          </cell>
        </row>
        <row r="181">
          <cell r="AO181" t="str">
            <v xml:space="preserve"> </v>
          </cell>
        </row>
        <row r="182">
          <cell r="AO182" t="str">
            <v>65a</v>
          </cell>
        </row>
        <row r="183">
          <cell r="AO183" t="str">
            <v>65a</v>
          </cell>
        </row>
        <row r="185">
          <cell r="AO185" t="str">
            <v>65a</v>
          </cell>
        </row>
        <row r="186">
          <cell r="AO186" t="str">
            <v>65a</v>
          </cell>
        </row>
        <row r="187">
          <cell r="AO187" t="str">
            <v>65a</v>
          </cell>
        </row>
        <row r="189">
          <cell r="AO189" t="str">
            <v xml:space="preserve"> </v>
          </cell>
        </row>
        <row r="190">
          <cell r="AO190" t="str">
            <v>65a</v>
          </cell>
        </row>
        <row r="191">
          <cell r="AO191" t="str">
            <v xml:space="preserve"> </v>
          </cell>
        </row>
        <row r="192">
          <cell r="AO192" t="str">
            <v>65a</v>
          </cell>
        </row>
        <row r="193">
          <cell r="AO193" t="str">
            <v xml:space="preserve"> </v>
          </cell>
        </row>
        <row r="194">
          <cell r="AO194" t="str">
            <v xml:space="preserve"> </v>
          </cell>
        </row>
        <row r="196">
          <cell r="AO196" t="str">
            <v>65b</v>
          </cell>
        </row>
        <row r="197">
          <cell r="AO197" t="str">
            <v>65a</v>
          </cell>
        </row>
        <row r="198">
          <cell r="AO198" t="str">
            <v>65a</v>
          </cell>
        </row>
        <row r="199">
          <cell r="AO199" t="str">
            <v>65b</v>
          </cell>
        </row>
        <row r="201">
          <cell r="AO201" t="str">
            <v>51</v>
          </cell>
        </row>
        <row r="202">
          <cell r="AO202" t="str">
            <v>51</v>
          </cell>
        </row>
        <row r="203">
          <cell r="AO203" t="str">
            <v>51</v>
          </cell>
        </row>
        <row r="204">
          <cell r="AO204" t="str">
            <v>51</v>
          </cell>
        </row>
        <row r="205">
          <cell r="AO205" t="str">
            <v>51</v>
          </cell>
        </row>
        <row r="206">
          <cell r="AO206" t="str">
            <v>51</v>
          </cell>
        </row>
        <row r="207">
          <cell r="AO207">
            <v>41</v>
          </cell>
        </row>
        <row r="208">
          <cell r="AO208">
            <v>41</v>
          </cell>
        </row>
        <row r="209">
          <cell r="AO209">
            <v>41</v>
          </cell>
        </row>
        <row r="210">
          <cell r="AO210" t="str">
            <v xml:space="preserve"> </v>
          </cell>
        </row>
        <row r="211">
          <cell r="AO211" t="str">
            <v>65b</v>
          </cell>
        </row>
        <row r="212">
          <cell r="AO212" t="str">
            <v>65a</v>
          </cell>
        </row>
        <row r="214">
          <cell r="AO214" t="str">
            <v>66a</v>
          </cell>
        </row>
        <row r="215">
          <cell r="AO215" t="str">
            <v>66a</v>
          </cell>
        </row>
        <row r="216">
          <cell r="AO216" t="str">
            <v>65b</v>
          </cell>
        </row>
        <row r="218">
          <cell r="AO218" t="str">
            <v>65b</v>
          </cell>
        </row>
        <row r="219">
          <cell r="AO219" t="str">
            <v>66x</v>
          </cell>
        </row>
        <row r="220">
          <cell r="AO220" t="str">
            <v>9</v>
          </cell>
        </row>
        <row r="222">
          <cell r="AO222" t="str">
            <v>65b</v>
          </cell>
        </row>
        <row r="223">
          <cell r="AO223" t="str">
            <v>66a</v>
          </cell>
        </row>
        <row r="224">
          <cell r="AO224" t="str">
            <v>65a</v>
          </cell>
        </row>
        <row r="225">
          <cell r="AO225" t="str">
            <v>65a</v>
          </cell>
        </row>
        <row r="227">
          <cell r="AO227" t="str">
            <v>65a</v>
          </cell>
        </row>
        <row r="228">
          <cell r="AO228" t="str">
            <v xml:space="preserve"> </v>
          </cell>
        </row>
        <row r="229">
          <cell r="AO229" t="str">
            <v>65b</v>
          </cell>
        </row>
        <row r="230">
          <cell r="AO230" t="str">
            <v>65b</v>
          </cell>
        </row>
        <row r="231">
          <cell r="AO231" t="str">
            <v>65b</v>
          </cell>
        </row>
        <row r="234">
          <cell r="AO234" t="str">
            <v xml:space="preserve"> </v>
          </cell>
        </row>
        <row r="235">
          <cell r="AO235" t="str">
            <v xml:space="preserve"> </v>
          </cell>
        </row>
        <row r="236">
          <cell r="AO236" t="str">
            <v xml:space="preserve"> </v>
          </cell>
        </row>
        <row r="237">
          <cell r="AO237" t="str">
            <v xml:space="preserve"> </v>
          </cell>
        </row>
        <row r="238">
          <cell r="AO238" t="str">
            <v>65a</v>
          </cell>
        </row>
        <row r="239">
          <cell r="AO239" t="str">
            <v>65a</v>
          </cell>
        </row>
        <row r="240">
          <cell r="AO240" t="str">
            <v>65a</v>
          </cell>
        </row>
        <row r="241">
          <cell r="AO241" t="str">
            <v>65a</v>
          </cell>
        </row>
        <row r="243">
          <cell r="AO243" t="str">
            <v>65a</v>
          </cell>
        </row>
        <row r="244">
          <cell r="AO244" t="str">
            <v>65a</v>
          </cell>
        </row>
        <row r="245">
          <cell r="AO245" t="str">
            <v>65a</v>
          </cell>
        </row>
        <row r="246">
          <cell r="AO246" t="str">
            <v>65a</v>
          </cell>
        </row>
        <row r="247">
          <cell r="AO247" t="str">
            <v>65a</v>
          </cell>
        </row>
        <row r="248">
          <cell r="AO248" t="str">
            <v>65a</v>
          </cell>
        </row>
        <row r="249">
          <cell r="AO249" t="str">
            <v xml:space="preserve"> </v>
          </cell>
        </row>
        <row r="250">
          <cell r="AO250" t="str">
            <v xml:space="preserve"> </v>
          </cell>
        </row>
        <row r="251">
          <cell r="AO251" t="str">
            <v>65b</v>
          </cell>
        </row>
        <row r="254">
          <cell r="AO254" t="str">
            <v>65b</v>
          </cell>
        </row>
        <row r="256">
          <cell r="AO256" t="str">
            <v>65b</v>
          </cell>
        </row>
        <row r="257">
          <cell r="AO257" t="str">
            <v>65a</v>
          </cell>
        </row>
        <row r="258">
          <cell r="AO258" t="str">
            <v>65a</v>
          </cell>
        </row>
        <row r="259">
          <cell r="AO259" t="str">
            <v>65a</v>
          </cell>
        </row>
        <row r="260">
          <cell r="AO260" t="str">
            <v>65a</v>
          </cell>
        </row>
        <row r="267">
          <cell r="AO267" t="str">
            <v xml:space="preserve"> </v>
          </cell>
        </row>
        <row r="268">
          <cell r="AO268" t="str">
            <v>65b</v>
          </cell>
        </row>
        <row r="270">
          <cell r="AO270" t="str">
            <v>65a</v>
          </cell>
        </row>
        <row r="271">
          <cell r="AO271" t="str">
            <v>65b</v>
          </cell>
        </row>
        <row r="275">
          <cell r="AO275" t="str">
            <v>65b</v>
          </cell>
        </row>
        <row r="276">
          <cell r="AO276" t="str">
            <v>65a</v>
          </cell>
        </row>
        <row r="277">
          <cell r="AO277" t="str">
            <v>65a</v>
          </cell>
        </row>
        <row r="278">
          <cell r="AO278" t="str">
            <v>65a</v>
          </cell>
        </row>
        <row r="279">
          <cell r="AO279" t="str">
            <v>65a</v>
          </cell>
        </row>
        <row r="280">
          <cell r="AO280" t="str">
            <v>65a</v>
          </cell>
        </row>
        <row r="281">
          <cell r="AO281" t="str">
            <v>65a</v>
          </cell>
        </row>
        <row r="282">
          <cell r="AO282" t="str">
            <v>65a</v>
          </cell>
        </row>
        <row r="283">
          <cell r="AO283">
            <v>40</v>
          </cell>
        </row>
        <row r="285">
          <cell r="AO285" t="str">
            <v xml:space="preserve"> </v>
          </cell>
        </row>
        <row r="286">
          <cell r="AO286" t="str">
            <v xml:space="preserve"> </v>
          </cell>
        </row>
        <row r="287">
          <cell r="AO287" t="str">
            <v xml:space="preserve"> </v>
          </cell>
        </row>
        <row r="288">
          <cell r="AO288" t="str">
            <v xml:space="preserve"> </v>
          </cell>
        </row>
        <row r="289">
          <cell r="AO289" t="str">
            <v xml:space="preserve"> </v>
          </cell>
        </row>
        <row r="290">
          <cell r="AO290" t="str">
            <v xml:space="preserve"> </v>
          </cell>
        </row>
        <row r="291">
          <cell r="AO291" t="str">
            <v xml:space="preserve"> </v>
          </cell>
        </row>
        <row r="293">
          <cell r="AO293" t="str">
            <v xml:space="preserve"> </v>
          </cell>
        </row>
        <row r="294">
          <cell r="AO294" t="str">
            <v>65b</v>
          </cell>
        </row>
        <row r="295">
          <cell r="AO295" t="str">
            <v>65b</v>
          </cell>
        </row>
        <row r="296">
          <cell r="AO296" t="str">
            <v xml:space="preserve"> </v>
          </cell>
        </row>
        <row r="297">
          <cell r="AO297" t="str">
            <v>65b</v>
          </cell>
        </row>
        <row r="305">
          <cell r="AO305" t="str">
            <v xml:space="preserve"> </v>
          </cell>
        </row>
        <row r="306">
          <cell r="AO306" t="str">
            <v xml:space="preserve"> </v>
          </cell>
        </row>
        <row r="307">
          <cell r="AO307" t="str">
            <v xml:space="preserve"> </v>
          </cell>
        </row>
        <row r="308">
          <cell r="AO308" t="str">
            <v>65a</v>
          </cell>
        </row>
        <row r="310">
          <cell r="AO310" t="str">
            <v>65b</v>
          </cell>
        </row>
        <row r="312">
          <cell r="AO312" t="str">
            <v>65a</v>
          </cell>
        </row>
        <row r="314">
          <cell r="AO314" t="str">
            <v>65a</v>
          </cell>
        </row>
        <row r="318">
          <cell r="AO318" t="str">
            <v>65b</v>
          </cell>
        </row>
        <row r="319">
          <cell r="AO319" t="str">
            <v>65a</v>
          </cell>
        </row>
        <row r="321">
          <cell r="AO321" t="str">
            <v>41</v>
          </cell>
        </row>
        <row r="322">
          <cell r="AO322" t="str">
            <v>65a</v>
          </cell>
        </row>
        <row r="323">
          <cell r="AO323" t="str">
            <v>65a</v>
          </cell>
        </row>
        <row r="324">
          <cell r="AO324" t="str">
            <v>65a</v>
          </cell>
        </row>
        <row r="325">
          <cell r="AO325" t="str">
            <v>65a</v>
          </cell>
        </row>
        <row r="326">
          <cell r="AO326" t="str">
            <v>65a</v>
          </cell>
        </row>
        <row r="327">
          <cell r="AO327" t="str">
            <v>65b</v>
          </cell>
        </row>
        <row r="328">
          <cell r="AO328" t="str">
            <v>65b</v>
          </cell>
        </row>
        <row r="329">
          <cell r="AO329" t="str">
            <v>65b</v>
          </cell>
        </row>
        <row r="330">
          <cell r="AO330" t="str">
            <v>65b</v>
          </cell>
        </row>
        <row r="331">
          <cell r="AO331" t="str">
            <v>65b</v>
          </cell>
        </row>
        <row r="332">
          <cell r="AO332" t="str">
            <v>65a</v>
          </cell>
        </row>
        <row r="333">
          <cell r="AO333" t="str">
            <v>65a</v>
          </cell>
        </row>
        <row r="335">
          <cell r="AO335" t="str">
            <v>65a</v>
          </cell>
        </row>
        <row r="336">
          <cell r="AO336" t="str">
            <v>65a</v>
          </cell>
        </row>
        <row r="338">
          <cell r="AO338" t="str">
            <v>65a</v>
          </cell>
        </row>
        <row r="339">
          <cell r="AO339" t="str">
            <v>65a</v>
          </cell>
        </row>
        <row r="340">
          <cell r="AO340" t="str">
            <v>65a</v>
          </cell>
        </row>
        <row r="341">
          <cell r="AO341" t="str">
            <v>65a</v>
          </cell>
        </row>
        <row r="342">
          <cell r="AO342" t="str">
            <v>65a</v>
          </cell>
        </row>
        <row r="344">
          <cell r="AO344" t="str">
            <v>65a</v>
          </cell>
        </row>
        <row r="356">
          <cell r="AO356" t="str">
            <v>65a</v>
          </cell>
        </row>
        <row r="357">
          <cell r="AO357" t="str">
            <v>65a</v>
          </cell>
        </row>
        <row r="358">
          <cell r="AO358" t="str">
            <v>65b</v>
          </cell>
        </row>
        <row r="359">
          <cell r="AO359" t="str">
            <v>65a</v>
          </cell>
        </row>
        <row r="360">
          <cell r="AO360" t="str">
            <v>65a</v>
          </cell>
        </row>
        <row r="362">
          <cell r="AO362" t="str">
            <v>65a</v>
          </cell>
        </row>
        <row r="365">
          <cell r="AO365" t="str">
            <v>65a</v>
          </cell>
        </row>
        <row r="366">
          <cell r="AO366" t="str">
            <v>65a</v>
          </cell>
        </row>
        <row r="371">
          <cell r="AO371" t="str">
            <v>65b</v>
          </cell>
        </row>
        <row r="372">
          <cell r="AO372" t="str">
            <v>65a</v>
          </cell>
        </row>
        <row r="373">
          <cell r="AO373" t="str">
            <v>65a</v>
          </cell>
        </row>
        <row r="374">
          <cell r="AO374" t="str">
            <v>65a</v>
          </cell>
        </row>
        <row r="375">
          <cell r="AO375" t="str">
            <v>65a</v>
          </cell>
        </row>
        <row r="377">
          <cell r="AO377" t="str">
            <v>65a</v>
          </cell>
        </row>
        <row r="379">
          <cell r="AO379" t="str">
            <v>65b</v>
          </cell>
        </row>
        <row r="380">
          <cell r="AO380" t="str">
            <v>65a</v>
          </cell>
        </row>
        <row r="382">
          <cell r="AO382" t="str">
            <v>65a</v>
          </cell>
        </row>
        <row r="383">
          <cell r="AO383" t="str">
            <v>65a</v>
          </cell>
        </row>
        <row r="385">
          <cell r="AO385" t="str">
            <v>65a</v>
          </cell>
        </row>
        <row r="386">
          <cell r="AO386">
            <v>41</v>
          </cell>
        </row>
        <row r="387">
          <cell r="AO387">
            <v>41</v>
          </cell>
        </row>
        <row r="388">
          <cell r="AO388">
            <v>41</v>
          </cell>
        </row>
        <row r="389">
          <cell r="AO389">
            <v>41</v>
          </cell>
        </row>
        <row r="390">
          <cell r="AO390">
            <v>41</v>
          </cell>
        </row>
        <row r="391">
          <cell r="AO391" t="str">
            <v>41</v>
          </cell>
        </row>
        <row r="392">
          <cell r="AO392">
            <v>41</v>
          </cell>
        </row>
        <row r="393">
          <cell r="AO393">
            <v>41</v>
          </cell>
        </row>
        <row r="394">
          <cell r="AO394">
            <v>41</v>
          </cell>
        </row>
        <row r="395">
          <cell r="AO395">
            <v>41</v>
          </cell>
        </row>
        <row r="396">
          <cell r="AO396">
            <v>41</v>
          </cell>
        </row>
        <row r="397">
          <cell r="AO397">
            <v>41</v>
          </cell>
        </row>
        <row r="398">
          <cell r="AO398">
            <v>41</v>
          </cell>
        </row>
        <row r="399">
          <cell r="AO399" t="str">
            <v>41</v>
          </cell>
        </row>
        <row r="400">
          <cell r="AO400" t="str">
            <v>41</v>
          </cell>
        </row>
        <row r="401">
          <cell r="AO401" t="str">
            <v>41</v>
          </cell>
        </row>
        <row r="402">
          <cell r="AO402" t="str">
            <v>41</v>
          </cell>
        </row>
        <row r="403">
          <cell r="AO403" t="str">
            <v>41</v>
          </cell>
        </row>
        <row r="404">
          <cell r="AO404" t="str">
            <v>41</v>
          </cell>
        </row>
        <row r="405">
          <cell r="AO405" t="str">
            <v>41</v>
          </cell>
        </row>
        <row r="406">
          <cell r="AO406" t="str">
            <v>41</v>
          </cell>
        </row>
        <row r="407">
          <cell r="AO407" t="str">
            <v>41</v>
          </cell>
        </row>
        <row r="408">
          <cell r="AO408" t="str">
            <v xml:space="preserve"> </v>
          </cell>
        </row>
        <row r="409">
          <cell r="AO409" t="str">
            <v>65b</v>
          </cell>
        </row>
        <row r="410">
          <cell r="AO410" t="str">
            <v xml:space="preserve"> </v>
          </cell>
        </row>
        <row r="412">
          <cell r="AO412" t="str">
            <v>65b</v>
          </cell>
        </row>
        <row r="414">
          <cell r="AO414" t="str">
            <v>41</v>
          </cell>
        </row>
        <row r="415">
          <cell r="AO415" t="str">
            <v>41</v>
          </cell>
        </row>
        <row r="416">
          <cell r="AO416" t="str">
            <v>41</v>
          </cell>
        </row>
        <row r="417">
          <cell r="AO417" t="str">
            <v>41</v>
          </cell>
        </row>
        <row r="418">
          <cell r="AO418" t="str">
            <v>5</v>
          </cell>
        </row>
        <row r="419">
          <cell r="AO419" t="str">
            <v>5</v>
          </cell>
        </row>
        <row r="420">
          <cell r="AO420" t="str">
            <v>5</v>
          </cell>
        </row>
        <row r="421">
          <cell r="AO421" t="str">
            <v>5</v>
          </cell>
        </row>
        <row r="422">
          <cell r="AO422" t="str">
            <v>5</v>
          </cell>
        </row>
        <row r="423">
          <cell r="AO423" t="str">
            <v>5</v>
          </cell>
        </row>
        <row r="424">
          <cell r="AO424" t="str">
            <v>5</v>
          </cell>
        </row>
        <row r="425">
          <cell r="AO425" t="str">
            <v>5</v>
          </cell>
        </row>
        <row r="426">
          <cell r="AO426" t="str">
            <v>5</v>
          </cell>
        </row>
        <row r="427">
          <cell r="AO427" t="str">
            <v>5</v>
          </cell>
        </row>
        <row r="428">
          <cell r="AO428" t="str">
            <v>5</v>
          </cell>
        </row>
        <row r="429">
          <cell r="AO429" t="str">
            <v>5</v>
          </cell>
        </row>
        <row r="430">
          <cell r="AO430" t="str">
            <v>5</v>
          </cell>
        </row>
        <row r="431">
          <cell r="AO431" t="str">
            <v>5</v>
          </cell>
        </row>
        <row r="432">
          <cell r="AO432" t="str">
            <v>5</v>
          </cell>
        </row>
        <row r="433">
          <cell r="AO433" t="str">
            <v>5</v>
          </cell>
        </row>
        <row r="434">
          <cell r="AO434" t="str">
            <v>5</v>
          </cell>
        </row>
        <row r="435">
          <cell r="AO435" t="str">
            <v>5</v>
          </cell>
        </row>
        <row r="436">
          <cell r="AO436" t="str">
            <v>5</v>
          </cell>
        </row>
        <row r="437">
          <cell r="AO437" t="str">
            <v>5</v>
          </cell>
        </row>
        <row r="438">
          <cell r="AO438" t="str">
            <v>5</v>
          </cell>
        </row>
        <row r="439">
          <cell r="AO439" t="str">
            <v>5</v>
          </cell>
        </row>
        <row r="440">
          <cell r="AO440" t="str">
            <v>5</v>
          </cell>
        </row>
        <row r="441">
          <cell r="AO441" t="str">
            <v>5</v>
          </cell>
        </row>
        <row r="442">
          <cell r="AO442" t="str">
            <v>5</v>
          </cell>
        </row>
        <row r="443">
          <cell r="AO443" t="str">
            <v>5</v>
          </cell>
        </row>
        <row r="444">
          <cell r="AO444" t="str">
            <v>5</v>
          </cell>
        </row>
        <row r="445">
          <cell r="AO445" t="str">
            <v>5</v>
          </cell>
        </row>
        <row r="446">
          <cell r="AO446" t="str">
            <v>5</v>
          </cell>
        </row>
        <row r="447">
          <cell r="AO447" t="str">
            <v>5</v>
          </cell>
        </row>
        <row r="448">
          <cell r="AO448" t="str">
            <v>5</v>
          </cell>
        </row>
        <row r="449">
          <cell r="AO449" t="str">
            <v>5</v>
          </cell>
        </row>
        <row r="450">
          <cell r="AO450" t="str">
            <v>5</v>
          </cell>
        </row>
        <row r="451">
          <cell r="AO451" t="str">
            <v>5</v>
          </cell>
        </row>
        <row r="452">
          <cell r="AO452" t="str">
            <v>5</v>
          </cell>
        </row>
        <row r="453">
          <cell r="AO453" t="str">
            <v>5</v>
          </cell>
        </row>
        <row r="454">
          <cell r="AO454" t="str">
            <v>5</v>
          </cell>
        </row>
        <row r="455">
          <cell r="AO455" t="str">
            <v>5</v>
          </cell>
        </row>
        <row r="456">
          <cell r="AO456" t="str">
            <v>5</v>
          </cell>
        </row>
        <row r="457">
          <cell r="AO457" t="str">
            <v>5</v>
          </cell>
        </row>
        <row r="458">
          <cell r="AO458" t="str">
            <v>5</v>
          </cell>
        </row>
        <row r="459">
          <cell r="AO459" t="str">
            <v>5</v>
          </cell>
        </row>
        <row r="460">
          <cell r="AO460" t="str">
            <v>5</v>
          </cell>
        </row>
        <row r="461">
          <cell r="AO461" t="str">
            <v>5</v>
          </cell>
        </row>
        <row r="462">
          <cell r="AO462" t="str">
            <v>5</v>
          </cell>
        </row>
        <row r="463">
          <cell r="AO463" t="str">
            <v>5</v>
          </cell>
        </row>
        <row r="464">
          <cell r="AO464" t="str">
            <v>5</v>
          </cell>
        </row>
        <row r="465">
          <cell r="AO465" t="str">
            <v>5</v>
          </cell>
        </row>
        <row r="466">
          <cell r="AO466" t="str">
            <v xml:space="preserve"> </v>
          </cell>
        </row>
        <row r="467">
          <cell r="AO467" t="str">
            <v xml:space="preserve"> </v>
          </cell>
        </row>
        <row r="471">
          <cell r="AO471" t="str">
            <v>23</v>
          </cell>
        </row>
        <row r="472">
          <cell r="AO472" t="str">
            <v>65</v>
          </cell>
        </row>
        <row r="473">
          <cell r="AO473" t="str">
            <v>65</v>
          </cell>
        </row>
        <row r="474">
          <cell r="AO474" t="str">
            <v>47</v>
          </cell>
        </row>
        <row r="475">
          <cell r="AO475" t="str">
            <v>65a</v>
          </cell>
        </row>
        <row r="476">
          <cell r="AO476" t="str">
            <v>23</v>
          </cell>
        </row>
        <row r="477">
          <cell r="AO477" t="str">
            <v>65</v>
          </cell>
        </row>
        <row r="478">
          <cell r="AO478" t="str">
            <v>23</v>
          </cell>
        </row>
        <row r="479">
          <cell r="AO479">
            <v>65</v>
          </cell>
        </row>
        <row r="480">
          <cell r="AO480" t="str">
            <v>23</v>
          </cell>
        </row>
        <row r="481">
          <cell r="AO481" t="str">
            <v>23</v>
          </cell>
        </row>
        <row r="482">
          <cell r="AO482">
            <v>65</v>
          </cell>
        </row>
        <row r="483">
          <cell r="AO483" t="str">
            <v>23</v>
          </cell>
        </row>
        <row r="484">
          <cell r="AO484" t="str">
            <v>23</v>
          </cell>
        </row>
        <row r="485">
          <cell r="AO485">
            <v>65</v>
          </cell>
        </row>
        <row r="486">
          <cell r="AO486" t="str">
            <v>23</v>
          </cell>
        </row>
        <row r="487">
          <cell r="AO487">
            <v>65</v>
          </cell>
        </row>
        <row r="488">
          <cell r="AO488" t="str">
            <v>6</v>
          </cell>
        </row>
        <row r="489">
          <cell r="AO489" t="str">
            <v>65b</v>
          </cell>
        </row>
        <row r="493">
          <cell r="AO493" t="str">
            <v>6</v>
          </cell>
        </row>
        <row r="494">
          <cell r="AO494" t="str">
            <v>23</v>
          </cell>
        </row>
        <row r="495">
          <cell r="AO495" t="str">
            <v>6</v>
          </cell>
        </row>
        <row r="496">
          <cell r="AO496" t="str">
            <v xml:space="preserve"> </v>
          </cell>
        </row>
        <row r="497">
          <cell r="AO497" t="str">
            <v>6</v>
          </cell>
        </row>
        <row r="498">
          <cell r="AO498" t="str">
            <v>6</v>
          </cell>
        </row>
        <row r="499">
          <cell r="AO499" t="str">
            <v>26</v>
          </cell>
        </row>
        <row r="500">
          <cell r="AO500" t="str">
            <v xml:space="preserve"> </v>
          </cell>
        </row>
        <row r="501">
          <cell r="AO501" t="str">
            <v>47</v>
          </cell>
        </row>
        <row r="502">
          <cell r="AO502" t="str">
            <v>47</v>
          </cell>
        </row>
        <row r="503">
          <cell r="AO503" t="str">
            <v>47</v>
          </cell>
        </row>
        <row r="504">
          <cell r="AO504" t="str">
            <v>47</v>
          </cell>
        </row>
        <row r="505">
          <cell r="AO505">
            <v>65</v>
          </cell>
        </row>
        <row r="506">
          <cell r="AO506">
            <v>65</v>
          </cell>
        </row>
        <row r="507">
          <cell r="AO507">
            <v>65</v>
          </cell>
        </row>
        <row r="508">
          <cell r="AO508">
            <v>65</v>
          </cell>
        </row>
        <row r="509">
          <cell r="AO509">
            <v>65</v>
          </cell>
        </row>
        <row r="510">
          <cell r="AO510">
            <v>65</v>
          </cell>
        </row>
        <row r="511">
          <cell r="AO511">
            <v>65</v>
          </cell>
        </row>
        <row r="512">
          <cell r="AO512">
            <v>65</v>
          </cell>
        </row>
        <row r="513">
          <cell r="AO513" t="str">
            <v>47</v>
          </cell>
        </row>
        <row r="514">
          <cell r="AO514">
            <v>65</v>
          </cell>
        </row>
        <row r="515">
          <cell r="AO515">
            <v>65</v>
          </cell>
        </row>
        <row r="516">
          <cell r="AO516">
            <v>65</v>
          </cell>
        </row>
        <row r="517">
          <cell r="AO517">
            <v>65</v>
          </cell>
        </row>
        <row r="518">
          <cell r="AO518" t="str">
            <v>47</v>
          </cell>
        </row>
        <row r="519">
          <cell r="AO519" t="str">
            <v>47</v>
          </cell>
        </row>
        <row r="520">
          <cell r="AO520" t="str">
            <v>47</v>
          </cell>
        </row>
        <row r="521">
          <cell r="AO521" t="str">
            <v>47</v>
          </cell>
        </row>
        <row r="522">
          <cell r="AO522" t="str">
            <v>47</v>
          </cell>
        </row>
        <row r="524">
          <cell r="AO524" t="str">
            <v xml:space="preserve"> </v>
          </cell>
        </row>
        <row r="525">
          <cell r="AO525" t="str">
            <v>65</v>
          </cell>
        </row>
        <row r="526">
          <cell r="AO526" t="str">
            <v>66</v>
          </cell>
        </row>
        <row r="569">
          <cell r="AO569" t="str">
            <v>65b</v>
          </cell>
        </row>
        <row r="570">
          <cell r="AO570" t="str">
            <v>65b</v>
          </cell>
        </row>
        <row r="571">
          <cell r="AO571" t="str">
            <v>65b</v>
          </cell>
        </row>
        <row r="572">
          <cell r="AO572" t="str">
            <v>65b</v>
          </cell>
        </row>
        <row r="573">
          <cell r="AO573" t="str">
            <v>65b</v>
          </cell>
        </row>
        <row r="574">
          <cell r="AO574" t="str">
            <v>65b</v>
          </cell>
        </row>
        <row r="575">
          <cell r="AO575" t="str">
            <v>65b</v>
          </cell>
        </row>
        <row r="576">
          <cell r="AO576" t="str">
            <v>65b</v>
          </cell>
        </row>
        <row r="577">
          <cell r="AO577" t="str">
            <v>65b</v>
          </cell>
        </row>
        <row r="578">
          <cell r="AO578" t="str">
            <v>65b</v>
          </cell>
        </row>
        <row r="582">
          <cell r="AO582" t="str">
            <v>65</v>
          </cell>
        </row>
        <row r="584">
          <cell r="AO584" t="str">
            <v>65</v>
          </cell>
        </row>
        <row r="585">
          <cell r="AO585" t="str">
            <v>65a</v>
          </cell>
        </row>
        <row r="587">
          <cell r="AO587" t="str">
            <v>65</v>
          </cell>
        </row>
        <row r="589">
          <cell r="AO589" t="str">
            <v>65</v>
          </cell>
        </row>
        <row r="591">
          <cell r="AO591" t="str">
            <v>52</v>
          </cell>
        </row>
        <row r="592">
          <cell r="AO592" t="str">
            <v>52</v>
          </cell>
        </row>
        <row r="593">
          <cell r="AO593" t="str">
            <v>52</v>
          </cell>
        </row>
        <row r="594">
          <cell r="AO594" t="str">
            <v>66</v>
          </cell>
        </row>
        <row r="595">
          <cell r="AO595" t="str">
            <v>66</v>
          </cell>
        </row>
        <row r="596">
          <cell r="AO596" t="str">
            <v>66</v>
          </cell>
        </row>
        <row r="597">
          <cell r="AO597" t="str">
            <v>66</v>
          </cell>
        </row>
        <row r="598">
          <cell r="AO598" t="str">
            <v>66</v>
          </cell>
        </row>
        <row r="599">
          <cell r="AO599" t="str">
            <v>66</v>
          </cell>
        </row>
        <row r="600">
          <cell r="AO600" t="str">
            <v>66</v>
          </cell>
        </row>
        <row r="601">
          <cell r="AO601" t="str">
            <v>66</v>
          </cell>
        </row>
        <row r="602">
          <cell r="AO602" t="str">
            <v>66</v>
          </cell>
        </row>
        <row r="603">
          <cell r="AO603" t="str">
            <v>66</v>
          </cell>
        </row>
        <row r="604">
          <cell r="AO604" t="str">
            <v>66</v>
          </cell>
        </row>
        <row r="605">
          <cell r="AO605" t="str">
            <v>66</v>
          </cell>
        </row>
        <row r="606">
          <cell r="AO606" t="str">
            <v>66</v>
          </cell>
        </row>
        <row r="607">
          <cell r="AO607" t="str">
            <v>66</v>
          </cell>
        </row>
        <row r="608">
          <cell r="AO608" t="str">
            <v>66</v>
          </cell>
        </row>
        <row r="609">
          <cell r="AO609" t="str">
            <v>66</v>
          </cell>
        </row>
        <row r="610">
          <cell r="AO610" t="str">
            <v>66</v>
          </cell>
        </row>
        <row r="611">
          <cell r="AO611" t="str">
            <v>66</v>
          </cell>
        </row>
        <row r="612">
          <cell r="AO612" t="str">
            <v>66</v>
          </cell>
        </row>
        <row r="613">
          <cell r="AO613" t="str">
            <v>66</v>
          </cell>
        </row>
        <row r="614">
          <cell r="AO614" t="str">
            <v>66</v>
          </cell>
        </row>
        <row r="615">
          <cell r="AO615" t="str">
            <v>66</v>
          </cell>
        </row>
        <row r="616">
          <cell r="AO616" t="str">
            <v>66</v>
          </cell>
        </row>
        <row r="617">
          <cell r="AO617" t="str">
            <v>66</v>
          </cell>
        </row>
        <row r="618">
          <cell r="AO618" t="str">
            <v>66</v>
          </cell>
        </row>
        <row r="619">
          <cell r="AO619" t="str">
            <v>66</v>
          </cell>
        </row>
        <row r="620">
          <cell r="AO620" t="str">
            <v>66</v>
          </cell>
        </row>
        <row r="621">
          <cell r="AO621" t="str">
            <v>66</v>
          </cell>
        </row>
        <row r="622">
          <cell r="AO622" t="str">
            <v>66</v>
          </cell>
        </row>
        <row r="623">
          <cell r="AO623" t="str">
            <v>66</v>
          </cell>
        </row>
        <row r="624">
          <cell r="AO624" t="str">
            <v>66</v>
          </cell>
        </row>
        <row r="625">
          <cell r="AO625" t="str">
            <v>66</v>
          </cell>
        </row>
        <row r="626">
          <cell r="AO626" t="str">
            <v>66</v>
          </cell>
        </row>
        <row r="627">
          <cell r="AO627" t="str">
            <v>66</v>
          </cell>
        </row>
        <row r="628">
          <cell r="AO628" t="str">
            <v>46</v>
          </cell>
        </row>
        <row r="629">
          <cell r="AO629" t="str">
            <v>45</v>
          </cell>
        </row>
        <row r="630">
          <cell r="AO630" t="str">
            <v>46</v>
          </cell>
        </row>
        <row r="631">
          <cell r="AO631" t="str">
            <v>11</v>
          </cell>
        </row>
        <row r="632">
          <cell r="AO632" t="str">
            <v>65a</v>
          </cell>
        </row>
        <row r="633">
          <cell r="AO633" t="str">
            <v>65a</v>
          </cell>
        </row>
        <row r="634">
          <cell r="AO634" t="str">
            <v>47</v>
          </cell>
        </row>
        <row r="635">
          <cell r="AO635" t="str">
            <v>66</v>
          </cell>
        </row>
        <row r="636">
          <cell r="AO636" t="str">
            <v>65</v>
          </cell>
        </row>
        <row r="637">
          <cell r="AO637" t="str">
            <v>65a</v>
          </cell>
        </row>
        <row r="638">
          <cell r="AO638" t="str">
            <v>47</v>
          </cell>
        </row>
        <row r="639">
          <cell r="AO639" t="str">
            <v>47</v>
          </cell>
        </row>
        <row r="640">
          <cell r="AO640" t="str">
            <v>47</v>
          </cell>
        </row>
        <row r="641">
          <cell r="AO641" t="str">
            <v>65</v>
          </cell>
        </row>
        <row r="642">
          <cell r="AO642" t="str">
            <v>65a</v>
          </cell>
        </row>
        <row r="643">
          <cell r="AO643" t="str">
            <v>46</v>
          </cell>
        </row>
        <row r="645">
          <cell r="AO645" t="str">
            <v>11</v>
          </cell>
        </row>
        <row r="646">
          <cell r="AO646">
            <v>65</v>
          </cell>
        </row>
        <row r="647">
          <cell r="AO647" t="str">
            <v>66A</v>
          </cell>
        </row>
        <row r="652">
          <cell r="AO652" t="str">
            <v>11</v>
          </cell>
        </row>
        <row r="653">
          <cell r="AO653" t="str">
            <v>11</v>
          </cell>
        </row>
        <row r="654">
          <cell r="AO654" t="str">
            <v>11</v>
          </cell>
        </row>
        <row r="656">
          <cell r="AO656" t="str">
            <v>11</v>
          </cell>
        </row>
        <row r="657">
          <cell r="AO657" t="str">
            <v>65</v>
          </cell>
        </row>
        <row r="658">
          <cell r="AO658" t="str">
            <v>11</v>
          </cell>
        </row>
        <row r="659">
          <cell r="AO659" t="str">
            <v>11</v>
          </cell>
        </row>
        <row r="660">
          <cell r="AO660" t="str">
            <v>65</v>
          </cell>
        </row>
        <row r="661">
          <cell r="AO661">
            <v>65</v>
          </cell>
        </row>
        <row r="664">
          <cell r="AO664" t="str">
            <v>11</v>
          </cell>
        </row>
        <row r="665">
          <cell r="AO665" t="str">
            <v>41</v>
          </cell>
        </row>
        <row r="666">
          <cell r="AO666" t="str">
            <v>41</v>
          </cell>
        </row>
        <row r="667">
          <cell r="AO667" t="str">
            <v>41</v>
          </cell>
        </row>
        <row r="668">
          <cell r="AO668" t="str">
            <v>41</v>
          </cell>
        </row>
        <row r="669">
          <cell r="AO669" t="str">
            <v>41</v>
          </cell>
        </row>
        <row r="670">
          <cell r="AO670" t="str">
            <v>41</v>
          </cell>
        </row>
        <row r="671">
          <cell r="AO671" t="str">
            <v>11</v>
          </cell>
        </row>
        <row r="672">
          <cell r="AO672" t="str">
            <v>41</v>
          </cell>
        </row>
        <row r="673">
          <cell r="AO673" t="str">
            <v>11</v>
          </cell>
        </row>
        <row r="674">
          <cell r="AO674" t="str">
            <v>11</v>
          </cell>
        </row>
        <row r="675">
          <cell r="AO675" t="str">
            <v>11</v>
          </cell>
        </row>
        <row r="676">
          <cell r="AO676" t="str">
            <v>11</v>
          </cell>
        </row>
        <row r="677">
          <cell r="AO677" t="str">
            <v>11</v>
          </cell>
        </row>
        <row r="678">
          <cell r="AO678" t="str">
            <v>41</v>
          </cell>
        </row>
        <row r="679">
          <cell r="AO679">
            <v>65</v>
          </cell>
        </row>
        <row r="680">
          <cell r="AO680">
            <v>65</v>
          </cell>
        </row>
        <row r="681">
          <cell r="AO681">
            <v>65</v>
          </cell>
        </row>
        <row r="682">
          <cell r="AO682">
            <v>65</v>
          </cell>
        </row>
        <row r="683">
          <cell r="AO683">
            <v>65</v>
          </cell>
        </row>
        <row r="684">
          <cell r="AO684">
            <v>65</v>
          </cell>
        </row>
        <row r="685">
          <cell r="AO685">
            <v>65</v>
          </cell>
        </row>
        <row r="686">
          <cell r="AO686">
            <v>65</v>
          </cell>
        </row>
        <row r="687">
          <cell r="AO687">
            <v>65</v>
          </cell>
        </row>
        <row r="688">
          <cell r="AO688">
            <v>65</v>
          </cell>
        </row>
        <row r="689">
          <cell r="AO689">
            <v>65</v>
          </cell>
        </row>
        <row r="690">
          <cell r="AO690">
            <v>65</v>
          </cell>
        </row>
        <row r="691">
          <cell r="AO691">
            <v>65</v>
          </cell>
        </row>
        <row r="692">
          <cell r="AO692">
            <v>65</v>
          </cell>
        </row>
        <row r="693">
          <cell r="AO693">
            <v>65</v>
          </cell>
        </row>
        <row r="694">
          <cell r="AO694">
            <v>65</v>
          </cell>
        </row>
        <row r="695">
          <cell r="AO695">
            <v>65</v>
          </cell>
        </row>
        <row r="696">
          <cell r="AO696">
            <v>65</v>
          </cell>
        </row>
        <row r="697">
          <cell r="AO697">
            <v>65</v>
          </cell>
        </row>
        <row r="698">
          <cell r="AO698">
            <v>65</v>
          </cell>
        </row>
        <row r="699">
          <cell r="AO699">
            <v>65</v>
          </cell>
        </row>
        <row r="700">
          <cell r="AO700">
            <v>65</v>
          </cell>
        </row>
        <row r="701">
          <cell r="AO701" t="str">
            <v>65</v>
          </cell>
        </row>
        <row r="702">
          <cell r="AO702">
            <v>65</v>
          </cell>
        </row>
        <row r="703">
          <cell r="AO703" t="str">
            <v>65</v>
          </cell>
        </row>
        <row r="705">
          <cell r="AO705" t="str">
            <v>23</v>
          </cell>
        </row>
        <row r="706">
          <cell r="AO706" t="str">
            <v>12</v>
          </cell>
        </row>
        <row r="707">
          <cell r="AO707" t="str">
            <v>12</v>
          </cell>
        </row>
        <row r="708">
          <cell r="AO708" t="str">
            <v>12</v>
          </cell>
        </row>
        <row r="709">
          <cell r="AO709" t="str">
            <v>12</v>
          </cell>
        </row>
        <row r="710">
          <cell r="AO710" t="str">
            <v>12</v>
          </cell>
        </row>
        <row r="711">
          <cell r="AO711" t="str">
            <v>12</v>
          </cell>
        </row>
        <row r="712">
          <cell r="AO712" t="str">
            <v>12</v>
          </cell>
        </row>
        <row r="713">
          <cell r="AO713" t="str">
            <v>12</v>
          </cell>
        </row>
        <row r="714">
          <cell r="AO714" t="str">
            <v>12</v>
          </cell>
        </row>
        <row r="715">
          <cell r="AO715" t="str">
            <v>12</v>
          </cell>
        </row>
        <row r="716">
          <cell r="AO716" t="str">
            <v>12</v>
          </cell>
        </row>
        <row r="717">
          <cell r="AO717" t="str">
            <v>12</v>
          </cell>
        </row>
        <row r="718">
          <cell r="AO718" t="str">
            <v>12</v>
          </cell>
        </row>
        <row r="719">
          <cell r="AO719" t="str">
            <v>12</v>
          </cell>
        </row>
        <row r="720">
          <cell r="AO720" t="str">
            <v>12</v>
          </cell>
        </row>
        <row r="721">
          <cell r="AO721" t="str">
            <v>12</v>
          </cell>
        </row>
        <row r="722">
          <cell r="AO722" t="str">
            <v>12</v>
          </cell>
        </row>
        <row r="723">
          <cell r="AO723" t="str">
            <v>12</v>
          </cell>
        </row>
        <row r="724">
          <cell r="AO724" t="str">
            <v>12</v>
          </cell>
        </row>
        <row r="725">
          <cell r="AO725" t="str">
            <v>12</v>
          </cell>
        </row>
        <row r="726">
          <cell r="AO726" t="str">
            <v>12</v>
          </cell>
        </row>
        <row r="727">
          <cell r="AO727" t="str">
            <v>12</v>
          </cell>
        </row>
        <row r="728">
          <cell r="AO728" t="str">
            <v>12</v>
          </cell>
        </row>
        <row r="729">
          <cell r="AO729" t="str">
            <v>12</v>
          </cell>
        </row>
        <row r="730">
          <cell r="AO730" t="str">
            <v>12</v>
          </cell>
        </row>
        <row r="731">
          <cell r="AO731" t="str">
            <v>12</v>
          </cell>
        </row>
        <row r="732">
          <cell r="AO732" t="str">
            <v>12</v>
          </cell>
        </row>
        <row r="733">
          <cell r="AO733" t="str">
            <v>12</v>
          </cell>
        </row>
        <row r="734">
          <cell r="AO734" t="str">
            <v>12</v>
          </cell>
        </row>
        <row r="735">
          <cell r="AO735">
            <v>65</v>
          </cell>
        </row>
        <row r="736">
          <cell r="AO736">
            <v>65</v>
          </cell>
        </row>
        <row r="737">
          <cell r="AO737">
            <v>65</v>
          </cell>
        </row>
        <row r="738">
          <cell r="AO738">
            <v>65</v>
          </cell>
        </row>
        <row r="739">
          <cell r="AO739" t="str">
            <v>65</v>
          </cell>
        </row>
        <row r="740">
          <cell r="AO740" t="str">
            <v>65</v>
          </cell>
        </row>
        <row r="741">
          <cell r="AO741" t="str">
            <v>65b</v>
          </cell>
        </row>
        <row r="744">
          <cell r="AO744" t="str">
            <v>6</v>
          </cell>
        </row>
        <row r="745">
          <cell r="AO745" t="str">
            <v>65b</v>
          </cell>
        </row>
        <row r="746">
          <cell r="AO746" t="str">
            <v>64</v>
          </cell>
        </row>
        <row r="747">
          <cell r="AO747" t="str">
            <v>50/67</v>
          </cell>
        </row>
        <row r="748">
          <cell r="AO748" t="str">
            <v>22</v>
          </cell>
        </row>
        <row r="749">
          <cell r="AO749" t="str">
            <v>22</v>
          </cell>
        </row>
        <row r="750">
          <cell r="AO750" t="str">
            <v>22</v>
          </cell>
        </row>
        <row r="751">
          <cell r="AO751" t="str">
            <v>6</v>
          </cell>
        </row>
        <row r="752">
          <cell r="AO752" t="str">
            <v>66</v>
          </cell>
        </row>
        <row r="753">
          <cell r="AO753" t="str">
            <v>31/66</v>
          </cell>
        </row>
        <row r="754">
          <cell r="AO754" t="str">
            <v>48</v>
          </cell>
        </row>
        <row r="755">
          <cell r="AO755" t="str">
            <v>48</v>
          </cell>
        </row>
        <row r="756">
          <cell r="AO756" t="str">
            <v>50/67</v>
          </cell>
        </row>
        <row r="757">
          <cell r="AO757" t="str">
            <v>50/67</v>
          </cell>
        </row>
        <row r="758">
          <cell r="AO758" t="str">
            <v>50/67</v>
          </cell>
        </row>
        <row r="759">
          <cell r="AO759" t="str">
            <v>48</v>
          </cell>
        </row>
        <row r="760">
          <cell r="AO760" t="str">
            <v>48</v>
          </cell>
        </row>
        <row r="761">
          <cell r="AO761" t="str">
            <v>22</v>
          </cell>
        </row>
        <row r="763">
          <cell r="AO763" t="str">
            <v>50/67</v>
          </cell>
        </row>
        <row r="764">
          <cell r="AO764" t="str">
            <v>50/67</v>
          </cell>
        </row>
        <row r="770">
          <cell r="AO770" t="str">
            <v>48</v>
          </cell>
        </row>
        <row r="771">
          <cell r="AO771" t="str">
            <v>65a</v>
          </cell>
        </row>
        <row r="775">
          <cell r="AO775" t="str">
            <v>50/67</v>
          </cell>
        </row>
        <row r="777">
          <cell r="AO777" t="str">
            <v>48</v>
          </cell>
        </row>
        <row r="780">
          <cell r="AO780" t="str">
            <v>41</v>
          </cell>
        </row>
        <row r="783">
          <cell r="AO783" t="str">
            <v>50/67</v>
          </cell>
        </row>
        <row r="784">
          <cell r="AO784" t="str">
            <v>50/67</v>
          </cell>
        </row>
        <row r="789">
          <cell r="AO789" t="str">
            <v>2</v>
          </cell>
        </row>
        <row r="790">
          <cell r="AO790" t="str">
            <v>3</v>
          </cell>
        </row>
        <row r="791">
          <cell r="AO791" t="str">
            <v>3</v>
          </cell>
        </row>
        <row r="792">
          <cell r="AO792" t="str">
            <v>3</v>
          </cell>
        </row>
        <row r="793">
          <cell r="AO793" t="str">
            <v>3</v>
          </cell>
        </row>
        <row r="794">
          <cell r="AO794" t="str">
            <v>3</v>
          </cell>
        </row>
        <row r="795">
          <cell r="AO795" t="str">
            <v>3</v>
          </cell>
        </row>
        <row r="796">
          <cell r="AO796" t="str">
            <v>3</v>
          </cell>
        </row>
        <row r="797">
          <cell r="AO797" t="str">
            <v>4</v>
          </cell>
        </row>
        <row r="798">
          <cell r="AO798" t="str">
            <v>4</v>
          </cell>
        </row>
        <row r="799">
          <cell r="AO799" t="str">
            <v>4</v>
          </cell>
        </row>
        <row r="800">
          <cell r="AO800" t="str">
            <v>4</v>
          </cell>
        </row>
        <row r="801">
          <cell r="AO801" t="str">
            <v>4</v>
          </cell>
        </row>
        <row r="802">
          <cell r="AO802" t="str">
            <v>41</v>
          </cell>
        </row>
        <row r="803">
          <cell r="AO803" t="str">
            <v>41</v>
          </cell>
        </row>
        <row r="804">
          <cell r="AO804" t="str">
            <v>41</v>
          </cell>
        </row>
        <row r="805">
          <cell r="AO805" t="str">
            <v>41</v>
          </cell>
        </row>
        <row r="806">
          <cell r="AO806" t="str">
            <v>41</v>
          </cell>
        </row>
        <row r="807">
          <cell r="AO807" t="str">
            <v>41</v>
          </cell>
        </row>
        <row r="808">
          <cell r="AO808" t="str">
            <v>4</v>
          </cell>
        </row>
        <row r="809">
          <cell r="AO809" t="str">
            <v>4</v>
          </cell>
        </row>
        <row r="810">
          <cell r="AO810" t="str">
            <v>4</v>
          </cell>
        </row>
        <row r="811">
          <cell r="AO811" t="str">
            <v>4</v>
          </cell>
        </row>
        <row r="812">
          <cell r="AO812" t="str">
            <v>6</v>
          </cell>
        </row>
        <row r="813">
          <cell r="AO813" t="str">
            <v>6</v>
          </cell>
        </row>
        <row r="814">
          <cell r="AO814" t="str">
            <v>6</v>
          </cell>
        </row>
        <row r="815">
          <cell r="AO815" t="str">
            <v>41</v>
          </cell>
        </row>
        <row r="816">
          <cell r="AO816" t="str">
            <v>6</v>
          </cell>
        </row>
        <row r="817">
          <cell r="AO817" t="str">
            <v>6</v>
          </cell>
        </row>
        <row r="818">
          <cell r="AO818" t="str">
            <v>6</v>
          </cell>
        </row>
        <row r="819">
          <cell r="AO819" t="str">
            <v>6</v>
          </cell>
        </row>
        <row r="820">
          <cell r="AO820" t="str">
            <v>6</v>
          </cell>
        </row>
        <row r="821">
          <cell r="AO821" t="str">
            <v>6</v>
          </cell>
        </row>
        <row r="822">
          <cell r="AO822" t="str">
            <v>6</v>
          </cell>
        </row>
        <row r="823">
          <cell r="AO823" t="str">
            <v>6</v>
          </cell>
        </row>
        <row r="824">
          <cell r="AO824" t="str">
            <v>6</v>
          </cell>
        </row>
        <row r="825">
          <cell r="AO825" t="str">
            <v>6</v>
          </cell>
        </row>
        <row r="826">
          <cell r="AO826" t="str">
            <v>6</v>
          </cell>
        </row>
        <row r="827">
          <cell r="AO827" t="str">
            <v>6</v>
          </cell>
        </row>
        <row r="828">
          <cell r="AO828" t="str">
            <v>6</v>
          </cell>
        </row>
        <row r="829">
          <cell r="AO829" t="str">
            <v>41</v>
          </cell>
        </row>
        <row r="830">
          <cell r="AO830" t="str">
            <v>41</v>
          </cell>
        </row>
        <row r="831">
          <cell r="AO831" t="str">
            <v>41</v>
          </cell>
        </row>
        <row r="832">
          <cell r="AO832" t="str">
            <v>41</v>
          </cell>
        </row>
        <row r="833">
          <cell r="AO833" t="str">
            <v>41</v>
          </cell>
        </row>
        <row r="834">
          <cell r="AO834" t="str">
            <v>41</v>
          </cell>
        </row>
        <row r="835">
          <cell r="AO835" t="str">
            <v>8</v>
          </cell>
        </row>
        <row r="836">
          <cell r="AO836" t="str">
            <v>8</v>
          </cell>
        </row>
        <row r="837">
          <cell r="AO837" t="str">
            <v>8</v>
          </cell>
        </row>
        <row r="838">
          <cell r="AO838" t="str">
            <v>8</v>
          </cell>
        </row>
        <row r="839">
          <cell r="AO839" t="str">
            <v>8</v>
          </cell>
        </row>
        <row r="840">
          <cell r="AO840" t="str">
            <v>8</v>
          </cell>
        </row>
        <row r="841">
          <cell r="AO841" t="str">
            <v>8</v>
          </cell>
        </row>
        <row r="842">
          <cell r="AO842" t="str">
            <v>8</v>
          </cell>
        </row>
        <row r="843">
          <cell r="AO843" t="str">
            <v>8</v>
          </cell>
        </row>
        <row r="844">
          <cell r="AO844" t="str">
            <v>8</v>
          </cell>
        </row>
        <row r="845">
          <cell r="AO845" t="str">
            <v>8</v>
          </cell>
        </row>
        <row r="846">
          <cell r="AO846" t="str">
            <v>8</v>
          </cell>
        </row>
        <row r="847">
          <cell r="AO847" t="str">
            <v>8</v>
          </cell>
        </row>
        <row r="848">
          <cell r="AO848" t="str">
            <v>8</v>
          </cell>
        </row>
        <row r="849">
          <cell r="AO849" t="str">
            <v>8</v>
          </cell>
        </row>
        <row r="850">
          <cell r="AO850" t="str">
            <v>8</v>
          </cell>
        </row>
        <row r="851">
          <cell r="AO851" t="str">
            <v>8</v>
          </cell>
        </row>
        <row r="852">
          <cell r="AO852" t="str">
            <v>8</v>
          </cell>
        </row>
        <row r="853">
          <cell r="AO853" t="str">
            <v>8</v>
          </cell>
        </row>
        <row r="854">
          <cell r="AO854" t="str">
            <v>8</v>
          </cell>
        </row>
        <row r="855">
          <cell r="AO855" t="str">
            <v>8</v>
          </cell>
        </row>
        <row r="856">
          <cell r="AO856" t="str">
            <v>8</v>
          </cell>
        </row>
        <row r="857">
          <cell r="AO857" t="str">
            <v>8</v>
          </cell>
        </row>
        <row r="858">
          <cell r="AO858" t="str">
            <v>8</v>
          </cell>
        </row>
        <row r="859">
          <cell r="AO859" t="str">
            <v>8</v>
          </cell>
        </row>
        <row r="860">
          <cell r="AO860" t="str">
            <v>8</v>
          </cell>
        </row>
        <row r="861">
          <cell r="AO861" t="str">
            <v>8</v>
          </cell>
        </row>
        <row r="862">
          <cell r="AO862" t="str">
            <v>8</v>
          </cell>
        </row>
        <row r="863">
          <cell r="AO863" t="str">
            <v>8</v>
          </cell>
        </row>
        <row r="864">
          <cell r="AO864" t="str">
            <v>8</v>
          </cell>
        </row>
        <row r="865">
          <cell r="AO865" t="str">
            <v>8</v>
          </cell>
        </row>
        <row r="866">
          <cell r="AO866" t="str">
            <v>8</v>
          </cell>
        </row>
        <row r="867">
          <cell r="AO867" t="str">
            <v>8</v>
          </cell>
        </row>
        <row r="868">
          <cell r="AO868" t="str">
            <v>8</v>
          </cell>
        </row>
        <row r="869">
          <cell r="AO869" t="str">
            <v>8</v>
          </cell>
        </row>
        <row r="870">
          <cell r="AO870" t="str">
            <v>8</v>
          </cell>
        </row>
        <row r="871">
          <cell r="AO871" t="str">
            <v>8</v>
          </cell>
        </row>
        <row r="872">
          <cell r="AO872" t="str">
            <v>8</v>
          </cell>
        </row>
        <row r="873">
          <cell r="AO873" t="str">
            <v>8</v>
          </cell>
        </row>
        <row r="874">
          <cell r="AO874" t="str">
            <v>8</v>
          </cell>
        </row>
        <row r="875">
          <cell r="AO875" t="str">
            <v>8</v>
          </cell>
        </row>
        <row r="876">
          <cell r="AO876" t="str">
            <v>8</v>
          </cell>
        </row>
        <row r="877">
          <cell r="AO877" t="str">
            <v>8</v>
          </cell>
        </row>
        <row r="878">
          <cell r="AO878" t="str">
            <v>8</v>
          </cell>
        </row>
        <row r="879">
          <cell r="AO879" t="str">
            <v>8</v>
          </cell>
        </row>
        <row r="880">
          <cell r="AO880" t="str">
            <v>8</v>
          </cell>
        </row>
        <row r="881">
          <cell r="AO881" t="str">
            <v>8</v>
          </cell>
        </row>
        <row r="882">
          <cell r="AO882" t="str">
            <v>8</v>
          </cell>
        </row>
        <row r="883">
          <cell r="AO883" t="str">
            <v>8</v>
          </cell>
        </row>
        <row r="884">
          <cell r="AO884" t="str">
            <v>8</v>
          </cell>
        </row>
        <row r="885">
          <cell r="AO885" t="str">
            <v>8</v>
          </cell>
        </row>
        <row r="886">
          <cell r="AO886" t="str">
            <v>8</v>
          </cell>
        </row>
        <row r="887">
          <cell r="AO887" t="str">
            <v>8</v>
          </cell>
        </row>
        <row r="888">
          <cell r="AO888" t="str">
            <v>8</v>
          </cell>
        </row>
        <row r="889">
          <cell r="AO889" t="str">
            <v>8</v>
          </cell>
        </row>
        <row r="890">
          <cell r="AO890" t="str">
            <v>8</v>
          </cell>
        </row>
        <row r="891">
          <cell r="AO891" t="str">
            <v>8</v>
          </cell>
        </row>
        <row r="892">
          <cell r="AO892" t="str">
            <v>8</v>
          </cell>
        </row>
        <row r="893">
          <cell r="AO893" t="str">
            <v xml:space="preserve"> </v>
          </cell>
        </row>
        <row r="894">
          <cell r="AO894" t="str">
            <v>8</v>
          </cell>
        </row>
        <row r="895">
          <cell r="AO895" t="str">
            <v>8</v>
          </cell>
        </row>
        <row r="896">
          <cell r="AO896" t="str">
            <v>8</v>
          </cell>
        </row>
        <row r="897">
          <cell r="AO897" t="str">
            <v>8</v>
          </cell>
        </row>
        <row r="898">
          <cell r="AO898" t="str">
            <v>8</v>
          </cell>
        </row>
        <row r="899">
          <cell r="AO899" t="str">
            <v>8</v>
          </cell>
        </row>
        <row r="900">
          <cell r="AO900" t="str">
            <v>8</v>
          </cell>
        </row>
        <row r="901">
          <cell r="AO901" t="str">
            <v>8</v>
          </cell>
        </row>
        <row r="902">
          <cell r="AO902" t="str">
            <v>8</v>
          </cell>
        </row>
        <row r="903">
          <cell r="AO903" t="str">
            <v>8</v>
          </cell>
        </row>
        <row r="904">
          <cell r="AO904" t="str">
            <v>8</v>
          </cell>
        </row>
        <row r="905">
          <cell r="AO905" t="str">
            <v>8</v>
          </cell>
        </row>
        <row r="906">
          <cell r="AO906" t="str">
            <v>8</v>
          </cell>
        </row>
        <row r="907">
          <cell r="AO907" t="str">
            <v>9</v>
          </cell>
        </row>
        <row r="908">
          <cell r="AO908" t="str">
            <v>8</v>
          </cell>
        </row>
        <row r="909">
          <cell r="AO909" t="str">
            <v>8</v>
          </cell>
        </row>
        <row r="910">
          <cell r="AO910" t="str">
            <v>8</v>
          </cell>
        </row>
        <row r="911">
          <cell r="AO911" t="str">
            <v>8</v>
          </cell>
        </row>
        <row r="912">
          <cell r="AO912" t="str">
            <v>8</v>
          </cell>
        </row>
        <row r="913">
          <cell r="AO913" t="str">
            <v>8</v>
          </cell>
        </row>
        <row r="914">
          <cell r="AO914" t="str">
            <v>8</v>
          </cell>
        </row>
        <row r="917">
          <cell r="AO917">
            <v>65</v>
          </cell>
        </row>
        <row r="934">
          <cell r="AO934" t="str">
            <v>65b</v>
          </cell>
        </row>
        <row r="935">
          <cell r="AO935" t="str">
            <v>9</v>
          </cell>
        </row>
        <row r="936">
          <cell r="AO936" t="str">
            <v>9</v>
          </cell>
        </row>
        <row r="937">
          <cell r="AO937" t="str">
            <v>9</v>
          </cell>
        </row>
        <row r="938">
          <cell r="AO938" t="str">
            <v>9</v>
          </cell>
        </row>
        <row r="939">
          <cell r="AO939" t="str">
            <v>9</v>
          </cell>
        </row>
        <row r="940">
          <cell r="AO940" t="str">
            <v>9</v>
          </cell>
        </row>
        <row r="941">
          <cell r="AO941" t="str">
            <v>9</v>
          </cell>
        </row>
        <row r="942">
          <cell r="AO942" t="str">
            <v>9</v>
          </cell>
        </row>
        <row r="943">
          <cell r="AO943" t="str">
            <v>9</v>
          </cell>
        </row>
        <row r="944">
          <cell r="AO944" t="str">
            <v>9</v>
          </cell>
        </row>
        <row r="945">
          <cell r="AO945" t="str">
            <v>9</v>
          </cell>
        </row>
        <row r="946">
          <cell r="AO946" t="str">
            <v>9</v>
          </cell>
        </row>
        <row r="947">
          <cell r="AO947" t="str">
            <v>9</v>
          </cell>
        </row>
        <row r="948">
          <cell r="AO948" t="str">
            <v>9</v>
          </cell>
        </row>
        <row r="949">
          <cell r="AO949" t="str">
            <v>9</v>
          </cell>
        </row>
        <row r="950">
          <cell r="AO950" t="str">
            <v>9</v>
          </cell>
        </row>
        <row r="951">
          <cell r="AO951" t="str">
            <v>9</v>
          </cell>
        </row>
        <row r="952">
          <cell r="AO952" t="str">
            <v>9</v>
          </cell>
        </row>
        <row r="955">
          <cell r="AO955" t="str">
            <v>65a</v>
          </cell>
        </row>
        <row r="959">
          <cell r="AO959" t="str">
            <v>65a</v>
          </cell>
        </row>
        <row r="963">
          <cell r="AO963" t="str">
            <v>65a</v>
          </cell>
        </row>
        <row r="965">
          <cell r="AO965" t="str">
            <v>65a</v>
          </cell>
        </row>
        <row r="966">
          <cell r="AO966" t="str">
            <v>65a</v>
          </cell>
        </row>
        <row r="967">
          <cell r="AO967" t="str">
            <v>65a</v>
          </cell>
        </row>
        <row r="968">
          <cell r="AO968" t="str">
            <v>65a</v>
          </cell>
        </row>
        <row r="969">
          <cell r="AO969" t="str">
            <v>65b</v>
          </cell>
        </row>
        <row r="970">
          <cell r="AO970" t="str">
            <v>65b</v>
          </cell>
        </row>
        <row r="971">
          <cell r="AO971" t="str">
            <v>65b</v>
          </cell>
        </row>
        <row r="973">
          <cell r="AO973" t="str">
            <v>65b</v>
          </cell>
        </row>
        <row r="974">
          <cell r="AO974" t="str">
            <v>65a</v>
          </cell>
        </row>
        <row r="975">
          <cell r="AO975" t="str">
            <v>65a</v>
          </cell>
        </row>
        <row r="976">
          <cell r="AO976" t="str">
            <v>65a</v>
          </cell>
        </row>
        <row r="977">
          <cell r="AO977" t="str">
            <v>65a</v>
          </cell>
        </row>
        <row r="978">
          <cell r="AO978" t="str">
            <v>65a</v>
          </cell>
        </row>
        <row r="981">
          <cell r="AO981" t="str">
            <v>65a</v>
          </cell>
        </row>
        <row r="983">
          <cell r="AO983" t="str">
            <v>65a</v>
          </cell>
        </row>
        <row r="984">
          <cell r="AO984" t="str">
            <v>65a</v>
          </cell>
        </row>
        <row r="989">
          <cell r="AO989" t="str">
            <v>65a</v>
          </cell>
        </row>
        <row r="990">
          <cell r="AO990" t="str">
            <v>65a</v>
          </cell>
        </row>
        <row r="991">
          <cell r="AO991" t="str">
            <v>65a</v>
          </cell>
        </row>
        <row r="992">
          <cell r="AO992" t="str">
            <v>65a</v>
          </cell>
        </row>
        <row r="993">
          <cell r="AO993" t="str">
            <v>65a</v>
          </cell>
        </row>
        <row r="994">
          <cell r="AO994" t="str">
            <v>65a</v>
          </cell>
        </row>
        <row r="995">
          <cell r="AO995" t="str">
            <v>65a</v>
          </cell>
        </row>
        <row r="996">
          <cell r="AO996" t="str">
            <v>65a</v>
          </cell>
        </row>
        <row r="997">
          <cell r="AO997" t="str">
            <v>65a</v>
          </cell>
        </row>
        <row r="999">
          <cell r="AO999" t="str">
            <v>65a</v>
          </cell>
        </row>
        <row r="1001">
          <cell r="AO1001" t="str">
            <v>65a</v>
          </cell>
        </row>
        <row r="1002">
          <cell r="AO1002" t="str">
            <v>65a</v>
          </cell>
        </row>
        <row r="1003">
          <cell r="AO1003" t="str">
            <v>65a</v>
          </cell>
        </row>
        <row r="1004">
          <cell r="AO1004" t="str">
            <v>65a</v>
          </cell>
        </row>
        <row r="1005">
          <cell r="AO1005" t="str">
            <v>65a</v>
          </cell>
        </row>
        <row r="1006">
          <cell r="AO1006" t="str">
            <v>65a</v>
          </cell>
        </row>
        <row r="1007">
          <cell r="AO1007" t="str">
            <v>65a</v>
          </cell>
        </row>
        <row r="1008">
          <cell r="AO1008" t="str">
            <v>65a</v>
          </cell>
        </row>
        <row r="1009">
          <cell r="AO1009" t="str">
            <v>65a</v>
          </cell>
        </row>
        <row r="1010">
          <cell r="AO1010" t="str">
            <v>65a</v>
          </cell>
        </row>
        <row r="1012">
          <cell r="AO1012" t="str">
            <v>65a</v>
          </cell>
        </row>
        <row r="1014">
          <cell r="AO1014" t="str">
            <v>65b</v>
          </cell>
        </row>
        <row r="1015">
          <cell r="AO1015" t="str">
            <v>65a</v>
          </cell>
        </row>
        <row r="1016">
          <cell r="AO1016" t="str">
            <v>65a</v>
          </cell>
        </row>
        <row r="1017">
          <cell r="AO1017" t="str">
            <v>65a</v>
          </cell>
        </row>
        <row r="1018">
          <cell r="AO1018" t="str">
            <v>65a</v>
          </cell>
        </row>
        <row r="1019">
          <cell r="AO1019" t="str">
            <v>65a</v>
          </cell>
        </row>
        <row r="1020">
          <cell r="AO1020">
            <v>40</v>
          </cell>
        </row>
        <row r="1021">
          <cell r="AO1021">
            <v>40</v>
          </cell>
        </row>
        <row r="1022">
          <cell r="AO1022" t="str">
            <v>21</v>
          </cell>
        </row>
        <row r="1023">
          <cell r="AO1023" t="str">
            <v>65b</v>
          </cell>
        </row>
        <row r="1024">
          <cell r="AO1024" t="str">
            <v>21</v>
          </cell>
        </row>
        <row r="1025">
          <cell r="AO1025" t="str">
            <v>65b</v>
          </cell>
        </row>
        <row r="1026">
          <cell r="AO1026" t="str">
            <v>21</v>
          </cell>
        </row>
        <row r="1027">
          <cell r="AO1027" t="str">
            <v>65b</v>
          </cell>
        </row>
        <row r="1028">
          <cell r="AO1028" t="str">
            <v>65b</v>
          </cell>
        </row>
        <row r="1029">
          <cell r="AO1029" t="str">
            <v>21</v>
          </cell>
        </row>
        <row r="1030">
          <cell r="AO1030" t="str">
            <v>65a</v>
          </cell>
        </row>
        <row r="1031">
          <cell r="AO1031" t="str">
            <v>65a1</v>
          </cell>
        </row>
        <row r="1032">
          <cell r="AO1032" t="str">
            <v>65a1</v>
          </cell>
        </row>
        <row r="1033">
          <cell r="AO1033" t="str">
            <v>65a</v>
          </cell>
        </row>
        <row r="1034">
          <cell r="AO1034" t="str">
            <v>65a</v>
          </cell>
        </row>
        <row r="1035">
          <cell r="AO1035" t="str">
            <v>65a</v>
          </cell>
        </row>
        <row r="1036">
          <cell r="AO1036" t="str">
            <v>65a</v>
          </cell>
        </row>
        <row r="1037">
          <cell r="AO1037" t="str">
            <v>65a</v>
          </cell>
        </row>
        <row r="1038">
          <cell r="AO1038" t="str">
            <v>65a</v>
          </cell>
        </row>
        <row r="1039">
          <cell r="AO1039" t="str">
            <v xml:space="preserve"> </v>
          </cell>
        </row>
        <row r="1040">
          <cell r="AO1040" t="str">
            <v xml:space="preserve"> </v>
          </cell>
        </row>
        <row r="1042">
          <cell r="AO1042" t="str">
            <v>65b</v>
          </cell>
        </row>
        <row r="1043">
          <cell r="AO1043" t="str">
            <v xml:space="preserve"> </v>
          </cell>
        </row>
        <row r="1044">
          <cell r="AO1044" t="str">
            <v xml:space="preserve"> </v>
          </cell>
        </row>
        <row r="1045">
          <cell r="AO1045" t="str">
            <v xml:space="preserve"> </v>
          </cell>
        </row>
        <row r="1046">
          <cell r="AO1046" t="str">
            <v>65a</v>
          </cell>
        </row>
        <row r="1047">
          <cell r="AO1047" t="str">
            <v xml:space="preserve"> </v>
          </cell>
        </row>
        <row r="1050">
          <cell r="AO1050" t="str">
            <v>65b</v>
          </cell>
        </row>
        <row r="1052">
          <cell r="AO1052" t="str">
            <v>65b</v>
          </cell>
        </row>
        <row r="1053">
          <cell r="AO1053" t="str">
            <v>65b</v>
          </cell>
        </row>
        <row r="1054">
          <cell r="AO1054" t="str">
            <v>65b</v>
          </cell>
        </row>
        <row r="1056">
          <cell r="AO1056" t="str">
            <v>65a</v>
          </cell>
        </row>
        <row r="1058">
          <cell r="AO1058" t="str">
            <v>65a</v>
          </cell>
        </row>
        <row r="1060">
          <cell r="AO1060" t="str">
            <v>65a</v>
          </cell>
        </row>
        <row r="1065">
          <cell r="AO1065" t="str">
            <v>65a</v>
          </cell>
        </row>
        <row r="1066">
          <cell r="AO1066" t="str">
            <v>65a</v>
          </cell>
        </row>
        <row r="1067">
          <cell r="AO1067" t="str">
            <v>65a</v>
          </cell>
        </row>
        <row r="1068">
          <cell r="AO1068" t="str">
            <v>65a</v>
          </cell>
        </row>
        <row r="1069">
          <cell r="AO1069" t="str">
            <v>65a</v>
          </cell>
        </row>
        <row r="1070">
          <cell r="AO1070" t="str">
            <v>65a</v>
          </cell>
        </row>
        <row r="1072">
          <cell r="AO1072" t="str">
            <v xml:space="preserve"> </v>
          </cell>
        </row>
        <row r="1073">
          <cell r="AO1073" t="str">
            <v>65a</v>
          </cell>
        </row>
        <row r="1074">
          <cell r="AO1074" t="str">
            <v xml:space="preserve"> </v>
          </cell>
        </row>
        <row r="1075">
          <cell r="AO1075" t="str">
            <v>65a</v>
          </cell>
        </row>
        <row r="1076">
          <cell r="AO1076" t="str">
            <v xml:space="preserve"> </v>
          </cell>
        </row>
        <row r="1077">
          <cell r="AO1077" t="str">
            <v>65a</v>
          </cell>
        </row>
        <row r="1078">
          <cell r="AO1078" t="str">
            <v xml:space="preserve"> </v>
          </cell>
        </row>
        <row r="1079">
          <cell r="AO1079" t="str">
            <v>65a</v>
          </cell>
        </row>
        <row r="1080">
          <cell r="AO1080" t="str">
            <v>65a</v>
          </cell>
        </row>
        <row r="1081">
          <cell r="AO1081" t="str">
            <v>65a</v>
          </cell>
        </row>
        <row r="1082">
          <cell r="AO1082" t="str">
            <v>65a</v>
          </cell>
        </row>
        <row r="1083">
          <cell r="AO1083" t="str">
            <v>65a</v>
          </cell>
        </row>
        <row r="1084">
          <cell r="AO1084" t="str">
            <v>65a</v>
          </cell>
        </row>
        <row r="1085">
          <cell r="AO1085" t="str">
            <v>65a</v>
          </cell>
        </row>
        <row r="1086">
          <cell r="AO1086" t="str">
            <v>65a</v>
          </cell>
        </row>
        <row r="1087">
          <cell r="AO1087" t="str">
            <v>65a</v>
          </cell>
        </row>
        <row r="1088">
          <cell r="AO1088" t="str">
            <v>65a</v>
          </cell>
        </row>
        <row r="1089">
          <cell r="AO1089" t="str">
            <v>65a</v>
          </cell>
        </row>
        <row r="1090">
          <cell r="AO1090" t="str">
            <v>65a</v>
          </cell>
        </row>
        <row r="1091">
          <cell r="AO1091" t="str">
            <v>65a</v>
          </cell>
        </row>
        <row r="1092">
          <cell r="AO1092" t="str">
            <v>65a</v>
          </cell>
        </row>
        <row r="1093">
          <cell r="AO1093" t="str">
            <v>65a</v>
          </cell>
        </row>
        <row r="1094">
          <cell r="AO1094" t="str">
            <v>65a</v>
          </cell>
        </row>
        <row r="1095">
          <cell r="AO1095" t="str">
            <v>65a</v>
          </cell>
        </row>
        <row r="1096">
          <cell r="AO1096" t="str">
            <v>65a</v>
          </cell>
        </row>
        <row r="1097">
          <cell r="AO1097" t="str">
            <v>65a</v>
          </cell>
        </row>
        <row r="1098">
          <cell r="AO1098" t="str">
            <v>65a</v>
          </cell>
        </row>
        <row r="1099">
          <cell r="AO1099" t="str">
            <v>65a</v>
          </cell>
        </row>
        <row r="1100">
          <cell r="AO1100" t="str">
            <v>65a</v>
          </cell>
        </row>
        <row r="1101">
          <cell r="AO1101" t="str">
            <v>65a</v>
          </cell>
        </row>
        <row r="1102">
          <cell r="AO1102" t="str">
            <v>65a</v>
          </cell>
        </row>
        <row r="1103">
          <cell r="AO1103" t="str">
            <v>65a</v>
          </cell>
        </row>
        <row r="1104">
          <cell r="AO1104" t="str">
            <v>65a</v>
          </cell>
        </row>
        <row r="1105">
          <cell r="AO1105" t="str">
            <v>65a</v>
          </cell>
        </row>
        <row r="1106">
          <cell r="AO1106" t="str">
            <v>65a</v>
          </cell>
        </row>
        <row r="1107">
          <cell r="AO1107" t="str">
            <v>65a</v>
          </cell>
        </row>
        <row r="1108">
          <cell r="AO1108" t="str">
            <v>65a</v>
          </cell>
        </row>
        <row r="1109">
          <cell r="AO1109" t="str">
            <v>65a</v>
          </cell>
        </row>
        <row r="1110">
          <cell r="AO1110" t="str">
            <v>65a</v>
          </cell>
        </row>
        <row r="1111">
          <cell r="AO1111" t="str">
            <v>65a</v>
          </cell>
        </row>
        <row r="1112">
          <cell r="AO1112" t="str">
            <v>65a</v>
          </cell>
        </row>
        <row r="1113">
          <cell r="AO1113" t="str">
            <v>65a</v>
          </cell>
        </row>
        <row r="1114">
          <cell r="AO1114" t="str">
            <v>65a</v>
          </cell>
        </row>
        <row r="1115">
          <cell r="AO1115" t="str">
            <v>65a</v>
          </cell>
        </row>
        <row r="1116">
          <cell r="AO1116" t="str">
            <v>65a</v>
          </cell>
        </row>
        <row r="1117">
          <cell r="AO1117" t="str">
            <v>65a</v>
          </cell>
        </row>
        <row r="1118">
          <cell r="AO1118" t="str">
            <v>65a</v>
          </cell>
        </row>
        <row r="1119">
          <cell r="AO1119" t="str">
            <v>65a</v>
          </cell>
        </row>
        <row r="1120">
          <cell r="AO1120" t="str">
            <v>65a</v>
          </cell>
        </row>
        <row r="1121">
          <cell r="AO1121" t="str">
            <v>65a</v>
          </cell>
        </row>
        <row r="1122">
          <cell r="AO1122" t="str">
            <v>65a</v>
          </cell>
        </row>
        <row r="1123">
          <cell r="AO1123" t="str">
            <v>65a</v>
          </cell>
        </row>
        <row r="1124">
          <cell r="AO1124" t="str">
            <v>65a</v>
          </cell>
        </row>
        <row r="1125">
          <cell r="AO1125" t="str">
            <v>65a</v>
          </cell>
        </row>
        <row r="1126">
          <cell r="AO1126" t="str">
            <v>65a</v>
          </cell>
        </row>
        <row r="1127">
          <cell r="AO1127" t="str">
            <v>65a</v>
          </cell>
        </row>
        <row r="1129">
          <cell r="AO1129" t="str">
            <v>65a</v>
          </cell>
        </row>
        <row r="1130">
          <cell r="AO1130" t="str">
            <v xml:space="preserve"> </v>
          </cell>
        </row>
        <row r="1131">
          <cell r="AO1131" t="str">
            <v>65b</v>
          </cell>
        </row>
        <row r="1132">
          <cell r="AO1132" t="str">
            <v>65a</v>
          </cell>
        </row>
        <row r="1133">
          <cell r="AO1133" t="str">
            <v>65a</v>
          </cell>
        </row>
        <row r="1134">
          <cell r="AO1134" t="str">
            <v xml:space="preserve"> </v>
          </cell>
        </row>
        <row r="1135">
          <cell r="AO1135" t="str">
            <v>65b</v>
          </cell>
        </row>
        <row r="1136">
          <cell r="AO1136" t="str">
            <v>65a</v>
          </cell>
        </row>
        <row r="1137">
          <cell r="AO1137" t="str">
            <v>65a</v>
          </cell>
        </row>
        <row r="1138">
          <cell r="AO1138" t="str">
            <v xml:space="preserve"> </v>
          </cell>
        </row>
        <row r="1139">
          <cell r="AO1139" t="str">
            <v>65a</v>
          </cell>
        </row>
        <row r="1140">
          <cell r="AO1140" t="str">
            <v>65a</v>
          </cell>
        </row>
        <row r="1141">
          <cell r="AO1141" t="str">
            <v>65a</v>
          </cell>
        </row>
        <row r="1142">
          <cell r="AO1142" t="str">
            <v>65a</v>
          </cell>
        </row>
        <row r="1143">
          <cell r="AO1143" t="str">
            <v>65a</v>
          </cell>
        </row>
        <row r="1144">
          <cell r="AO1144" t="str">
            <v>65a</v>
          </cell>
        </row>
        <row r="1145">
          <cell r="AO1145" t="str">
            <v>65a</v>
          </cell>
        </row>
        <row r="1146">
          <cell r="AO1146" t="str">
            <v>65a</v>
          </cell>
        </row>
        <row r="1147">
          <cell r="AO1147" t="str">
            <v>65a</v>
          </cell>
        </row>
        <row r="1148">
          <cell r="AO1148" t="str">
            <v>65a</v>
          </cell>
        </row>
        <row r="1149">
          <cell r="AO1149" t="str">
            <v>65a</v>
          </cell>
        </row>
        <row r="1151">
          <cell r="AO1151" t="str">
            <v>65b</v>
          </cell>
        </row>
        <row r="1152">
          <cell r="AO1152" t="str">
            <v>65a</v>
          </cell>
        </row>
        <row r="1153">
          <cell r="AO1153" t="str">
            <v>65a</v>
          </cell>
        </row>
        <row r="1154">
          <cell r="AO1154" t="str">
            <v>65a</v>
          </cell>
        </row>
        <row r="1155">
          <cell r="AO1155" t="str">
            <v>65a</v>
          </cell>
        </row>
        <row r="1156">
          <cell r="AO1156" t="str">
            <v>65a</v>
          </cell>
        </row>
        <row r="1157">
          <cell r="AO1157" t="str">
            <v>65a</v>
          </cell>
        </row>
        <row r="1158">
          <cell r="AO1158" t="str">
            <v>65a</v>
          </cell>
        </row>
        <row r="1160">
          <cell r="AO1160" t="str">
            <v>65a</v>
          </cell>
        </row>
        <row r="1161">
          <cell r="AO1161" t="str">
            <v>65a</v>
          </cell>
        </row>
        <row r="1162">
          <cell r="AO1162" t="str">
            <v>65a</v>
          </cell>
        </row>
        <row r="1164">
          <cell r="AO1164" t="str">
            <v>65a</v>
          </cell>
        </row>
        <row r="1165">
          <cell r="AO1165" t="str">
            <v>65a</v>
          </cell>
        </row>
        <row r="1166">
          <cell r="AO1166" t="str">
            <v xml:space="preserve"> </v>
          </cell>
        </row>
        <row r="1167">
          <cell r="AO1167" t="str">
            <v xml:space="preserve"> </v>
          </cell>
        </row>
        <row r="1168">
          <cell r="AO1168" t="str">
            <v xml:space="preserve"> </v>
          </cell>
        </row>
        <row r="1175">
          <cell r="AO1175" t="str">
            <v>65a</v>
          </cell>
        </row>
        <row r="1176">
          <cell r="AO1176" t="str">
            <v xml:space="preserve"> </v>
          </cell>
        </row>
        <row r="1177">
          <cell r="AO1177" t="str">
            <v>65a</v>
          </cell>
        </row>
        <row r="1179">
          <cell r="AO1179" t="str">
            <v>65b</v>
          </cell>
        </row>
        <row r="1180">
          <cell r="AO1180" t="str">
            <v>65a</v>
          </cell>
        </row>
        <row r="1181">
          <cell r="AO1181" t="str">
            <v>65a</v>
          </cell>
        </row>
        <row r="1182">
          <cell r="AO1182" t="str">
            <v>65a</v>
          </cell>
        </row>
        <row r="1183">
          <cell r="AO1183" t="str">
            <v>65a</v>
          </cell>
        </row>
        <row r="1184">
          <cell r="AO1184" t="str">
            <v>65a</v>
          </cell>
        </row>
        <row r="1185">
          <cell r="AO1185" t="str">
            <v>65a</v>
          </cell>
        </row>
        <row r="1186">
          <cell r="AO1186" t="str">
            <v>65a</v>
          </cell>
        </row>
        <row r="1189">
          <cell r="AO1189" t="str">
            <v>41</v>
          </cell>
        </row>
        <row r="1190">
          <cell r="AO1190" t="str">
            <v>63</v>
          </cell>
        </row>
        <row r="1191">
          <cell r="AO1191" t="str">
            <v>63</v>
          </cell>
        </row>
        <row r="1192">
          <cell r="AO1192" t="str">
            <v>63</v>
          </cell>
        </row>
        <row r="1193">
          <cell r="AO1193" t="str">
            <v>20</v>
          </cell>
        </row>
        <row r="1194">
          <cell r="AO1194" t="str">
            <v>20</v>
          </cell>
        </row>
        <row r="1195">
          <cell r="AO1195" t="str">
            <v>20</v>
          </cell>
        </row>
        <row r="1196">
          <cell r="AO1196" t="str">
            <v>20</v>
          </cell>
        </row>
        <row r="1197">
          <cell r="AO1197" t="str">
            <v>20</v>
          </cell>
        </row>
        <row r="1198">
          <cell r="AO1198" t="str">
            <v>20</v>
          </cell>
        </row>
        <row r="1199">
          <cell r="AO1199" t="str">
            <v>20</v>
          </cell>
        </row>
        <row r="1200">
          <cell r="AO1200" t="str">
            <v>20</v>
          </cell>
        </row>
        <row r="1201">
          <cell r="AO1201" t="str">
            <v>20</v>
          </cell>
        </row>
        <row r="1202">
          <cell r="AO1202" t="str">
            <v>63</v>
          </cell>
        </row>
        <row r="1203">
          <cell r="AO1203" t="str">
            <v>63</v>
          </cell>
        </row>
        <row r="1204">
          <cell r="AO1204" t="str">
            <v>20</v>
          </cell>
        </row>
        <row r="1205">
          <cell r="AO1205" t="str">
            <v>63</v>
          </cell>
        </row>
        <row r="1206">
          <cell r="AO1206" t="str">
            <v>63</v>
          </cell>
        </row>
        <row r="1207">
          <cell r="AO1207" t="str">
            <v>20</v>
          </cell>
        </row>
        <row r="1208">
          <cell r="AO1208" t="str">
            <v>20</v>
          </cell>
        </row>
        <row r="1209">
          <cell r="AO1209" t="str">
            <v>20</v>
          </cell>
        </row>
        <row r="1210">
          <cell r="AO1210" t="str">
            <v>20</v>
          </cell>
        </row>
        <row r="1213">
          <cell r="AO1213" t="str">
            <v>65a</v>
          </cell>
        </row>
        <row r="1214">
          <cell r="AO1214" t="str">
            <v>65a</v>
          </cell>
        </row>
        <row r="1217">
          <cell r="AO1217" t="str">
            <v>47</v>
          </cell>
        </row>
        <row r="1219">
          <cell r="AO1219" t="str">
            <v>65a</v>
          </cell>
        </row>
        <row r="1220">
          <cell r="AO1220" t="str">
            <v>49</v>
          </cell>
        </row>
        <row r="1221">
          <cell r="AO1221" t="str">
            <v>3</v>
          </cell>
        </row>
        <row r="1222">
          <cell r="AO1222">
            <v>2</v>
          </cell>
        </row>
        <row r="1223">
          <cell r="AO1223" t="str">
            <v>49</v>
          </cell>
        </row>
        <row r="1224">
          <cell r="AO1224" t="str">
            <v>49</v>
          </cell>
        </row>
        <row r="1225">
          <cell r="AO1225" t="str">
            <v>49</v>
          </cell>
        </row>
        <row r="1226">
          <cell r="AO1226" t="str">
            <v>49</v>
          </cell>
        </row>
        <row r="1227">
          <cell r="AO1227" t="str">
            <v>65a</v>
          </cell>
        </row>
        <row r="1228">
          <cell r="AO1228" t="str">
            <v>65a</v>
          </cell>
        </row>
        <row r="1229">
          <cell r="AO1229" t="str">
            <v>65b</v>
          </cell>
        </row>
        <row r="1230">
          <cell r="AO1230" t="str">
            <v>65a</v>
          </cell>
        </row>
        <row r="1231">
          <cell r="AO1231" t="str">
            <v xml:space="preserve"> </v>
          </cell>
        </row>
        <row r="1232">
          <cell r="AO1232" t="str">
            <v>65a</v>
          </cell>
        </row>
        <row r="1233">
          <cell r="AO1233" t="str">
            <v>65a</v>
          </cell>
        </row>
        <row r="1235">
          <cell r="AO1235" t="str">
            <v>65a</v>
          </cell>
        </row>
        <row r="1236">
          <cell r="AO1236" t="str">
            <v>65a</v>
          </cell>
        </row>
        <row r="1237">
          <cell r="AO1237" t="str">
            <v>65a</v>
          </cell>
        </row>
        <row r="1238">
          <cell r="AO1238" t="str">
            <v>65a</v>
          </cell>
        </row>
        <row r="1240">
          <cell r="AO1240" t="str">
            <v>65a</v>
          </cell>
        </row>
        <row r="1241">
          <cell r="AO1241" t="str">
            <v>65a</v>
          </cell>
        </row>
        <row r="1243">
          <cell r="AO1243" t="str">
            <v>41</v>
          </cell>
        </row>
        <row r="1244">
          <cell r="AO1244" t="str">
            <v>49</v>
          </cell>
        </row>
        <row r="1245">
          <cell r="AO1245" t="str">
            <v>41</v>
          </cell>
        </row>
        <row r="1246">
          <cell r="AO1246" t="str">
            <v>41</v>
          </cell>
        </row>
        <row r="1247">
          <cell r="AO1247" t="str">
            <v>41</v>
          </cell>
        </row>
        <row r="1248">
          <cell r="AO1248" t="str">
            <v>41</v>
          </cell>
        </row>
        <row r="1249">
          <cell r="AO1249" t="str">
            <v>41</v>
          </cell>
        </row>
        <row r="1250">
          <cell r="AO1250" t="str">
            <v>41</v>
          </cell>
        </row>
        <row r="1251">
          <cell r="AO1251" t="str">
            <v>41</v>
          </cell>
        </row>
        <row r="1252">
          <cell r="AO1252" t="str">
            <v>41</v>
          </cell>
        </row>
        <row r="1253">
          <cell r="AO1253" t="str">
            <v>41</v>
          </cell>
        </row>
        <row r="1254">
          <cell r="AO1254" t="str">
            <v>41</v>
          </cell>
        </row>
        <row r="1255">
          <cell r="AO1255" t="str">
            <v>41</v>
          </cell>
        </row>
        <row r="1256">
          <cell r="AO1256" t="str">
            <v>41</v>
          </cell>
        </row>
        <row r="1257">
          <cell r="AO1257" t="str">
            <v>41</v>
          </cell>
        </row>
        <row r="1258">
          <cell r="AO1258" t="str">
            <v>65a</v>
          </cell>
        </row>
        <row r="1259">
          <cell r="AO1259" t="str">
            <v>65a</v>
          </cell>
        </row>
        <row r="1260">
          <cell r="AO1260" t="str">
            <v>65a</v>
          </cell>
        </row>
        <row r="1261">
          <cell r="AO1261" t="str">
            <v>65a</v>
          </cell>
        </row>
        <row r="1262">
          <cell r="AO1262" t="str">
            <v>65a</v>
          </cell>
        </row>
        <row r="1263">
          <cell r="AO1263" t="str">
            <v>65a</v>
          </cell>
        </row>
        <row r="1264">
          <cell r="AO1264" t="str">
            <v>65a</v>
          </cell>
        </row>
        <row r="1265">
          <cell r="AO1265" t="str">
            <v>65a</v>
          </cell>
        </row>
        <row r="1266">
          <cell r="AO1266" t="str">
            <v>65a</v>
          </cell>
        </row>
        <row r="1267">
          <cell r="AO1267" t="str">
            <v>65a</v>
          </cell>
        </row>
        <row r="1268">
          <cell r="AO1268" t="str">
            <v>65a</v>
          </cell>
        </row>
        <row r="1269">
          <cell r="AO1269" t="str">
            <v>65a</v>
          </cell>
        </row>
        <row r="1270">
          <cell r="AO1270" t="str">
            <v>65a</v>
          </cell>
        </row>
        <row r="1271">
          <cell r="AO1271" t="str">
            <v>65a</v>
          </cell>
        </row>
        <row r="1272">
          <cell r="AO1272" t="str">
            <v>65a</v>
          </cell>
        </row>
        <row r="1273">
          <cell r="AO1273" t="str">
            <v>65a</v>
          </cell>
        </row>
        <row r="1274">
          <cell r="AO1274" t="str">
            <v>65a</v>
          </cell>
        </row>
        <row r="1275">
          <cell r="AO1275" t="str">
            <v>65a</v>
          </cell>
        </row>
        <row r="1276">
          <cell r="AO1276" t="str">
            <v>41</v>
          </cell>
        </row>
        <row r="1277">
          <cell r="AO1277" t="str">
            <v>41</v>
          </cell>
        </row>
        <row r="1278">
          <cell r="AO1278" t="str">
            <v xml:space="preserve"> </v>
          </cell>
        </row>
        <row r="1279">
          <cell r="AO1279" t="str">
            <v xml:space="preserve">65 </v>
          </cell>
        </row>
        <row r="1280">
          <cell r="AO1280" t="str">
            <v xml:space="preserve"> </v>
          </cell>
        </row>
        <row r="1281">
          <cell r="AO1281" t="str">
            <v>65</v>
          </cell>
        </row>
        <row r="1282">
          <cell r="AO1282" t="str">
            <v>49</v>
          </cell>
        </row>
        <row r="1283">
          <cell r="AO1283" t="str">
            <v xml:space="preserve"> </v>
          </cell>
        </row>
        <row r="1284">
          <cell r="AO1284" t="str">
            <v xml:space="preserve"> </v>
          </cell>
        </row>
        <row r="1286">
          <cell r="AO1286" t="str">
            <v>23</v>
          </cell>
        </row>
        <row r="1292">
          <cell r="AO1292" t="str">
            <v>10</v>
          </cell>
        </row>
        <row r="1293">
          <cell r="AO1293" t="str">
            <v>10</v>
          </cell>
        </row>
        <row r="1295">
          <cell r="AO1295" t="str">
            <v>12</v>
          </cell>
        </row>
        <row r="1296">
          <cell r="AO1296" t="str">
            <v>12</v>
          </cell>
        </row>
        <row r="1297">
          <cell r="AO1297" t="str">
            <v>12</v>
          </cell>
        </row>
        <row r="1298">
          <cell r="AO1298" t="str">
            <v>64</v>
          </cell>
        </row>
        <row r="1299">
          <cell r="AO1299" t="str">
            <v>22</v>
          </cell>
        </row>
        <row r="1300">
          <cell r="AO1300" t="str">
            <v>22</v>
          </cell>
        </row>
        <row r="1301">
          <cell r="AO1301" t="str">
            <v>22</v>
          </cell>
        </row>
        <row r="1302">
          <cell r="AO1302" t="str">
            <v>22</v>
          </cell>
        </row>
        <row r="1303">
          <cell r="AO1303" t="str">
            <v>22</v>
          </cell>
        </row>
        <row r="1304">
          <cell r="AO1304" t="str">
            <v>64</v>
          </cell>
        </row>
        <row r="1305">
          <cell r="AO1305" t="str">
            <v xml:space="preserve"> </v>
          </cell>
        </row>
        <row r="1306">
          <cell r="AO1306" t="str">
            <v>64</v>
          </cell>
        </row>
        <row r="1307">
          <cell r="AO1307" t="str">
            <v>66a</v>
          </cell>
        </row>
        <row r="1308">
          <cell r="AO1308" t="str">
            <v>64</v>
          </cell>
        </row>
        <row r="1309">
          <cell r="AO1309" t="str">
            <v>64</v>
          </cell>
        </row>
        <row r="1310">
          <cell r="AO1310" t="str">
            <v>64</v>
          </cell>
        </row>
        <row r="1311">
          <cell r="AO1311" t="str">
            <v>64</v>
          </cell>
        </row>
        <row r="1312">
          <cell r="AO1312" t="str">
            <v>64</v>
          </cell>
        </row>
        <row r="1313">
          <cell r="AO1313" t="str">
            <v>64</v>
          </cell>
        </row>
        <row r="1314">
          <cell r="AO1314" t="str">
            <v>64</v>
          </cell>
        </row>
        <row r="1315">
          <cell r="AO1315" t="str">
            <v>64</v>
          </cell>
        </row>
        <row r="1316">
          <cell r="AO1316" t="str">
            <v>64</v>
          </cell>
        </row>
        <row r="1317">
          <cell r="AO1317" t="str">
            <v>64</v>
          </cell>
        </row>
        <row r="1318">
          <cell r="AO1318" t="str">
            <v>64</v>
          </cell>
        </row>
        <row r="1319">
          <cell r="AO1319" t="str">
            <v>64</v>
          </cell>
        </row>
        <row r="1320">
          <cell r="AO1320" t="str">
            <v>66a</v>
          </cell>
        </row>
        <row r="1321">
          <cell r="AO1321" t="str">
            <v>22</v>
          </cell>
        </row>
        <row r="1322">
          <cell r="AO1322" t="str">
            <v xml:space="preserve"> </v>
          </cell>
        </row>
        <row r="1323">
          <cell r="AO1323" t="str">
            <v>66a</v>
          </cell>
        </row>
        <row r="1324">
          <cell r="AO1324" t="str">
            <v xml:space="preserve"> </v>
          </cell>
        </row>
        <row r="1325">
          <cell r="AO1325" t="str">
            <v>66a</v>
          </cell>
        </row>
        <row r="1327">
          <cell r="AO1327" t="str">
            <v>22</v>
          </cell>
        </row>
        <row r="1328">
          <cell r="AO1328" t="str">
            <v xml:space="preserve"> </v>
          </cell>
        </row>
        <row r="1329">
          <cell r="AO1329" t="str">
            <v>48</v>
          </cell>
        </row>
        <row r="1330">
          <cell r="AO1330" t="str">
            <v>48</v>
          </cell>
        </row>
        <row r="1331">
          <cell r="AO1331" t="str">
            <v>48</v>
          </cell>
        </row>
        <row r="1332">
          <cell r="AO1332" t="str">
            <v xml:space="preserve"> </v>
          </cell>
        </row>
        <row r="1333">
          <cell r="AO1333" t="str">
            <v xml:space="preserve"> </v>
          </cell>
        </row>
        <row r="1334">
          <cell r="AO1334" t="str">
            <v xml:space="preserve"> </v>
          </cell>
        </row>
        <row r="1336">
          <cell r="AO1336" t="str">
            <v xml:space="preserve"> </v>
          </cell>
        </row>
        <row r="1338">
          <cell r="AO1338" t="str">
            <v>64</v>
          </cell>
        </row>
        <row r="1339">
          <cell r="AO1339">
            <v>22</v>
          </cell>
        </row>
        <row r="1340">
          <cell r="AO1340" t="str">
            <v>65b</v>
          </cell>
        </row>
        <row r="1341">
          <cell r="AO1341" t="str">
            <v>22</v>
          </cell>
        </row>
        <row r="1342">
          <cell r="AO1342" t="str">
            <v>65b</v>
          </cell>
        </row>
        <row r="1344">
          <cell r="AO1344" t="str">
            <v>41</v>
          </cell>
        </row>
        <row r="1346">
          <cell r="AO1346" t="str">
            <v>66a</v>
          </cell>
        </row>
        <row r="1347">
          <cell r="AO1347" t="str">
            <v>47</v>
          </cell>
        </row>
        <row r="1348">
          <cell r="AO1348" t="str">
            <v>66a</v>
          </cell>
        </row>
        <row r="1349">
          <cell r="AO1349">
            <v>6</v>
          </cell>
        </row>
        <row r="1350">
          <cell r="AO1350">
            <v>6</v>
          </cell>
        </row>
        <row r="1351">
          <cell r="AO1351">
            <v>6</v>
          </cell>
        </row>
        <row r="1352">
          <cell r="AO1352">
            <v>6</v>
          </cell>
        </row>
        <row r="1353">
          <cell r="AO1353">
            <v>6</v>
          </cell>
        </row>
        <row r="1354">
          <cell r="AO1354">
            <v>6</v>
          </cell>
        </row>
        <row r="1355">
          <cell r="AO1355">
            <v>6</v>
          </cell>
        </row>
        <row r="1356">
          <cell r="AO1356">
            <v>6</v>
          </cell>
        </row>
        <row r="1357">
          <cell r="AO1357">
            <v>6</v>
          </cell>
        </row>
        <row r="1358">
          <cell r="AO1358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</row>
        <row r="25">
          <cell r="A25">
            <v>14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11">
          <cell r="C11">
            <v>3</v>
          </cell>
        </row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workbookViewId="0">
      <selection activeCell="D21" sqref="D21"/>
    </sheetView>
  </sheetViews>
  <sheetFormatPr defaultRowHeight="15" x14ac:dyDescent="0.25"/>
  <cols>
    <col min="1" max="1" width="5.28515625" style="36" customWidth="1"/>
    <col min="2" max="2" width="31" style="36" bestFit="1" customWidth="1"/>
    <col min="3" max="3" width="14" style="36" bestFit="1" customWidth="1"/>
    <col min="4" max="4" width="15" style="36" bestFit="1" customWidth="1"/>
    <col min="5" max="5" width="13.42578125" style="36" bestFit="1" customWidth="1"/>
    <col min="6" max="6" width="20.5703125" style="36" bestFit="1" customWidth="1"/>
    <col min="7" max="7" width="15" style="36" customWidth="1"/>
    <col min="8" max="9" width="13.42578125" style="36" bestFit="1" customWidth="1"/>
    <col min="10" max="10" width="3.7109375" style="36" customWidth="1"/>
    <col min="11" max="11" width="14.140625" style="36" bestFit="1" customWidth="1"/>
    <col min="12" max="13" width="12.7109375" style="36" bestFit="1" customWidth="1"/>
    <col min="14" max="14" width="15.28515625" style="36" bestFit="1" customWidth="1"/>
    <col min="15" max="15" width="13.42578125" style="36" bestFit="1" customWidth="1"/>
    <col min="16" max="16384" width="9.140625" style="36"/>
  </cols>
  <sheetData>
    <row r="1" spans="1:17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  <c r="O1" s="35"/>
      <c r="P1" s="35"/>
      <c r="Q1" s="35"/>
    </row>
    <row r="2" spans="1:17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  <c r="O2" s="35"/>
      <c r="P2" s="35"/>
      <c r="Q2" s="35"/>
    </row>
    <row r="3" spans="1:17" x14ac:dyDescent="0.2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  <c r="O3" s="35"/>
      <c r="P3" s="35"/>
      <c r="Q3" s="35"/>
    </row>
    <row r="4" spans="1:17" x14ac:dyDescent="0.25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  <c r="O4" s="35"/>
      <c r="P4" s="35"/>
      <c r="Q4" s="35"/>
    </row>
    <row r="5" spans="1:17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5"/>
      <c r="O5" s="35"/>
      <c r="P5" s="35"/>
      <c r="Q5" s="35"/>
    </row>
    <row r="6" spans="1:17" x14ac:dyDescent="0.25">
      <c r="A6" s="38"/>
      <c r="B6" s="37"/>
      <c r="C6" s="37"/>
      <c r="D6" s="37"/>
      <c r="E6" s="37"/>
      <c r="F6" s="37"/>
      <c r="G6" s="37"/>
      <c r="H6" s="37"/>
      <c r="J6" s="37"/>
      <c r="K6" s="37"/>
      <c r="L6" s="37"/>
      <c r="M6" s="37"/>
      <c r="N6" s="37"/>
      <c r="O6" s="37"/>
      <c r="P6" s="35"/>
      <c r="Q6" s="35"/>
    </row>
    <row r="7" spans="1:17" ht="15" customHeight="1" x14ac:dyDescent="0.25">
      <c r="A7" s="39" t="s">
        <v>4</v>
      </c>
      <c r="B7" s="37"/>
      <c r="C7" s="37"/>
      <c r="D7" s="37" t="s">
        <v>5</v>
      </c>
      <c r="E7" s="37" t="s">
        <v>6</v>
      </c>
      <c r="F7" s="37" t="s">
        <v>6</v>
      </c>
      <c r="G7" s="37" t="s">
        <v>7</v>
      </c>
      <c r="H7" s="37" t="s">
        <v>6</v>
      </c>
      <c r="I7" s="37" t="s">
        <v>6</v>
      </c>
      <c r="J7" s="37"/>
      <c r="K7" s="37" t="s">
        <v>6</v>
      </c>
      <c r="L7" s="37" t="s">
        <v>7</v>
      </c>
      <c r="M7" s="37" t="s">
        <v>7</v>
      </c>
      <c r="N7" s="37"/>
      <c r="O7" s="37"/>
      <c r="P7" s="35"/>
      <c r="Q7" s="35"/>
    </row>
    <row r="8" spans="1:17" ht="15" customHeight="1" x14ac:dyDescent="0.25">
      <c r="A8" s="40" t="s">
        <v>8</v>
      </c>
      <c r="B8" s="1"/>
      <c r="C8" s="41" t="s">
        <v>9</v>
      </c>
      <c r="D8" s="42">
        <v>7</v>
      </c>
      <c r="E8" s="42" t="s">
        <v>10</v>
      </c>
      <c r="F8" s="42" t="s">
        <v>11</v>
      </c>
      <c r="G8" s="42">
        <v>40</v>
      </c>
      <c r="H8" s="42" t="s">
        <v>12</v>
      </c>
      <c r="I8" s="42" t="s">
        <v>13</v>
      </c>
      <c r="J8" s="43"/>
      <c r="K8" s="42" t="s">
        <v>14</v>
      </c>
      <c r="L8" s="42">
        <v>35</v>
      </c>
      <c r="M8" s="42">
        <v>43</v>
      </c>
      <c r="Q8" s="35"/>
    </row>
    <row r="9" spans="1:17" x14ac:dyDescent="0.25">
      <c r="A9" s="2"/>
      <c r="B9" s="3" t="s">
        <v>15</v>
      </c>
      <c r="C9" s="3" t="s">
        <v>16</v>
      </c>
      <c r="D9" s="3" t="s">
        <v>17</v>
      </c>
      <c r="E9" s="3" t="s">
        <v>18</v>
      </c>
      <c r="F9" s="3" t="s">
        <v>19</v>
      </c>
      <c r="G9" s="3" t="s">
        <v>20</v>
      </c>
      <c r="H9" s="3" t="s">
        <v>21</v>
      </c>
      <c r="I9" s="3" t="s">
        <v>22</v>
      </c>
      <c r="J9" s="4"/>
      <c r="K9" s="3" t="s">
        <v>23</v>
      </c>
      <c r="L9" s="3" t="s">
        <v>24</v>
      </c>
      <c r="M9" s="3" t="s">
        <v>25</v>
      </c>
      <c r="N9" s="3"/>
      <c r="Q9" s="35"/>
    </row>
    <row r="10" spans="1:17" x14ac:dyDescent="0.25">
      <c r="A10" s="3">
        <v>1</v>
      </c>
      <c r="B10" s="5" t="s">
        <v>26</v>
      </c>
      <c r="C10" s="3"/>
      <c r="D10" s="3"/>
      <c r="E10" s="3"/>
      <c r="F10" s="3"/>
      <c r="G10" s="3"/>
      <c r="H10" s="3"/>
      <c r="I10" s="3"/>
      <c r="J10" s="4"/>
      <c r="K10" s="3"/>
      <c r="L10" s="3"/>
      <c r="M10" s="3"/>
      <c r="Q10" s="35"/>
    </row>
    <row r="11" spans="1:17" x14ac:dyDescent="0.25">
      <c r="A11" s="3">
        <f>A10+1</f>
        <v>2</v>
      </c>
      <c r="B11" s="6" t="s">
        <v>27</v>
      </c>
      <c r="C11" s="3" t="s">
        <v>28</v>
      </c>
      <c r="D11" s="7">
        <v>1136093536</v>
      </c>
      <c r="E11" s="7">
        <v>277701827</v>
      </c>
      <c r="F11" s="7">
        <f>SUM(K11:M11)</f>
        <v>282082664.97180551</v>
      </c>
      <c r="G11" s="7">
        <v>40943222</v>
      </c>
      <c r="H11" s="7">
        <v>156435758.02073815</v>
      </c>
      <c r="I11" s="7">
        <v>108061821.02100898</v>
      </c>
      <c r="J11" s="8"/>
      <c r="K11" s="7">
        <v>270815391.44792551</v>
      </c>
      <c r="L11" s="7">
        <v>220493.52387999999</v>
      </c>
      <c r="M11" s="7">
        <v>11046780</v>
      </c>
      <c r="Q11" s="35"/>
    </row>
    <row r="12" spans="1:17" x14ac:dyDescent="0.25">
      <c r="A12" s="3">
        <f t="shared" ref="A12:A17" si="0">A11+1</f>
        <v>3</v>
      </c>
      <c r="B12" s="2" t="s">
        <v>29</v>
      </c>
      <c r="C12" s="9" t="s">
        <v>30</v>
      </c>
      <c r="D12" s="10">
        <v>696172301</v>
      </c>
      <c r="E12" s="10">
        <v>167343020</v>
      </c>
      <c r="F12" s="10">
        <f>SUM(K12:M12)</f>
        <v>179499191.00000003</v>
      </c>
      <c r="G12" s="10">
        <v>30270384.000000004</v>
      </c>
      <c r="H12" s="10">
        <v>106961119.00000001</v>
      </c>
      <c r="I12" s="10">
        <v>73356597</v>
      </c>
      <c r="J12" s="8"/>
      <c r="K12" s="10">
        <v>173863154.00000003</v>
      </c>
      <c r="L12" s="10">
        <v>168050</v>
      </c>
      <c r="M12" s="10">
        <v>5467987</v>
      </c>
      <c r="Q12" s="35"/>
    </row>
    <row r="13" spans="1:17" x14ac:dyDescent="0.25">
      <c r="A13" s="3">
        <f t="shared" si="0"/>
        <v>4</v>
      </c>
      <c r="B13" s="6" t="s">
        <v>31</v>
      </c>
      <c r="C13" s="3" t="str">
        <f>"("&amp;A11&amp;") - ("&amp;A$12&amp;")"</f>
        <v>(2) - (3)</v>
      </c>
      <c r="D13" s="7">
        <f>D11-D12</f>
        <v>439921235</v>
      </c>
      <c r="E13" s="7">
        <f t="shared" ref="E13:L13" si="1">E11-E12</f>
        <v>110358807</v>
      </c>
      <c r="F13" s="7">
        <f t="shared" si="1"/>
        <v>102583473.97180548</v>
      </c>
      <c r="G13" s="7">
        <f>G11-G12</f>
        <v>10672837.999999996</v>
      </c>
      <c r="H13" s="7">
        <f>H11-H12</f>
        <v>49474639.02073814</v>
      </c>
      <c r="I13" s="7">
        <f>I11-I12</f>
        <v>34705224.021008983</v>
      </c>
      <c r="J13" s="8"/>
      <c r="K13" s="7">
        <f t="shared" si="1"/>
        <v>96952237.447925478</v>
      </c>
      <c r="L13" s="7">
        <f t="shared" si="1"/>
        <v>52443.523879999993</v>
      </c>
      <c r="M13" s="7">
        <f>M11-M12</f>
        <v>5578793</v>
      </c>
      <c r="Q13" s="35"/>
    </row>
    <row r="14" spans="1:17" x14ac:dyDescent="0.25">
      <c r="A14" s="3">
        <f t="shared" si="0"/>
        <v>5</v>
      </c>
      <c r="B14" s="6"/>
      <c r="C14" s="9"/>
      <c r="D14" s="7"/>
      <c r="E14" s="7"/>
      <c r="F14" s="7"/>
      <c r="G14" s="7"/>
      <c r="H14" s="7"/>
      <c r="I14" s="7"/>
      <c r="J14" s="8"/>
      <c r="K14" s="7"/>
      <c r="L14" s="7"/>
      <c r="M14" s="7"/>
      <c r="Q14" s="35"/>
    </row>
    <row r="15" spans="1:17" x14ac:dyDescent="0.25">
      <c r="A15" s="3">
        <f t="shared" si="0"/>
        <v>6</v>
      </c>
      <c r="B15" s="2" t="s">
        <v>32</v>
      </c>
      <c r="C15" s="3" t="s">
        <v>28</v>
      </c>
      <c r="D15" s="7">
        <v>96988197</v>
      </c>
      <c r="E15" s="7">
        <v>23488251</v>
      </c>
      <c r="F15" s="7">
        <f>SUM(K15:M15)</f>
        <v>5786291.4800000004</v>
      </c>
      <c r="G15" s="7">
        <v>254918</v>
      </c>
      <c r="H15" s="7">
        <v>1099391.1499999999</v>
      </c>
      <c r="I15" s="7">
        <v>2133253.65</v>
      </c>
      <c r="J15" s="8"/>
      <c r="K15" s="7">
        <v>5095214.6000000006</v>
      </c>
      <c r="L15" s="7">
        <v>4349.88</v>
      </c>
      <c r="M15" s="7">
        <v>686727</v>
      </c>
      <c r="Q15" s="35"/>
    </row>
    <row r="16" spans="1:17" x14ac:dyDescent="0.25">
      <c r="A16" s="3">
        <f t="shared" si="0"/>
        <v>7</v>
      </c>
      <c r="B16" s="2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Q16" s="35"/>
    </row>
    <row r="17" spans="1:17" ht="15.75" thickBot="1" x14ac:dyDescent="0.3">
      <c r="A17" s="3">
        <f t="shared" si="0"/>
        <v>8</v>
      </c>
      <c r="B17" s="2" t="s">
        <v>33</v>
      </c>
      <c r="C17" s="3" t="str">
        <f>"("&amp;A13&amp;") - ("&amp;A15&amp;")"</f>
        <v>(4) - (6)</v>
      </c>
      <c r="D17" s="11">
        <f>D13-D15</f>
        <v>342933038</v>
      </c>
      <c r="E17" s="11">
        <f t="shared" ref="E17:I17" si="2">E13-E15</f>
        <v>86870556</v>
      </c>
      <c r="F17" s="11">
        <f t="shared" si="2"/>
        <v>96797182.491805479</v>
      </c>
      <c r="G17" s="11">
        <f t="shared" si="2"/>
        <v>10417919.999999996</v>
      </c>
      <c r="H17" s="11">
        <f t="shared" si="2"/>
        <v>48375247.870738141</v>
      </c>
      <c r="I17" s="11">
        <f t="shared" si="2"/>
        <v>32571970.371008985</v>
      </c>
      <c r="J17" s="7"/>
      <c r="K17" s="11">
        <f>K13-K15</f>
        <v>91857022.847925484</v>
      </c>
      <c r="L17" s="11">
        <f t="shared" ref="L17:M17" si="3">L13-L15</f>
        <v>48093.643879999996</v>
      </c>
      <c r="M17" s="11">
        <f t="shared" si="3"/>
        <v>4892066</v>
      </c>
      <c r="Q17" s="35"/>
    </row>
    <row r="18" spans="1:17" ht="15.75" thickTop="1" x14ac:dyDescent="0.25">
      <c r="A18" s="35"/>
      <c r="B18" s="2"/>
      <c r="C18" s="35"/>
      <c r="D18" s="12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x14ac:dyDescent="0.25">
      <c r="A19" s="3"/>
      <c r="B19" s="2"/>
      <c r="C19" s="9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35"/>
      <c r="Q19" s="35"/>
    </row>
    <row r="20" spans="1:17" x14ac:dyDescent="0.25">
      <c r="A20" s="35"/>
      <c r="B20" s="2"/>
      <c r="C20" s="35"/>
      <c r="D20" s="12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x14ac:dyDescent="0.25">
      <c r="A21" s="35"/>
      <c r="B21" s="35"/>
      <c r="C21" s="35"/>
      <c r="D21" s="35"/>
    </row>
    <row r="22" spans="1:17" x14ac:dyDescent="0.25">
      <c r="A22" s="35"/>
      <c r="B22" s="35"/>
      <c r="C22" s="35"/>
      <c r="D22" s="35"/>
    </row>
    <row r="23" spans="1:17" x14ac:dyDescent="0.25">
      <c r="A23" s="35"/>
      <c r="B23" s="35"/>
      <c r="C23" s="35"/>
      <c r="D23" s="35"/>
    </row>
  </sheetData>
  <mergeCells count="4">
    <mergeCell ref="A1:M1"/>
    <mergeCell ref="A2:M2"/>
    <mergeCell ref="A3:M3"/>
    <mergeCell ref="A4:M4"/>
  </mergeCells>
  <printOptions horizontalCentered="1"/>
  <pageMargins left="0.7" right="0.7" top="0.75" bottom="0.75" header="0.3" footer="0.3"/>
  <pageSetup scale="67" orientation="landscape" blackAndWhite="1" horizontalDpi="300" verticalDpi="300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Normal="100" workbookViewId="0">
      <selection activeCell="D23" sqref="D23"/>
    </sheetView>
  </sheetViews>
  <sheetFormatPr defaultRowHeight="12.75" x14ac:dyDescent="0.2"/>
  <cols>
    <col min="1" max="1" width="5.28515625" style="14" customWidth="1"/>
    <col min="2" max="2" width="43.42578125" style="14" customWidth="1"/>
    <col min="3" max="3" width="15.5703125" style="14" customWidth="1"/>
    <col min="4" max="5" width="16.42578125" style="14" customWidth="1"/>
    <col min="6" max="6" width="20.5703125" style="14" bestFit="1" customWidth="1"/>
    <col min="7" max="9" width="16.42578125" style="14" customWidth="1"/>
    <col min="10" max="10" width="17.7109375" style="14" customWidth="1"/>
    <col min="11" max="11" width="14.5703125" style="14" bestFit="1" customWidth="1"/>
    <col min="12" max="12" width="9.140625" style="14"/>
    <col min="13" max="13" width="10.28515625" style="14" bestFit="1" customWidth="1"/>
    <col min="14" max="16384" width="9.140625" style="14"/>
  </cols>
  <sheetData>
    <row r="1" spans="1:20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x14ac:dyDescent="0.2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x14ac:dyDescent="0.2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x14ac:dyDescent="0.2">
      <c r="A4" s="33" t="s">
        <v>34</v>
      </c>
      <c r="B4" s="33"/>
      <c r="C4" s="33"/>
      <c r="D4" s="33"/>
      <c r="E4" s="33"/>
      <c r="F4" s="33"/>
      <c r="G4" s="33"/>
      <c r="H4" s="33"/>
      <c r="I4" s="33"/>
      <c r="J4" s="3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x14ac:dyDescent="0.2">
      <c r="A5" s="34"/>
      <c r="B5" s="34"/>
      <c r="C5" s="34"/>
      <c r="D5" s="34"/>
      <c r="E5" s="34"/>
      <c r="F5" s="37"/>
      <c r="G5" s="37"/>
      <c r="H5" s="37"/>
      <c r="I5" s="37"/>
      <c r="J5" s="37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x14ac:dyDescent="0.2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20" ht="12.75" customHeight="1" x14ac:dyDescent="0.2">
      <c r="A7" s="39" t="s">
        <v>4</v>
      </c>
      <c r="B7" s="15"/>
      <c r="C7" s="15"/>
      <c r="D7" s="37" t="s">
        <v>5</v>
      </c>
      <c r="E7" s="37" t="s">
        <v>6</v>
      </c>
      <c r="F7" s="37" t="s">
        <v>6</v>
      </c>
      <c r="G7" s="37" t="s">
        <v>7</v>
      </c>
      <c r="H7" s="37" t="s">
        <v>6</v>
      </c>
      <c r="I7" s="37" t="s">
        <v>6</v>
      </c>
      <c r="J7" s="15"/>
    </row>
    <row r="8" spans="1:20" s="17" customFormat="1" x14ac:dyDescent="0.2">
      <c r="A8" s="40" t="s">
        <v>8</v>
      </c>
      <c r="B8" s="16"/>
      <c r="C8" s="41" t="s">
        <v>9</v>
      </c>
      <c r="D8" s="42">
        <v>7</v>
      </c>
      <c r="E8" s="42" t="s">
        <v>10</v>
      </c>
      <c r="F8" s="42" t="s">
        <v>11</v>
      </c>
      <c r="G8" s="42">
        <v>40</v>
      </c>
      <c r="H8" s="42" t="s">
        <v>12</v>
      </c>
      <c r="I8" s="42" t="s">
        <v>13</v>
      </c>
    </row>
    <row r="9" spans="1:20" x14ac:dyDescent="0.2">
      <c r="A9" s="2"/>
      <c r="B9" s="3" t="s">
        <v>15</v>
      </c>
      <c r="C9" s="3" t="s">
        <v>16</v>
      </c>
      <c r="D9" s="3" t="s">
        <v>17</v>
      </c>
      <c r="E9" s="3" t="s">
        <v>18</v>
      </c>
      <c r="F9" s="3" t="s">
        <v>35</v>
      </c>
      <c r="G9" s="3" t="s">
        <v>20</v>
      </c>
      <c r="H9" s="3" t="s">
        <v>21</v>
      </c>
      <c r="I9" s="3" t="s">
        <v>22</v>
      </c>
    </row>
    <row r="10" spans="1:20" x14ac:dyDescent="0.2">
      <c r="A10" s="3"/>
      <c r="B10" s="5"/>
      <c r="C10" s="3"/>
      <c r="D10" s="3"/>
      <c r="E10" s="3"/>
      <c r="F10" s="3"/>
      <c r="G10" s="3"/>
      <c r="H10" s="3"/>
      <c r="I10" s="3"/>
    </row>
    <row r="11" spans="1:20" x14ac:dyDescent="0.2">
      <c r="A11" s="3">
        <v>1</v>
      </c>
      <c r="B11" s="2" t="s">
        <v>36</v>
      </c>
      <c r="C11" s="9" t="s">
        <v>37</v>
      </c>
      <c r="D11" s="7">
        <f>'Exh. JAP-10 Page 1'!$D$17</f>
        <v>342933038</v>
      </c>
      <c r="E11" s="7">
        <f>'Exh. JAP-10 Page 1'!$E$17</f>
        <v>86870556</v>
      </c>
      <c r="F11" s="7">
        <f>'Exh. JAP-10 Page 1'!$F$17</f>
        <v>96797182.491805479</v>
      </c>
      <c r="G11" s="7">
        <f>'Exh. JAP-10 Page 1'!$G$17</f>
        <v>10417919.999999996</v>
      </c>
      <c r="H11" s="7">
        <f>'Exh. JAP-10 Page 1'!$H$17</f>
        <v>48375247.870738141</v>
      </c>
      <c r="I11" s="7">
        <f>'Exh. JAP-10 Page 1'!$I$17</f>
        <v>32571970.371008985</v>
      </c>
      <c r="K11" s="7"/>
    </row>
    <row r="12" spans="1:20" x14ac:dyDescent="0.2">
      <c r="A12" s="3">
        <f>A11+1</f>
        <v>2</v>
      </c>
      <c r="B12" s="2"/>
      <c r="C12" s="2"/>
      <c r="D12" s="2"/>
      <c r="E12" s="2"/>
      <c r="F12" s="2"/>
      <c r="G12" s="2"/>
      <c r="H12" s="2"/>
      <c r="I12" s="2"/>
    </row>
    <row r="13" spans="1:20" x14ac:dyDescent="0.2">
      <c r="A13" s="3">
        <f t="shared" ref="A13:A15" si="0">A12+1</f>
        <v>3</v>
      </c>
      <c r="B13" s="2" t="s">
        <v>38</v>
      </c>
      <c r="C13" s="9" t="s">
        <v>30</v>
      </c>
      <c r="D13" s="18">
        <v>1000939</v>
      </c>
      <c r="E13" s="18">
        <v>120489</v>
      </c>
      <c r="F13" s="18">
        <v>7977</v>
      </c>
      <c r="G13" s="18">
        <v>130</v>
      </c>
      <c r="H13" s="18">
        <v>797</v>
      </c>
      <c r="I13" s="18">
        <v>481</v>
      </c>
    </row>
    <row r="14" spans="1:20" x14ac:dyDescent="0.2">
      <c r="A14" s="3">
        <f t="shared" si="0"/>
        <v>4</v>
      </c>
      <c r="B14" s="2"/>
      <c r="C14" s="2"/>
      <c r="D14" s="18"/>
      <c r="E14" s="18"/>
      <c r="F14" s="18"/>
      <c r="G14" s="18"/>
      <c r="H14" s="18"/>
      <c r="I14" s="18"/>
    </row>
    <row r="15" spans="1:20" x14ac:dyDescent="0.2">
      <c r="A15" s="3">
        <f t="shared" si="0"/>
        <v>5</v>
      </c>
      <c r="B15" s="2" t="s">
        <v>39</v>
      </c>
      <c r="C15" s="3" t="str">
        <f>"("&amp;A11&amp;") / ("&amp;A13&amp;")"</f>
        <v>(1) / (3)</v>
      </c>
      <c r="D15" s="19">
        <f>ROUND(D11/D13,2)</f>
        <v>342.61</v>
      </c>
      <c r="E15" s="19">
        <f t="shared" ref="E15:I15" si="1">ROUND(E11/E13,2)</f>
        <v>720.98</v>
      </c>
      <c r="F15" s="19">
        <f t="shared" si="1"/>
        <v>12134.53</v>
      </c>
      <c r="G15" s="19">
        <f>ROUND(G11/G13,2)</f>
        <v>80137.850000000006</v>
      </c>
      <c r="H15" s="19">
        <f t="shared" si="1"/>
        <v>60696.67</v>
      </c>
      <c r="I15" s="19">
        <f t="shared" si="1"/>
        <v>67717.19</v>
      </c>
    </row>
    <row r="16" spans="1:20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x14ac:dyDescent="0.2">
      <c r="A17" s="15"/>
      <c r="B17" s="15"/>
      <c r="C17" s="15"/>
      <c r="D17" s="20"/>
      <c r="E17" s="20"/>
      <c r="F17" s="20"/>
      <c r="G17" s="20"/>
      <c r="H17" s="20"/>
      <c r="I17" s="20"/>
      <c r="J17" s="20"/>
      <c r="K17" s="15"/>
    </row>
    <row r="18" spans="1:11" x14ac:dyDescent="0.2">
      <c r="A18" s="15"/>
      <c r="B18" s="15"/>
      <c r="C18" s="15"/>
      <c r="D18" s="21"/>
      <c r="E18" s="21"/>
      <c r="F18" s="21"/>
      <c r="G18" s="21"/>
      <c r="H18" s="21"/>
      <c r="I18" s="21"/>
      <c r="J18" s="21"/>
      <c r="K18" s="15"/>
    </row>
    <row r="19" spans="1:1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x14ac:dyDescent="0.2">
      <c r="D20" s="22"/>
      <c r="E20" s="22"/>
      <c r="F20" s="22"/>
      <c r="G20" s="22"/>
      <c r="H20" s="22"/>
      <c r="I20" s="22"/>
      <c r="J20" s="22"/>
    </row>
    <row r="21" spans="1:11" x14ac:dyDescent="0.2">
      <c r="D21" s="22"/>
      <c r="E21" s="22"/>
      <c r="F21" s="22"/>
      <c r="G21" s="22"/>
      <c r="H21" s="22"/>
      <c r="I21" s="22"/>
      <c r="J21" s="22"/>
    </row>
    <row r="22" spans="1:11" x14ac:dyDescent="0.2">
      <c r="D22" s="22"/>
      <c r="E22" s="22"/>
      <c r="F22" s="22"/>
      <c r="G22" s="22"/>
      <c r="H22" s="22"/>
      <c r="I22" s="22"/>
      <c r="J22" s="22"/>
    </row>
    <row r="23" spans="1:11" x14ac:dyDescent="0.2">
      <c r="D23" s="22"/>
      <c r="E23" s="22"/>
      <c r="F23" s="22"/>
      <c r="G23" s="22"/>
      <c r="H23" s="22"/>
      <c r="I23" s="22"/>
      <c r="J23" s="22"/>
    </row>
    <row r="24" spans="1:11" x14ac:dyDescent="0.2">
      <c r="D24" s="22"/>
      <c r="E24" s="22"/>
      <c r="F24" s="22"/>
      <c r="G24" s="22"/>
      <c r="H24" s="22"/>
      <c r="I24" s="22"/>
      <c r="J24" s="22"/>
    </row>
  </sheetData>
  <mergeCells count="4">
    <mergeCell ref="A1:I1"/>
    <mergeCell ref="A2:I2"/>
    <mergeCell ref="A3:I3"/>
    <mergeCell ref="A4:I4"/>
  </mergeCells>
  <printOptions horizontalCentered="1"/>
  <pageMargins left="0.7" right="0.7" top="0.75" bottom="0.75" header="0.3" footer="0.3"/>
  <pageSetup scale="73" orientation="landscape" blackAndWhite="1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Normal="100" workbookViewId="0">
      <selection activeCell="C17" sqref="C17"/>
    </sheetView>
  </sheetViews>
  <sheetFormatPr defaultRowHeight="12.75" x14ac:dyDescent="0.2"/>
  <cols>
    <col min="1" max="1" width="5.28515625" style="14" customWidth="1"/>
    <col min="2" max="2" width="45" style="14" customWidth="1"/>
    <col min="3" max="3" width="15.5703125" style="14" customWidth="1"/>
    <col min="4" max="5" width="16.42578125" style="14" customWidth="1"/>
    <col min="6" max="6" width="20.5703125" style="14" bestFit="1" customWidth="1"/>
    <col min="7" max="7" width="16.42578125" style="14" customWidth="1"/>
    <col min="8" max="8" width="9.140625" style="14"/>
    <col min="9" max="9" width="10.28515625" style="14" bestFit="1" customWidth="1"/>
    <col min="10" max="16384" width="9.140625" style="14"/>
  </cols>
  <sheetData>
    <row r="1" spans="1:16" x14ac:dyDescent="0.2">
      <c r="A1" s="33" t="s">
        <v>0</v>
      </c>
      <c r="B1" s="33"/>
      <c r="C1" s="33"/>
      <c r="D1" s="33"/>
      <c r="E1" s="33"/>
      <c r="F1" s="33"/>
      <c r="G1" s="33"/>
      <c r="H1" s="44"/>
      <c r="I1" s="44"/>
      <c r="J1" s="44"/>
      <c r="K1" s="44"/>
      <c r="L1" s="44"/>
      <c r="M1" s="44"/>
      <c r="N1" s="44"/>
      <c r="O1" s="44"/>
      <c r="P1" s="44"/>
    </row>
    <row r="2" spans="1:16" x14ac:dyDescent="0.2">
      <c r="A2" s="33" t="s">
        <v>1</v>
      </c>
      <c r="B2" s="33"/>
      <c r="C2" s="33"/>
      <c r="D2" s="33"/>
      <c r="E2" s="33"/>
      <c r="F2" s="33"/>
      <c r="G2" s="33"/>
      <c r="H2" s="44"/>
      <c r="I2" s="44"/>
      <c r="J2" s="44"/>
      <c r="K2" s="44"/>
      <c r="L2" s="44"/>
      <c r="M2" s="44"/>
      <c r="N2" s="44"/>
      <c r="O2" s="44"/>
      <c r="P2" s="44"/>
    </row>
    <row r="3" spans="1:16" x14ac:dyDescent="0.2">
      <c r="A3" s="33" t="s">
        <v>2</v>
      </c>
      <c r="B3" s="33"/>
      <c r="C3" s="33"/>
      <c r="D3" s="33"/>
      <c r="E3" s="33"/>
      <c r="F3" s="33"/>
      <c r="G3" s="33"/>
      <c r="H3" s="44"/>
      <c r="I3" s="44"/>
      <c r="J3" s="44"/>
      <c r="K3" s="44"/>
      <c r="L3" s="44"/>
      <c r="M3" s="44"/>
      <c r="N3" s="44"/>
      <c r="O3" s="44"/>
      <c r="P3" s="44"/>
    </row>
    <row r="4" spans="1:16" x14ac:dyDescent="0.2">
      <c r="A4" s="33" t="s">
        <v>40</v>
      </c>
      <c r="B4" s="33"/>
      <c r="C4" s="33"/>
      <c r="D4" s="33"/>
      <c r="E4" s="33"/>
      <c r="F4" s="33"/>
      <c r="G4" s="33"/>
      <c r="H4" s="44"/>
      <c r="I4" s="44"/>
      <c r="J4" s="44"/>
      <c r="K4" s="44"/>
      <c r="L4" s="44"/>
      <c r="M4" s="44"/>
      <c r="N4" s="44"/>
      <c r="O4" s="44"/>
      <c r="P4" s="44"/>
    </row>
    <row r="5" spans="1:16" x14ac:dyDescent="0.2">
      <c r="A5" s="34"/>
      <c r="B5" s="34"/>
      <c r="C5" s="34"/>
      <c r="D5" s="34"/>
      <c r="E5" s="34"/>
      <c r="F5" s="37"/>
      <c r="G5" s="37"/>
      <c r="H5" s="44"/>
      <c r="I5" s="44"/>
      <c r="J5" s="44"/>
      <c r="K5" s="44"/>
      <c r="L5" s="44"/>
      <c r="M5" s="44"/>
      <c r="N5" s="44"/>
      <c r="O5" s="44"/>
      <c r="P5" s="44"/>
    </row>
    <row r="6" spans="1:16" x14ac:dyDescent="0.2">
      <c r="A6" s="15"/>
      <c r="B6" s="15"/>
      <c r="C6" s="15"/>
      <c r="D6" s="15"/>
      <c r="E6" s="15"/>
      <c r="F6" s="15"/>
      <c r="G6" s="15"/>
    </row>
    <row r="7" spans="1:16" ht="12.75" customHeight="1" x14ac:dyDescent="0.2">
      <c r="A7" s="39" t="s">
        <v>4</v>
      </c>
      <c r="B7" s="15"/>
      <c r="C7" s="15"/>
      <c r="D7" s="37" t="s">
        <v>5</v>
      </c>
      <c r="E7" s="37" t="s">
        <v>6</v>
      </c>
      <c r="F7" s="37" t="s">
        <v>6</v>
      </c>
      <c r="G7" s="37" t="s">
        <v>7</v>
      </c>
    </row>
    <row r="8" spans="1:16" x14ac:dyDescent="0.2">
      <c r="A8" s="40" t="s">
        <v>8</v>
      </c>
      <c r="B8" s="16"/>
      <c r="C8" s="41" t="s">
        <v>9</v>
      </c>
      <c r="D8" s="42">
        <v>7</v>
      </c>
      <c r="E8" s="42" t="s">
        <v>10</v>
      </c>
      <c r="F8" s="42" t="s">
        <v>11</v>
      </c>
      <c r="G8" s="42">
        <v>40</v>
      </c>
    </row>
    <row r="9" spans="1:16" x14ac:dyDescent="0.2">
      <c r="A9" s="2"/>
      <c r="B9" s="3" t="s">
        <v>15</v>
      </c>
      <c r="C9" s="3" t="s">
        <v>16</v>
      </c>
      <c r="D9" s="3" t="s">
        <v>17</v>
      </c>
      <c r="E9" s="3" t="s">
        <v>18</v>
      </c>
      <c r="F9" s="3" t="s">
        <v>35</v>
      </c>
      <c r="G9" s="3" t="s">
        <v>20</v>
      </c>
    </row>
    <row r="10" spans="1:16" x14ac:dyDescent="0.2">
      <c r="A10" s="3"/>
      <c r="B10" s="5"/>
      <c r="C10" s="3"/>
      <c r="D10" s="3"/>
      <c r="E10" s="3"/>
      <c r="F10" s="3"/>
      <c r="G10" s="3"/>
    </row>
    <row r="11" spans="1:16" x14ac:dyDescent="0.2">
      <c r="A11" s="3">
        <v>1</v>
      </c>
      <c r="B11" s="2" t="s">
        <v>36</v>
      </c>
      <c r="C11" s="9" t="s">
        <v>37</v>
      </c>
      <c r="D11" s="7">
        <f>'Exh. JAP-10 Page 1'!$D$17</f>
        <v>342933038</v>
      </c>
      <c r="E11" s="7">
        <f>'Exh. JAP-10 Page 1'!$E$17</f>
        <v>86870556</v>
      </c>
      <c r="F11" s="7">
        <f>'Exh. JAP-10 Page 1'!$F$17</f>
        <v>96797182.491805479</v>
      </c>
      <c r="G11" s="7">
        <f>'Exh. JAP-10 Page 1'!$G$17</f>
        <v>10417919.999999996</v>
      </c>
    </row>
    <row r="12" spans="1:16" x14ac:dyDescent="0.2">
      <c r="A12" s="3">
        <f>A11+1</f>
        <v>2</v>
      </c>
      <c r="B12" s="2"/>
      <c r="C12" s="2"/>
      <c r="D12" s="2"/>
      <c r="E12" s="2"/>
      <c r="F12" s="2"/>
      <c r="G12" s="2"/>
    </row>
    <row r="13" spans="1:16" x14ac:dyDescent="0.2">
      <c r="A13" s="3">
        <f t="shared" ref="A13:A15" si="0">A12+1</f>
        <v>3</v>
      </c>
      <c r="B13" s="2" t="s">
        <v>41</v>
      </c>
      <c r="C13" s="3" t="s">
        <v>28</v>
      </c>
      <c r="D13" s="18">
        <v>10692607327.004005</v>
      </c>
      <c r="E13" s="18">
        <v>2798666182.9914489</v>
      </c>
      <c r="F13" s="18">
        <v>3074472574.9150529</v>
      </c>
      <c r="G13" s="18">
        <v>555944176.75643647</v>
      </c>
    </row>
    <row r="14" spans="1:16" x14ac:dyDescent="0.2">
      <c r="A14" s="3">
        <f t="shared" si="0"/>
        <v>4</v>
      </c>
      <c r="B14" s="2"/>
      <c r="C14" s="2"/>
      <c r="D14" s="18"/>
      <c r="E14" s="18"/>
      <c r="F14" s="18"/>
      <c r="G14" s="18"/>
    </row>
    <row r="15" spans="1:16" x14ac:dyDescent="0.2">
      <c r="A15" s="3">
        <f t="shared" si="0"/>
        <v>5</v>
      </c>
      <c r="B15" s="2" t="s">
        <v>42</v>
      </c>
      <c r="C15" s="3" t="str">
        <f>"("&amp;A11&amp;") / ("&amp;A13&amp;")"</f>
        <v>(1) / (3)</v>
      </c>
      <c r="D15" s="23">
        <f>ROUND(D11/D13,6)</f>
        <v>3.2072000000000003E-2</v>
      </c>
      <c r="E15" s="23">
        <f>ROUND(E11/E13,6)</f>
        <v>3.1040000000000002E-2</v>
      </c>
      <c r="F15" s="23">
        <f t="shared" ref="F15:G15" si="1">ROUND(F11/F13,6)</f>
        <v>3.1483999999999998E-2</v>
      </c>
      <c r="G15" s="23">
        <f t="shared" si="1"/>
        <v>1.8738999999999999E-2</v>
      </c>
    </row>
    <row r="16" spans="1:16" x14ac:dyDescent="0.2">
      <c r="A16" s="15"/>
      <c r="B16" s="15"/>
      <c r="C16" s="15"/>
      <c r="D16" s="15"/>
      <c r="E16" s="15"/>
      <c r="F16" s="15"/>
      <c r="G16" s="15"/>
    </row>
    <row r="17" spans="1:7" x14ac:dyDescent="0.2">
      <c r="A17" s="15"/>
      <c r="B17" s="2"/>
      <c r="C17" s="15"/>
      <c r="D17" s="20"/>
      <c r="E17" s="20"/>
      <c r="F17" s="20"/>
      <c r="G17" s="20"/>
    </row>
    <row r="18" spans="1:7" x14ac:dyDescent="0.2">
      <c r="A18" s="15"/>
      <c r="B18" s="2"/>
      <c r="C18" s="15"/>
      <c r="D18" s="21"/>
      <c r="E18" s="21"/>
      <c r="F18" s="21"/>
      <c r="G18" s="21"/>
    </row>
    <row r="19" spans="1:7" x14ac:dyDescent="0.2">
      <c r="A19" s="15"/>
      <c r="C19" s="15"/>
      <c r="D19" s="15"/>
      <c r="E19" s="15"/>
      <c r="F19" s="15"/>
      <c r="G19" s="15"/>
    </row>
    <row r="20" spans="1:7" x14ac:dyDescent="0.2">
      <c r="D20" s="22"/>
      <c r="E20" s="22"/>
      <c r="F20" s="22"/>
      <c r="G20" s="22"/>
    </row>
    <row r="21" spans="1:7" x14ac:dyDescent="0.2">
      <c r="D21" s="22"/>
      <c r="E21" s="22"/>
      <c r="F21" s="22"/>
      <c r="G21" s="22"/>
    </row>
    <row r="22" spans="1:7" x14ac:dyDescent="0.2">
      <c r="D22" s="22"/>
      <c r="E22" s="22"/>
      <c r="F22" s="22"/>
      <c r="G22" s="22"/>
    </row>
    <row r="23" spans="1:7" x14ac:dyDescent="0.2">
      <c r="D23" s="22"/>
      <c r="E23" s="22"/>
      <c r="F23" s="22"/>
      <c r="G23" s="22"/>
    </row>
    <row r="24" spans="1:7" x14ac:dyDescent="0.2">
      <c r="D24" s="22"/>
      <c r="E24" s="22"/>
      <c r="F24" s="22"/>
      <c r="G24" s="22"/>
    </row>
  </sheetData>
  <mergeCells count="4">
    <mergeCell ref="A1:G1"/>
    <mergeCell ref="A2:G2"/>
    <mergeCell ref="A3:G3"/>
    <mergeCell ref="A4:G4"/>
  </mergeCells>
  <printOptions horizontalCentered="1"/>
  <pageMargins left="0.7" right="0.7" top="0.75" bottom="0.75" header="0.3" footer="0.3"/>
  <pageSetup scale="90" orientation="landscape" blackAndWhite="1" horizontalDpi="1200" verticalDpi="1200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zoomScaleNormal="100" workbookViewId="0">
      <selection activeCell="D36" sqref="D36"/>
    </sheetView>
  </sheetViews>
  <sheetFormatPr defaultRowHeight="12.75" x14ac:dyDescent="0.2"/>
  <cols>
    <col min="1" max="1" width="5.28515625" style="14" customWidth="1"/>
    <col min="2" max="2" width="43.42578125" style="14" customWidth="1"/>
    <col min="3" max="3" width="15.5703125" style="14" customWidth="1"/>
    <col min="4" max="7" width="15.7109375" style="14" customWidth="1"/>
    <col min="8" max="9" width="9.140625" style="14" customWidth="1"/>
    <col min="10" max="10" width="9.140625" style="14"/>
    <col min="11" max="11" width="10.28515625" style="14" bestFit="1" customWidth="1"/>
    <col min="12" max="16384" width="9.140625" style="14"/>
  </cols>
  <sheetData>
    <row r="1" spans="1:18" x14ac:dyDescent="0.2">
      <c r="A1" s="33" t="s">
        <v>0</v>
      </c>
      <c r="B1" s="33"/>
      <c r="C1" s="33"/>
      <c r="D1" s="33"/>
      <c r="E1" s="33"/>
      <c r="F1" s="33"/>
      <c r="G1" s="33"/>
      <c r="H1" s="3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x14ac:dyDescent="0.2">
      <c r="A2" s="33" t="s">
        <v>1</v>
      </c>
      <c r="B2" s="33"/>
      <c r="C2" s="33"/>
      <c r="D2" s="33"/>
      <c r="E2" s="33"/>
      <c r="F2" s="33"/>
      <c r="G2" s="33"/>
      <c r="H2" s="3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x14ac:dyDescent="0.2">
      <c r="A3" s="33" t="s">
        <v>2</v>
      </c>
      <c r="B3" s="33"/>
      <c r="C3" s="33"/>
      <c r="D3" s="33"/>
      <c r="E3" s="33"/>
      <c r="F3" s="33"/>
      <c r="G3" s="33"/>
      <c r="H3" s="3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x14ac:dyDescent="0.2">
      <c r="A4" s="33" t="s">
        <v>43</v>
      </c>
      <c r="B4" s="33"/>
      <c r="C4" s="33"/>
      <c r="D4" s="33"/>
      <c r="E4" s="33"/>
      <c r="F4" s="33"/>
      <c r="G4" s="33"/>
      <c r="H4" s="3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x14ac:dyDescent="0.2">
      <c r="A5" s="34"/>
      <c r="B5" s="34"/>
      <c r="C5" s="34"/>
      <c r="D5" s="37"/>
      <c r="E5" s="37"/>
      <c r="F5" s="37"/>
      <c r="G5" s="37"/>
      <c r="H5" s="37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8" x14ac:dyDescent="0.2">
      <c r="A6" s="15"/>
      <c r="B6" s="15"/>
      <c r="C6" s="15"/>
      <c r="D6" s="15"/>
      <c r="E6" s="15"/>
      <c r="F6" s="15"/>
      <c r="G6" s="15"/>
      <c r="H6" s="15"/>
    </row>
    <row r="7" spans="1:18" ht="12.75" customHeight="1" x14ac:dyDescent="0.2">
      <c r="A7" s="15"/>
      <c r="B7" s="15"/>
      <c r="C7" s="15"/>
      <c r="D7" s="45" t="s">
        <v>44</v>
      </c>
      <c r="E7" s="46"/>
      <c r="F7" s="45" t="s">
        <v>45</v>
      </c>
      <c r="G7" s="46"/>
      <c r="H7" s="15"/>
    </row>
    <row r="8" spans="1:18" ht="12.75" customHeight="1" x14ac:dyDescent="0.2">
      <c r="A8" s="47" t="s">
        <v>4</v>
      </c>
      <c r="B8" s="15"/>
      <c r="C8" s="15"/>
      <c r="D8" s="48" t="s">
        <v>46</v>
      </c>
      <c r="E8" s="49" t="s">
        <v>47</v>
      </c>
      <c r="F8" s="48" t="s">
        <v>46</v>
      </c>
      <c r="G8" s="49" t="s">
        <v>47</v>
      </c>
      <c r="H8" s="15"/>
    </row>
    <row r="9" spans="1:18" ht="12.75" customHeight="1" x14ac:dyDescent="0.2">
      <c r="A9" s="41" t="s">
        <v>8</v>
      </c>
      <c r="B9" s="1"/>
      <c r="C9" s="41" t="s">
        <v>9</v>
      </c>
      <c r="D9" s="50" t="s">
        <v>48</v>
      </c>
      <c r="E9" s="51" t="s">
        <v>49</v>
      </c>
      <c r="F9" s="50" t="s">
        <v>48</v>
      </c>
      <c r="G9" s="51" t="s">
        <v>49</v>
      </c>
    </row>
    <row r="10" spans="1:18" x14ac:dyDescent="0.2">
      <c r="A10" s="2"/>
      <c r="B10" s="3" t="s">
        <v>15</v>
      </c>
      <c r="C10" s="3" t="s">
        <v>16</v>
      </c>
      <c r="D10" s="3" t="s">
        <v>17</v>
      </c>
      <c r="E10" s="3" t="s">
        <v>18</v>
      </c>
      <c r="F10" s="3" t="s">
        <v>35</v>
      </c>
      <c r="G10" s="3" t="s">
        <v>20</v>
      </c>
    </row>
    <row r="11" spans="1:18" x14ac:dyDescent="0.2">
      <c r="A11" s="3"/>
      <c r="B11" s="5"/>
      <c r="C11" s="3"/>
      <c r="D11" s="3"/>
      <c r="E11" s="3"/>
      <c r="F11" s="3"/>
      <c r="G11" s="3"/>
    </row>
    <row r="12" spans="1:18" x14ac:dyDescent="0.2">
      <c r="A12" s="3">
        <v>1</v>
      </c>
      <c r="B12" s="2" t="s">
        <v>36</v>
      </c>
      <c r="C12" s="9" t="s">
        <v>37</v>
      </c>
      <c r="D12" s="7">
        <v>28618597.360580951</v>
      </c>
      <c r="E12" s="7">
        <v>19756650.510157194</v>
      </c>
      <c r="F12" s="7">
        <v>19276041.418262593</v>
      </c>
      <c r="G12" s="7">
        <v>13295928.952746391</v>
      </c>
      <c r="I12" s="7"/>
    </row>
    <row r="13" spans="1:18" x14ac:dyDescent="0.2">
      <c r="A13" s="3">
        <f>A12+1</f>
        <v>2</v>
      </c>
      <c r="B13" s="2"/>
      <c r="C13" s="2"/>
      <c r="D13" s="2"/>
      <c r="E13" s="2"/>
      <c r="F13" s="2"/>
      <c r="G13" s="2"/>
    </row>
    <row r="14" spans="1:18" x14ac:dyDescent="0.2">
      <c r="A14" s="3">
        <f t="shared" ref="A14:A16" si="0">A13+1</f>
        <v>3</v>
      </c>
      <c r="B14" s="2" t="s">
        <v>50</v>
      </c>
      <c r="C14" s="3" t="s">
        <v>28</v>
      </c>
      <c r="D14" s="18">
        <v>2258873</v>
      </c>
      <c r="E14" s="18">
        <v>2339096</v>
      </c>
      <c r="F14" s="18">
        <v>1618132</v>
      </c>
      <c r="G14" s="18">
        <v>1674195</v>
      </c>
    </row>
    <row r="15" spans="1:18" x14ac:dyDescent="0.2">
      <c r="A15" s="3">
        <f t="shared" si="0"/>
        <v>4</v>
      </c>
      <c r="B15" s="2"/>
      <c r="C15" s="2"/>
      <c r="D15" s="18"/>
      <c r="E15" s="18"/>
      <c r="F15" s="18"/>
      <c r="G15" s="18"/>
    </row>
    <row r="16" spans="1:18" x14ac:dyDescent="0.2">
      <c r="A16" s="3">
        <f t="shared" si="0"/>
        <v>5</v>
      </c>
      <c r="B16" s="2" t="s">
        <v>51</v>
      </c>
      <c r="C16" s="3" t="str">
        <f>"("&amp;A12&amp;") / ("&amp;A14&amp;")"</f>
        <v>(1) / (3)</v>
      </c>
      <c r="D16" s="19">
        <f>ROUND(D12/D14,2)</f>
        <v>12.67</v>
      </c>
      <c r="E16" s="19">
        <f>ROUND(E12/E14,2)</f>
        <v>8.4499999999999993</v>
      </c>
      <c r="F16" s="19">
        <f>ROUND(F12/F14,2)</f>
        <v>11.91</v>
      </c>
      <c r="G16" s="19">
        <f>ROUND(G12/G14,2)</f>
        <v>7.94</v>
      </c>
    </row>
    <row r="17" spans="1:9" x14ac:dyDescent="0.2">
      <c r="A17" s="15"/>
      <c r="B17" s="15"/>
      <c r="C17" s="15"/>
      <c r="D17" s="15"/>
      <c r="E17" s="15"/>
      <c r="F17" s="15"/>
      <c r="G17" s="15"/>
      <c r="H17" s="15"/>
      <c r="I17" s="15"/>
    </row>
    <row r="18" spans="1:9" x14ac:dyDescent="0.2">
      <c r="A18" s="15"/>
      <c r="B18" s="2"/>
      <c r="C18" s="15"/>
      <c r="D18" s="20"/>
      <c r="E18" s="20"/>
      <c r="F18" s="20"/>
      <c r="G18" s="20"/>
      <c r="H18" s="20"/>
      <c r="I18" s="15"/>
    </row>
    <row r="19" spans="1:9" x14ac:dyDescent="0.2">
      <c r="A19" s="15"/>
      <c r="B19" s="2"/>
      <c r="C19" s="15"/>
      <c r="D19" s="21"/>
      <c r="E19" s="21"/>
      <c r="F19" s="21"/>
      <c r="G19" s="21"/>
      <c r="H19" s="21"/>
      <c r="I19" s="15"/>
    </row>
    <row r="20" spans="1:9" x14ac:dyDescent="0.2">
      <c r="A20" s="15"/>
      <c r="C20" s="15"/>
      <c r="D20" s="15"/>
      <c r="E20" s="15"/>
      <c r="F20" s="15"/>
      <c r="G20" s="15"/>
      <c r="H20" s="15"/>
      <c r="I20" s="15"/>
    </row>
    <row r="21" spans="1:9" x14ac:dyDescent="0.2">
      <c r="D21" s="22"/>
      <c r="E21" s="22"/>
      <c r="F21" s="22"/>
      <c r="G21" s="22"/>
      <c r="H21" s="22"/>
    </row>
    <row r="22" spans="1:9" x14ac:dyDescent="0.2">
      <c r="D22" s="22"/>
      <c r="E22" s="22"/>
      <c r="F22" s="22"/>
      <c r="G22" s="22"/>
      <c r="H22" s="22"/>
    </row>
    <row r="23" spans="1:9" x14ac:dyDescent="0.2">
      <c r="D23" s="22"/>
      <c r="E23" s="22"/>
      <c r="F23" s="22"/>
      <c r="G23" s="22"/>
      <c r="H23" s="22"/>
    </row>
    <row r="24" spans="1:9" x14ac:dyDescent="0.2">
      <c r="D24" s="22"/>
      <c r="E24" s="22"/>
      <c r="F24" s="22"/>
      <c r="G24" s="22"/>
      <c r="H24" s="22"/>
    </row>
    <row r="25" spans="1:9" x14ac:dyDescent="0.2">
      <c r="D25" s="22"/>
      <c r="E25" s="22"/>
      <c r="F25" s="22"/>
      <c r="G25" s="22"/>
      <c r="H25" s="22"/>
    </row>
  </sheetData>
  <mergeCells count="6">
    <mergeCell ref="A1:G1"/>
    <mergeCell ref="A2:G2"/>
    <mergeCell ref="A3:G3"/>
    <mergeCell ref="A4:G4"/>
    <mergeCell ref="D7:E7"/>
    <mergeCell ref="F7:G7"/>
  </mergeCells>
  <printOptions horizontalCentered="1"/>
  <pageMargins left="0.7" right="0.7" top="0.75" bottom="0.75" header="0.3" footer="0.3"/>
  <pageSetup scale="96" orientation="landscape" blackAndWhite="1" horizontalDpi="1200" verticalDpi="1200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zoomScaleNormal="100" workbookViewId="0">
      <pane ySplit="7" topLeftCell="A8" activePane="bottomLeft" state="frozen"/>
      <selection activeCell="E22" sqref="E22"/>
      <selection pane="bottomLeft" activeCell="C6" sqref="C6"/>
    </sheetView>
  </sheetViews>
  <sheetFormatPr defaultRowHeight="12.75" x14ac:dyDescent="0.2"/>
  <cols>
    <col min="1" max="1" width="5.28515625" style="24" customWidth="1"/>
    <col min="2" max="2" width="2.7109375" style="24" customWidth="1"/>
    <col min="3" max="3" width="43.140625" style="24" customWidth="1"/>
    <col min="4" max="4" width="14.140625" style="32" bestFit="1" customWidth="1"/>
    <col min="5" max="7" width="14" style="32" bestFit="1" customWidth="1"/>
    <col min="8" max="8" width="12.28515625" style="32" customWidth="1"/>
    <col min="9" max="14" width="12.28515625" style="24" customWidth="1"/>
    <col min="15" max="16" width="14" style="24" bestFit="1" customWidth="1"/>
    <col min="17" max="18" width="13.85546875" style="24" bestFit="1" customWidth="1"/>
    <col min="19" max="16384" width="9.140625" style="24"/>
  </cols>
  <sheetData>
    <row r="1" spans="1:18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8" x14ac:dyDescent="0.2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8" x14ac:dyDescent="0.2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x14ac:dyDescent="0.2">
      <c r="A4" s="33" t="s">
        <v>52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8" x14ac:dyDescent="0.2">
      <c r="A5" s="2"/>
      <c r="B5" s="2"/>
      <c r="C5" s="2"/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</row>
    <row r="6" spans="1:18" ht="38.25" x14ac:dyDescent="0.2">
      <c r="A6" s="52" t="s">
        <v>53</v>
      </c>
      <c r="B6" s="52"/>
      <c r="C6" s="1"/>
      <c r="D6" s="52" t="s">
        <v>9</v>
      </c>
      <c r="E6" s="53" t="s">
        <v>54</v>
      </c>
      <c r="F6" s="53" t="s">
        <v>55</v>
      </c>
      <c r="G6" s="53" t="s">
        <v>56</v>
      </c>
      <c r="H6" s="53" t="s">
        <v>57</v>
      </c>
      <c r="I6" s="53" t="s">
        <v>58</v>
      </c>
      <c r="J6" s="53" t="s">
        <v>59</v>
      </c>
      <c r="K6" s="53" t="s">
        <v>60</v>
      </c>
      <c r="L6" s="53" t="s">
        <v>61</v>
      </c>
      <c r="M6" s="53" t="s">
        <v>62</v>
      </c>
      <c r="N6" s="53" t="s">
        <v>63</v>
      </c>
      <c r="O6" s="53" t="s">
        <v>64</v>
      </c>
      <c r="P6" s="53" t="s">
        <v>65</v>
      </c>
      <c r="Q6" s="52" t="s">
        <v>66</v>
      </c>
    </row>
    <row r="7" spans="1:18" x14ac:dyDescent="0.2">
      <c r="A7" s="2"/>
      <c r="B7" s="2"/>
      <c r="C7" s="3" t="s">
        <v>15</v>
      </c>
      <c r="D7" s="3" t="s">
        <v>16</v>
      </c>
      <c r="E7" s="3" t="s">
        <v>17</v>
      </c>
      <c r="F7" s="3" t="s">
        <v>18</v>
      </c>
      <c r="G7" s="3" t="s">
        <v>35</v>
      </c>
      <c r="H7" s="3" t="s">
        <v>20</v>
      </c>
      <c r="I7" s="3" t="s">
        <v>21</v>
      </c>
      <c r="J7" s="3" t="s">
        <v>22</v>
      </c>
      <c r="K7" s="3" t="s">
        <v>23</v>
      </c>
      <c r="L7" s="3" t="s">
        <v>24</v>
      </c>
      <c r="M7" s="3" t="s">
        <v>25</v>
      </c>
      <c r="N7" s="3" t="s">
        <v>67</v>
      </c>
      <c r="O7" s="3" t="s">
        <v>68</v>
      </c>
      <c r="P7" s="3" t="s">
        <v>69</v>
      </c>
      <c r="Q7" s="3" t="s">
        <v>70</v>
      </c>
    </row>
    <row r="8" spans="1:18" x14ac:dyDescent="0.2">
      <c r="A8" s="3"/>
      <c r="B8" s="25" t="s">
        <v>71</v>
      </c>
      <c r="C8" s="5"/>
      <c r="D8" s="3"/>
      <c r="E8" s="3"/>
      <c r="F8" s="3"/>
      <c r="G8" s="3"/>
      <c r="H8" s="3"/>
      <c r="I8" s="3"/>
      <c r="J8" s="3"/>
      <c r="K8" s="2"/>
      <c r="L8" s="2"/>
      <c r="M8" s="2"/>
      <c r="N8" s="2"/>
      <c r="O8" s="2"/>
      <c r="P8" s="2"/>
      <c r="Q8" s="2"/>
    </row>
    <row r="9" spans="1:18" x14ac:dyDescent="0.2">
      <c r="A9" s="3">
        <v>1</v>
      </c>
      <c r="B9" s="26" t="s">
        <v>72</v>
      </c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3"/>
    </row>
    <row r="10" spans="1:18" x14ac:dyDescent="0.2">
      <c r="A10" s="3">
        <f t="shared" ref="A10:A56" si="0">A9+1</f>
        <v>2</v>
      </c>
      <c r="B10" s="3"/>
      <c r="C10" s="2" t="s">
        <v>73</v>
      </c>
      <c r="D10" s="9" t="s">
        <v>30</v>
      </c>
      <c r="E10" s="18">
        <v>1211351012.1764197</v>
      </c>
      <c r="F10" s="18">
        <v>1030839494.8001227</v>
      </c>
      <c r="G10" s="18">
        <v>1037599417.7651888</v>
      </c>
      <c r="H10" s="18">
        <v>856162765.26374662</v>
      </c>
      <c r="I10" s="18">
        <v>730590817.25736558</v>
      </c>
      <c r="J10" s="18">
        <v>649438500.64071679</v>
      </c>
      <c r="K10" s="18">
        <v>682203143.50573099</v>
      </c>
      <c r="L10" s="18">
        <v>693273539.81269872</v>
      </c>
      <c r="M10" s="18">
        <v>659206661.05049336</v>
      </c>
      <c r="N10" s="18">
        <v>840238906.47307992</v>
      </c>
      <c r="O10" s="18">
        <v>1037243383.4804319</v>
      </c>
      <c r="P10" s="18">
        <v>1264459685.2674422</v>
      </c>
      <c r="Q10" s="13">
        <f>SUM(E10:P10)</f>
        <v>10692607327.493437</v>
      </c>
      <c r="R10" s="27"/>
    </row>
    <row r="11" spans="1:18" x14ac:dyDescent="0.2">
      <c r="A11" s="3">
        <f t="shared" si="0"/>
        <v>3</v>
      </c>
      <c r="B11" s="3"/>
      <c r="C11" s="2" t="s">
        <v>74</v>
      </c>
      <c r="D11" s="9" t="s">
        <v>75</v>
      </c>
      <c r="E11" s="28">
        <f t="shared" ref="E11:P11" si="1">E10/$Q10</f>
        <v>0.11328864654570504</v>
      </c>
      <c r="F11" s="28">
        <f t="shared" si="1"/>
        <v>9.6406747505780932E-2</v>
      </c>
      <c r="G11" s="28">
        <f t="shared" si="1"/>
        <v>9.703895280033846E-2</v>
      </c>
      <c r="H11" s="28">
        <f t="shared" si="1"/>
        <v>8.0070532756059645E-2</v>
      </c>
      <c r="I11" s="28">
        <f t="shared" si="1"/>
        <v>6.8326722835769821E-2</v>
      </c>
      <c r="J11" s="28">
        <f t="shared" si="1"/>
        <v>6.0737150514341226E-2</v>
      </c>
      <c r="K11" s="28">
        <f t="shared" si="1"/>
        <v>6.3801383760872965E-2</v>
      </c>
      <c r="L11" s="28">
        <f t="shared" si="1"/>
        <v>6.4836715553007782E-2</v>
      </c>
      <c r="M11" s="28">
        <f t="shared" si="1"/>
        <v>6.1650693872906365E-2</v>
      </c>
      <c r="N11" s="28">
        <f t="shared" si="1"/>
        <v>7.8581292732279623E-2</v>
      </c>
      <c r="O11" s="28">
        <f t="shared" si="1"/>
        <v>9.7005655562924592E-2</v>
      </c>
      <c r="P11" s="28">
        <f t="shared" si="1"/>
        <v>0.1182555055600136</v>
      </c>
      <c r="Q11" s="28">
        <f>SUM(E11:P11)</f>
        <v>1</v>
      </c>
    </row>
    <row r="12" spans="1:18" x14ac:dyDescent="0.2">
      <c r="A12" s="3">
        <f t="shared" si="0"/>
        <v>4</v>
      </c>
      <c r="B12" s="3"/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8" x14ac:dyDescent="0.2">
      <c r="A13" s="3">
        <f t="shared" si="0"/>
        <v>5</v>
      </c>
      <c r="B13" s="26" t="s">
        <v>76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8" x14ac:dyDescent="0.2">
      <c r="A14" s="3">
        <f t="shared" si="0"/>
        <v>6</v>
      </c>
      <c r="B14" s="3"/>
      <c r="C14" s="2" t="str">
        <f>C10</f>
        <v>Weather-Normalized kWh Sales (Apr17-Mar18)</v>
      </c>
      <c r="D14" s="9" t="s">
        <v>30</v>
      </c>
      <c r="E14" s="18">
        <v>267522414.65614158</v>
      </c>
      <c r="F14" s="18">
        <v>227424372.42715544</v>
      </c>
      <c r="G14" s="18">
        <v>243812330.82673791</v>
      </c>
      <c r="H14" s="18">
        <v>220799340.27405196</v>
      </c>
      <c r="I14" s="18">
        <v>218196629.62144986</v>
      </c>
      <c r="J14" s="18">
        <v>210273865.3119173</v>
      </c>
      <c r="K14" s="18">
        <v>224707356.76380211</v>
      </c>
      <c r="L14" s="18">
        <v>236852962.8408131</v>
      </c>
      <c r="M14" s="18">
        <v>211266826.34800833</v>
      </c>
      <c r="N14" s="18">
        <v>223583241.89417687</v>
      </c>
      <c r="O14" s="18">
        <v>242270085.91598728</v>
      </c>
      <c r="P14" s="18">
        <v>271956756.12796122</v>
      </c>
      <c r="Q14" s="13">
        <f>SUM(E14:P14)</f>
        <v>2798666183.008203</v>
      </c>
      <c r="R14" s="27"/>
    </row>
    <row r="15" spans="1:18" x14ac:dyDescent="0.2">
      <c r="A15" s="3">
        <f t="shared" si="0"/>
        <v>7</v>
      </c>
      <c r="B15" s="3"/>
      <c r="C15" s="2" t="s">
        <v>74</v>
      </c>
      <c r="D15" s="9" t="s">
        <v>77</v>
      </c>
      <c r="E15" s="28">
        <f t="shared" ref="E15:P15" si="2">E14/$Q14</f>
        <v>9.5589254724402217E-2</v>
      </c>
      <c r="F15" s="28">
        <f t="shared" si="2"/>
        <v>8.1261700237040685E-2</v>
      </c>
      <c r="G15" s="28">
        <f t="shared" si="2"/>
        <v>8.7117331930123693E-2</v>
      </c>
      <c r="H15" s="28">
        <f t="shared" si="2"/>
        <v>7.8894489673191862E-2</v>
      </c>
      <c r="I15" s="28">
        <f t="shared" si="2"/>
        <v>7.7964507144941742E-2</v>
      </c>
      <c r="J15" s="28">
        <f t="shared" si="2"/>
        <v>7.513359992291048E-2</v>
      </c>
      <c r="K15" s="28">
        <f t="shared" si="2"/>
        <v>8.029087503471774E-2</v>
      </c>
      <c r="L15" s="28">
        <f t="shared" si="2"/>
        <v>8.4630658804126083E-2</v>
      </c>
      <c r="M15" s="28">
        <f t="shared" si="2"/>
        <v>7.5488397877064392E-2</v>
      </c>
      <c r="N15" s="28">
        <f t="shared" si="2"/>
        <v>7.9889214101931186E-2</v>
      </c>
      <c r="O15" s="28">
        <f t="shared" si="2"/>
        <v>8.656626766954334E-2</v>
      </c>
      <c r="P15" s="28">
        <f t="shared" si="2"/>
        <v>9.7173702880006568E-2</v>
      </c>
      <c r="Q15" s="28">
        <f>SUM(E15:P15)</f>
        <v>1</v>
      </c>
    </row>
    <row r="16" spans="1:18" x14ac:dyDescent="0.2">
      <c r="A16" s="3">
        <f t="shared" si="0"/>
        <v>8</v>
      </c>
      <c r="B16" s="3"/>
      <c r="C16" s="2"/>
      <c r="D16" s="9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3">
        <f t="shared" si="0"/>
        <v>9</v>
      </c>
      <c r="B17" s="26" t="s">
        <v>78</v>
      </c>
      <c r="D17" s="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3"/>
    </row>
    <row r="18" spans="1:17" x14ac:dyDescent="0.2">
      <c r="A18" s="3">
        <f t="shared" si="0"/>
        <v>10</v>
      </c>
      <c r="B18" s="3"/>
      <c r="C18" s="2" t="str">
        <f>C10</f>
        <v>Weather-Normalized kWh Sales (Apr17-Mar18)</v>
      </c>
      <c r="D18" s="9" t="s">
        <v>30</v>
      </c>
      <c r="E18" s="18">
        <v>283232647.16968322</v>
      </c>
      <c r="F18" s="18">
        <v>262413516.21650645</v>
      </c>
      <c r="G18" s="18">
        <v>276980563.44350505</v>
      </c>
      <c r="H18" s="18">
        <v>229491447.04004231</v>
      </c>
      <c r="I18" s="18">
        <v>244826153.63164377</v>
      </c>
      <c r="J18" s="18">
        <v>239309988.47825655</v>
      </c>
      <c r="K18" s="18">
        <v>250639366.05831549</v>
      </c>
      <c r="L18" s="18">
        <v>266609310.04351613</v>
      </c>
      <c r="M18" s="18">
        <v>238903156.90956736</v>
      </c>
      <c r="N18" s="18">
        <v>247227979.65842807</v>
      </c>
      <c r="O18" s="18">
        <v>257339548.54142973</v>
      </c>
      <c r="P18" s="18">
        <v>277498897.92713612</v>
      </c>
      <c r="Q18" s="13">
        <f>SUM(E18:P18)</f>
        <v>3074472575.1180301</v>
      </c>
    </row>
    <row r="19" spans="1:17" x14ac:dyDescent="0.2">
      <c r="A19" s="3">
        <f t="shared" si="0"/>
        <v>11</v>
      </c>
      <c r="B19" s="3"/>
      <c r="C19" s="2" t="s">
        <v>74</v>
      </c>
      <c r="D19" s="9" t="s">
        <v>79</v>
      </c>
      <c r="E19" s="28">
        <f t="shared" ref="E19:P19" si="3">E18/$Q18</f>
        <v>9.2123979072673889E-2</v>
      </c>
      <c r="F19" s="28">
        <f t="shared" si="3"/>
        <v>8.5352368513624585E-2</v>
      </c>
      <c r="G19" s="28">
        <f t="shared" si="3"/>
        <v>9.0090432318418609E-2</v>
      </c>
      <c r="H19" s="28">
        <f t="shared" si="3"/>
        <v>7.4644167880154877E-2</v>
      </c>
      <c r="I19" s="28">
        <f t="shared" si="3"/>
        <v>7.9631919833353798E-2</v>
      </c>
      <c r="J19" s="28">
        <f t="shared" si="3"/>
        <v>7.7837737248012157E-2</v>
      </c>
      <c r="K19" s="28">
        <f t="shared" si="3"/>
        <v>8.152271972980385E-2</v>
      </c>
      <c r="L19" s="28">
        <f t="shared" si="3"/>
        <v>8.6717088388170424E-2</v>
      </c>
      <c r="M19" s="28">
        <f t="shared" si="3"/>
        <v>7.7705411602312244E-2</v>
      </c>
      <c r="N19" s="28">
        <f t="shared" si="3"/>
        <v>8.0413135462409163E-2</v>
      </c>
      <c r="O19" s="28">
        <f t="shared" si="3"/>
        <v>8.3702014655814699E-2</v>
      </c>
      <c r="P19" s="28">
        <f t="shared" si="3"/>
        <v>9.0259025295251774E-2</v>
      </c>
      <c r="Q19" s="28">
        <f>SUM(E19:P19)</f>
        <v>1</v>
      </c>
    </row>
    <row r="20" spans="1:17" x14ac:dyDescent="0.2">
      <c r="A20" s="3">
        <f t="shared" si="0"/>
        <v>12</v>
      </c>
      <c r="B20" s="3"/>
      <c r="C20" s="2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">
      <c r="A21" s="3">
        <f t="shared" si="0"/>
        <v>13</v>
      </c>
      <c r="B21" s="26" t="s">
        <v>80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">
      <c r="A22" s="3">
        <f t="shared" si="0"/>
        <v>14</v>
      </c>
      <c r="B22" s="3"/>
      <c r="C22" s="2" t="str">
        <f>C10</f>
        <v>Weather-Normalized kWh Sales (Apr17-Mar18)</v>
      </c>
      <c r="D22" s="9" t="s">
        <v>30</v>
      </c>
      <c r="E22" s="18">
        <v>43570055.873069309</v>
      </c>
      <c r="F22" s="18">
        <v>39658147.500625089</v>
      </c>
      <c r="G22" s="18">
        <v>40699624.689209178</v>
      </c>
      <c r="H22" s="18">
        <v>44866475.423359141</v>
      </c>
      <c r="I22" s="18">
        <v>46547896.30608768</v>
      </c>
      <c r="J22" s="18">
        <v>53435131.729678519</v>
      </c>
      <c r="K22" s="18">
        <v>50892275.840480737</v>
      </c>
      <c r="L22" s="18">
        <v>50330682.921187721</v>
      </c>
      <c r="M22" s="18">
        <v>48190514.310600765</v>
      </c>
      <c r="N22" s="18">
        <v>47066301.432148732</v>
      </c>
      <c r="O22" s="18">
        <v>43442741.03112226</v>
      </c>
      <c r="P22" s="18">
        <v>47244328.622883193</v>
      </c>
      <c r="Q22" s="13">
        <f>SUM(E22:P22)</f>
        <v>555944175.68045235</v>
      </c>
    </row>
    <row r="23" spans="1:17" x14ac:dyDescent="0.2">
      <c r="A23" s="3">
        <f t="shared" si="0"/>
        <v>15</v>
      </c>
      <c r="B23" s="3"/>
      <c r="C23" s="2" t="s">
        <v>74</v>
      </c>
      <c r="D23" s="9" t="s">
        <v>81</v>
      </c>
      <c r="E23" s="28">
        <f t="shared" ref="E23:P23" si="4">E22/$Q22</f>
        <v>7.8371278590591203E-2</v>
      </c>
      <c r="F23" s="28">
        <f t="shared" si="4"/>
        <v>7.1334765675142076E-2</v>
      </c>
      <c r="G23" s="28">
        <f t="shared" si="4"/>
        <v>7.3208114176921718E-2</v>
      </c>
      <c r="H23" s="28">
        <f t="shared" si="4"/>
        <v>8.0703202562459539E-2</v>
      </c>
      <c r="I23" s="28">
        <f t="shared" si="4"/>
        <v>8.3727644505160986E-2</v>
      </c>
      <c r="J23" s="28">
        <f t="shared" si="4"/>
        <v>9.6116002410271073E-2</v>
      </c>
      <c r="K23" s="28">
        <f t="shared" si="4"/>
        <v>9.1542061355694079E-2</v>
      </c>
      <c r="L23" s="28">
        <f t="shared" si="4"/>
        <v>9.0531900724717687E-2</v>
      </c>
      <c r="M23" s="28">
        <f t="shared" si="4"/>
        <v>8.668229009075884E-2</v>
      </c>
      <c r="N23" s="28">
        <f t="shared" si="4"/>
        <v>8.466012144931917E-2</v>
      </c>
      <c r="O23" s="28">
        <f t="shared" si="4"/>
        <v>7.8142272068864052E-2</v>
      </c>
      <c r="P23" s="28">
        <f t="shared" si="4"/>
        <v>8.4980346390099534E-2</v>
      </c>
      <c r="Q23" s="28">
        <f>SUM(E23:P23)</f>
        <v>1</v>
      </c>
    </row>
    <row r="24" spans="1:17" x14ac:dyDescent="0.2">
      <c r="A24" s="3">
        <f t="shared" si="0"/>
        <v>16</v>
      </c>
      <c r="B24" s="3"/>
      <c r="C24" s="2"/>
      <c r="D24" s="9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3">
        <f t="shared" si="0"/>
        <v>17</v>
      </c>
      <c r="B25" s="26" t="s">
        <v>82</v>
      </c>
      <c r="C25" s="2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3"/>
    </row>
    <row r="26" spans="1:17" x14ac:dyDescent="0.2">
      <c r="A26" s="3">
        <f t="shared" si="0"/>
        <v>18</v>
      </c>
      <c r="B26" s="3"/>
      <c r="C26" s="6" t="s">
        <v>83</v>
      </c>
      <c r="D26" s="9" t="s">
        <v>30</v>
      </c>
      <c r="E26" s="8">
        <v>4465885</v>
      </c>
      <c r="F26" s="8">
        <v>4647222</v>
      </c>
      <c r="G26" s="8">
        <v>4344863</v>
      </c>
      <c r="H26" s="8">
        <v>3671015</v>
      </c>
      <c r="I26" s="8">
        <v>3000140</v>
      </c>
      <c r="J26" s="8">
        <v>3063427</v>
      </c>
      <c r="K26" s="8">
        <v>3085127</v>
      </c>
      <c r="L26" s="8">
        <v>3209499</v>
      </c>
      <c r="M26" s="8">
        <v>3220845</v>
      </c>
      <c r="N26" s="8">
        <v>3772619</v>
      </c>
      <c r="O26" s="8">
        <v>4411912</v>
      </c>
      <c r="P26" s="8">
        <v>4583043</v>
      </c>
      <c r="Q26" s="7">
        <f>SUM(E26:P26)</f>
        <v>45475597</v>
      </c>
    </row>
    <row r="27" spans="1:17" x14ac:dyDescent="0.2">
      <c r="A27" s="3">
        <f t="shared" si="0"/>
        <v>19</v>
      </c>
      <c r="B27" s="3"/>
      <c r="C27" s="2" t="s">
        <v>74</v>
      </c>
      <c r="D27" s="9" t="s">
        <v>84</v>
      </c>
      <c r="E27" s="28">
        <f t="shared" ref="E27:P27" si="5">E26/$Q26</f>
        <v>9.8203988394039113E-2</v>
      </c>
      <c r="F27" s="28">
        <f t="shared" si="5"/>
        <v>0.1021915556160813</v>
      </c>
      <c r="G27" s="28">
        <f t="shared" si="5"/>
        <v>9.5542736910083886E-2</v>
      </c>
      <c r="H27" s="28">
        <f t="shared" si="5"/>
        <v>8.0724943534001323E-2</v>
      </c>
      <c r="I27" s="28">
        <f t="shared" si="5"/>
        <v>6.5972525880199001E-2</v>
      </c>
      <c r="J27" s="28">
        <f t="shared" si="5"/>
        <v>6.736419535075043E-2</v>
      </c>
      <c r="K27" s="28">
        <f t="shared" si="5"/>
        <v>6.7841374352930431E-2</v>
      </c>
      <c r="L27" s="28">
        <f t="shared" si="5"/>
        <v>7.0576291719710679E-2</v>
      </c>
      <c r="M27" s="28">
        <f t="shared" si="5"/>
        <v>7.0825788169421949E-2</v>
      </c>
      <c r="N27" s="28">
        <f t="shared" si="5"/>
        <v>8.2959196775360636E-2</v>
      </c>
      <c r="O27" s="28">
        <f t="shared" si="5"/>
        <v>9.7017132067557021E-2</v>
      </c>
      <c r="P27" s="28">
        <f t="shared" si="5"/>
        <v>0.10078027122986423</v>
      </c>
      <c r="Q27" s="28">
        <f>SUM(E27:P27)</f>
        <v>1.0000000000000002</v>
      </c>
    </row>
    <row r="28" spans="1:17" x14ac:dyDescent="0.2">
      <c r="A28" s="3">
        <f t="shared" si="0"/>
        <v>20</v>
      </c>
      <c r="B28" s="3"/>
      <c r="C28" s="2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">
      <c r="A29" s="3">
        <f t="shared" si="0"/>
        <v>21</v>
      </c>
      <c r="B29" s="26" t="s">
        <v>85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">
      <c r="A30" s="3">
        <f t="shared" si="0"/>
        <v>22</v>
      </c>
      <c r="B30" s="3"/>
      <c r="C30" s="6" t="str">
        <f>C26</f>
        <v>Demand Charge Revenue (Apr17-Mar18)</v>
      </c>
      <c r="D30" s="9" t="s">
        <v>30</v>
      </c>
      <c r="E30" s="8">
        <v>3166387</v>
      </c>
      <c r="F30" s="8">
        <v>3172185</v>
      </c>
      <c r="G30" s="8">
        <v>2884024</v>
      </c>
      <c r="H30" s="8">
        <v>2772847</v>
      </c>
      <c r="I30" s="8">
        <v>2088588</v>
      </c>
      <c r="J30" s="8">
        <v>2144185</v>
      </c>
      <c r="K30" s="8">
        <v>2000656</v>
      </c>
      <c r="L30" s="8">
        <v>2302719</v>
      </c>
      <c r="M30" s="8">
        <v>2126762</v>
      </c>
      <c r="N30" s="8">
        <v>2624184</v>
      </c>
      <c r="O30" s="8">
        <v>2947401</v>
      </c>
      <c r="P30" s="8">
        <v>3104705</v>
      </c>
      <c r="Q30" s="7">
        <f>SUM(E30:P30)</f>
        <v>31334643</v>
      </c>
    </row>
    <row r="31" spans="1:17" x14ac:dyDescent="0.2">
      <c r="A31" s="3">
        <f t="shared" si="0"/>
        <v>23</v>
      </c>
      <c r="B31" s="3"/>
      <c r="C31" s="2" t="s">
        <v>74</v>
      </c>
      <c r="D31" s="9" t="s">
        <v>86</v>
      </c>
      <c r="E31" s="28">
        <f t="shared" ref="E31:P31" si="6">E30/$Q30</f>
        <v>0.10105068055187352</v>
      </c>
      <c r="F31" s="28">
        <f t="shared" si="6"/>
        <v>0.10123571537100327</v>
      </c>
      <c r="G31" s="28">
        <f t="shared" si="6"/>
        <v>9.2039472094831265E-2</v>
      </c>
      <c r="H31" s="28">
        <f t="shared" si="6"/>
        <v>8.8491418268272601E-2</v>
      </c>
      <c r="I31" s="28">
        <f t="shared" si="6"/>
        <v>6.665427782279186E-2</v>
      </c>
      <c r="J31" s="28">
        <f t="shared" si="6"/>
        <v>6.8428576001328623E-2</v>
      </c>
      <c r="K31" s="28">
        <f t="shared" si="6"/>
        <v>6.3848054691416148E-2</v>
      </c>
      <c r="L31" s="28">
        <f t="shared" si="6"/>
        <v>7.3487960274511502E-2</v>
      </c>
      <c r="M31" s="28">
        <f t="shared" si="6"/>
        <v>6.7872546050708152E-2</v>
      </c>
      <c r="N31" s="28">
        <f t="shared" si="6"/>
        <v>8.3747052742869935E-2</v>
      </c>
      <c r="O31" s="28">
        <f t="shared" si="6"/>
        <v>9.4062057767819465E-2</v>
      </c>
      <c r="P31" s="28">
        <f t="shared" si="6"/>
        <v>9.9082188362573653E-2</v>
      </c>
      <c r="Q31" s="28">
        <f>SUM(E31:P31)</f>
        <v>1</v>
      </c>
    </row>
    <row r="32" spans="1:17" x14ac:dyDescent="0.2">
      <c r="A32" s="3">
        <f t="shared" si="0"/>
        <v>24</v>
      </c>
      <c r="B32" s="3"/>
      <c r="C32" s="2"/>
      <c r="D32" s="9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3">
        <f t="shared" si="0"/>
        <v>25</v>
      </c>
      <c r="B33" s="25" t="s">
        <v>87</v>
      </c>
      <c r="D33" s="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x14ac:dyDescent="0.2">
      <c r="A34" s="3">
        <f t="shared" si="0"/>
        <v>26</v>
      </c>
      <c r="B34" s="26" t="str">
        <f>B9</f>
        <v>Schedule 7</v>
      </c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">
      <c r="A35" s="3">
        <f t="shared" si="0"/>
        <v>27</v>
      </c>
      <c r="B35" s="3"/>
      <c r="C35" s="2" t="s">
        <v>88</v>
      </c>
      <c r="D35" s="3" t="s">
        <v>89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30">
        <f>'Exh. JAP-10 Page 2'!D15</f>
        <v>342.61</v>
      </c>
    </row>
    <row r="36" spans="1:17" x14ac:dyDescent="0.2">
      <c r="A36" s="3">
        <f t="shared" si="0"/>
        <v>28</v>
      </c>
      <c r="B36" s="3"/>
      <c r="C36" s="2" t="s">
        <v>87</v>
      </c>
      <c r="D36" s="3" t="str">
        <f>"("&amp;A$11&amp;") x ("&amp;A35&amp;")"</f>
        <v>(3) x (27)</v>
      </c>
      <c r="E36" s="29">
        <f>$Q35*E$11</f>
        <v>38.813823193024007</v>
      </c>
      <c r="F36" s="29">
        <f t="shared" ref="F36:P36" si="7">$Q35*F$11</f>
        <v>33.029915762955603</v>
      </c>
      <c r="G36" s="29">
        <f t="shared" si="7"/>
        <v>33.246515618923958</v>
      </c>
      <c r="H36" s="29">
        <f t="shared" si="7"/>
        <v>27.432965227553595</v>
      </c>
      <c r="I36" s="29">
        <f t="shared" si="7"/>
        <v>23.4094185107631</v>
      </c>
      <c r="J36" s="29">
        <f t="shared" si="7"/>
        <v>20.809155137718449</v>
      </c>
      <c r="K36" s="29">
        <f t="shared" si="7"/>
        <v>21.858992090312686</v>
      </c>
      <c r="L36" s="29">
        <f t="shared" si="7"/>
        <v>22.213707115615996</v>
      </c>
      <c r="M36" s="29">
        <f t="shared" si="7"/>
        <v>21.122144227796451</v>
      </c>
      <c r="N36" s="29">
        <f t="shared" si="7"/>
        <v>26.922736703006322</v>
      </c>
      <c r="O36" s="29">
        <f t="shared" si="7"/>
        <v>33.235107652413596</v>
      </c>
      <c r="P36" s="29">
        <f t="shared" si="7"/>
        <v>40.515518759916262</v>
      </c>
      <c r="Q36" s="30">
        <f>SUM(E36:P36)</f>
        <v>342.61</v>
      </c>
    </row>
    <row r="37" spans="1:17" x14ac:dyDescent="0.2">
      <c r="A37" s="3">
        <f t="shared" si="0"/>
        <v>29</v>
      </c>
      <c r="B37" s="3"/>
      <c r="C37" s="2"/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0"/>
    </row>
    <row r="38" spans="1:17" x14ac:dyDescent="0.2">
      <c r="A38" s="3">
        <f t="shared" si="0"/>
        <v>30</v>
      </c>
      <c r="B38" s="26" t="str">
        <f>B13</f>
        <v>Schedules 8 &amp; 24</v>
      </c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30"/>
    </row>
    <row r="39" spans="1:17" x14ac:dyDescent="0.2">
      <c r="A39" s="3">
        <f t="shared" si="0"/>
        <v>31</v>
      </c>
      <c r="B39" s="3"/>
      <c r="C39" s="2" t="s">
        <v>88</v>
      </c>
      <c r="D39" s="3" t="str">
        <f>$D$35</f>
        <v>JAP-10 Page 2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30">
        <f>'Exh. JAP-10 Page 2'!E15</f>
        <v>720.98</v>
      </c>
    </row>
    <row r="40" spans="1:17" x14ac:dyDescent="0.2">
      <c r="A40" s="3">
        <f t="shared" si="0"/>
        <v>32</v>
      </c>
      <c r="B40" s="3"/>
      <c r="C40" s="2" t="s">
        <v>87</v>
      </c>
      <c r="D40" s="3" t="str">
        <f>"("&amp;A$15&amp;") x ("&amp;A39&amp;")"</f>
        <v>(7) x (31)</v>
      </c>
      <c r="E40" s="29">
        <f>$Q39*E$15</f>
        <v>68.917940871199519</v>
      </c>
      <c r="F40" s="29">
        <f t="shared" ref="F40:P40" si="8">$Q39*F$15</f>
        <v>58.588060636901595</v>
      </c>
      <c r="G40" s="29">
        <f t="shared" si="8"/>
        <v>62.809853974980584</v>
      </c>
      <c r="H40" s="29">
        <f t="shared" si="8"/>
        <v>56.88134916457787</v>
      </c>
      <c r="I40" s="29">
        <f t="shared" si="8"/>
        <v>56.210850361360102</v>
      </c>
      <c r="J40" s="29">
        <f t="shared" si="8"/>
        <v>54.169822872419999</v>
      </c>
      <c r="K40" s="29">
        <f t="shared" si="8"/>
        <v>57.888115082530796</v>
      </c>
      <c r="L40" s="29">
        <f t="shared" si="8"/>
        <v>61.017012384598821</v>
      </c>
      <c r="M40" s="29">
        <f t="shared" si="8"/>
        <v>54.425625101405885</v>
      </c>
      <c r="N40" s="29">
        <f>$Q39*N$15</f>
        <v>57.598525583210346</v>
      </c>
      <c r="O40" s="29">
        <f t="shared" si="8"/>
        <v>62.412547664387361</v>
      </c>
      <c r="P40" s="29">
        <f t="shared" si="8"/>
        <v>70.060296302427133</v>
      </c>
      <c r="Q40" s="30">
        <f>SUM(E40:P40)</f>
        <v>720.98</v>
      </c>
    </row>
    <row r="41" spans="1:17" x14ac:dyDescent="0.2">
      <c r="A41" s="3">
        <f t="shared" si="0"/>
        <v>33</v>
      </c>
      <c r="B41" s="3"/>
      <c r="C41" s="2"/>
      <c r="D41" s="31"/>
      <c r="E41" s="3"/>
      <c r="F41" s="3"/>
      <c r="G41" s="3"/>
      <c r="H41" s="3"/>
      <c r="I41" s="2"/>
      <c r="J41" s="2"/>
      <c r="K41" s="2"/>
      <c r="L41" s="2"/>
      <c r="M41" s="2"/>
      <c r="N41" s="2"/>
      <c r="O41" s="2"/>
      <c r="P41" s="2"/>
      <c r="Q41" s="30"/>
    </row>
    <row r="42" spans="1:17" x14ac:dyDescent="0.2">
      <c r="A42" s="3">
        <f t="shared" si="0"/>
        <v>34</v>
      </c>
      <c r="B42" s="26" t="str">
        <f>B17</f>
        <v>Schedules 7A, 11, 25, 29, 35 &amp; 43</v>
      </c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0"/>
    </row>
    <row r="43" spans="1:17" x14ac:dyDescent="0.2">
      <c r="A43" s="3">
        <f t="shared" si="0"/>
        <v>35</v>
      </c>
      <c r="B43" s="3"/>
      <c r="C43" s="2" t="s">
        <v>88</v>
      </c>
      <c r="D43" s="3" t="str">
        <f>$D$35</f>
        <v>JAP-10 Page 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0">
        <f>'Exh. JAP-10 Page 2'!F15</f>
        <v>12134.53</v>
      </c>
    </row>
    <row r="44" spans="1:17" x14ac:dyDescent="0.2">
      <c r="A44" s="3">
        <f t="shared" si="0"/>
        <v>36</v>
      </c>
      <c r="B44" s="3"/>
      <c r="C44" s="2" t="s">
        <v>87</v>
      </c>
      <c r="D44" s="3" t="str">
        <f>"("&amp;A$19&amp;") x ("&amp;A43&amp;")"</f>
        <v>(11) x (35)</v>
      </c>
      <c r="E44" s="29">
        <f t="shared" ref="E44:P44" si="9">$Q43*E$19</f>
        <v>1117.8811877767334</v>
      </c>
      <c r="F44" s="29">
        <f t="shared" si="9"/>
        <v>1035.7108762996329</v>
      </c>
      <c r="G44" s="29">
        <f t="shared" si="9"/>
        <v>1093.2050536808201</v>
      </c>
      <c r="H44" s="29">
        <f t="shared" si="9"/>
        <v>905.77189446677585</v>
      </c>
      <c r="I44" s="29">
        <f t="shared" si="9"/>
        <v>966.29592017542677</v>
      </c>
      <c r="J44" s="29">
        <f t="shared" si="9"/>
        <v>944.52435776812104</v>
      </c>
      <c r="K44" s="29">
        <f t="shared" si="9"/>
        <v>989.23988824289677</v>
      </c>
      <c r="L44" s="29">
        <f t="shared" si="9"/>
        <v>1052.2711105589058</v>
      </c>
      <c r="M44" s="29">
        <f t="shared" si="9"/>
        <v>942.918648250606</v>
      </c>
      <c r="N44" s="29">
        <f t="shared" si="9"/>
        <v>975.77560466266789</v>
      </c>
      <c r="O44" s="29">
        <f t="shared" si="9"/>
        <v>1015.6846079014232</v>
      </c>
      <c r="P44" s="29">
        <f t="shared" si="9"/>
        <v>1095.2508502159915</v>
      </c>
      <c r="Q44" s="30">
        <f>SUM(E44:P44)</f>
        <v>12134.53</v>
      </c>
    </row>
    <row r="45" spans="1:17" x14ac:dyDescent="0.2">
      <c r="A45" s="3">
        <f t="shared" si="0"/>
        <v>37</v>
      </c>
    </row>
    <row r="46" spans="1:17" x14ac:dyDescent="0.2">
      <c r="A46" s="3">
        <f t="shared" si="0"/>
        <v>38</v>
      </c>
      <c r="B46" s="26" t="str">
        <f>B21</f>
        <v>Schedule 40</v>
      </c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0"/>
    </row>
    <row r="47" spans="1:17" x14ac:dyDescent="0.2">
      <c r="A47" s="3">
        <f t="shared" si="0"/>
        <v>39</v>
      </c>
      <c r="B47" s="3"/>
      <c r="C47" s="2" t="s">
        <v>88</v>
      </c>
      <c r="D47" s="3" t="str">
        <f>$D$35</f>
        <v>JAP-10 Page 2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0">
        <f>'Exh. JAP-10 Page 2'!G15</f>
        <v>80137.850000000006</v>
      </c>
    </row>
    <row r="48" spans="1:17" x14ac:dyDescent="0.2">
      <c r="A48" s="3">
        <f t="shared" si="0"/>
        <v>40</v>
      </c>
      <c r="B48" s="3"/>
      <c r="C48" s="2" t="s">
        <v>87</v>
      </c>
      <c r="D48" s="3" t="str">
        <f>"("&amp;A$23&amp;") x ("&amp;A47&amp;")"</f>
        <v>(15) x (39)</v>
      </c>
      <c r="E48" s="29">
        <f t="shared" ref="E48:P48" si="10">$Q47*E$23</f>
        <v>6280.5057680010095</v>
      </c>
      <c r="F48" s="29">
        <f t="shared" si="10"/>
        <v>5716.6147514596851</v>
      </c>
      <c r="G48" s="29">
        <f t="shared" si="10"/>
        <v>5866.7408726930262</v>
      </c>
      <c r="H48" s="29">
        <f t="shared" si="10"/>
        <v>6467.3811414699985</v>
      </c>
      <c r="I48" s="29">
        <f t="shared" si="10"/>
        <v>6709.7534162079155</v>
      </c>
      <c r="J48" s="29">
        <f t="shared" si="10"/>
        <v>7702.529783753942</v>
      </c>
      <c r="K48" s="29">
        <f t="shared" si="10"/>
        <v>7335.983981613409</v>
      </c>
      <c r="L48" s="29">
        <f t="shared" si="10"/>
        <v>7255.0318804923181</v>
      </c>
      <c r="M48" s="29">
        <f t="shared" si="10"/>
        <v>6946.5323609497191</v>
      </c>
      <c r="N48" s="29">
        <f t="shared" si="10"/>
        <v>6784.480113687323</v>
      </c>
      <c r="O48" s="29">
        <f t="shared" si="10"/>
        <v>6262.1536777138172</v>
      </c>
      <c r="P48" s="29">
        <f t="shared" si="10"/>
        <v>6810.1422519578382</v>
      </c>
      <c r="Q48" s="30">
        <f>SUM(E48:P48)</f>
        <v>80137.849999999991</v>
      </c>
    </row>
    <row r="49" spans="1:17" x14ac:dyDescent="0.2">
      <c r="A49" s="3">
        <f t="shared" si="0"/>
        <v>41</v>
      </c>
    </row>
    <row r="50" spans="1:17" x14ac:dyDescent="0.2">
      <c r="A50" s="3">
        <f t="shared" si="0"/>
        <v>42</v>
      </c>
      <c r="B50" s="26" t="str">
        <f>B25</f>
        <v>Schedules 12 &amp; 26</v>
      </c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0"/>
    </row>
    <row r="51" spans="1:17" x14ac:dyDescent="0.2">
      <c r="A51" s="3">
        <f t="shared" si="0"/>
        <v>43</v>
      </c>
      <c r="B51" s="3"/>
      <c r="C51" s="2" t="s">
        <v>88</v>
      </c>
      <c r="D51" s="3" t="str">
        <f>$D$35</f>
        <v>JAP-10 Page 2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0">
        <f>'Exh. JAP-10 Page 2'!H15</f>
        <v>60696.67</v>
      </c>
    </row>
    <row r="52" spans="1:17" x14ac:dyDescent="0.2">
      <c r="A52" s="3">
        <f t="shared" si="0"/>
        <v>44</v>
      </c>
      <c r="B52" s="3"/>
      <c r="C52" s="2" t="s">
        <v>87</v>
      </c>
      <c r="D52" s="3" t="str">
        <f>"("&amp;A$27&amp;") x ("&amp;A51&amp;")"</f>
        <v>(19) x (43)</v>
      </c>
      <c r="E52" s="29">
        <f t="shared" ref="E52:P52" si="11">$Q51*E$27</f>
        <v>5960.6550762368215</v>
      </c>
      <c r="F52" s="29">
        <f t="shared" si="11"/>
        <v>6202.687128015933</v>
      </c>
      <c r="G52" s="29">
        <f t="shared" si="11"/>
        <v>5799.1259731281807</v>
      </c>
      <c r="H52" s="29">
        <f t="shared" si="11"/>
        <v>4899.7352584519122</v>
      </c>
      <c r="I52" s="29">
        <f t="shared" si="11"/>
        <v>4004.3126324168984</v>
      </c>
      <c r="J52" s="29">
        <f t="shared" si="11"/>
        <v>4088.7823350200329</v>
      </c>
      <c r="K52" s="29">
        <f t="shared" si="11"/>
        <v>4117.7455114462819</v>
      </c>
      <c r="L52" s="29">
        <f t="shared" si="11"/>
        <v>4283.7458883350118</v>
      </c>
      <c r="M52" s="29">
        <f t="shared" si="11"/>
        <v>4298.889492009308</v>
      </c>
      <c r="N52" s="29">
        <f t="shared" si="11"/>
        <v>5035.3469901391281</v>
      </c>
      <c r="O52" s="29">
        <f t="shared" si="11"/>
        <v>5888.6168494509257</v>
      </c>
      <c r="P52" s="29">
        <f t="shared" si="11"/>
        <v>6117.0268653495632</v>
      </c>
      <c r="Q52" s="30">
        <f>SUM(E52:P52)</f>
        <v>60696.67</v>
      </c>
    </row>
    <row r="53" spans="1:17" x14ac:dyDescent="0.2">
      <c r="A53" s="3">
        <f t="shared" si="0"/>
        <v>45</v>
      </c>
    </row>
    <row r="54" spans="1:17" x14ac:dyDescent="0.2">
      <c r="A54" s="3">
        <f t="shared" si="0"/>
        <v>46</v>
      </c>
      <c r="B54" s="26" t="str">
        <f>B29</f>
        <v>Schedules 10 &amp; 31</v>
      </c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0"/>
    </row>
    <row r="55" spans="1:17" x14ac:dyDescent="0.2">
      <c r="A55" s="3">
        <f t="shared" si="0"/>
        <v>47</v>
      </c>
      <c r="B55" s="3"/>
      <c r="C55" s="2" t="s">
        <v>88</v>
      </c>
      <c r="D55" s="3" t="str">
        <f>$D$35</f>
        <v>JAP-10 Page 2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0">
        <f>'Exh. JAP-10 Page 2'!I15</f>
        <v>67717.19</v>
      </c>
    </row>
    <row r="56" spans="1:17" x14ac:dyDescent="0.2">
      <c r="A56" s="3">
        <f t="shared" si="0"/>
        <v>48</v>
      </c>
      <c r="B56" s="3"/>
      <c r="C56" s="2" t="s">
        <v>87</v>
      </c>
      <c r="D56" s="3" t="str">
        <f>"("&amp;A$31&amp;") x ("&amp;A55&amp;")"</f>
        <v>(23) x (47)</v>
      </c>
      <c r="E56" s="29">
        <f t="shared" ref="E56:P56" si="12">$Q55*E$31</f>
        <v>6842.8681345605246</v>
      </c>
      <c r="F56" s="29">
        <f t="shared" si="12"/>
        <v>6855.3981725641497</v>
      </c>
      <c r="G56" s="29">
        <f t="shared" si="12"/>
        <v>6232.6544193453874</v>
      </c>
      <c r="H56" s="29">
        <f t="shared" si="12"/>
        <v>5992.3901842420864</v>
      </c>
      <c r="I56" s="29">
        <f t="shared" si="12"/>
        <v>4513.640395638783</v>
      </c>
      <c r="J56" s="29">
        <f t="shared" si="12"/>
        <v>4633.7908825114109</v>
      </c>
      <c r="K56" s="29">
        <f t="shared" si="12"/>
        <v>4323.6108506690189</v>
      </c>
      <c r="L56" s="29">
        <f t="shared" si="12"/>
        <v>4976.3981686215475</v>
      </c>
      <c r="M56" s="29">
        <f t="shared" si="12"/>
        <v>4596.1380966995539</v>
      </c>
      <c r="N56" s="29">
        <f t="shared" si="12"/>
        <v>5671.1150825289451</v>
      </c>
      <c r="O56" s="29">
        <f t="shared" si="12"/>
        <v>6369.6182376544066</v>
      </c>
      <c r="P56" s="29">
        <f t="shared" si="12"/>
        <v>6709.5673749641892</v>
      </c>
      <c r="Q56" s="30">
        <f>SUM(E56:P56)</f>
        <v>67717.190000000017</v>
      </c>
    </row>
  </sheetData>
  <mergeCells count="4">
    <mergeCell ref="A1:Q1"/>
    <mergeCell ref="A2:Q2"/>
    <mergeCell ref="A3:Q3"/>
    <mergeCell ref="A4:Q4"/>
  </mergeCells>
  <printOptions horizontalCentered="1"/>
  <pageMargins left="0.45" right="0.45" top="0.75" bottom="0.75" header="0.3" footer="0.3"/>
  <pageSetup scale="54" orientation="landscape" blackAndWhite="1" horizontalDpi="1200" verticalDpi="1200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56471BA6D84F43B085AE7C42F17763" ma:contentTypeVersion="68" ma:contentTypeDescription="" ma:contentTypeScope="" ma:versionID="01332cbc4aa769a1fbf59b5a37343c3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2018-06-15T07:00:00+00:00</OpenedDate>
    <SignificantOrder xmlns="dc463f71-b30c-4ab2-9473-d307f9d35888">false</SignificantOrder>
    <Date1 xmlns="dc463f71-b30c-4ab2-9473-d307f9d35888">2018-06-15T07:00:00+00:00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180533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02ABF26-8F99-4FDF-AE83-363078838947}"/>
</file>

<file path=customXml/itemProps2.xml><?xml version="1.0" encoding="utf-8"?>
<ds:datastoreItem xmlns:ds="http://schemas.openxmlformats.org/officeDocument/2006/customXml" ds:itemID="{57979148-98F3-40D7-A59D-F57969002957}"/>
</file>

<file path=customXml/itemProps3.xml><?xml version="1.0" encoding="utf-8"?>
<ds:datastoreItem xmlns:ds="http://schemas.openxmlformats.org/officeDocument/2006/customXml" ds:itemID="{EE315609-1B1D-4D74-9EEB-260648CC8747}"/>
</file>

<file path=customXml/itemProps4.xml><?xml version="1.0" encoding="utf-8"?>
<ds:datastoreItem xmlns:ds="http://schemas.openxmlformats.org/officeDocument/2006/customXml" ds:itemID="{13E8A152-8DDF-4FA2-8A83-E12864509F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Exh. JAP-10 Page 1</vt:lpstr>
      <vt:lpstr>Exh. JAP-10 Page 2</vt:lpstr>
      <vt:lpstr>Exh. JAP-10 Page 3</vt:lpstr>
      <vt:lpstr>Exh. JAP-10 Page 3a</vt:lpstr>
      <vt:lpstr>Exh. JAP-10 Page 4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Paul Schmidt</cp:lastModifiedBy>
  <dcterms:created xsi:type="dcterms:W3CDTF">2018-06-14T22:24:17Z</dcterms:created>
  <dcterms:modified xsi:type="dcterms:W3CDTF">2018-06-14T22:25:27Z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0x0101006E56B4D1795A2E4DB2F0B01679ED314A009656471BA6D84F43B085AE7C42F17763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