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376" windowHeight="10584"/>
  </bookViews>
  <sheets>
    <sheet name="Class Summary" sheetId="1" r:id="rId1"/>
    <sheet name="Energy Summary" sheetId="2" r:id="rId2"/>
    <sheet name="Demand Summary" sheetId="3" r:id="rId3"/>
    <sheet name="Customer Summary" sheetId="4" r:id="rId4"/>
    <sheet name="Revenue Summary" sheetId="5" r:id="rId5"/>
    <sheet name="Expense Summary" sheetId="6" r:id="rId6"/>
    <sheet name="Ratebase Summary" sheetId="7" r:id="rId7"/>
    <sheet name="Basic Charge" sheetId="8" r:id="rId8"/>
    <sheet name="Sch 40 Feeder " sheetId="9" r:id="rId9"/>
    <sheet name="Sch 40 Substation O&amp;M" sheetId="10" r:id="rId10"/>
    <sheet name="Sch 40 Substation A&amp;G" sheetId="11" r:id="rId11"/>
    <sheet name="PCA Costs" sheetId="12" r:id="rId12"/>
  </sheets>
  <externalReferences>
    <externalReference r:id="rId13"/>
    <externalReference r:id="rId14"/>
  </externalReferences>
  <definedNames>
    <definedName name="CASE">[1]INPUTS!$C$11</definedName>
    <definedName name="EffTax">[1]INPUTS!$F$36</definedName>
    <definedName name="FTAX">[1]INPUTS!$F$35</definedName>
    <definedName name="_xlnm.Print_Area" localSheetId="7">'Basic Charge'!$A$1:$O$61</definedName>
    <definedName name="_xlnm.Print_Area" localSheetId="0">'Class Summary'!$A$1:$T$386</definedName>
    <definedName name="_xlnm.Print_Area" localSheetId="3">'Customer Summary'!$A$1:$M$26</definedName>
    <definedName name="_xlnm.Print_Area" localSheetId="2">'Demand Summary'!$A$1:$M$26</definedName>
    <definedName name="_xlnm.Print_Area" localSheetId="1">'Energy Summary'!$A$1:$M$28</definedName>
    <definedName name="_xlnm.Print_Area" localSheetId="5">'Expense Summary'!$A$1:$O$141</definedName>
    <definedName name="_xlnm.Print_Area" localSheetId="11">'PCA Costs'!$A$1:$Q$26</definedName>
    <definedName name="_xlnm.Print_Area" localSheetId="6">'Ratebase Summary'!$A$1:$O$148</definedName>
    <definedName name="_xlnm.Print_Area" localSheetId="4">'Revenue Summary'!$A$1:$O$50</definedName>
    <definedName name="_xlnm.Print_Area" localSheetId="8">'Sch 40 Feeder '!$A$1:$G$31</definedName>
    <definedName name="_xlnm.Print_Area" localSheetId="10">'Sch 40 Substation A&amp;G'!$A$1:$C$25</definedName>
    <definedName name="_xlnm.Print_Area" localSheetId="9">'Sch 40 Substation O&amp;M'!$A$1:$C$33</definedName>
    <definedName name="_xlnm.Print_Titles" localSheetId="7">'Basic Charge'!$1:$6</definedName>
    <definedName name="_xlnm.Print_Titles" localSheetId="0">'Class Summary'!$A:$E</definedName>
    <definedName name="_xlnm.Print_Titles" localSheetId="3">'Customer Summary'!$A:$C</definedName>
    <definedName name="_xlnm.Print_Titles" localSheetId="2">'Demand Summary'!$A:$C</definedName>
    <definedName name="_xlnm.Print_Titles" localSheetId="1">'Energy Summary'!$A:$C</definedName>
    <definedName name="_xlnm.Print_Titles" localSheetId="5">'Expense Summary'!$1:$6</definedName>
    <definedName name="_xlnm.Print_Titles" localSheetId="6">'Ratebase Summary'!$1:$6</definedName>
    <definedName name="_xlnm.Print_Titles" localSheetId="4">'Revenue Summary'!$1:$6</definedName>
    <definedName name="_xlnm.Print_Titles" localSheetId="8">'Sch 40 Feeder '!$B:$C,'Sch 40 Feeder '!$5:$6</definedName>
    <definedName name="_xlnm.Print_Titles" localSheetId="10">'Sch 40 Substation A&amp;G'!$B:$C,'Sch 40 Substation A&amp;G'!$5:$6</definedName>
    <definedName name="ResRCF">[1]INPUTS!$F$44</definedName>
    <definedName name="ResUnc">[1]INPUTS!$F$39</definedName>
    <definedName name="ROD">[1]INPUTS!$F$30</definedName>
    <definedName name="ROR">[1]INPUTS!$F$29</definedName>
    <definedName name="STAX">[1]INPUTS!$F$34</definedName>
  </definedNames>
  <calcPr calcId="145621" iterate="1" iterateDelta="1E-4" calcOnSave="0"/>
</workbook>
</file>

<file path=xl/calcChain.xml><?xml version="1.0" encoding="utf-8"?>
<calcChain xmlns="http://schemas.openxmlformats.org/spreadsheetml/2006/main">
  <c r="E36" i="5" l="1"/>
  <c r="E116" i="6"/>
  <c r="B30" i="12"/>
  <c r="A30" i="12"/>
  <c r="B29" i="12"/>
  <c r="A29" i="12"/>
  <c r="B28" i="12"/>
  <c r="A28" i="12"/>
  <c r="B27" i="12"/>
  <c r="A27" i="12"/>
  <c r="A26" i="12"/>
  <c r="B25" i="12"/>
  <c r="A25" i="12"/>
  <c r="B24" i="12"/>
  <c r="A24" i="12"/>
  <c r="B23" i="12"/>
  <c r="A23" i="12"/>
  <c r="A22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C21" i="12"/>
  <c r="B21" i="12"/>
  <c r="A21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C20" i="12"/>
  <c r="B20" i="12"/>
  <c r="A20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C19" i="12"/>
  <c r="B19" i="12"/>
  <c r="A19" i="12"/>
  <c r="A18" i="12"/>
  <c r="B17" i="12"/>
  <c r="A17" i="12"/>
  <c r="A16" i="12"/>
  <c r="B15" i="12"/>
  <c r="A15" i="12"/>
  <c r="A14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C13" i="12"/>
  <c r="B13" i="12"/>
  <c r="A13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C12" i="12"/>
  <c r="B12" i="12"/>
  <c r="A12" i="12"/>
  <c r="B11" i="12"/>
  <c r="A11" i="12"/>
  <c r="B10" i="12"/>
  <c r="A10" i="12"/>
  <c r="B9" i="12"/>
  <c r="A9" i="12"/>
  <c r="B25" i="11"/>
  <c r="A25" i="11"/>
  <c r="A24" i="11"/>
  <c r="B23" i="11"/>
  <c r="A23" i="11"/>
  <c r="A22" i="11"/>
  <c r="B21" i="11"/>
  <c r="A21" i="11"/>
  <c r="B20" i="11"/>
  <c r="A20" i="11"/>
  <c r="B19" i="11"/>
  <c r="A19" i="11"/>
  <c r="B18" i="11"/>
  <c r="A18" i="11"/>
  <c r="B17" i="11"/>
  <c r="A17" i="11"/>
  <c r="B16" i="11"/>
  <c r="A16" i="11"/>
  <c r="B15" i="11"/>
  <c r="A15" i="11"/>
  <c r="B14" i="11"/>
  <c r="A14" i="11"/>
  <c r="B13" i="11"/>
  <c r="A13" i="11"/>
  <c r="B12" i="11"/>
  <c r="A12" i="11"/>
  <c r="B11" i="11"/>
  <c r="A11" i="11"/>
  <c r="B10" i="11"/>
  <c r="A10" i="11"/>
  <c r="B9" i="11"/>
  <c r="A9" i="11"/>
  <c r="B33" i="10"/>
  <c r="A33" i="10"/>
  <c r="A32" i="10"/>
  <c r="B31" i="10"/>
  <c r="A31" i="10"/>
  <c r="A30" i="10"/>
  <c r="B29" i="10"/>
  <c r="A29" i="10"/>
  <c r="A28" i="10"/>
  <c r="B27" i="10"/>
  <c r="A27" i="10"/>
  <c r="A26" i="10"/>
  <c r="B25" i="10"/>
  <c r="A25" i="10"/>
  <c r="B24" i="10"/>
  <c r="A24" i="10"/>
  <c r="B23" i="10"/>
  <c r="A23" i="10"/>
  <c r="A22" i="10"/>
  <c r="B21" i="10"/>
  <c r="A21" i="10"/>
  <c r="B20" i="10"/>
  <c r="A20" i="10"/>
  <c r="B19" i="10"/>
  <c r="A19" i="10"/>
  <c r="A18" i="10"/>
  <c r="B17" i="10"/>
  <c r="A17" i="10"/>
  <c r="A16" i="10"/>
  <c r="B15" i="10"/>
  <c r="A15" i="10"/>
  <c r="B14" i="10"/>
  <c r="A14" i="10"/>
  <c r="B13" i="10"/>
  <c r="A13" i="10"/>
  <c r="B12" i="10"/>
  <c r="A12" i="10"/>
  <c r="A11" i="10"/>
  <c r="B10" i="10"/>
  <c r="A10" i="10"/>
  <c r="B9" i="10"/>
  <c r="A9" i="10"/>
  <c r="B8" i="10"/>
  <c r="A8" i="10"/>
  <c r="B31" i="9"/>
  <c r="A31" i="9"/>
  <c r="E30" i="9"/>
  <c r="C30" i="9"/>
  <c r="A30" i="9"/>
  <c r="B29" i="9"/>
  <c r="A29" i="9"/>
  <c r="E28" i="9"/>
  <c r="C28" i="9"/>
  <c r="A28" i="9"/>
  <c r="B27" i="9"/>
  <c r="A27" i="9"/>
  <c r="B26" i="9"/>
  <c r="A26" i="9"/>
  <c r="B25" i="9"/>
  <c r="A25" i="9"/>
  <c r="A24" i="9"/>
  <c r="B23" i="9"/>
  <c r="A23" i="9"/>
  <c r="B22" i="9"/>
  <c r="A22" i="9"/>
  <c r="B21" i="9"/>
  <c r="A21" i="9"/>
  <c r="B20" i="9"/>
  <c r="A20" i="9"/>
  <c r="C19" i="9"/>
  <c r="B19" i="9"/>
  <c r="A19" i="9"/>
  <c r="B18" i="9"/>
  <c r="A18" i="9"/>
  <c r="C17" i="9"/>
  <c r="B17" i="9"/>
  <c r="A17" i="9"/>
  <c r="C16" i="9"/>
  <c r="A16" i="9"/>
  <c r="B15" i="9"/>
  <c r="A15" i="9"/>
  <c r="B14" i="9"/>
  <c r="A14" i="9"/>
  <c r="A13" i="9"/>
  <c r="B12" i="9"/>
  <c r="A12" i="9"/>
  <c r="B11" i="9"/>
  <c r="A11" i="9"/>
  <c r="B10" i="9"/>
  <c r="A10" i="9"/>
  <c r="B9" i="9"/>
  <c r="A9" i="9"/>
  <c r="B8" i="9"/>
  <c r="A8" i="9"/>
  <c r="D61" i="8"/>
  <c r="C61" i="8"/>
  <c r="A61" i="8"/>
  <c r="D60" i="8"/>
  <c r="C60" i="8"/>
  <c r="A60" i="8"/>
  <c r="D59" i="8"/>
  <c r="C59" i="8"/>
  <c r="A59" i="8"/>
  <c r="A58" i="8"/>
  <c r="D57" i="8"/>
  <c r="C57" i="8"/>
  <c r="A57" i="8"/>
  <c r="D56" i="8"/>
  <c r="C56" i="8"/>
  <c r="A56" i="8"/>
  <c r="D55" i="8"/>
  <c r="C55" i="8"/>
  <c r="A55" i="8"/>
  <c r="D54" i="8"/>
  <c r="C54" i="8"/>
  <c r="A54" i="8"/>
  <c r="A53" i="8"/>
  <c r="C52" i="8"/>
  <c r="A52" i="8"/>
  <c r="A51" i="8"/>
  <c r="C50" i="8"/>
  <c r="A50" i="8"/>
  <c r="C49" i="8"/>
  <c r="A49" i="8"/>
  <c r="C48" i="8"/>
  <c r="A48" i="8"/>
  <c r="A47" i="8"/>
  <c r="C46" i="8"/>
  <c r="A46" i="8"/>
  <c r="C45" i="8"/>
  <c r="A45" i="8"/>
  <c r="C44" i="8"/>
  <c r="A44" i="8"/>
  <c r="C43" i="8"/>
  <c r="A43" i="8"/>
  <c r="A42" i="8"/>
  <c r="C41" i="8"/>
  <c r="A41" i="8"/>
  <c r="C40" i="8"/>
  <c r="A40" i="8"/>
  <c r="A39" i="8"/>
  <c r="C38" i="8"/>
  <c r="A38" i="8"/>
  <c r="C37" i="8"/>
  <c r="A37" i="8"/>
  <c r="C36" i="8"/>
  <c r="A36" i="8"/>
  <c r="A35" i="8"/>
  <c r="C34" i="8"/>
  <c r="A34" i="8"/>
  <c r="C33" i="8"/>
  <c r="A33" i="8"/>
  <c r="C32" i="8"/>
  <c r="A32" i="8"/>
  <c r="C31" i="8"/>
  <c r="A31" i="8"/>
  <c r="C30" i="8"/>
  <c r="A30" i="8"/>
  <c r="C29" i="8"/>
  <c r="A29" i="8"/>
  <c r="C28" i="8"/>
  <c r="A28" i="8"/>
  <c r="C27" i="8"/>
  <c r="A27" i="8"/>
  <c r="C26" i="8"/>
  <c r="A26" i="8"/>
  <c r="D25" i="8"/>
  <c r="C25" i="8"/>
  <c r="A25" i="8"/>
  <c r="A24" i="8"/>
  <c r="C23" i="8"/>
  <c r="A23" i="8"/>
  <c r="A22" i="8"/>
  <c r="C21" i="8"/>
  <c r="A21" i="8"/>
  <c r="C20" i="8"/>
  <c r="A20" i="8"/>
  <c r="A19" i="8"/>
  <c r="C18" i="8"/>
  <c r="A18" i="8"/>
  <c r="A17" i="8"/>
  <c r="C16" i="8"/>
  <c r="A16" i="8"/>
  <c r="C15" i="8"/>
  <c r="A15" i="8"/>
  <c r="C14" i="8"/>
  <c r="A14" i="8"/>
  <c r="A13" i="8"/>
  <c r="C12" i="8"/>
  <c r="A12" i="8"/>
  <c r="C11" i="8"/>
  <c r="A11" i="8"/>
  <c r="C10" i="8"/>
  <c r="A10" i="8"/>
  <c r="C9" i="8"/>
  <c r="A9" i="8"/>
  <c r="C8" i="8"/>
  <c r="A8" i="8"/>
  <c r="D7" i="8"/>
  <c r="C7" i="8"/>
  <c r="A7" i="8"/>
  <c r="C148" i="7"/>
  <c r="A148" i="7"/>
  <c r="A147" i="7"/>
  <c r="C146" i="7"/>
  <c r="A146" i="7"/>
  <c r="A145" i="7"/>
  <c r="C144" i="7"/>
  <c r="A144" i="7"/>
  <c r="D143" i="7"/>
  <c r="C143" i="7"/>
  <c r="B143" i="7"/>
  <c r="A143" i="7"/>
  <c r="D142" i="7"/>
  <c r="C142" i="7"/>
  <c r="B142" i="7"/>
  <c r="A142" i="7"/>
  <c r="D141" i="7"/>
  <c r="C141" i="7"/>
  <c r="B141" i="7"/>
  <c r="A141" i="7"/>
  <c r="D140" i="7"/>
  <c r="C140" i="7"/>
  <c r="B140" i="7"/>
  <c r="A140" i="7"/>
  <c r="D139" i="7"/>
  <c r="C139" i="7"/>
  <c r="B139" i="7"/>
  <c r="A139" i="7"/>
  <c r="D138" i="7"/>
  <c r="C138" i="7"/>
  <c r="B138" i="7"/>
  <c r="A138" i="7"/>
  <c r="D137" i="7"/>
  <c r="C137" i="7"/>
  <c r="B137" i="7"/>
  <c r="A137" i="7"/>
  <c r="D136" i="7"/>
  <c r="C136" i="7"/>
  <c r="B136" i="7"/>
  <c r="A136" i="7"/>
  <c r="D135" i="7"/>
  <c r="C135" i="7"/>
  <c r="B135" i="7"/>
  <c r="A135" i="7"/>
  <c r="D134" i="7"/>
  <c r="C134" i="7"/>
  <c r="B134" i="7"/>
  <c r="A134" i="7"/>
  <c r="D133" i="7"/>
  <c r="C133" i="7"/>
  <c r="B133" i="7"/>
  <c r="A133" i="7"/>
  <c r="D132" i="7"/>
  <c r="C132" i="7"/>
  <c r="B132" i="7"/>
  <c r="A132" i="7"/>
  <c r="D131" i="7"/>
  <c r="C131" i="7"/>
  <c r="B131" i="7"/>
  <c r="A131" i="7"/>
  <c r="D130" i="7"/>
  <c r="C130" i="7"/>
  <c r="B130" i="7"/>
  <c r="A130" i="7"/>
  <c r="D129" i="7"/>
  <c r="C129" i="7"/>
  <c r="B129" i="7"/>
  <c r="A129" i="7"/>
  <c r="D128" i="7"/>
  <c r="C128" i="7"/>
  <c r="B128" i="7"/>
  <c r="A128" i="7"/>
  <c r="D127" i="7"/>
  <c r="C127" i="7"/>
  <c r="B127" i="7"/>
  <c r="A127" i="7"/>
  <c r="D126" i="7"/>
  <c r="C126" i="7"/>
  <c r="B126" i="7"/>
  <c r="A126" i="7"/>
  <c r="D125" i="7"/>
  <c r="C125" i="7"/>
  <c r="B125" i="7"/>
  <c r="A125" i="7"/>
  <c r="D124" i="7"/>
  <c r="C124" i="7"/>
  <c r="B124" i="7"/>
  <c r="A124" i="7"/>
  <c r="C123" i="7"/>
  <c r="A123" i="7"/>
  <c r="A122" i="7"/>
  <c r="C121" i="7"/>
  <c r="A121" i="7"/>
  <c r="D120" i="7"/>
  <c r="C120" i="7"/>
  <c r="B120" i="7"/>
  <c r="A120" i="7"/>
  <c r="C119" i="7"/>
  <c r="A119" i="7"/>
  <c r="C118" i="7"/>
  <c r="A118" i="7"/>
  <c r="A117" i="7"/>
  <c r="C116" i="7"/>
  <c r="A116" i="7"/>
  <c r="A115" i="7"/>
  <c r="C114" i="7"/>
  <c r="A114" i="7"/>
  <c r="D113" i="7"/>
  <c r="C113" i="7"/>
  <c r="B113" i="7"/>
  <c r="A113" i="7"/>
  <c r="D112" i="7"/>
  <c r="C112" i="7"/>
  <c r="B112" i="7"/>
  <c r="A112" i="7"/>
  <c r="C111" i="7"/>
  <c r="A111" i="7"/>
  <c r="A110" i="7"/>
  <c r="C109" i="7"/>
  <c r="A109" i="7"/>
  <c r="D108" i="7"/>
  <c r="C108" i="7"/>
  <c r="B108" i="7"/>
  <c r="A108" i="7"/>
  <c r="D107" i="7"/>
  <c r="C107" i="7"/>
  <c r="B107" i="7"/>
  <c r="A107" i="7"/>
  <c r="D106" i="7"/>
  <c r="C106" i="7"/>
  <c r="B106" i="7"/>
  <c r="A106" i="7"/>
  <c r="D105" i="7"/>
  <c r="C105" i="7"/>
  <c r="B105" i="7"/>
  <c r="A105" i="7"/>
  <c r="E104" i="7"/>
  <c r="D104" i="7"/>
  <c r="C104" i="7"/>
  <c r="B104" i="7"/>
  <c r="A104" i="7"/>
  <c r="D103" i="7"/>
  <c r="C103" i="7"/>
  <c r="B103" i="7"/>
  <c r="A103" i="7"/>
  <c r="E102" i="7"/>
  <c r="D102" i="7"/>
  <c r="C102" i="7"/>
  <c r="B102" i="7"/>
  <c r="A102" i="7"/>
  <c r="D101" i="7"/>
  <c r="C101" i="7"/>
  <c r="B101" i="7"/>
  <c r="A101" i="7"/>
  <c r="D100" i="7"/>
  <c r="C100" i="7"/>
  <c r="B100" i="7"/>
  <c r="A100" i="7"/>
  <c r="D99" i="7"/>
  <c r="C99" i="7"/>
  <c r="B99" i="7"/>
  <c r="A99" i="7"/>
  <c r="D98" i="7"/>
  <c r="C98" i="7"/>
  <c r="B98" i="7"/>
  <c r="A98" i="7"/>
  <c r="D97" i="7"/>
  <c r="C97" i="7"/>
  <c r="B97" i="7"/>
  <c r="A97" i="7"/>
  <c r="D96" i="7"/>
  <c r="C96" i="7"/>
  <c r="B96" i="7"/>
  <c r="A96" i="7"/>
  <c r="D95" i="7"/>
  <c r="C95" i="7"/>
  <c r="B95" i="7"/>
  <c r="A95" i="7"/>
  <c r="D94" i="7"/>
  <c r="C94" i="7"/>
  <c r="B94" i="7"/>
  <c r="A94" i="7"/>
  <c r="D93" i="7"/>
  <c r="C93" i="7"/>
  <c r="B93" i="7"/>
  <c r="A93" i="7"/>
  <c r="D92" i="7"/>
  <c r="C92" i="7"/>
  <c r="B92" i="7"/>
  <c r="A92" i="7"/>
  <c r="D91" i="7"/>
  <c r="C91" i="7"/>
  <c r="B91" i="7"/>
  <c r="A91" i="7"/>
  <c r="D90" i="7"/>
  <c r="C90" i="7"/>
  <c r="B90" i="7"/>
  <c r="A90" i="7"/>
  <c r="D89" i="7"/>
  <c r="C89" i="7"/>
  <c r="B89" i="7"/>
  <c r="A89" i="7"/>
  <c r="D88" i="7"/>
  <c r="C88" i="7"/>
  <c r="B88" i="7"/>
  <c r="A88" i="7"/>
  <c r="C87" i="7"/>
  <c r="A87" i="7"/>
  <c r="A86" i="7"/>
  <c r="C85" i="7"/>
  <c r="A85" i="7"/>
  <c r="E84" i="7"/>
  <c r="D84" i="7"/>
  <c r="C84" i="7"/>
  <c r="B84" i="7"/>
  <c r="A84" i="7"/>
  <c r="D83" i="7"/>
  <c r="C83" i="7"/>
  <c r="B83" i="7"/>
  <c r="A83" i="7"/>
  <c r="E82" i="7"/>
  <c r="D82" i="7"/>
  <c r="C82" i="7"/>
  <c r="B82" i="7"/>
  <c r="A82" i="7"/>
  <c r="C81" i="7"/>
  <c r="A81" i="7"/>
  <c r="A80" i="7"/>
  <c r="C79" i="7"/>
  <c r="A79" i="7"/>
  <c r="D78" i="7"/>
  <c r="C78" i="7"/>
  <c r="B78" i="7"/>
  <c r="A78" i="7"/>
  <c r="D77" i="7"/>
  <c r="C77" i="7"/>
  <c r="B77" i="7"/>
  <c r="A77" i="7"/>
  <c r="D76" i="7"/>
  <c r="C76" i="7"/>
  <c r="B76" i="7"/>
  <c r="A76" i="7"/>
  <c r="C75" i="7"/>
  <c r="A75" i="7"/>
  <c r="A74" i="7"/>
  <c r="C73" i="7"/>
  <c r="A73" i="7"/>
  <c r="E72" i="7"/>
  <c r="D72" i="7"/>
  <c r="C72" i="7"/>
  <c r="B72" i="7"/>
  <c r="A72" i="7"/>
  <c r="D71" i="7"/>
  <c r="C71" i="7"/>
  <c r="B71" i="7"/>
  <c r="A71" i="7"/>
  <c r="D70" i="7"/>
  <c r="C70" i="7"/>
  <c r="B70" i="7"/>
  <c r="A70" i="7"/>
  <c r="C69" i="7"/>
  <c r="A69" i="7"/>
  <c r="C68" i="7"/>
  <c r="A68" i="7"/>
  <c r="A67" i="7"/>
  <c r="C66" i="7"/>
  <c r="A66" i="7"/>
  <c r="A65" i="7"/>
  <c r="C64" i="7"/>
  <c r="A64" i="7"/>
  <c r="D63" i="7"/>
  <c r="C63" i="7"/>
  <c r="B63" i="7"/>
  <c r="A63" i="7"/>
  <c r="D62" i="7"/>
  <c r="C62" i="7"/>
  <c r="B62" i="7"/>
  <c r="A62" i="7"/>
  <c r="D61" i="7"/>
  <c r="C61" i="7"/>
  <c r="B61" i="7"/>
  <c r="A61" i="7"/>
  <c r="D60" i="7"/>
  <c r="C60" i="7"/>
  <c r="B60" i="7"/>
  <c r="A60" i="7"/>
  <c r="D59" i="7"/>
  <c r="C59" i="7"/>
  <c r="B59" i="7"/>
  <c r="A59" i="7"/>
  <c r="D58" i="7"/>
  <c r="C58" i="7"/>
  <c r="B58" i="7"/>
  <c r="A58" i="7"/>
  <c r="D57" i="7"/>
  <c r="C57" i="7"/>
  <c r="B57" i="7"/>
  <c r="A57" i="7"/>
  <c r="D56" i="7"/>
  <c r="C56" i="7"/>
  <c r="B56" i="7"/>
  <c r="A56" i="7"/>
  <c r="D55" i="7"/>
  <c r="C55" i="7"/>
  <c r="B55" i="7"/>
  <c r="A55" i="7"/>
  <c r="D54" i="7"/>
  <c r="C54" i="7"/>
  <c r="B54" i="7"/>
  <c r="A54" i="7"/>
  <c r="D53" i="7"/>
  <c r="C53" i="7"/>
  <c r="B53" i="7"/>
  <c r="A53" i="7"/>
  <c r="C52" i="7"/>
  <c r="A52" i="7"/>
  <c r="A51" i="7"/>
  <c r="C50" i="7"/>
  <c r="A50" i="7"/>
  <c r="D49" i="7"/>
  <c r="C49" i="7"/>
  <c r="B49" i="7"/>
  <c r="A49" i="7"/>
  <c r="D48" i="7"/>
  <c r="C48" i="7"/>
  <c r="B48" i="7"/>
  <c r="A48" i="7"/>
  <c r="D47" i="7"/>
  <c r="C47" i="7"/>
  <c r="B47" i="7"/>
  <c r="A47" i="7"/>
  <c r="E46" i="7"/>
  <c r="D46" i="7"/>
  <c r="C46" i="7"/>
  <c r="B46" i="7"/>
  <c r="A46" i="7"/>
  <c r="E45" i="7"/>
  <c r="D45" i="7"/>
  <c r="C45" i="7"/>
  <c r="B45" i="7"/>
  <c r="A45" i="7"/>
  <c r="D44" i="7"/>
  <c r="C44" i="7"/>
  <c r="B44" i="7"/>
  <c r="A44" i="7"/>
  <c r="E43" i="7"/>
  <c r="D43" i="7"/>
  <c r="C43" i="7"/>
  <c r="B43" i="7"/>
  <c r="A43" i="7"/>
  <c r="E42" i="7"/>
  <c r="D42" i="7"/>
  <c r="C42" i="7"/>
  <c r="B42" i="7"/>
  <c r="A42" i="7"/>
  <c r="D41" i="7"/>
  <c r="C41" i="7"/>
  <c r="B41" i="7"/>
  <c r="A41" i="7"/>
  <c r="D40" i="7"/>
  <c r="C40" i="7"/>
  <c r="B40" i="7"/>
  <c r="A40" i="7"/>
  <c r="D39" i="7"/>
  <c r="C39" i="7"/>
  <c r="B39" i="7"/>
  <c r="A39" i="7"/>
  <c r="D38" i="7"/>
  <c r="C38" i="7"/>
  <c r="B38" i="7"/>
  <c r="A38" i="7"/>
  <c r="D37" i="7"/>
  <c r="C37" i="7"/>
  <c r="B37" i="7"/>
  <c r="A37" i="7"/>
  <c r="D36" i="7"/>
  <c r="C36" i="7"/>
  <c r="B36" i="7"/>
  <c r="A36" i="7"/>
  <c r="D35" i="7"/>
  <c r="C35" i="7"/>
  <c r="B35" i="7"/>
  <c r="A35" i="7"/>
  <c r="D34" i="7"/>
  <c r="C34" i="7"/>
  <c r="B34" i="7"/>
  <c r="A34" i="7"/>
  <c r="D33" i="7"/>
  <c r="C33" i="7"/>
  <c r="B33" i="7"/>
  <c r="A33" i="7"/>
  <c r="D32" i="7"/>
  <c r="C32" i="7"/>
  <c r="B32" i="7"/>
  <c r="A32" i="7"/>
  <c r="D31" i="7"/>
  <c r="C31" i="7"/>
  <c r="B31" i="7"/>
  <c r="A31" i="7"/>
  <c r="D30" i="7"/>
  <c r="C30" i="7"/>
  <c r="B30" i="7"/>
  <c r="A30" i="7"/>
  <c r="D29" i="7"/>
  <c r="C29" i="7"/>
  <c r="B29" i="7"/>
  <c r="A29" i="7"/>
  <c r="C28" i="7"/>
  <c r="A28" i="7"/>
  <c r="A27" i="7"/>
  <c r="C26" i="7"/>
  <c r="A26" i="7"/>
  <c r="E25" i="7"/>
  <c r="D25" i="7"/>
  <c r="C25" i="7"/>
  <c r="B25" i="7"/>
  <c r="A25" i="7"/>
  <c r="D24" i="7"/>
  <c r="C24" i="7"/>
  <c r="B24" i="7"/>
  <c r="A24" i="7"/>
  <c r="E23" i="7"/>
  <c r="D23" i="7"/>
  <c r="C23" i="7"/>
  <c r="B23" i="7"/>
  <c r="A23" i="7"/>
  <c r="C22" i="7"/>
  <c r="A22" i="7"/>
  <c r="A21" i="7"/>
  <c r="C20" i="7"/>
  <c r="A20" i="7"/>
  <c r="D19" i="7"/>
  <c r="C19" i="7"/>
  <c r="B19" i="7"/>
  <c r="A19" i="7"/>
  <c r="D18" i="7"/>
  <c r="C18" i="7"/>
  <c r="B18" i="7"/>
  <c r="A18" i="7"/>
  <c r="D17" i="7"/>
  <c r="C17" i="7"/>
  <c r="B17" i="7"/>
  <c r="A17" i="7"/>
  <c r="C16" i="7"/>
  <c r="A16" i="7"/>
  <c r="A15" i="7"/>
  <c r="C14" i="7"/>
  <c r="A14" i="7"/>
  <c r="E13" i="7"/>
  <c r="D13" i="7"/>
  <c r="C13" i="7"/>
  <c r="B13" i="7"/>
  <c r="A13" i="7"/>
  <c r="D12" i="7"/>
  <c r="C12" i="7"/>
  <c r="B12" i="7"/>
  <c r="A12" i="7"/>
  <c r="D11" i="7"/>
  <c r="C11" i="7"/>
  <c r="B11" i="7"/>
  <c r="A11" i="7"/>
  <c r="C10" i="7"/>
  <c r="A10" i="7"/>
  <c r="C9" i="7"/>
  <c r="A9" i="7"/>
  <c r="A8" i="7"/>
  <c r="C7" i="7"/>
  <c r="A7" i="7"/>
  <c r="C141" i="6"/>
  <c r="A141" i="6"/>
  <c r="U140" i="6"/>
  <c r="T140" i="6"/>
  <c r="S140" i="6"/>
  <c r="R140" i="6"/>
  <c r="Q140" i="6"/>
  <c r="O140" i="6"/>
  <c r="N140" i="6"/>
  <c r="M140" i="6"/>
  <c r="L140" i="6"/>
  <c r="K140" i="6"/>
  <c r="J140" i="6"/>
  <c r="I140" i="6"/>
  <c r="H140" i="6"/>
  <c r="G140" i="6"/>
  <c r="F140" i="6"/>
  <c r="E140" i="6"/>
  <c r="A140" i="6"/>
  <c r="C139" i="6"/>
  <c r="A139" i="6"/>
  <c r="D138" i="6"/>
  <c r="C138" i="6"/>
  <c r="B138" i="6"/>
  <c r="A138" i="6"/>
  <c r="D137" i="6"/>
  <c r="C137" i="6"/>
  <c r="B137" i="6"/>
  <c r="A137" i="6"/>
  <c r="C136" i="6"/>
  <c r="A136" i="6"/>
  <c r="A135" i="6"/>
  <c r="C134" i="6"/>
  <c r="A134" i="6"/>
  <c r="D133" i="6"/>
  <c r="C133" i="6"/>
  <c r="B133" i="6"/>
  <c r="A133" i="6"/>
  <c r="D132" i="6"/>
  <c r="C132" i="6"/>
  <c r="B132" i="6"/>
  <c r="A132" i="6"/>
  <c r="E131" i="6"/>
  <c r="D131" i="6"/>
  <c r="C131" i="6"/>
  <c r="B131" i="6"/>
  <c r="A131" i="6"/>
  <c r="D130" i="6"/>
  <c r="C130" i="6"/>
  <c r="B130" i="6"/>
  <c r="A130" i="6"/>
  <c r="D129" i="6"/>
  <c r="C129" i="6"/>
  <c r="B129" i="6"/>
  <c r="A129" i="6"/>
  <c r="E128" i="6"/>
  <c r="D128" i="6"/>
  <c r="C128" i="6"/>
  <c r="B128" i="6"/>
  <c r="A128" i="6"/>
  <c r="C127" i="6"/>
  <c r="A127" i="6"/>
  <c r="A126" i="6"/>
  <c r="C125" i="6"/>
  <c r="A125" i="6"/>
  <c r="D124" i="6"/>
  <c r="C124" i="6"/>
  <c r="B124" i="6"/>
  <c r="A124" i="6"/>
  <c r="D123" i="6"/>
  <c r="C123" i="6"/>
  <c r="B123" i="6"/>
  <c r="A123" i="6"/>
  <c r="D122" i="6"/>
  <c r="C122" i="6"/>
  <c r="B122" i="6"/>
  <c r="A122" i="6"/>
  <c r="D121" i="6"/>
  <c r="C121" i="6"/>
  <c r="B121" i="6"/>
  <c r="A121" i="6"/>
  <c r="D120" i="6"/>
  <c r="C120" i="6"/>
  <c r="B120" i="6"/>
  <c r="A120" i="6"/>
  <c r="D119" i="6"/>
  <c r="C119" i="6"/>
  <c r="B119" i="6"/>
  <c r="A119" i="6"/>
  <c r="D118" i="6"/>
  <c r="C118" i="6"/>
  <c r="B118" i="6"/>
  <c r="A118" i="6"/>
  <c r="E117" i="6"/>
  <c r="D117" i="6"/>
  <c r="C117" i="6"/>
  <c r="B117" i="6"/>
  <c r="A117" i="6"/>
  <c r="D116" i="6"/>
  <c r="C116" i="6"/>
  <c r="B116" i="6"/>
  <c r="A116" i="6"/>
  <c r="E115" i="6"/>
  <c r="D115" i="6"/>
  <c r="C115" i="6"/>
  <c r="B115" i="6"/>
  <c r="A115" i="6"/>
  <c r="E114" i="6"/>
  <c r="D114" i="6"/>
  <c r="C114" i="6"/>
  <c r="B114" i="6"/>
  <c r="A114" i="6"/>
  <c r="E113" i="6"/>
  <c r="D113" i="6"/>
  <c r="C113" i="6"/>
  <c r="B113" i="6"/>
  <c r="A113" i="6"/>
  <c r="D112" i="6"/>
  <c r="C112" i="6"/>
  <c r="B112" i="6"/>
  <c r="A112" i="6"/>
  <c r="E111" i="6"/>
  <c r="D111" i="6"/>
  <c r="C111" i="6"/>
  <c r="B111" i="6"/>
  <c r="A111" i="6"/>
  <c r="D110" i="6"/>
  <c r="C110" i="6"/>
  <c r="B110" i="6"/>
  <c r="A110" i="6"/>
  <c r="E109" i="6"/>
  <c r="D109" i="6"/>
  <c r="C109" i="6"/>
  <c r="B109" i="6"/>
  <c r="A109" i="6"/>
  <c r="D108" i="6"/>
  <c r="C108" i="6"/>
  <c r="B108" i="6"/>
  <c r="A108" i="6"/>
  <c r="D107" i="6"/>
  <c r="C107" i="6"/>
  <c r="B107" i="6"/>
  <c r="A107" i="6"/>
  <c r="E106" i="6"/>
  <c r="D106" i="6"/>
  <c r="C106" i="6"/>
  <c r="B106" i="6"/>
  <c r="A106" i="6"/>
  <c r="E105" i="6"/>
  <c r="D105" i="6"/>
  <c r="C105" i="6"/>
  <c r="B105" i="6"/>
  <c r="A105" i="6"/>
  <c r="D104" i="6"/>
  <c r="C104" i="6"/>
  <c r="B104" i="6"/>
  <c r="A104" i="6"/>
  <c r="E103" i="6"/>
  <c r="D103" i="6"/>
  <c r="C103" i="6"/>
  <c r="B103" i="6"/>
  <c r="A103" i="6"/>
  <c r="E102" i="6"/>
  <c r="D102" i="6"/>
  <c r="C102" i="6"/>
  <c r="B102" i="6"/>
  <c r="A102" i="6"/>
  <c r="C101" i="6"/>
  <c r="A101" i="6"/>
  <c r="A100" i="6"/>
  <c r="C99" i="6"/>
  <c r="A99" i="6"/>
  <c r="A98" i="6"/>
  <c r="C97" i="6"/>
  <c r="A97" i="6"/>
  <c r="A96" i="6"/>
  <c r="C95" i="6"/>
  <c r="A95" i="6"/>
  <c r="D94" i="6"/>
  <c r="C94" i="6"/>
  <c r="B94" i="6"/>
  <c r="A94" i="6"/>
  <c r="C93" i="6"/>
  <c r="A93" i="6"/>
  <c r="A92" i="6"/>
  <c r="C91" i="6"/>
  <c r="A91" i="6"/>
  <c r="D90" i="6"/>
  <c r="C90" i="6"/>
  <c r="B90" i="6"/>
  <c r="A90" i="6"/>
  <c r="D89" i="6"/>
  <c r="C89" i="6"/>
  <c r="B89" i="6"/>
  <c r="A89" i="6"/>
  <c r="D88" i="6"/>
  <c r="C88" i="6"/>
  <c r="B88" i="6"/>
  <c r="A88" i="6"/>
  <c r="D87" i="6"/>
  <c r="C87" i="6"/>
  <c r="B87" i="6"/>
  <c r="A87" i="6"/>
  <c r="D86" i="6"/>
  <c r="C86" i="6"/>
  <c r="B86" i="6"/>
  <c r="A86" i="6"/>
  <c r="D85" i="6"/>
  <c r="C85" i="6"/>
  <c r="B85" i="6"/>
  <c r="A85" i="6"/>
  <c r="D84" i="6"/>
  <c r="C84" i="6"/>
  <c r="B84" i="6"/>
  <c r="A84" i="6"/>
  <c r="C83" i="6"/>
  <c r="A83" i="6"/>
  <c r="A82" i="6"/>
  <c r="C81" i="6"/>
  <c r="A81" i="6"/>
  <c r="A80" i="6"/>
  <c r="C79" i="6"/>
  <c r="A79" i="6"/>
  <c r="D78" i="6"/>
  <c r="C78" i="6"/>
  <c r="B78" i="6"/>
  <c r="A78" i="6"/>
  <c r="D77" i="6"/>
  <c r="C77" i="6"/>
  <c r="B77" i="6"/>
  <c r="A77" i="6"/>
  <c r="D76" i="6"/>
  <c r="C76" i="6"/>
  <c r="B76" i="6"/>
  <c r="A76" i="6"/>
  <c r="D75" i="6"/>
  <c r="C75" i="6"/>
  <c r="B75" i="6"/>
  <c r="A75" i="6"/>
  <c r="D74" i="6"/>
  <c r="C74" i="6"/>
  <c r="B74" i="6"/>
  <c r="A74" i="6"/>
  <c r="D73" i="6"/>
  <c r="C73" i="6"/>
  <c r="B73" i="6"/>
  <c r="A73" i="6"/>
  <c r="D72" i="6"/>
  <c r="C72" i="6"/>
  <c r="B72" i="6"/>
  <c r="A72" i="6"/>
  <c r="D71" i="6"/>
  <c r="C71" i="6"/>
  <c r="B71" i="6"/>
  <c r="A71" i="6"/>
  <c r="D70" i="6"/>
  <c r="C70" i="6"/>
  <c r="B70" i="6"/>
  <c r="A70" i="6"/>
  <c r="D69" i="6"/>
  <c r="C69" i="6"/>
  <c r="B69" i="6"/>
  <c r="A69" i="6"/>
  <c r="C68" i="6"/>
  <c r="A68" i="6"/>
  <c r="A67" i="6"/>
  <c r="C66" i="6"/>
  <c r="A66" i="6"/>
  <c r="D65" i="6"/>
  <c r="C65" i="6"/>
  <c r="B65" i="6"/>
  <c r="A65" i="6"/>
  <c r="D64" i="6"/>
  <c r="C64" i="6"/>
  <c r="B64" i="6"/>
  <c r="A64" i="6"/>
  <c r="D63" i="6"/>
  <c r="C63" i="6"/>
  <c r="B63" i="6"/>
  <c r="A63" i="6"/>
  <c r="D62" i="6"/>
  <c r="C62" i="6"/>
  <c r="B62" i="6"/>
  <c r="A62" i="6"/>
  <c r="D61" i="6"/>
  <c r="C61" i="6"/>
  <c r="B61" i="6"/>
  <c r="A61" i="6"/>
  <c r="D60" i="6"/>
  <c r="C60" i="6"/>
  <c r="B60" i="6"/>
  <c r="A60" i="6"/>
  <c r="D59" i="6"/>
  <c r="C59" i="6"/>
  <c r="B59" i="6"/>
  <c r="A59" i="6"/>
  <c r="D58" i="6"/>
  <c r="C58" i="6"/>
  <c r="B58" i="6"/>
  <c r="A58" i="6"/>
  <c r="C57" i="6"/>
  <c r="A57" i="6"/>
  <c r="A56" i="6"/>
  <c r="C55" i="6"/>
  <c r="A55" i="6"/>
  <c r="D54" i="6"/>
  <c r="C54" i="6"/>
  <c r="B54" i="6"/>
  <c r="A54" i="6"/>
  <c r="D53" i="6"/>
  <c r="C53" i="6"/>
  <c r="B53" i="6"/>
  <c r="A53" i="6"/>
  <c r="D52" i="6"/>
  <c r="C52" i="6"/>
  <c r="B52" i="6"/>
  <c r="A52" i="6"/>
  <c r="D51" i="6"/>
  <c r="C51" i="6"/>
  <c r="B51" i="6"/>
  <c r="A51" i="6"/>
  <c r="D50" i="6"/>
  <c r="C50" i="6"/>
  <c r="B50" i="6"/>
  <c r="A50" i="6"/>
  <c r="C49" i="6"/>
  <c r="A49" i="6"/>
  <c r="A48" i="6"/>
  <c r="C47" i="6"/>
  <c r="A47" i="6"/>
  <c r="D46" i="6"/>
  <c r="C46" i="6"/>
  <c r="B46" i="6"/>
  <c r="A46" i="6"/>
  <c r="D45" i="6"/>
  <c r="C45" i="6"/>
  <c r="B45" i="6"/>
  <c r="A45" i="6"/>
  <c r="D44" i="6"/>
  <c r="C44" i="6"/>
  <c r="B44" i="6"/>
  <c r="A44" i="6"/>
  <c r="D43" i="6"/>
  <c r="C43" i="6"/>
  <c r="B43" i="6"/>
  <c r="A43" i="6"/>
  <c r="D42" i="6"/>
  <c r="C42" i="6"/>
  <c r="B42" i="6"/>
  <c r="A42" i="6"/>
  <c r="D41" i="6"/>
  <c r="C41" i="6"/>
  <c r="B41" i="6"/>
  <c r="A41" i="6"/>
  <c r="D40" i="6"/>
  <c r="C40" i="6"/>
  <c r="B40" i="6"/>
  <c r="A40" i="6"/>
  <c r="D39" i="6"/>
  <c r="C39" i="6"/>
  <c r="B39" i="6"/>
  <c r="A39" i="6"/>
  <c r="D38" i="6"/>
  <c r="C38" i="6"/>
  <c r="B38" i="6"/>
  <c r="A38" i="6"/>
  <c r="D37" i="6"/>
  <c r="C37" i="6"/>
  <c r="B37" i="6"/>
  <c r="A37" i="6"/>
  <c r="C36" i="6"/>
  <c r="A36" i="6"/>
  <c r="A35" i="6"/>
  <c r="C34" i="6"/>
  <c r="A34" i="6"/>
  <c r="D33" i="6"/>
  <c r="C33" i="6"/>
  <c r="B33" i="6"/>
  <c r="A33" i="6"/>
  <c r="C32" i="6"/>
  <c r="A32" i="6"/>
  <c r="A31" i="6"/>
  <c r="C30" i="6"/>
  <c r="A30" i="6"/>
  <c r="D29" i="6"/>
  <c r="C29" i="6"/>
  <c r="B29" i="6"/>
  <c r="A29" i="6"/>
  <c r="D28" i="6"/>
  <c r="C28" i="6"/>
  <c r="B28" i="6"/>
  <c r="A28" i="6"/>
  <c r="D27" i="6"/>
  <c r="C27" i="6"/>
  <c r="B27" i="6"/>
  <c r="A27" i="6"/>
  <c r="D26" i="6"/>
  <c r="C26" i="6"/>
  <c r="B26" i="6"/>
  <c r="A26" i="6"/>
  <c r="C25" i="6"/>
  <c r="A25" i="6"/>
  <c r="A24" i="6"/>
  <c r="C23" i="6"/>
  <c r="A23" i="6"/>
  <c r="D22" i="6"/>
  <c r="C22" i="6"/>
  <c r="B22" i="6"/>
  <c r="A22" i="6"/>
  <c r="C21" i="6"/>
  <c r="A21" i="6"/>
  <c r="A20" i="6"/>
  <c r="C19" i="6"/>
  <c r="A19" i="6"/>
  <c r="D18" i="6"/>
  <c r="C18" i="6"/>
  <c r="B18" i="6"/>
  <c r="A18" i="6"/>
  <c r="D17" i="6"/>
  <c r="C17" i="6"/>
  <c r="B17" i="6"/>
  <c r="A17" i="6"/>
  <c r="C16" i="6"/>
  <c r="A16" i="6"/>
  <c r="A15" i="6"/>
  <c r="C14" i="6"/>
  <c r="A14" i="6"/>
  <c r="D13" i="6"/>
  <c r="C13" i="6"/>
  <c r="B13" i="6"/>
  <c r="A13" i="6"/>
  <c r="D12" i="6"/>
  <c r="C12" i="6"/>
  <c r="B12" i="6"/>
  <c r="A12" i="6"/>
  <c r="C11" i="6"/>
  <c r="A11" i="6"/>
  <c r="A10" i="6"/>
  <c r="C9" i="6"/>
  <c r="A9" i="6"/>
  <c r="A8" i="6"/>
  <c r="C7" i="6"/>
  <c r="A7" i="6"/>
  <c r="O48" i="5"/>
  <c r="O47" i="5"/>
  <c r="O46" i="5"/>
  <c r="O45" i="5"/>
  <c r="E45" i="5"/>
  <c r="O44" i="5"/>
  <c r="E44" i="5"/>
  <c r="O43" i="5"/>
  <c r="E43" i="5"/>
  <c r="O42" i="5"/>
  <c r="E42" i="5"/>
  <c r="O41" i="5"/>
  <c r="E41" i="5"/>
  <c r="O40" i="5"/>
  <c r="E40" i="5"/>
  <c r="O39" i="5"/>
  <c r="E39" i="5"/>
  <c r="O38" i="5"/>
  <c r="E38" i="5"/>
  <c r="O37" i="5"/>
  <c r="O36" i="5"/>
  <c r="O35" i="5"/>
  <c r="E35" i="5"/>
  <c r="O34" i="5"/>
  <c r="E34" i="5"/>
  <c r="O33" i="5"/>
  <c r="O32" i="5"/>
  <c r="E32" i="5"/>
  <c r="O31" i="5"/>
  <c r="E31" i="5"/>
  <c r="O30" i="5"/>
  <c r="E30" i="5"/>
  <c r="O29" i="5"/>
  <c r="E29" i="5"/>
  <c r="O28" i="5"/>
  <c r="E28" i="5"/>
  <c r="O27" i="5"/>
  <c r="E27" i="5"/>
  <c r="O26" i="5"/>
  <c r="E26" i="5"/>
  <c r="O25" i="5"/>
  <c r="E25" i="5"/>
  <c r="O24" i="5"/>
  <c r="E24" i="5"/>
  <c r="O23" i="5"/>
  <c r="E23" i="5"/>
  <c r="O22" i="5"/>
  <c r="E22" i="5"/>
  <c r="O21" i="5"/>
  <c r="E21" i="5"/>
  <c r="O20" i="5"/>
  <c r="O19" i="5"/>
  <c r="E19" i="5"/>
  <c r="O18" i="5"/>
  <c r="E18" i="5"/>
  <c r="O15" i="5"/>
  <c r="O14" i="5"/>
  <c r="U386" i="1"/>
  <c r="U384" i="1"/>
  <c r="U383" i="1"/>
  <c r="U382" i="1"/>
  <c r="U381" i="1"/>
  <c r="U380" i="1"/>
  <c r="U379" i="1"/>
  <c r="U378" i="1"/>
  <c r="W375" i="1"/>
  <c r="U375" i="1"/>
  <c r="T375" i="1"/>
  <c r="S375" i="1"/>
  <c r="R375" i="1"/>
  <c r="P375" i="1"/>
  <c r="O375" i="1"/>
  <c r="N375" i="1"/>
  <c r="M375" i="1"/>
  <c r="L375" i="1"/>
  <c r="K375" i="1"/>
  <c r="J375" i="1"/>
  <c r="I375" i="1"/>
  <c r="H375" i="1"/>
  <c r="G375" i="1"/>
  <c r="E375" i="1"/>
  <c r="W374" i="1"/>
  <c r="U374" i="1"/>
  <c r="T374" i="1"/>
  <c r="S374" i="1"/>
  <c r="R374" i="1"/>
  <c r="P374" i="1"/>
  <c r="O374" i="1"/>
  <c r="N374" i="1"/>
  <c r="M374" i="1"/>
  <c r="L374" i="1"/>
  <c r="K374" i="1"/>
  <c r="J374" i="1"/>
  <c r="I374" i="1"/>
  <c r="H374" i="1"/>
  <c r="G374" i="1"/>
  <c r="E374" i="1"/>
  <c r="U373" i="1"/>
  <c r="U372" i="1"/>
  <c r="U371" i="1"/>
  <c r="U370" i="1"/>
  <c r="U369" i="1"/>
  <c r="U368" i="1"/>
  <c r="W367" i="1"/>
  <c r="U367" i="1"/>
  <c r="T367" i="1"/>
  <c r="S367" i="1"/>
  <c r="R367" i="1"/>
  <c r="P367" i="1"/>
  <c r="O367" i="1"/>
  <c r="N367" i="1"/>
  <c r="M367" i="1"/>
  <c r="L367" i="1"/>
  <c r="K367" i="1"/>
  <c r="J367" i="1"/>
  <c r="I367" i="1"/>
  <c r="H367" i="1"/>
  <c r="G367" i="1"/>
  <c r="E367" i="1"/>
  <c r="W366" i="1"/>
  <c r="U366" i="1"/>
  <c r="T366" i="1"/>
  <c r="S366" i="1"/>
  <c r="R366" i="1"/>
  <c r="P366" i="1"/>
  <c r="O366" i="1"/>
  <c r="N366" i="1"/>
  <c r="M366" i="1"/>
  <c r="L366" i="1"/>
  <c r="K366" i="1"/>
  <c r="J366" i="1"/>
  <c r="I366" i="1"/>
  <c r="H366" i="1"/>
  <c r="G366" i="1"/>
  <c r="E366" i="1"/>
  <c r="W365" i="1"/>
  <c r="U365" i="1"/>
  <c r="T365" i="1"/>
  <c r="S365" i="1"/>
  <c r="R365" i="1"/>
  <c r="P365" i="1"/>
  <c r="O365" i="1"/>
  <c r="N365" i="1"/>
  <c r="M365" i="1"/>
  <c r="L365" i="1"/>
  <c r="K365" i="1"/>
  <c r="J365" i="1"/>
  <c r="I365" i="1"/>
  <c r="H365" i="1"/>
  <c r="G365" i="1"/>
  <c r="E365" i="1"/>
  <c r="U364" i="1"/>
  <c r="U363" i="1"/>
  <c r="U362" i="1"/>
  <c r="U361" i="1"/>
  <c r="U360" i="1"/>
  <c r="U359" i="1"/>
  <c r="W358" i="1"/>
  <c r="U358" i="1"/>
  <c r="T358" i="1"/>
  <c r="S358" i="1"/>
  <c r="R358" i="1"/>
  <c r="P358" i="1"/>
  <c r="O358" i="1"/>
  <c r="N358" i="1"/>
  <c r="M358" i="1"/>
  <c r="L358" i="1"/>
  <c r="K358" i="1"/>
  <c r="J358" i="1"/>
  <c r="I358" i="1"/>
  <c r="H358" i="1"/>
  <c r="G358" i="1"/>
  <c r="E358" i="1"/>
  <c r="W357" i="1"/>
  <c r="U357" i="1"/>
  <c r="T357" i="1"/>
  <c r="S357" i="1"/>
  <c r="R357" i="1"/>
  <c r="P357" i="1"/>
  <c r="O357" i="1"/>
  <c r="N357" i="1"/>
  <c r="M357" i="1"/>
  <c r="L357" i="1"/>
  <c r="K357" i="1"/>
  <c r="J357" i="1"/>
  <c r="I357" i="1"/>
  <c r="H357" i="1"/>
  <c r="G357" i="1"/>
  <c r="E357" i="1"/>
  <c r="W356" i="1"/>
  <c r="U356" i="1"/>
  <c r="T356" i="1"/>
  <c r="S356" i="1"/>
  <c r="R356" i="1"/>
  <c r="P356" i="1"/>
  <c r="O356" i="1"/>
  <c r="N356" i="1"/>
  <c r="M356" i="1"/>
  <c r="L356" i="1"/>
  <c r="K356" i="1"/>
  <c r="J356" i="1"/>
  <c r="I356" i="1"/>
  <c r="H356" i="1"/>
  <c r="G356" i="1"/>
  <c r="E356" i="1"/>
  <c r="U355" i="1"/>
  <c r="U354" i="1"/>
  <c r="U353" i="1"/>
  <c r="U352" i="1"/>
  <c r="U351" i="1"/>
  <c r="U350" i="1"/>
  <c r="W349" i="1"/>
  <c r="U349" i="1"/>
  <c r="T349" i="1"/>
  <c r="S349" i="1"/>
  <c r="R349" i="1"/>
  <c r="P349" i="1"/>
  <c r="O349" i="1"/>
  <c r="N349" i="1"/>
  <c r="M349" i="1"/>
  <c r="L349" i="1"/>
  <c r="K349" i="1"/>
  <c r="J349" i="1"/>
  <c r="I349" i="1"/>
  <c r="H349" i="1"/>
  <c r="G349" i="1"/>
  <c r="E349" i="1"/>
  <c r="W348" i="1"/>
  <c r="U348" i="1"/>
  <c r="T348" i="1"/>
  <c r="S348" i="1"/>
  <c r="R348" i="1"/>
  <c r="P348" i="1"/>
  <c r="O348" i="1"/>
  <c r="N348" i="1"/>
  <c r="M348" i="1"/>
  <c r="L348" i="1"/>
  <c r="K348" i="1"/>
  <c r="J348" i="1"/>
  <c r="I348" i="1"/>
  <c r="H348" i="1"/>
  <c r="G348" i="1"/>
  <c r="E348" i="1"/>
  <c r="W347" i="1"/>
  <c r="U347" i="1"/>
  <c r="T347" i="1"/>
  <c r="S347" i="1"/>
  <c r="R347" i="1"/>
  <c r="P347" i="1"/>
  <c r="O347" i="1"/>
  <c r="N347" i="1"/>
  <c r="M347" i="1"/>
  <c r="L347" i="1"/>
  <c r="K347" i="1"/>
  <c r="J347" i="1"/>
  <c r="I347" i="1"/>
  <c r="H347" i="1"/>
  <c r="G347" i="1"/>
  <c r="E347" i="1"/>
  <c r="U346" i="1"/>
  <c r="U345" i="1"/>
  <c r="U344" i="1"/>
  <c r="U343" i="1"/>
  <c r="U342" i="1"/>
  <c r="U341" i="1"/>
  <c r="W340" i="1"/>
  <c r="U340" i="1"/>
  <c r="T340" i="1"/>
  <c r="S340" i="1"/>
  <c r="R340" i="1"/>
  <c r="P340" i="1"/>
  <c r="O340" i="1"/>
  <c r="N340" i="1"/>
  <c r="M340" i="1"/>
  <c r="L340" i="1"/>
  <c r="K340" i="1"/>
  <c r="J340" i="1"/>
  <c r="I340" i="1"/>
  <c r="H340" i="1"/>
  <c r="G340" i="1"/>
  <c r="E340" i="1"/>
  <c r="W339" i="1"/>
  <c r="U339" i="1"/>
  <c r="T339" i="1"/>
  <c r="S339" i="1"/>
  <c r="R339" i="1"/>
  <c r="P339" i="1"/>
  <c r="O339" i="1"/>
  <c r="N339" i="1"/>
  <c r="M339" i="1"/>
  <c r="L339" i="1"/>
  <c r="K339" i="1"/>
  <c r="J339" i="1"/>
  <c r="I339" i="1"/>
  <c r="H339" i="1"/>
  <c r="G339" i="1"/>
  <c r="E339" i="1"/>
  <c r="W338" i="1"/>
  <c r="U338" i="1"/>
  <c r="T338" i="1"/>
  <c r="S338" i="1"/>
  <c r="R338" i="1"/>
  <c r="P338" i="1"/>
  <c r="O338" i="1"/>
  <c r="N338" i="1"/>
  <c r="M338" i="1"/>
  <c r="L338" i="1"/>
  <c r="K338" i="1"/>
  <c r="J338" i="1"/>
  <c r="I338" i="1"/>
  <c r="H338" i="1"/>
  <c r="G338" i="1"/>
  <c r="E338" i="1"/>
  <c r="U337" i="1"/>
  <c r="U336" i="1"/>
  <c r="U335" i="1"/>
  <c r="U334" i="1"/>
  <c r="U333" i="1"/>
  <c r="U332" i="1"/>
  <c r="W331" i="1"/>
  <c r="U331" i="1"/>
  <c r="T331" i="1"/>
  <c r="S331" i="1"/>
  <c r="R331" i="1"/>
  <c r="P331" i="1"/>
  <c r="O331" i="1"/>
  <c r="N331" i="1"/>
  <c r="M331" i="1"/>
  <c r="L331" i="1"/>
  <c r="K331" i="1"/>
  <c r="J331" i="1"/>
  <c r="I331" i="1"/>
  <c r="H331" i="1"/>
  <c r="G331" i="1"/>
  <c r="E331" i="1"/>
  <c r="W330" i="1"/>
  <c r="U330" i="1"/>
  <c r="T330" i="1"/>
  <c r="S330" i="1"/>
  <c r="R330" i="1"/>
  <c r="P330" i="1"/>
  <c r="O330" i="1"/>
  <c r="N330" i="1"/>
  <c r="M330" i="1"/>
  <c r="L330" i="1"/>
  <c r="K330" i="1"/>
  <c r="J330" i="1"/>
  <c r="I330" i="1"/>
  <c r="H330" i="1"/>
  <c r="G330" i="1"/>
  <c r="E330" i="1"/>
  <c r="W329" i="1"/>
  <c r="U329" i="1"/>
  <c r="T329" i="1"/>
  <c r="S329" i="1"/>
  <c r="R329" i="1"/>
  <c r="P329" i="1"/>
  <c r="O329" i="1"/>
  <c r="N329" i="1"/>
  <c r="M329" i="1"/>
  <c r="L329" i="1"/>
  <c r="K329" i="1"/>
  <c r="J329" i="1"/>
  <c r="I329" i="1"/>
  <c r="H329" i="1"/>
  <c r="G329" i="1"/>
  <c r="E329" i="1"/>
  <c r="U328" i="1"/>
  <c r="U327" i="1"/>
  <c r="U326" i="1"/>
  <c r="U325" i="1"/>
  <c r="U324" i="1"/>
  <c r="U323" i="1"/>
  <c r="W322" i="1"/>
  <c r="U322" i="1"/>
  <c r="T322" i="1"/>
  <c r="S322" i="1"/>
  <c r="R322" i="1"/>
  <c r="P322" i="1"/>
  <c r="O322" i="1"/>
  <c r="N322" i="1"/>
  <c r="M322" i="1"/>
  <c r="L322" i="1"/>
  <c r="K322" i="1"/>
  <c r="J322" i="1"/>
  <c r="I322" i="1"/>
  <c r="H322" i="1"/>
  <c r="G322" i="1"/>
  <c r="E322" i="1"/>
  <c r="W321" i="1"/>
  <c r="U321" i="1"/>
  <c r="T321" i="1"/>
  <c r="S321" i="1"/>
  <c r="R321" i="1"/>
  <c r="P321" i="1"/>
  <c r="O321" i="1"/>
  <c r="N321" i="1"/>
  <c r="M321" i="1"/>
  <c r="L321" i="1"/>
  <c r="K321" i="1"/>
  <c r="J321" i="1"/>
  <c r="I321" i="1"/>
  <c r="H321" i="1"/>
  <c r="G321" i="1"/>
  <c r="E321" i="1"/>
  <c r="W320" i="1"/>
  <c r="U320" i="1"/>
  <c r="T320" i="1"/>
  <c r="S320" i="1"/>
  <c r="R320" i="1"/>
  <c r="P320" i="1"/>
  <c r="O320" i="1"/>
  <c r="N320" i="1"/>
  <c r="M320" i="1"/>
  <c r="L320" i="1"/>
  <c r="K320" i="1"/>
  <c r="J320" i="1"/>
  <c r="I320" i="1"/>
  <c r="H320" i="1"/>
  <c r="G320" i="1"/>
  <c r="E320" i="1"/>
  <c r="U319" i="1"/>
  <c r="U318" i="1"/>
  <c r="U317" i="1"/>
  <c r="U316" i="1"/>
  <c r="U315" i="1"/>
  <c r="U314" i="1"/>
  <c r="W313" i="1"/>
  <c r="U313" i="1"/>
  <c r="T313" i="1"/>
  <c r="S313" i="1"/>
  <c r="R313" i="1"/>
  <c r="P313" i="1"/>
  <c r="O313" i="1"/>
  <c r="N313" i="1"/>
  <c r="M313" i="1"/>
  <c r="L313" i="1"/>
  <c r="K313" i="1"/>
  <c r="J313" i="1"/>
  <c r="I313" i="1"/>
  <c r="H313" i="1"/>
  <c r="G313" i="1"/>
  <c r="E313" i="1"/>
  <c r="W312" i="1"/>
  <c r="U312" i="1"/>
  <c r="T312" i="1"/>
  <c r="S312" i="1"/>
  <c r="R312" i="1"/>
  <c r="P312" i="1"/>
  <c r="O312" i="1"/>
  <c r="N312" i="1"/>
  <c r="M312" i="1"/>
  <c r="L312" i="1"/>
  <c r="K312" i="1"/>
  <c r="J312" i="1"/>
  <c r="I312" i="1"/>
  <c r="H312" i="1"/>
  <c r="G312" i="1"/>
  <c r="E312" i="1"/>
  <c r="U311" i="1"/>
  <c r="U310" i="1"/>
  <c r="U309" i="1"/>
  <c r="U308" i="1"/>
  <c r="U307" i="1"/>
  <c r="U306" i="1"/>
  <c r="U305" i="1"/>
  <c r="U302" i="1"/>
  <c r="U301" i="1"/>
  <c r="U300" i="1"/>
  <c r="U299" i="1"/>
  <c r="U298" i="1"/>
  <c r="U297" i="1"/>
  <c r="U296" i="1"/>
  <c r="U293" i="1"/>
  <c r="U292" i="1"/>
  <c r="U291" i="1"/>
  <c r="U290" i="1"/>
  <c r="U289" i="1"/>
  <c r="U288" i="1"/>
  <c r="U287" i="1"/>
  <c r="W267" i="1"/>
  <c r="U267" i="1"/>
  <c r="T267" i="1"/>
  <c r="S267" i="1"/>
  <c r="R267" i="1"/>
  <c r="P267" i="1"/>
  <c r="O267" i="1"/>
  <c r="N267" i="1"/>
  <c r="M267" i="1"/>
  <c r="L267" i="1"/>
  <c r="K267" i="1"/>
  <c r="J267" i="1"/>
  <c r="I267" i="1"/>
  <c r="H267" i="1"/>
  <c r="G267" i="1"/>
  <c r="E267" i="1"/>
  <c r="W259" i="1"/>
  <c r="U259" i="1"/>
  <c r="T259" i="1"/>
  <c r="S259" i="1"/>
  <c r="R259" i="1"/>
  <c r="P259" i="1"/>
  <c r="O259" i="1"/>
  <c r="N259" i="1"/>
  <c r="M259" i="1"/>
  <c r="L259" i="1"/>
  <c r="K259" i="1"/>
  <c r="J259" i="1"/>
  <c r="I259" i="1"/>
  <c r="H259" i="1"/>
  <c r="G259" i="1"/>
  <c r="E259" i="1"/>
  <c r="W258" i="1"/>
  <c r="U258" i="1"/>
  <c r="T258" i="1"/>
  <c r="S258" i="1"/>
  <c r="R258" i="1"/>
  <c r="P258" i="1"/>
  <c r="O258" i="1"/>
  <c r="N258" i="1"/>
  <c r="M258" i="1"/>
  <c r="L258" i="1"/>
  <c r="K258" i="1"/>
  <c r="J258" i="1"/>
  <c r="I258" i="1"/>
  <c r="H258" i="1"/>
  <c r="G258" i="1"/>
  <c r="E258" i="1"/>
  <c r="W250" i="1"/>
  <c r="U250" i="1"/>
  <c r="T250" i="1"/>
  <c r="S250" i="1"/>
  <c r="R250" i="1"/>
  <c r="P250" i="1"/>
  <c r="O250" i="1"/>
  <c r="N250" i="1"/>
  <c r="M250" i="1"/>
  <c r="L250" i="1"/>
  <c r="K250" i="1"/>
  <c r="J250" i="1"/>
  <c r="I250" i="1"/>
  <c r="H250" i="1"/>
  <c r="G250" i="1"/>
  <c r="E250" i="1"/>
  <c r="W249" i="1"/>
  <c r="U249" i="1"/>
  <c r="T249" i="1"/>
  <c r="S249" i="1"/>
  <c r="R249" i="1"/>
  <c r="P249" i="1"/>
  <c r="O249" i="1"/>
  <c r="N249" i="1"/>
  <c r="M249" i="1"/>
  <c r="L249" i="1"/>
  <c r="K249" i="1"/>
  <c r="J249" i="1"/>
  <c r="I249" i="1"/>
  <c r="H249" i="1"/>
  <c r="G249" i="1"/>
  <c r="E249" i="1"/>
  <c r="W241" i="1"/>
  <c r="U241" i="1"/>
  <c r="T241" i="1"/>
  <c r="S241" i="1"/>
  <c r="R241" i="1"/>
  <c r="P241" i="1"/>
  <c r="O241" i="1"/>
  <c r="N241" i="1"/>
  <c r="M241" i="1"/>
  <c r="L241" i="1"/>
  <c r="K241" i="1"/>
  <c r="J241" i="1"/>
  <c r="I241" i="1"/>
  <c r="H241" i="1"/>
  <c r="G241" i="1"/>
  <c r="E241" i="1"/>
  <c r="W240" i="1"/>
  <c r="U240" i="1"/>
  <c r="T240" i="1"/>
  <c r="S240" i="1"/>
  <c r="R240" i="1"/>
  <c r="P240" i="1"/>
  <c r="O240" i="1"/>
  <c r="N240" i="1"/>
  <c r="M240" i="1"/>
  <c r="L240" i="1"/>
  <c r="K240" i="1"/>
  <c r="J240" i="1"/>
  <c r="I240" i="1"/>
  <c r="H240" i="1"/>
  <c r="G240" i="1"/>
  <c r="E240" i="1"/>
  <c r="W232" i="1"/>
  <c r="U232" i="1"/>
  <c r="T232" i="1"/>
  <c r="S232" i="1"/>
  <c r="R232" i="1"/>
  <c r="P232" i="1"/>
  <c r="O232" i="1"/>
  <c r="N232" i="1"/>
  <c r="M232" i="1"/>
  <c r="L232" i="1"/>
  <c r="K232" i="1"/>
  <c r="J232" i="1"/>
  <c r="I232" i="1"/>
  <c r="H232" i="1"/>
  <c r="G232" i="1"/>
  <c r="E232" i="1"/>
  <c r="W231" i="1"/>
  <c r="U231" i="1"/>
  <c r="T231" i="1"/>
  <c r="S231" i="1"/>
  <c r="R231" i="1"/>
  <c r="P231" i="1"/>
  <c r="O231" i="1"/>
  <c r="N231" i="1"/>
  <c r="M231" i="1"/>
  <c r="L231" i="1"/>
  <c r="K231" i="1"/>
  <c r="J231" i="1"/>
  <c r="I231" i="1"/>
  <c r="H231" i="1"/>
  <c r="G231" i="1"/>
  <c r="E231" i="1"/>
  <c r="W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E223" i="1"/>
  <c r="W222" i="1"/>
  <c r="U222" i="1"/>
  <c r="T222" i="1"/>
  <c r="S222" i="1"/>
  <c r="R222" i="1"/>
  <c r="P222" i="1"/>
  <c r="O222" i="1"/>
  <c r="N222" i="1"/>
  <c r="M222" i="1"/>
  <c r="L222" i="1"/>
  <c r="K222" i="1"/>
  <c r="J222" i="1"/>
  <c r="I222" i="1"/>
  <c r="H222" i="1"/>
  <c r="G222" i="1"/>
  <c r="E222" i="1"/>
  <c r="W214" i="1"/>
  <c r="U214" i="1"/>
  <c r="T214" i="1"/>
  <c r="S214" i="1"/>
  <c r="R214" i="1"/>
  <c r="P214" i="1"/>
  <c r="O214" i="1"/>
  <c r="N214" i="1"/>
  <c r="M214" i="1"/>
  <c r="L214" i="1"/>
  <c r="K214" i="1"/>
  <c r="J214" i="1"/>
  <c r="I214" i="1"/>
  <c r="H214" i="1"/>
  <c r="G214" i="1"/>
  <c r="E214" i="1"/>
  <c r="W213" i="1"/>
  <c r="U213" i="1"/>
  <c r="T213" i="1"/>
  <c r="S213" i="1"/>
  <c r="R213" i="1"/>
  <c r="P213" i="1"/>
  <c r="O213" i="1"/>
  <c r="N213" i="1"/>
  <c r="M213" i="1"/>
  <c r="L213" i="1"/>
  <c r="K213" i="1"/>
  <c r="J213" i="1"/>
  <c r="I213" i="1"/>
  <c r="H213" i="1"/>
  <c r="G213" i="1"/>
  <c r="E213" i="1"/>
  <c r="W205" i="1"/>
  <c r="U205" i="1"/>
  <c r="T205" i="1"/>
  <c r="S205" i="1"/>
  <c r="R205" i="1"/>
  <c r="P205" i="1"/>
  <c r="O205" i="1"/>
  <c r="N205" i="1"/>
  <c r="M205" i="1"/>
  <c r="L205" i="1"/>
  <c r="K205" i="1"/>
  <c r="J205" i="1"/>
  <c r="I205" i="1"/>
  <c r="H205" i="1"/>
  <c r="G205" i="1"/>
  <c r="E205" i="1"/>
  <c r="W204" i="1"/>
  <c r="U204" i="1"/>
  <c r="T204" i="1"/>
  <c r="S204" i="1"/>
  <c r="R204" i="1"/>
  <c r="P204" i="1"/>
  <c r="O204" i="1"/>
  <c r="N204" i="1"/>
  <c r="M204" i="1"/>
  <c r="L204" i="1"/>
  <c r="K204" i="1"/>
  <c r="J204" i="1"/>
  <c r="I204" i="1"/>
  <c r="H204" i="1"/>
  <c r="G204" i="1"/>
  <c r="E204" i="1"/>
  <c r="E167" i="1"/>
  <c r="U157" i="1"/>
  <c r="T157" i="1"/>
  <c r="S157" i="1"/>
  <c r="R157" i="1"/>
  <c r="P157" i="1"/>
  <c r="O157" i="1"/>
  <c r="N157" i="1"/>
  <c r="M157" i="1"/>
  <c r="L157" i="1"/>
  <c r="K157" i="1"/>
  <c r="J157" i="1"/>
  <c r="I157" i="1"/>
  <c r="H157" i="1"/>
  <c r="G157" i="1"/>
  <c r="E157" i="1"/>
  <c r="U149" i="1"/>
  <c r="T149" i="1"/>
  <c r="S149" i="1"/>
  <c r="R149" i="1"/>
  <c r="P149" i="1"/>
  <c r="O149" i="1"/>
  <c r="N149" i="1"/>
  <c r="M149" i="1"/>
  <c r="L149" i="1"/>
  <c r="K149" i="1"/>
  <c r="J149" i="1"/>
  <c r="I149" i="1"/>
  <c r="H149" i="1"/>
  <c r="G149" i="1"/>
  <c r="E149" i="1"/>
  <c r="U148" i="1"/>
  <c r="T148" i="1"/>
  <c r="S148" i="1"/>
  <c r="R148" i="1"/>
  <c r="P148" i="1"/>
  <c r="O148" i="1"/>
  <c r="N148" i="1"/>
  <c r="M148" i="1"/>
  <c r="L148" i="1"/>
  <c r="K148" i="1"/>
  <c r="J148" i="1"/>
  <c r="I148" i="1"/>
  <c r="H148" i="1"/>
  <c r="G148" i="1"/>
  <c r="E148" i="1"/>
  <c r="U140" i="1"/>
  <c r="T140" i="1"/>
  <c r="S140" i="1"/>
  <c r="R140" i="1"/>
  <c r="P140" i="1"/>
  <c r="O140" i="1"/>
  <c r="N140" i="1"/>
  <c r="M140" i="1"/>
  <c r="L140" i="1"/>
  <c r="K140" i="1"/>
  <c r="J140" i="1"/>
  <c r="I140" i="1"/>
  <c r="H140" i="1"/>
  <c r="G140" i="1"/>
  <c r="E140" i="1"/>
  <c r="U139" i="1"/>
  <c r="T139" i="1"/>
  <c r="S139" i="1"/>
  <c r="R139" i="1"/>
  <c r="P139" i="1"/>
  <c r="O139" i="1"/>
  <c r="N139" i="1"/>
  <c r="M139" i="1"/>
  <c r="L139" i="1"/>
  <c r="K139" i="1"/>
  <c r="J139" i="1"/>
  <c r="I139" i="1"/>
  <c r="H139" i="1"/>
  <c r="G139" i="1"/>
  <c r="E139" i="1"/>
  <c r="U131" i="1"/>
  <c r="T131" i="1"/>
  <c r="S131" i="1"/>
  <c r="R131" i="1"/>
  <c r="P131" i="1"/>
  <c r="O131" i="1"/>
  <c r="N131" i="1"/>
  <c r="M131" i="1"/>
  <c r="L131" i="1"/>
  <c r="K131" i="1"/>
  <c r="J131" i="1"/>
  <c r="I131" i="1"/>
  <c r="H131" i="1"/>
  <c r="G131" i="1"/>
  <c r="E131" i="1"/>
  <c r="U130" i="1"/>
  <c r="T130" i="1"/>
  <c r="S130" i="1"/>
  <c r="R130" i="1"/>
  <c r="P130" i="1"/>
  <c r="O130" i="1"/>
  <c r="N130" i="1"/>
  <c r="M130" i="1"/>
  <c r="L130" i="1"/>
  <c r="K130" i="1"/>
  <c r="J130" i="1"/>
  <c r="I130" i="1"/>
  <c r="H130" i="1"/>
  <c r="G130" i="1"/>
  <c r="E130" i="1"/>
  <c r="U122" i="1"/>
  <c r="T122" i="1"/>
  <c r="S122" i="1"/>
  <c r="R122" i="1"/>
  <c r="P122" i="1"/>
  <c r="O122" i="1"/>
  <c r="N122" i="1"/>
  <c r="M122" i="1"/>
  <c r="L122" i="1"/>
  <c r="K122" i="1"/>
  <c r="J122" i="1"/>
  <c r="I122" i="1"/>
  <c r="H122" i="1"/>
  <c r="G122" i="1"/>
  <c r="E122" i="1"/>
  <c r="U121" i="1"/>
  <c r="T121" i="1"/>
  <c r="S121" i="1"/>
  <c r="R121" i="1"/>
  <c r="P121" i="1"/>
  <c r="O121" i="1"/>
  <c r="N121" i="1"/>
  <c r="M121" i="1"/>
  <c r="L121" i="1"/>
  <c r="K121" i="1"/>
  <c r="J121" i="1"/>
  <c r="I121" i="1"/>
  <c r="H121" i="1"/>
  <c r="G121" i="1"/>
  <c r="E121" i="1"/>
  <c r="U113" i="1"/>
  <c r="T113" i="1"/>
  <c r="S113" i="1"/>
  <c r="R113" i="1"/>
  <c r="P113" i="1"/>
  <c r="O113" i="1"/>
  <c r="N113" i="1"/>
  <c r="M113" i="1"/>
  <c r="L113" i="1"/>
  <c r="K113" i="1"/>
  <c r="J113" i="1"/>
  <c r="I113" i="1"/>
  <c r="H113" i="1"/>
  <c r="G113" i="1"/>
  <c r="E113" i="1"/>
  <c r="U112" i="1"/>
  <c r="T112" i="1"/>
  <c r="S112" i="1"/>
  <c r="R112" i="1"/>
  <c r="P112" i="1"/>
  <c r="O112" i="1"/>
  <c r="N112" i="1"/>
  <c r="M112" i="1"/>
  <c r="L112" i="1"/>
  <c r="K112" i="1"/>
  <c r="J112" i="1"/>
  <c r="I112" i="1"/>
  <c r="H112" i="1"/>
  <c r="G112" i="1"/>
  <c r="E112" i="1"/>
  <c r="U104" i="1"/>
  <c r="T104" i="1"/>
  <c r="S104" i="1"/>
  <c r="R104" i="1"/>
  <c r="P104" i="1"/>
  <c r="O104" i="1"/>
  <c r="N104" i="1"/>
  <c r="M104" i="1"/>
  <c r="L104" i="1"/>
  <c r="K104" i="1"/>
  <c r="J104" i="1"/>
  <c r="I104" i="1"/>
  <c r="H104" i="1"/>
  <c r="G104" i="1"/>
  <c r="E104" i="1"/>
  <c r="U103" i="1"/>
  <c r="T103" i="1"/>
  <c r="S103" i="1"/>
  <c r="R103" i="1"/>
  <c r="P103" i="1"/>
  <c r="O103" i="1"/>
  <c r="N103" i="1"/>
  <c r="M103" i="1"/>
  <c r="L103" i="1"/>
  <c r="K103" i="1"/>
  <c r="J103" i="1"/>
  <c r="I103" i="1"/>
  <c r="H103" i="1"/>
  <c r="G103" i="1"/>
  <c r="E103" i="1"/>
  <c r="U95" i="1"/>
  <c r="T95" i="1"/>
  <c r="S95" i="1"/>
  <c r="R95" i="1"/>
  <c r="P95" i="1"/>
  <c r="O95" i="1"/>
  <c r="N95" i="1"/>
  <c r="M95" i="1"/>
  <c r="L95" i="1"/>
  <c r="K95" i="1"/>
  <c r="J95" i="1"/>
  <c r="I95" i="1"/>
  <c r="H95" i="1"/>
  <c r="G95" i="1"/>
  <c r="E95" i="1"/>
  <c r="U94" i="1"/>
  <c r="T94" i="1"/>
  <c r="S94" i="1"/>
  <c r="R94" i="1"/>
  <c r="P94" i="1"/>
  <c r="O94" i="1"/>
  <c r="N94" i="1"/>
  <c r="M94" i="1"/>
  <c r="L94" i="1"/>
  <c r="K94" i="1"/>
  <c r="J94" i="1"/>
  <c r="I94" i="1"/>
  <c r="H94" i="1"/>
  <c r="G94" i="1"/>
  <c r="E94" i="1"/>
  <c r="T35" i="1"/>
  <c r="S35" i="1"/>
  <c r="R35" i="1"/>
  <c r="P35" i="1"/>
  <c r="O35" i="1"/>
  <c r="N35" i="1"/>
  <c r="M35" i="1"/>
  <c r="L35" i="1"/>
  <c r="K35" i="1"/>
  <c r="J35" i="1"/>
  <c r="I35" i="1"/>
  <c r="H35" i="1"/>
  <c r="G35" i="1"/>
  <c r="E123" i="6" l="1"/>
  <c r="O5" i="8"/>
  <c r="N5" i="8"/>
  <c r="M5" i="8"/>
  <c r="L5" i="8"/>
  <c r="K5" i="8"/>
  <c r="J5" i="8"/>
  <c r="I5" i="8"/>
  <c r="H5" i="8"/>
  <c r="G5" i="8"/>
  <c r="F5" i="8"/>
  <c r="A3" i="8"/>
  <c r="A1" i="8"/>
  <c r="O5" i="7"/>
  <c r="N5" i="7"/>
  <c r="M5" i="7"/>
  <c r="L5" i="7"/>
  <c r="K5" i="7"/>
  <c r="J5" i="7"/>
  <c r="I5" i="7"/>
  <c r="H5" i="7"/>
  <c r="G5" i="7"/>
  <c r="F5" i="7"/>
  <c r="A3" i="7"/>
  <c r="A2" i="9" s="1"/>
  <c r="A2" i="10" s="1"/>
  <c r="A2" i="11" s="1"/>
  <c r="A1" i="7"/>
  <c r="A1" i="9" s="1"/>
  <c r="A1" i="10" s="1"/>
  <c r="A1" i="11" s="1"/>
  <c r="O5" i="6"/>
  <c r="N5" i="6"/>
  <c r="M5" i="6"/>
  <c r="L5" i="6"/>
  <c r="K5" i="6"/>
  <c r="J5" i="6"/>
  <c r="I5" i="6"/>
  <c r="H5" i="6"/>
  <c r="G5" i="6"/>
  <c r="F5" i="6"/>
  <c r="A3" i="6"/>
  <c r="A1" i="6"/>
  <c r="S48" i="5"/>
  <c r="R48" i="5"/>
  <c r="R50" i="5" s="1"/>
  <c r="Q48" i="5"/>
  <c r="U47" i="5"/>
  <c r="T47" i="5"/>
  <c r="U46" i="5"/>
  <c r="T46" i="5"/>
  <c r="U45" i="5"/>
  <c r="T45" i="5"/>
  <c r="U44" i="5"/>
  <c r="T44" i="5"/>
  <c r="U43" i="5"/>
  <c r="T43" i="5"/>
  <c r="U42" i="5"/>
  <c r="T42" i="5"/>
  <c r="U41" i="5"/>
  <c r="T41" i="5"/>
  <c r="U40" i="5"/>
  <c r="T40" i="5"/>
  <c r="U39" i="5"/>
  <c r="T39" i="5"/>
  <c r="U38" i="5"/>
  <c r="T38" i="5"/>
  <c r="U37" i="5"/>
  <c r="T37" i="5"/>
  <c r="U36" i="5"/>
  <c r="T36" i="5"/>
  <c r="U35" i="5"/>
  <c r="T35" i="5"/>
  <c r="U34" i="5"/>
  <c r="T34" i="5"/>
  <c r="U33" i="5"/>
  <c r="T33" i="5"/>
  <c r="U32" i="5"/>
  <c r="T32" i="5"/>
  <c r="U31" i="5"/>
  <c r="T31" i="5"/>
  <c r="U30" i="5"/>
  <c r="T30" i="5"/>
  <c r="U29" i="5"/>
  <c r="T29" i="5"/>
  <c r="U28" i="5"/>
  <c r="T28" i="5"/>
  <c r="U27" i="5"/>
  <c r="T27" i="5"/>
  <c r="U26" i="5"/>
  <c r="T26" i="5"/>
  <c r="U25" i="5"/>
  <c r="T25" i="5"/>
  <c r="U24" i="5"/>
  <c r="T24" i="5"/>
  <c r="U23" i="5"/>
  <c r="T23" i="5"/>
  <c r="U22" i="5"/>
  <c r="T22" i="5"/>
  <c r="U21" i="5"/>
  <c r="T21" i="5"/>
  <c r="U20" i="5"/>
  <c r="T20" i="5"/>
  <c r="U19" i="5"/>
  <c r="T19" i="5"/>
  <c r="U18" i="5"/>
  <c r="T18" i="5"/>
  <c r="U15" i="5"/>
  <c r="S15" i="5"/>
  <c r="R15" i="5"/>
  <c r="Q15" i="5"/>
  <c r="U14" i="5"/>
  <c r="T14" i="5"/>
  <c r="T15" i="5" s="1"/>
  <c r="S11" i="5"/>
  <c r="R11" i="5"/>
  <c r="Q11" i="5"/>
  <c r="Q50" i="5" s="1"/>
  <c r="U10" i="5"/>
  <c r="T10" i="5"/>
  <c r="U9" i="5"/>
  <c r="T9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U8" i="5"/>
  <c r="U11" i="5" s="1"/>
  <c r="T8" i="5"/>
  <c r="A8" i="5"/>
  <c r="O5" i="5"/>
  <c r="N5" i="5"/>
  <c r="M5" i="5"/>
  <c r="L5" i="5"/>
  <c r="K5" i="5"/>
  <c r="J5" i="5"/>
  <c r="I5" i="5"/>
  <c r="H5" i="5"/>
  <c r="G5" i="5"/>
  <c r="F5" i="5"/>
  <c r="A3" i="5"/>
  <c r="A1" i="5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10" i="4"/>
  <c r="M6" i="4"/>
  <c r="L6" i="4"/>
  <c r="K6" i="4"/>
  <c r="J6" i="4"/>
  <c r="I6" i="4"/>
  <c r="H6" i="4"/>
  <c r="G6" i="4"/>
  <c r="F6" i="4"/>
  <c r="E6" i="4"/>
  <c r="D6" i="4"/>
  <c r="A19" i="3"/>
  <c r="A20" i="3" s="1"/>
  <c r="A21" i="3" s="1"/>
  <c r="A22" i="3" s="1"/>
  <c r="A23" i="3" s="1"/>
  <c r="A24" i="3" s="1"/>
  <c r="A25" i="3" s="1"/>
  <c r="A26" i="3" s="1"/>
  <c r="A10" i="3"/>
  <c r="A11" i="3" s="1"/>
  <c r="A12" i="3" s="1"/>
  <c r="A13" i="3" s="1"/>
  <c r="A14" i="3" s="1"/>
  <c r="A15" i="3" s="1"/>
  <c r="A16" i="3" s="1"/>
  <c r="A17" i="3" s="1"/>
  <c r="A18" i="3" s="1"/>
  <c r="M6" i="3"/>
  <c r="L6" i="3"/>
  <c r="K6" i="3"/>
  <c r="J6" i="3"/>
  <c r="I6" i="3"/>
  <c r="H6" i="3"/>
  <c r="G6" i="3"/>
  <c r="F6" i="3"/>
  <c r="E6" i="3"/>
  <c r="D6" i="3"/>
  <c r="A24" i="2"/>
  <c r="A25" i="2" s="1"/>
  <c r="A26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M6" i="2"/>
  <c r="L6" i="2"/>
  <c r="K6" i="2"/>
  <c r="J6" i="2"/>
  <c r="I6" i="2"/>
  <c r="H6" i="2"/>
  <c r="G6" i="2"/>
  <c r="F6" i="2"/>
  <c r="E6" i="2"/>
  <c r="D6" i="2"/>
  <c r="B385" i="1"/>
  <c r="B383" i="1"/>
  <c r="B382" i="1"/>
  <c r="B381" i="1"/>
  <c r="B380" i="1"/>
  <c r="B379" i="1"/>
  <c r="B378" i="1"/>
  <c r="B375" i="1"/>
  <c r="C374" i="1"/>
  <c r="B374" i="1"/>
  <c r="B373" i="1"/>
  <c r="B372" i="1"/>
  <c r="B371" i="1"/>
  <c r="B370" i="1"/>
  <c r="B369" i="1"/>
  <c r="B368" i="1"/>
  <c r="B366" i="1"/>
  <c r="C365" i="1"/>
  <c r="B365" i="1" s="1"/>
  <c r="B364" i="1"/>
  <c r="B363" i="1"/>
  <c r="B362" i="1"/>
  <c r="B361" i="1"/>
  <c r="B360" i="1"/>
  <c r="B359" i="1"/>
  <c r="B357" i="1"/>
  <c r="C356" i="1"/>
  <c r="B356" i="1" s="1"/>
  <c r="B355" i="1"/>
  <c r="B354" i="1"/>
  <c r="B353" i="1"/>
  <c r="B352" i="1"/>
  <c r="B351" i="1"/>
  <c r="B350" i="1"/>
  <c r="B348" i="1"/>
  <c r="C347" i="1"/>
  <c r="B347" i="1"/>
  <c r="B346" i="1"/>
  <c r="B345" i="1"/>
  <c r="B344" i="1"/>
  <c r="B343" i="1"/>
  <c r="B342" i="1"/>
  <c r="B341" i="1"/>
  <c r="B339" i="1"/>
  <c r="C338" i="1"/>
  <c r="B338" i="1" s="1"/>
  <c r="B337" i="1"/>
  <c r="B336" i="1"/>
  <c r="B335" i="1"/>
  <c r="B334" i="1"/>
  <c r="B333" i="1"/>
  <c r="B332" i="1"/>
  <c r="B330" i="1"/>
  <c r="C329" i="1"/>
  <c r="B329" i="1" s="1"/>
  <c r="B328" i="1"/>
  <c r="B327" i="1"/>
  <c r="B326" i="1"/>
  <c r="B325" i="1"/>
  <c r="B324" i="1"/>
  <c r="B323" i="1"/>
  <c r="B321" i="1"/>
  <c r="C320" i="1"/>
  <c r="B320" i="1" s="1"/>
  <c r="B319" i="1"/>
  <c r="B318" i="1"/>
  <c r="B317" i="1"/>
  <c r="B316" i="1"/>
  <c r="B315" i="1"/>
  <c r="B314" i="1"/>
  <c r="B312" i="1"/>
  <c r="B311" i="1"/>
  <c r="B310" i="1"/>
  <c r="B309" i="1"/>
  <c r="B308" i="1"/>
  <c r="B307" i="1"/>
  <c r="B306" i="1"/>
  <c r="B305" i="1"/>
  <c r="B303" i="1"/>
  <c r="B302" i="1"/>
  <c r="B301" i="1"/>
  <c r="B300" i="1"/>
  <c r="B299" i="1"/>
  <c r="B298" i="1"/>
  <c r="B297" i="1"/>
  <c r="B296" i="1"/>
  <c r="B294" i="1"/>
  <c r="B293" i="1"/>
  <c r="B292" i="1"/>
  <c r="B291" i="1"/>
  <c r="B290" i="1"/>
  <c r="B289" i="1"/>
  <c r="B288" i="1"/>
  <c r="A288" i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B287" i="1"/>
  <c r="A287" i="1"/>
  <c r="P283" i="1"/>
  <c r="O283" i="1"/>
  <c r="N283" i="1"/>
  <c r="M283" i="1"/>
  <c r="L283" i="1"/>
  <c r="K283" i="1"/>
  <c r="J283" i="1"/>
  <c r="I283" i="1"/>
  <c r="H283" i="1"/>
  <c r="G283" i="1"/>
  <c r="A279" i="1"/>
  <c r="A278" i="1"/>
  <c r="B275" i="1"/>
  <c r="B274" i="1"/>
  <c r="B273" i="1"/>
  <c r="B272" i="1"/>
  <c r="B271" i="1"/>
  <c r="B270" i="1"/>
  <c r="B267" i="1"/>
  <c r="C266" i="1"/>
  <c r="B266" i="1"/>
  <c r="B265" i="1"/>
  <c r="B264" i="1"/>
  <c r="B263" i="1"/>
  <c r="B262" i="1"/>
  <c r="B261" i="1"/>
  <c r="B260" i="1"/>
  <c r="B258" i="1"/>
  <c r="C257" i="1"/>
  <c r="B257" i="1" s="1"/>
  <c r="B256" i="1"/>
  <c r="B255" i="1"/>
  <c r="B254" i="1"/>
  <c r="B253" i="1"/>
  <c r="B252" i="1"/>
  <c r="B251" i="1"/>
  <c r="B249" i="1"/>
  <c r="C248" i="1"/>
  <c r="B248" i="1" s="1"/>
  <c r="B247" i="1"/>
  <c r="B246" i="1"/>
  <c r="B245" i="1"/>
  <c r="B244" i="1"/>
  <c r="B243" i="1"/>
  <c r="B242" i="1"/>
  <c r="B240" i="1"/>
  <c r="C239" i="1"/>
  <c r="B239" i="1" s="1"/>
  <c r="B238" i="1"/>
  <c r="B237" i="1"/>
  <c r="B236" i="1"/>
  <c r="B235" i="1"/>
  <c r="B234" i="1"/>
  <c r="B233" i="1"/>
  <c r="B231" i="1"/>
  <c r="C230" i="1"/>
  <c r="B230" i="1"/>
  <c r="B229" i="1"/>
  <c r="B228" i="1"/>
  <c r="B227" i="1"/>
  <c r="B226" i="1"/>
  <c r="B225" i="1"/>
  <c r="B224" i="1"/>
  <c r="B222" i="1"/>
  <c r="C221" i="1"/>
  <c r="B221" i="1" s="1"/>
  <c r="B220" i="1"/>
  <c r="B219" i="1"/>
  <c r="B218" i="1"/>
  <c r="B217" i="1"/>
  <c r="B216" i="1"/>
  <c r="B215" i="1"/>
  <c r="B213" i="1"/>
  <c r="C212" i="1"/>
  <c r="B212" i="1" s="1"/>
  <c r="B211" i="1"/>
  <c r="B210" i="1"/>
  <c r="B209" i="1"/>
  <c r="B208" i="1"/>
  <c r="B207" i="1"/>
  <c r="B206" i="1"/>
  <c r="B204" i="1"/>
  <c r="C203" i="1"/>
  <c r="B203" i="1" s="1"/>
  <c r="B202" i="1"/>
  <c r="B201" i="1"/>
  <c r="B200" i="1"/>
  <c r="B199" i="1"/>
  <c r="B198" i="1"/>
  <c r="B197" i="1"/>
  <c r="B195" i="1"/>
  <c r="C194" i="1"/>
  <c r="B194" i="1"/>
  <c r="B193" i="1"/>
  <c r="B192" i="1"/>
  <c r="B191" i="1"/>
  <c r="B190" i="1"/>
  <c r="B189" i="1"/>
  <c r="B188" i="1"/>
  <c r="B186" i="1"/>
  <c r="C185" i="1"/>
  <c r="B185" i="1"/>
  <c r="B184" i="1"/>
  <c r="B183" i="1"/>
  <c r="B182" i="1"/>
  <c r="B181" i="1"/>
  <c r="B180" i="1"/>
  <c r="B179" i="1"/>
  <c r="A179" i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68" i="1" s="1"/>
  <c r="A269" i="1" s="1"/>
  <c r="A270" i="1" s="1"/>
  <c r="A271" i="1" s="1"/>
  <c r="A272" i="1" s="1"/>
  <c r="A273" i="1" s="1"/>
  <c r="A274" i="1" s="1"/>
  <c r="A275" i="1" s="1"/>
  <c r="A276" i="1" s="1"/>
  <c r="P175" i="1"/>
  <c r="O175" i="1"/>
  <c r="N175" i="1"/>
  <c r="M175" i="1"/>
  <c r="L175" i="1"/>
  <c r="K175" i="1"/>
  <c r="J175" i="1"/>
  <c r="I175" i="1"/>
  <c r="H175" i="1"/>
  <c r="G175" i="1"/>
  <c r="A171" i="1"/>
  <c r="A170" i="1"/>
  <c r="B167" i="1"/>
  <c r="C166" i="1"/>
  <c r="B165" i="1"/>
  <c r="B164" i="1"/>
  <c r="B163" i="1"/>
  <c r="B162" i="1"/>
  <c r="B161" i="1"/>
  <c r="B160" i="1"/>
  <c r="B157" i="1"/>
  <c r="C156" i="1"/>
  <c r="B156" i="1" s="1"/>
  <c r="B155" i="1"/>
  <c r="B154" i="1"/>
  <c r="B153" i="1"/>
  <c r="B152" i="1"/>
  <c r="B151" i="1"/>
  <c r="B150" i="1"/>
  <c r="B148" i="1"/>
  <c r="C147" i="1"/>
  <c r="B147" i="1" s="1"/>
  <c r="B146" i="1"/>
  <c r="B145" i="1"/>
  <c r="B144" i="1"/>
  <c r="B143" i="1"/>
  <c r="B142" i="1"/>
  <c r="B141" i="1"/>
  <c r="B139" i="1"/>
  <c r="C138" i="1"/>
  <c r="B138" i="1" s="1"/>
  <c r="B137" i="1"/>
  <c r="B136" i="1"/>
  <c r="B135" i="1"/>
  <c r="B134" i="1"/>
  <c r="B133" i="1"/>
  <c r="B132" i="1"/>
  <c r="B130" i="1"/>
  <c r="C129" i="1"/>
  <c r="B129" i="1" s="1"/>
  <c r="B128" i="1"/>
  <c r="B127" i="1"/>
  <c r="B126" i="1"/>
  <c r="B125" i="1"/>
  <c r="B124" i="1"/>
  <c r="B123" i="1"/>
  <c r="B121" i="1"/>
  <c r="C120" i="1"/>
  <c r="B120" i="1"/>
  <c r="B119" i="1"/>
  <c r="B118" i="1"/>
  <c r="B117" i="1"/>
  <c r="B116" i="1"/>
  <c r="B115" i="1"/>
  <c r="B114" i="1"/>
  <c r="B112" i="1"/>
  <c r="C111" i="1"/>
  <c r="B111" i="1" s="1"/>
  <c r="B110" i="1"/>
  <c r="B109" i="1"/>
  <c r="B108" i="1"/>
  <c r="B107" i="1"/>
  <c r="B106" i="1"/>
  <c r="B105" i="1"/>
  <c r="B103" i="1"/>
  <c r="C102" i="1"/>
  <c r="B102" i="1" s="1"/>
  <c r="B101" i="1"/>
  <c r="B100" i="1"/>
  <c r="B99" i="1"/>
  <c r="B98" i="1"/>
  <c r="B97" i="1"/>
  <c r="B96" i="1"/>
  <c r="B94" i="1"/>
  <c r="C93" i="1"/>
  <c r="B93" i="1" s="1"/>
  <c r="B92" i="1"/>
  <c r="B91" i="1"/>
  <c r="B90" i="1"/>
  <c r="B89" i="1"/>
  <c r="B88" i="1"/>
  <c r="B87" i="1"/>
  <c r="B85" i="1"/>
  <c r="C84" i="1"/>
  <c r="B84" i="1" s="1"/>
  <c r="B83" i="1"/>
  <c r="B82" i="1"/>
  <c r="B81" i="1"/>
  <c r="B80" i="1"/>
  <c r="B79" i="1"/>
  <c r="B78" i="1"/>
  <c r="B76" i="1"/>
  <c r="C75" i="1"/>
  <c r="B75" i="1"/>
  <c r="B74" i="1"/>
  <c r="B73" i="1"/>
  <c r="B72" i="1"/>
  <c r="B71" i="1"/>
  <c r="B70" i="1"/>
  <c r="B69" i="1"/>
  <c r="A69" i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P65" i="1"/>
  <c r="O65" i="1"/>
  <c r="N65" i="1"/>
  <c r="M65" i="1"/>
  <c r="L65" i="1"/>
  <c r="K65" i="1"/>
  <c r="J65" i="1"/>
  <c r="I65" i="1"/>
  <c r="H65" i="1"/>
  <c r="G65" i="1"/>
  <c r="A61" i="1"/>
  <c r="A6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E20" i="5" l="1"/>
  <c r="E26" i="7"/>
  <c r="E24" i="7"/>
  <c r="T48" i="5"/>
  <c r="S50" i="5"/>
  <c r="T11" i="5"/>
  <c r="U48" i="5"/>
  <c r="U50" i="5" s="1"/>
  <c r="T50" i="5" l="1"/>
  <c r="C400" i="1" l="1"/>
  <c r="C402" i="1"/>
  <c r="C401" i="1"/>
  <c r="C407" i="1" l="1"/>
  <c r="C405" i="1"/>
  <c r="C406" i="1"/>
  <c r="C399" i="1"/>
  <c r="C9" i="12" l="1"/>
  <c r="E386" i="1"/>
  <c r="C10" i="12"/>
  <c r="N10" i="12"/>
  <c r="K9" i="12"/>
  <c r="L10" i="12"/>
  <c r="L9" i="12"/>
  <c r="Q9" i="12"/>
  <c r="J10" i="12"/>
  <c r="O10" i="12"/>
  <c r="M9" i="12"/>
  <c r="N9" i="12"/>
  <c r="F10" i="12"/>
  <c r="O9" i="12"/>
  <c r="K10" i="12"/>
  <c r="P10" i="12"/>
  <c r="I9" i="12"/>
  <c r="H9" i="12"/>
  <c r="G9" i="12"/>
  <c r="P9" i="12"/>
  <c r="Q10" i="12"/>
  <c r="M10" i="12"/>
  <c r="J9" i="12"/>
  <c r="H10" i="12"/>
  <c r="I10" i="12"/>
  <c r="G10" i="12"/>
  <c r="F9" i="12"/>
  <c r="E9" i="12"/>
  <c r="E10" i="12"/>
  <c r="C404" i="1"/>
  <c r="O386" i="1"/>
  <c r="N29" i="12"/>
  <c r="T386" i="1"/>
  <c r="K28" i="12"/>
  <c r="K11" i="12"/>
  <c r="L29" i="12"/>
  <c r="R386" i="1"/>
  <c r="G54" i="8"/>
  <c r="L11" i="12"/>
  <c r="N54" i="8"/>
  <c r="O54" i="8"/>
  <c r="S386" i="1"/>
  <c r="J386" i="1"/>
  <c r="H386" i="1"/>
  <c r="Q28" i="12"/>
  <c r="Q11" i="12"/>
  <c r="J29" i="12"/>
  <c r="N386" i="1"/>
  <c r="O29" i="12"/>
  <c r="J54" i="8"/>
  <c r="M11" i="12"/>
  <c r="M28" i="12"/>
  <c r="N11" i="12"/>
  <c r="I54" i="8"/>
  <c r="F29" i="12"/>
  <c r="O11" i="12"/>
  <c r="K29" i="12"/>
  <c r="M386" i="1"/>
  <c r="L386" i="1"/>
  <c r="P29" i="12"/>
  <c r="L54" i="8"/>
  <c r="I28" i="12"/>
  <c r="I11" i="12"/>
  <c r="H11" i="12"/>
  <c r="H28" i="12"/>
  <c r="I386" i="1"/>
  <c r="G11" i="12"/>
  <c r="G28" i="12"/>
  <c r="P11" i="12"/>
  <c r="K54" i="8"/>
  <c r="Q29" i="12"/>
  <c r="P386" i="1"/>
  <c r="M29" i="12"/>
  <c r="J11" i="12"/>
  <c r="M54" i="8"/>
  <c r="H29" i="12"/>
  <c r="I29" i="12"/>
  <c r="H54" i="8"/>
  <c r="G29" i="12"/>
  <c r="G386" i="1"/>
  <c r="F11" i="12"/>
  <c r="E11" i="12"/>
  <c r="E28" i="12"/>
  <c r="E54" i="8" l="1"/>
  <c r="F54" i="8"/>
  <c r="F30" i="12"/>
  <c r="F28" i="12"/>
  <c r="J30" i="12"/>
  <c r="J28" i="12"/>
  <c r="N30" i="12"/>
  <c r="N28" i="12"/>
  <c r="C29" i="12"/>
  <c r="E29" i="12"/>
  <c r="P30" i="12"/>
  <c r="P28" i="12"/>
  <c r="O30" i="12"/>
  <c r="O28" i="12"/>
  <c r="L30" i="12"/>
  <c r="L28" i="12"/>
  <c r="I30" i="12"/>
  <c r="Q30" i="12"/>
  <c r="E30" i="12"/>
  <c r="C28" i="12"/>
  <c r="C11" i="12"/>
  <c r="E23" i="12"/>
  <c r="E24" i="12"/>
  <c r="G23" i="2"/>
  <c r="M23" i="2"/>
  <c r="L23" i="2"/>
  <c r="F23" i="12"/>
  <c r="F24" i="12"/>
  <c r="P24" i="12"/>
  <c r="P23" i="12"/>
  <c r="I24" i="12"/>
  <c r="W386" i="1"/>
  <c r="K386" i="1"/>
  <c r="N23" i="12"/>
  <c r="N24" i="12"/>
  <c r="J23" i="12"/>
  <c r="J24" i="12"/>
  <c r="G30" i="12"/>
  <c r="H30" i="12"/>
  <c r="M30" i="12"/>
  <c r="K24" i="12"/>
  <c r="K23" i="12"/>
  <c r="G24" i="12"/>
  <c r="G23" i="12"/>
  <c r="H24" i="12"/>
  <c r="H23" i="12"/>
  <c r="O24" i="12"/>
  <c r="O23" i="12"/>
  <c r="M23" i="12"/>
  <c r="M24" i="12"/>
  <c r="Q23" i="12"/>
  <c r="Q24" i="12"/>
  <c r="L24" i="12"/>
  <c r="L23" i="12"/>
  <c r="K30" i="12"/>
  <c r="D23" i="2" l="1"/>
  <c r="L9" i="8"/>
  <c r="I25" i="12"/>
  <c r="I23" i="12"/>
  <c r="H9" i="8"/>
  <c r="K9" i="8"/>
  <c r="N9" i="8"/>
  <c r="G9" i="8"/>
  <c r="F9" i="8"/>
  <c r="O9" i="8"/>
  <c r="M9" i="8"/>
  <c r="I9" i="8"/>
  <c r="I23" i="2"/>
  <c r="M25" i="12"/>
  <c r="K25" i="12"/>
  <c r="N25" i="12"/>
  <c r="F25" i="12"/>
  <c r="E23" i="2"/>
  <c r="I23" i="4"/>
  <c r="F23" i="4"/>
  <c r="H84" i="7"/>
  <c r="L22" i="5"/>
  <c r="H82" i="7"/>
  <c r="I41" i="5"/>
  <c r="I32" i="5"/>
  <c r="L25" i="12"/>
  <c r="Q25" i="12"/>
  <c r="O25" i="12"/>
  <c r="G25" i="12"/>
  <c r="G73" i="1"/>
  <c r="O144" i="1"/>
  <c r="M116" i="1"/>
  <c r="I98" i="1"/>
  <c r="N145" i="1"/>
  <c r="G98" i="1"/>
  <c r="H144" i="1"/>
  <c r="K110" i="1"/>
  <c r="M74" i="1"/>
  <c r="J119" i="1"/>
  <c r="N98" i="1"/>
  <c r="K106" i="1"/>
  <c r="N80" i="1"/>
  <c r="T145" i="1"/>
  <c r="S90" i="1"/>
  <c r="I151" i="1"/>
  <c r="U153" i="1"/>
  <c r="L153" i="1"/>
  <c r="I126" i="1"/>
  <c r="K96" i="1"/>
  <c r="H101" i="1"/>
  <c r="L82" i="1"/>
  <c r="L144" i="1"/>
  <c r="R80" i="1"/>
  <c r="S101" i="1"/>
  <c r="H81" i="1"/>
  <c r="U145" i="1"/>
  <c r="N100" i="1"/>
  <c r="R141" i="1"/>
  <c r="P141" i="1"/>
  <c r="J153" i="1"/>
  <c r="T108" i="1"/>
  <c r="H73" i="1"/>
  <c r="N137" i="1"/>
  <c r="U126" i="1"/>
  <c r="P92" i="1"/>
  <c r="I124" i="1"/>
  <c r="H90" i="1"/>
  <c r="P153" i="1"/>
  <c r="R153" i="1"/>
  <c r="I136" i="1"/>
  <c r="J107" i="1"/>
  <c r="S109" i="1"/>
  <c r="J134" i="1"/>
  <c r="T146" i="1"/>
  <c r="H143" i="1"/>
  <c r="L88" i="1"/>
  <c r="M91" i="1"/>
  <c r="J142" i="1"/>
  <c r="N142" i="1"/>
  <c r="O72" i="1"/>
  <c r="R105" i="1"/>
  <c r="P105" i="1"/>
  <c r="G110" i="1"/>
  <c r="T114" i="1"/>
  <c r="P81" i="1"/>
  <c r="T82" i="1"/>
  <c r="O151" i="1"/>
  <c r="H109" i="1"/>
  <c r="M123" i="1"/>
  <c r="M141" i="1"/>
  <c r="T151" i="1"/>
  <c r="M134" i="1"/>
  <c r="K100" i="1"/>
  <c r="L151" i="1"/>
  <c r="P82" i="1"/>
  <c r="N90" i="1"/>
  <c r="M73" i="1"/>
  <c r="R99" i="1"/>
  <c r="P99" i="1"/>
  <c r="N74" i="1"/>
  <c r="M92" i="1"/>
  <c r="R92" i="1"/>
  <c r="L152" i="1"/>
  <c r="S119" i="1"/>
  <c r="S115" i="1"/>
  <c r="G115" i="1"/>
  <c r="J124" i="1"/>
  <c r="M72" i="1"/>
  <c r="G92" i="1"/>
  <c r="U141" i="1"/>
  <c r="M80" i="1"/>
  <c r="N152" i="1"/>
  <c r="G96" i="1"/>
  <c r="T143" i="1"/>
  <c r="P142" i="1"/>
  <c r="R142" i="1"/>
  <c r="P83" i="1"/>
  <c r="N150" i="1"/>
  <c r="J92" i="1"/>
  <c r="S99" i="1"/>
  <c r="O96" i="1"/>
  <c r="I81" i="1"/>
  <c r="O110" i="1"/>
  <c r="G137" i="1"/>
  <c r="P117" i="1"/>
  <c r="R117" i="1"/>
  <c r="P118" i="1"/>
  <c r="R118" i="1"/>
  <c r="K127" i="1"/>
  <c r="N136" i="1"/>
  <c r="H106" i="1"/>
  <c r="N96" i="1"/>
  <c r="U123" i="1"/>
  <c r="S153" i="1"/>
  <c r="U97" i="1"/>
  <c r="N115" i="1"/>
  <c r="R98" i="1"/>
  <c r="P98" i="1"/>
  <c r="J74" i="1"/>
  <c r="I132" i="1"/>
  <c r="K132" i="1"/>
  <c r="G71" i="1"/>
  <c r="M132" i="1"/>
  <c r="M97" i="1"/>
  <c r="K133" i="1"/>
  <c r="I107" i="1"/>
  <c r="S124" i="1"/>
  <c r="J141" i="1"/>
  <c r="P133" i="1"/>
  <c r="R133" i="1"/>
  <c r="U114" i="1"/>
  <c r="I116" i="1"/>
  <c r="G124" i="1"/>
  <c r="I141" i="1"/>
  <c r="N117" i="1"/>
  <c r="J101" i="1"/>
  <c r="G152" i="1"/>
  <c r="K108" i="1"/>
  <c r="N128" i="1"/>
  <c r="H119" i="1"/>
  <c r="L137" i="1"/>
  <c r="H123" i="1"/>
  <c r="M143" i="1"/>
  <c r="I142" i="1"/>
  <c r="L142" i="1"/>
  <c r="N91" i="1"/>
  <c r="M117" i="1"/>
  <c r="M101" i="1"/>
  <c r="T123" i="1"/>
  <c r="U116" i="1"/>
  <c r="I135" i="1"/>
  <c r="O125" i="1"/>
  <c r="R101" i="1"/>
  <c r="P101" i="1"/>
  <c r="N126" i="1"/>
  <c r="K124" i="1"/>
  <c r="N134" i="1"/>
  <c r="H115" i="1"/>
  <c r="U144" i="1"/>
  <c r="T74" i="1"/>
  <c r="G74" i="1"/>
  <c r="S127" i="1"/>
  <c r="G100" i="1"/>
  <c r="U133" i="1"/>
  <c r="P119" i="1"/>
  <c r="R119" i="1"/>
  <c r="L133" i="1"/>
  <c r="K118" i="1"/>
  <c r="P71" i="1"/>
  <c r="K114" i="1"/>
  <c r="M118" i="1"/>
  <c r="G114" i="1"/>
  <c r="T99" i="1"/>
  <c r="R72" i="1"/>
  <c r="I125" i="1"/>
  <c r="I150" i="1"/>
  <c r="H127" i="1"/>
  <c r="N116" i="1"/>
  <c r="P123" i="1"/>
  <c r="R123" i="1"/>
  <c r="G109" i="1"/>
  <c r="U117" i="1"/>
  <c r="R146" i="1"/>
  <c r="P146" i="1"/>
  <c r="P88" i="1"/>
  <c r="N83" i="1"/>
  <c r="H91" i="1"/>
  <c r="F23" i="2"/>
  <c r="J23" i="2"/>
  <c r="J23" i="4"/>
  <c r="G23" i="4"/>
  <c r="E25" i="12"/>
  <c r="C23" i="12"/>
  <c r="G22" i="5"/>
  <c r="L25" i="7"/>
  <c r="S118" i="1"/>
  <c r="N109" i="1"/>
  <c r="J135" i="1"/>
  <c r="U119" i="1"/>
  <c r="J125" i="1"/>
  <c r="G128" i="1"/>
  <c r="S117" i="1"/>
  <c r="P90" i="1"/>
  <c r="O133" i="1"/>
  <c r="K109" i="1"/>
  <c r="M105" i="1"/>
  <c r="M135" i="1"/>
  <c r="R74" i="1"/>
  <c r="L110" i="1"/>
  <c r="R73" i="1"/>
  <c r="T136" i="1"/>
  <c r="L106" i="1"/>
  <c r="L74" i="1"/>
  <c r="M144" i="1"/>
  <c r="I137" i="1"/>
  <c r="I145" i="1"/>
  <c r="L116" i="1"/>
  <c r="N106" i="1"/>
  <c r="H105" i="1"/>
  <c r="L141" i="1"/>
  <c r="S92" i="1"/>
  <c r="U150" i="1"/>
  <c r="N141" i="1"/>
  <c r="G153" i="1"/>
  <c r="H132" i="1"/>
  <c r="H141" i="1"/>
  <c r="O82" i="1"/>
  <c r="G106" i="1"/>
  <c r="H74" i="1"/>
  <c r="L72" i="1"/>
  <c r="U98" i="1"/>
  <c r="J143" i="1"/>
  <c r="G83" i="1"/>
  <c r="M88" i="1"/>
  <c r="J91" i="1"/>
  <c r="O88" i="1"/>
  <c r="N108" i="1"/>
  <c r="T100" i="1"/>
  <c r="H97" i="1"/>
  <c r="J145" i="1"/>
  <c r="J114" i="1"/>
  <c r="K119" i="1"/>
  <c r="M155" i="1"/>
  <c r="J73" i="1"/>
  <c r="I97" i="1"/>
  <c r="G107" i="1"/>
  <c r="T150" i="1"/>
  <c r="T132" i="1"/>
  <c r="G99" i="1"/>
  <c r="P100" i="1"/>
  <c r="R100" i="1"/>
  <c r="R134" i="1"/>
  <c r="P134" i="1"/>
  <c r="M98" i="1"/>
  <c r="J80" i="1"/>
  <c r="J126" i="1"/>
  <c r="R151" i="1"/>
  <c r="P151" i="1"/>
  <c r="S96" i="1"/>
  <c r="S136" i="1"/>
  <c r="T133" i="1"/>
  <c r="L134" i="1"/>
  <c r="I119" i="1"/>
  <c r="J90" i="1"/>
  <c r="L126" i="1"/>
  <c r="R128" i="1"/>
  <c r="P128" i="1"/>
  <c r="U151" i="1"/>
  <c r="N144" i="1"/>
  <c r="U118" i="1"/>
  <c r="N81" i="1"/>
  <c r="H80" i="1"/>
  <c r="G146" i="1"/>
  <c r="S143" i="1"/>
  <c r="J83" i="1"/>
  <c r="S88" i="1"/>
  <c r="J97" i="1"/>
  <c r="N123" i="1"/>
  <c r="S114" i="1"/>
  <c r="S134" i="1"/>
  <c r="T119" i="1"/>
  <c r="J136" i="1"/>
  <c r="G97" i="1"/>
  <c r="R82" i="1"/>
  <c r="J144" i="1"/>
  <c r="T135" i="1"/>
  <c r="U127" i="1"/>
  <c r="G81" i="1"/>
  <c r="L150" i="1"/>
  <c r="S105" i="1"/>
  <c r="U108" i="1"/>
  <c r="M128" i="1"/>
  <c r="I109" i="1"/>
  <c r="N135" i="1"/>
  <c r="O137" i="1"/>
  <c r="G135" i="1"/>
  <c r="T101" i="1"/>
  <c r="K137" i="1"/>
  <c r="P107" i="1"/>
  <c r="R107" i="1"/>
  <c r="T90" i="1"/>
  <c r="T127" i="1"/>
  <c r="I72" i="1"/>
  <c r="M150" i="1"/>
  <c r="S144" i="1"/>
  <c r="O116" i="1"/>
  <c r="U136" i="1"/>
  <c r="S116" i="1"/>
  <c r="L99" i="1"/>
  <c r="L90" i="1"/>
  <c r="S126" i="1"/>
  <c r="G133" i="1"/>
  <c r="P145" i="1"/>
  <c r="R145" i="1"/>
  <c r="H146" i="1"/>
  <c r="O83" i="1"/>
  <c r="L91" i="1"/>
  <c r="K97" i="1"/>
  <c r="U110" i="1"/>
  <c r="I117" i="1"/>
  <c r="I144" i="1"/>
  <c r="N73" i="1"/>
  <c r="M110" i="1"/>
  <c r="J108" i="1"/>
  <c r="O154" i="1"/>
  <c r="O153" i="1"/>
  <c r="U132" i="1"/>
  <c r="O105" i="1"/>
  <c r="S81" i="1"/>
  <c r="J118" i="1"/>
  <c r="P106" i="1"/>
  <c r="R106" i="1"/>
  <c r="G151" i="1"/>
  <c r="L128" i="1"/>
  <c r="M108" i="1"/>
  <c r="O115" i="1"/>
  <c r="G141" i="1"/>
  <c r="G150" i="1"/>
  <c r="M115" i="1"/>
  <c r="O97" i="1"/>
  <c r="N71" i="1"/>
  <c r="H107" i="1"/>
  <c r="M124" i="1"/>
  <c r="T144" i="1"/>
  <c r="G132" i="1"/>
  <c r="P137" i="1"/>
  <c r="R137" i="1"/>
  <c r="N97" i="1"/>
  <c r="H100" i="1"/>
  <c r="J155" i="1"/>
  <c r="S82" i="1"/>
  <c r="H135" i="1"/>
  <c r="O114" i="1"/>
  <c r="J100" i="1"/>
  <c r="H136" i="1"/>
  <c r="O123" i="1"/>
  <c r="G125" i="1"/>
  <c r="N72" i="1"/>
  <c r="N118" i="1"/>
  <c r="T125" i="1"/>
  <c r="H134" i="1"/>
  <c r="T97" i="1"/>
  <c r="L100" i="1"/>
  <c r="K128" i="1"/>
  <c r="J115" i="1"/>
  <c r="M146" i="1"/>
  <c r="O143" i="1"/>
  <c r="I91" i="1"/>
  <c r="R88" i="1"/>
  <c r="H142" i="1"/>
  <c r="I83" i="1"/>
  <c r="G142" i="1"/>
  <c r="L23" i="4"/>
  <c r="D23" i="4"/>
  <c r="C30" i="12"/>
  <c r="L111" i="6"/>
  <c r="H25" i="12"/>
  <c r="J25" i="12"/>
  <c r="P25" i="12"/>
  <c r="T152" i="1"/>
  <c r="L71" i="1"/>
  <c r="J150" i="1"/>
  <c r="O98" i="1"/>
  <c r="H98" i="1"/>
  <c r="R97" i="1"/>
  <c r="P97" i="1"/>
  <c r="P96" i="1"/>
  <c r="L114" i="1"/>
  <c r="S106" i="1"/>
  <c r="T71" i="1"/>
  <c r="T141" i="1"/>
  <c r="T96" i="1"/>
  <c r="N154" i="1"/>
  <c r="L107" i="1"/>
  <c r="T98" i="1"/>
  <c r="N105" i="1"/>
  <c r="T124" i="1"/>
  <c r="T118" i="1"/>
  <c r="M127" i="1"/>
  <c r="O127" i="1"/>
  <c r="O124" i="1"/>
  <c r="S74" i="1"/>
  <c r="H150" i="1"/>
  <c r="K123" i="1"/>
  <c r="P80" i="1"/>
  <c r="R132" i="1"/>
  <c r="P132" i="1"/>
  <c r="S110" i="1"/>
  <c r="L136" i="1"/>
  <c r="U152" i="1"/>
  <c r="G154" i="1"/>
  <c r="U109" i="1"/>
  <c r="S100" i="1"/>
  <c r="O152" i="1"/>
  <c r="P136" i="1"/>
  <c r="R136" i="1"/>
  <c r="I96" i="1"/>
  <c r="T110" i="1"/>
  <c r="H110" i="1"/>
  <c r="I71" i="1"/>
  <c r="I146" i="1"/>
  <c r="O146" i="1"/>
  <c r="S83" i="1"/>
  <c r="G91" i="1"/>
  <c r="L83" i="1"/>
  <c r="P108" i="1"/>
  <c r="R108" i="1"/>
  <c r="O108" i="1"/>
  <c r="M133" i="1"/>
  <c r="H92" i="1"/>
  <c r="T154" i="1"/>
  <c r="I108" i="1"/>
  <c r="N125" i="1"/>
  <c r="R126" i="1"/>
  <c r="P126" i="1"/>
  <c r="I106" i="1"/>
  <c r="M100" i="1"/>
  <c r="I74" i="1"/>
  <c r="M151" i="1"/>
  <c r="L73" i="1"/>
  <c r="L98" i="1"/>
  <c r="I123" i="1"/>
  <c r="M152" i="1"/>
  <c r="H124" i="1"/>
  <c r="T155" i="1"/>
  <c r="O119" i="1"/>
  <c r="O118" i="1"/>
  <c r="O74" i="1"/>
  <c r="J106" i="1"/>
  <c r="I99" i="1"/>
  <c r="J133" i="1"/>
  <c r="M125" i="1"/>
  <c r="M136" i="1"/>
  <c r="I73" i="1"/>
  <c r="H128" i="1"/>
  <c r="K116" i="1"/>
  <c r="T106" i="1"/>
  <c r="J110" i="1"/>
  <c r="K134" i="1"/>
  <c r="P114" i="1"/>
  <c r="R114" i="1"/>
  <c r="G136" i="1"/>
  <c r="R71" i="1"/>
  <c r="K150" i="1"/>
  <c r="U154" i="1"/>
  <c r="O107" i="1"/>
  <c r="S146" i="1"/>
  <c r="T83" i="1"/>
  <c r="R83" i="1"/>
  <c r="H88" i="1"/>
  <c r="R91" i="1"/>
  <c r="R135" i="1"/>
  <c r="P135" i="1"/>
  <c r="J137" i="1"/>
  <c r="J116" i="1"/>
  <c r="S152" i="1"/>
  <c r="L145" i="1"/>
  <c r="H116" i="1"/>
  <c r="S108" i="1"/>
  <c r="L115" i="1"/>
  <c r="S135" i="1"/>
  <c r="I101" i="1"/>
  <c r="N114" i="1"/>
  <c r="T115" i="1"/>
  <c r="R115" i="1"/>
  <c r="P115" i="1"/>
  <c r="K155" i="1"/>
  <c r="M153" i="1"/>
  <c r="L118" i="1"/>
  <c r="M82" i="1"/>
  <c r="R144" i="1"/>
  <c r="P144" i="1"/>
  <c r="I110" i="1"/>
  <c r="U134" i="1"/>
  <c r="M71" i="1"/>
  <c r="H145" i="1"/>
  <c r="N82" i="1"/>
  <c r="I80" i="1"/>
  <c r="O109" i="1"/>
  <c r="G118" i="1"/>
  <c r="L92" i="1"/>
  <c r="U101" i="1"/>
  <c r="T126" i="1"/>
  <c r="U155" i="1"/>
  <c r="K152" i="1"/>
  <c r="T153" i="1"/>
  <c r="U107" i="1"/>
  <c r="I134" i="1"/>
  <c r="T116" i="1"/>
  <c r="G143" i="1"/>
  <c r="I88" i="1"/>
  <c r="T142" i="1"/>
  <c r="N88" i="1"/>
  <c r="J72" i="1"/>
  <c r="M107" i="1"/>
  <c r="O90" i="1"/>
  <c r="H153" i="1"/>
  <c r="J81" i="1"/>
  <c r="U105" i="1"/>
  <c r="U124" i="1"/>
  <c r="J82" i="1"/>
  <c r="I114" i="1"/>
  <c r="R154" i="1"/>
  <c r="P154" i="1"/>
  <c r="U99" i="1"/>
  <c r="S145" i="1"/>
  <c r="O126" i="1"/>
  <c r="P72" i="1"/>
  <c r="G72" i="1"/>
  <c r="G105" i="1"/>
  <c r="T73" i="1"/>
  <c r="H71" i="1"/>
  <c r="L105" i="1"/>
  <c r="R110" i="1"/>
  <c r="P110" i="1"/>
  <c r="U135" i="1"/>
  <c r="I100" i="1"/>
  <c r="J154" i="1"/>
  <c r="I155" i="1"/>
  <c r="T134" i="1"/>
  <c r="O134" i="1"/>
  <c r="U115" i="1"/>
  <c r="P155" i="1"/>
  <c r="R155" i="1"/>
  <c r="L125" i="1"/>
  <c r="G123" i="1"/>
  <c r="I118" i="1"/>
  <c r="T105" i="1"/>
  <c r="I92" i="1"/>
  <c r="H125" i="1"/>
  <c r="G126" i="1"/>
  <c r="O100" i="1"/>
  <c r="L154" i="1"/>
  <c r="S151" i="1"/>
  <c r="J109" i="1"/>
  <c r="N151" i="1"/>
  <c r="G145" i="1"/>
  <c r="K99" i="1"/>
  <c r="N101" i="1"/>
  <c r="M154" i="1"/>
  <c r="L146" i="1"/>
  <c r="K143" i="1"/>
  <c r="L143" i="1"/>
  <c r="O142" i="1"/>
  <c r="K142" i="1"/>
  <c r="U142" i="1"/>
  <c r="H23" i="2"/>
  <c r="K23" i="2"/>
  <c r="H104" i="7"/>
  <c r="H23" i="5"/>
  <c r="H19" i="5"/>
  <c r="K116" i="6"/>
  <c r="O71" i="1"/>
  <c r="K154" i="1"/>
  <c r="L108" i="1"/>
  <c r="G82" i="1"/>
  <c r="G117" i="1"/>
  <c r="S80" i="1"/>
  <c r="S98" i="1"/>
  <c r="N99" i="1"/>
  <c r="N119" i="1"/>
  <c r="M145" i="1"/>
  <c r="I133" i="1"/>
  <c r="R150" i="1"/>
  <c r="P150" i="1"/>
  <c r="K98" i="1"/>
  <c r="H152" i="1"/>
  <c r="N124" i="1"/>
  <c r="G155" i="1"/>
  <c r="L124" i="1"/>
  <c r="H133" i="1"/>
  <c r="S137" i="1"/>
  <c r="N133" i="1"/>
  <c r="S71" i="1"/>
  <c r="S133" i="1"/>
  <c r="O80" i="1"/>
  <c r="O117" i="1"/>
  <c r="U100" i="1"/>
  <c r="O73" i="1"/>
  <c r="J96" i="1"/>
  <c r="G116" i="1"/>
  <c r="L132" i="1"/>
  <c r="M96" i="1"/>
  <c r="O150" i="1"/>
  <c r="H108" i="1"/>
  <c r="L81" i="1"/>
  <c r="L96" i="1"/>
  <c r="K126" i="1"/>
  <c r="R116" i="1"/>
  <c r="P116" i="1"/>
  <c r="K151" i="1"/>
  <c r="H99" i="1"/>
  <c r="K115" i="1"/>
  <c r="H117" i="1"/>
  <c r="N155" i="1"/>
  <c r="L109" i="1"/>
  <c r="K107" i="1"/>
  <c r="K146" i="1"/>
  <c r="N146" i="1"/>
  <c r="H83" i="1"/>
  <c r="S142" i="1"/>
  <c r="P91" i="1"/>
  <c r="S91" i="1"/>
  <c r="I128" i="1"/>
  <c r="I82" i="1"/>
  <c r="G108" i="1"/>
  <c r="T117" i="1"/>
  <c r="O145" i="1"/>
  <c r="T92" i="1"/>
  <c r="S132" i="1"/>
  <c r="I154" i="1"/>
  <c r="I90" i="1"/>
  <c r="O141" i="1"/>
  <c r="L119" i="1"/>
  <c r="M114" i="1"/>
  <c r="H72" i="1"/>
  <c r="U137" i="1"/>
  <c r="H151" i="1"/>
  <c r="N153" i="1"/>
  <c r="K117" i="1"/>
  <c r="O136" i="1"/>
  <c r="P73" i="1"/>
  <c r="M109" i="1"/>
  <c r="P109" i="1"/>
  <c r="R109" i="1"/>
  <c r="O81" i="1"/>
  <c r="J152" i="1"/>
  <c r="G101" i="1"/>
  <c r="M126" i="1"/>
  <c r="O101" i="1"/>
  <c r="J128" i="1"/>
  <c r="S125" i="1"/>
  <c r="T137" i="1"/>
  <c r="O132" i="1"/>
  <c r="N107" i="1"/>
  <c r="T80" i="1"/>
  <c r="M99" i="1"/>
  <c r="M90" i="1"/>
  <c r="J151" i="1"/>
  <c r="S123" i="1"/>
  <c r="J71" i="1"/>
  <c r="M137" i="1"/>
  <c r="U146" i="1"/>
  <c r="I143" i="1"/>
  <c r="T91" i="1"/>
  <c r="G88" i="1"/>
  <c r="N110" i="1"/>
  <c r="M106" i="1"/>
  <c r="J99" i="1"/>
  <c r="R81" i="1"/>
  <c r="S73" i="1"/>
  <c r="S107" i="1"/>
  <c r="T128" i="1"/>
  <c r="G144" i="1"/>
  <c r="R127" i="1"/>
  <c r="P127" i="1"/>
  <c r="P74" i="1"/>
  <c r="I115" i="1"/>
  <c r="S128" i="1"/>
  <c r="O135" i="1"/>
  <c r="O128" i="1"/>
  <c r="L101" i="1"/>
  <c r="H126" i="1"/>
  <c r="L123" i="1"/>
  <c r="M119" i="1"/>
  <c r="J117" i="1"/>
  <c r="L127" i="1"/>
  <c r="O155" i="1"/>
  <c r="K101" i="1"/>
  <c r="T72" i="1"/>
  <c r="I127" i="1"/>
  <c r="J123" i="1"/>
  <c r="M81" i="1"/>
  <c r="L80" i="1"/>
  <c r="H114" i="1"/>
  <c r="H137" i="1"/>
  <c r="N92" i="1"/>
  <c r="I153" i="1"/>
  <c r="H155" i="1"/>
  <c r="L117" i="1"/>
  <c r="S150" i="1"/>
  <c r="H118" i="1"/>
  <c r="N127" i="1"/>
  <c r="K141" i="1"/>
  <c r="N143" i="1"/>
  <c r="M142" i="1"/>
  <c r="M83" i="1"/>
  <c r="J98" i="1"/>
  <c r="L135" i="1"/>
  <c r="T81" i="1"/>
  <c r="K144" i="1"/>
  <c r="U96" i="1"/>
  <c r="J127" i="1"/>
  <c r="P152" i="1"/>
  <c r="R152" i="1"/>
  <c r="U128" i="1"/>
  <c r="I152" i="1"/>
  <c r="S155" i="1"/>
  <c r="L155" i="1"/>
  <c r="K145" i="1"/>
  <c r="P125" i="1"/>
  <c r="R125" i="1"/>
  <c r="O92" i="1"/>
  <c r="K136" i="1"/>
  <c r="K135" i="1"/>
  <c r="G127" i="1"/>
  <c r="S154" i="1"/>
  <c r="U106" i="1"/>
  <c r="G90" i="1"/>
  <c r="K153" i="1"/>
  <c r="T109" i="1"/>
  <c r="H82" i="1"/>
  <c r="O106" i="1"/>
  <c r="G80" i="1"/>
  <c r="P124" i="1"/>
  <c r="R124" i="1"/>
  <c r="T107" i="1"/>
  <c r="U125" i="1"/>
  <c r="H154" i="1"/>
  <c r="K125" i="1"/>
  <c r="O99" i="1"/>
  <c r="L97" i="1"/>
  <c r="S72" i="1"/>
  <c r="S97" i="1"/>
  <c r="J146" i="1"/>
  <c r="U143" i="1"/>
  <c r="R143" i="1"/>
  <c r="P143" i="1"/>
  <c r="J88" i="1"/>
  <c r="O91" i="1"/>
  <c r="T88" i="1"/>
  <c r="E23" i="4"/>
  <c r="H23" i="4"/>
  <c r="M23" i="4"/>
  <c r="C24" i="12"/>
  <c r="E32" i="1" l="1"/>
  <c r="K32" i="1"/>
  <c r="I32" i="1"/>
  <c r="S32" i="1"/>
  <c r="H32" i="1"/>
  <c r="J32" i="1"/>
  <c r="T32" i="1"/>
  <c r="R32" i="1"/>
  <c r="O32" i="1"/>
  <c r="L32" i="1"/>
  <c r="N32" i="1"/>
  <c r="G32" i="1"/>
  <c r="M32" i="1"/>
  <c r="P32" i="1"/>
  <c r="K111" i="1"/>
  <c r="K105" i="1"/>
  <c r="R116" i="6"/>
  <c r="L84" i="7"/>
  <c r="S23" i="7"/>
  <c r="N138" i="1"/>
  <c r="N132" i="1"/>
  <c r="J138" i="1"/>
  <c r="J132" i="1"/>
  <c r="E134" i="1"/>
  <c r="G134" i="1"/>
  <c r="I111" i="1"/>
  <c r="I105" i="1"/>
  <c r="R102" i="1"/>
  <c r="R96" i="1"/>
  <c r="I24" i="5"/>
  <c r="S116" i="6"/>
  <c r="E119" i="1"/>
  <c r="G119" i="1"/>
  <c r="S147" i="1"/>
  <c r="S141" i="1"/>
  <c r="J111" i="1"/>
  <c r="J105" i="1"/>
  <c r="H102" i="1"/>
  <c r="H96" i="1"/>
  <c r="N23" i="5"/>
  <c r="R90" i="1"/>
  <c r="E90" i="1"/>
  <c r="U102" i="1"/>
  <c r="E108" i="1"/>
  <c r="L129" i="1"/>
  <c r="O147" i="1"/>
  <c r="S138" i="1"/>
  <c r="P102" i="1"/>
  <c r="R252" i="1"/>
  <c r="R200" i="1"/>
  <c r="R193" i="1"/>
  <c r="R234" i="1"/>
  <c r="R208" i="1"/>
  <c r="R192" i="1"/>
  <c r="R217" i="1"/>
  <c r="R219" i="1"/>
  <c r="R227" i="1"/>
  <c r="R236" i="1"/>
  <c r="R265" i="1"/>
  <c r="R262" i="1"/>
  <c r="R235" i="1"/>
  <c r="R190" i="1"/>
  <c r="R238" i="1"/>
  <c r="R264" i="1"/>
  <c r="R228" i="1"/>
  <c r="R202" i="1"/>
  <c r="R191" i="1"/>
  <c r="R247" i="1"/>
  <c r="R263" i="1"/>
  <c r="R201" i="1"/>
  <c r="R216" i="1"/>
  <c r="R207" i="1"/>
  <c r="R237" i="1"/>
  <c r="R210" i="1"/>
  <c r="R246" i="1"/>
  <c r="R218" i="1"/>
  <c r="S156" i="1"/>
  <c r="J129" i="1"/>
  <c r="E144" i="1"/>
  <c r="E101" i="1"/>
  <c r="O23" i="7"/>
  <c r="H22" i="5"/>
  <c r="H27" i="5"/>
  <c r="R244" i="1"/>
  <c r="R261" i="1"/>
  <c r="R245" i="1"/>
  <c r="F23" i="5"/>
  <c r="T111" i="1"/>
  <c r="E123" i="1"/>
  <c r="G129" i="1"/>
  <c r="L111" i="1"/>
  <c r="J163" i="1"/>
  <c r="K156" i="1"/>
  <c r="E136" i="1"/>
  <c r="R120" i="1"/>
  <c r="O165" i="1"/>
  <c r="I165" i="1"/>
  <c r="P138" i="1"/>
  <c r="T147" i="1"/>
  <c r="L120" i="1"/>
  <c r="J156" i="1"/>
  <c r="J116" i="6"/>
  <c r="N24" i="5"/>
  <c r="J41" i="5"/>
  <c r="M43" i="5"/>
  <c r="E151" i="1"/>
  <c r="M156" i="1"/>
  <c r="E135" i="1"/>
  <c r="S111" i="1"/>
  <c r="L156" i="1"/>
  <c r="S120" i="1"/>
  <c r="N129" i="1"/>
  <c r="S102" i="1"/>
  <c r="J120" i="1"/>
  <c r="H165" i="1"/>
  <c r="N147" i="1"/>
  <c r="L147" i="1"/>
  <c r="R253" i="1"/>
  <c r="L43" i="5"/>
  <c r="E109" i="1"/>
  <c r="I156" i="1"/>
  <c r="E100" i="1"/>
  <c r="U120" i="1"/>
  <c r="J147" i="1"/>
  <c r="K138" i="1"/>
  <c r="I138" i="1"/>
  <c r="J165" i="1"/>
  <c r="U147" i="1"/>
  <c r="E115" i="1"/>
  <c r="M164" i="1"/>
  <c r="M129" i="1"/>
  <c r="R111" i="1"/>
  <c r="P147" i="1"/>
  <c r="R147" i="1"/>
  <c r="E98" i="1"/>
  <c r="I116" i="6"/>
  <c r="G32" i="5"/>
  <c r="G84" i="7"/>
  <c r="J27" i="5"/>
  <c r="F22" i="5"/>
  <c r="O111" i="6"/>
  <c r="F43" i="5"/>
  <c r="S163" i="1"/>
  <c r="T163" i="1"/>
  <c r="S129" i="1"/>
  <c r="H163" i="1"/>
  <c r="O156" i="1"/>
  <c r="E116" i="1"/>
  <c r="P156" i="1"/>
  <c r="O104" i="7"/>
  <c r="I27" i="5"/>
  <c r="L19" i="5"/>
  <c r="R225" i="1"/>
  <c r="R229" i="1"/>
  <c r="L27" i="5"/>
  <c r="E105" i="1"/>
  <c r="G111" i="1"/>
  <c r="G163" i="1"/>
  <c r="U111" i="1"/>
  <c r="E143" i="1"/>
  <c r="E118" i="1"/>
  <c r="P120" i="1"/>
  <c r="I164" i="1"/>
  <c r="N111" i="1"/>
  <c r="O116" i="6"/>
  <c r="R211" i="1"/>
  <c r="L25" i="5"/>
  <c r="F19" i="5"/>
  <c r="M27" i="5"/>
  <c r="N43" i="5"/>
  <c r="C23" i="4"/>
  <c r="E142" i="1"/>
  <c r="E132" i="1"/>
  <c r="G138" i="1"/>
  <c r="E150" i="1"/>
  <c r="G156" i="1"/>
  <c r="I163" i="1"/>
  <c r="E81" i="1"/>
  <c r="E146" i="1"/>
  <c r="E99" i="1"/>
  <c r="E107" i="1"/>
  <c r="J164" i="1"/>
  <c r="H147" i="1"/>
  <c r="H138" i="1"/>
  <c r="I104" i="7"/>
  <c r="G27" i="5"/>
  <c r="J32" i="5"/>
  <c r="H25" i="5"/>
  <c r="H23" i="7"/>
  <c r="I23" i="7"/>
  <c r="G111" i="6"/>
  <c r="J43" i="5"/>
  <c r="C25" i="12"/>
  <c r="C23" i="2"/>
  <c r="P129" i="1"/>
  <c r="T129" i="1"/>
  <c r="E152" i="1"/>
  <c r="I147" i="1"/>
  <c r="E124" i="1"/>
  <c r="U129" i="1"/>
  <c r="N102" i="1"/>
  <c r="N156" i="1"/>
  <c r="N165" i="1"/>
  <c r="E73" i="1"/>
  <c r="O25" i="7"/>
  <c r="L104" i="7"/>
  <c r="F111" i="6"/>
  <c r="F42" i="5"/>
  <c r="G19" i="5"/>
  <c r="F102" i="7"/>
  <c r="E127" i="1"/>
  <c r="H120" i="1"/>
  <c r="P164" i="1"/>
  <c r="L138" i="1"/>
  <c r="E155" i="1"/>
  <c r="R156" i="1"/>
  <c r="E117" i="1"/>
  <c r="F116" i="6"/>
  <c r="N23" i="7"/>
  <c r="F104" i="7"/>
  <c r="H32" i="5"/>
  <c r="R209" i="1"/>
  <c r="R226" i="1"/>
  <c r="R198" i="1"/>
  <c r="L24" i="5"/>
  <c r="E126" i="1"/>
  <c r="I120" i="1"/>
  <c r="I129" i="1"/>
  <c r="I102" i="1"/>
  <c r="E154" i="1"/>
  <c r="S165" i="1"/>
  <c r="T102" i="1"/>
  <c r="I22" i="5"/>
  <c r="M23" i="5"/>
  <c r="J22" i="5"/>
  <c r="R243" i="1"/>
  <c r="F25" i="7"/>
  <c r="J25" i="7"/>
  <c r="J25" i="5"/>
  <c r="N163" i="1"/>
  <c r="O120" i="1"/>
  <c r="E141" i="1"/>
  <c r="G147" i="1"/>
  <c r="O111" i="1"/>
  <c r="N164" i="1"/>
  <c r="E133" i="1"/>
  <c r="E97" i="1"/>
  <c r="L163" i="1"/>
  <c r="E106" i="1"/>
  <c r="U156" i="1"/>
  <c r="L165" i="1"/>
  <c r="R164" i="1"/>
  <c r="N116" i="6"/>
  <c r="F24" i="5"/>
  <c r="F46" i="7"/>
  <c r="H41" i="5"/>
  <c r="M23" i="7"/>
  <c r="R255" i="1"/>
  <c r="F20" i="5"/>
  <c r="I43" i="5"/>
  <c r="K23" i="4"/>
  <c r="R129" i="1"/>
  <c r="E114" i="1"/>
  <c r="G120" i="1"/>
  <c r="E74" i="1"/>
  <c r="T165" i="1"/>
  <c r="H129" i="1"/>
  <c r="M138" i="1"/>
  <c r="O102" i="1"/>
  <c r="G102" i="1"/>
  <c r="M147" i="1"/>
  <c r="P111" i="1"/>
  <c r="H164" i="1"/>
  <c r="M165" i="1"/>
  <c r="G164" i="1"/>
  <c r="L116" i="6"/>
  <c r="L32" i="5"/>
  <c r="H24" i="5"/>
  <c r="I23" i="5"/>
  <c r="M46" i="7"/>
  <c r="F27" i="5"/>
  <c r="O46" i="7"/>
  <c r="F26" i="5"/>
  <c r="I19" i="5"/>
  <c r="M24" i="5"/>
  <c r="G24" i="5"/>
  <c r="F18" i="5"/>
  <c r="H43" i="5"/>
  <c r="K147" i="1"/>
  <c r="P165" i="1"/>
  <c r="S164" i="1"/>
  <c r="O138" i="1"/>
  <c r="M120" i="1"/>
  <c r="L102" i="1"/>
  <c r="M102" i="1"/>
  <c r="J102" i="1"/>
  <c r="O164" i="1"/>
  <c r="J19" i="5"/>
  <c r="R256" i="1"/>
  <c r="R254" i="1"/>
  <c r="R220" i="1"/>
  <c r="G43" i="5"/>
  <c r="E145" i="1"/>
  <c r="T164" i="1"/>
  <c r="E72" i="1"/>
  <c r="P163" i="1"/>
  <c r="N120" i="1"/>
  <c r="L164" i="1"/>
  <c r="R138" i="1"/>
  <c r="K129" i="1"/>
  <c r="H156" i="1"/>
  <c r="M116" i="6"/>
  <c r="F114" i="6"/>
  <c r="G104" i="7"/>
  <c r="Q104" i="7"/>
  <c r="J104" i="7"/>
  <c r="H25" i="7"/>
  <c r="F41" i="5"/>
  <c r="N27" i="5"/>
  <c r="J23" i="5"/>
  <c r="K43" i="5"/>
  <c r="E125" i="1"/>
  <c r="O129" i="1"/>
  <c r="U138" i="1"/>
  <c r="T138" i="1"/>
  <c r="T156" i="1"/>
  <c r="E153" i="1"/>
  <c r="H111" i="1"/>
  <c r="M111" i="1"/>
  <c r="E128" i="1"/>
  <c r="G116" i="6"/>
  <c r="L23" i="5"/>
  <c r="G23" i="5"/>
  <c r="H111" i="6"/>
  <c r="L46" i="7"/>
  <c r="F25" i="5"/>
  <c r="K120" i="1"/>
  <c r="E137" i="1"/>
  <c r="M163" i="1"/>
  <c r="T120" i="1"/>
  <c r="E110" i="1"/>
  <c r="O163" i="1"/>
  <c r="K102" i="1"/>
  <c r="G46" i="7"/>
  <c r="H114" i="6"/>
  <c r="F32" i="5"/>
  <c r="G114" i="6"/>
  <c r="J20" i="5"/>
  <c r="G41" i="5"/>
  <c r="J24" i="5"/>
  <c r="N346" i="1" l="1"/>
  <c r="N238" i="1"/>
  <c r="G327" i="1"/>
  <c r="G219" i="1"/>
  <c r="U88" i="1"/>
  <c r="K88" i="1"/>
  <c r="S310" i="1"/>
  <c r="S202" i="1"/>
  <c r="K327" i="1"/>
  <c r="K219" i="1"/>
  <c r="N336" i="1"/>
  <c r="N228" i="1"/>
  <c r="N315" i="1"/>
  <c r="N207" i="1"/>
  <c r="N298" i="1"/>
  <c r="N190" i="1"/>
  <c r="K326" i="1"/>
  <c r="K218" i="1"/>
  <c r="U72" i="1"/>
  <c r="K72" i="1"/>
  <c r="P300" i="1"/>
  <c r="P192" i="1"/>
  <c r="N355" i="1"/>
  <c r="N247" i="1"/>
  <c r="Q25" i="7"/>
  <c r="K324" i="1"/>
  <c r="K216" i="1"/>
  <c r="J344" i="1"/>
  <c r="J236" i="1"/>
  <c r="J326" i="1"/>
  <c r="J218" i="1"/>
  <c r="N324" i="1"/>
  <c r="N216" i="1"/>
  <c r="L328" i="1"/>
  <c r="L220" i="1"/>
  <c r="G361" i="1"/>
  <c r="G253" i="1"/>
  <c r="J327" i="1"/>
  <c r="J219" i="1"/>
  <c r="I369" i="1"/>
  <c r="I261" i="1"/>
  <c r="G369" i="1"/>
  <c r="G261" i="1"/>
  <c r="M315" i="1"/>
  <c r="M207" i="1"/>
  <c r="N309" i="1"/>
  <c r="N201" i="1"/>
  <c r="H333" i="1"/>
  <c r="H225" i="1"/>
  <c r="S315" i="1"/>
  <c r="S207" i="1"/>
  <c r="J362" i="1"/>
  <c r="J254" i="1"/>
  <c r="S299" i="1"/>
  <c r="S191" i="1"/>
  <c r="J373" i="1"/>
  <c r="J265" i="1"/>
  <c r="N316" i="1"/>
  <c r="N208" i="1"/>
  <c r="H298" i="1"/>
  <c r="H190" i="1"/>
  <c r="G23" i="7"/>
  <c r="M328" i="1"/>
  <c r="M220" i="1"/>
  <c r="J343" i="1"/>
  <c r="J235" i="1"/>
  <c r="J308" i="1"/>
  <c r="J200" i="1"/>
  <c r="M318" i="1"/>
  <c r="M210" i="1"/>
  <c r="G360" i="1"/>
  <c r="G252" i="1"/>
  <c r="U80" i="1"/>
  <c r="K80" i="1"/>
  <c r="P319" i="1"/>
  <c r="P211" i="1"/>
  <c r="M334" i="1"/>
  <c r="M226" i="1"/>
  <c r="J319" i="1"/>
  <c r="J211" i="1"/>
  <c r="M351" i="1"/>
  <c r="M243" i="1"/>
  <c r="S335" i="1"/>
  <c r="S227" i="1"/>
  <c r="K337" i="1"/>
  <c r="K229" i="1"/>
  <c r="P325" i="1"/>
  <c r="P217" i="1"/>
  <c r="L371" i="1"/>
  <c r="L263" i="1"/>
  <c r="L369" i="1"/>
  <c r="L261" i="1"/>
  <c r="M336" i="1"/>
  <c r="M228" i="1"/>
  <c r="P306" i="1"/>
  <c r="P198" i="1"/>
  <c r="S337" i="1"/>
  <c r="S229" i="1"/>
  <c r="G324" i="1"/>
  <c r="G216" i="1"/>
  <c r="S328" i="1"/>
  <c r="S220" i="1"/>
  <c r="M345" i="1"/>
  <c r="M237" i="1"/>
  <c r="P354" i="1"/>
  <c r="P246" i="1"/>
  <c r="P326" i="1"/>
  <c r="P218" i="1"/>
  <c r="P362" i="1"/>
  <c r="P254" i="1"/>
  <c r="H343" i="1"/>
  <c r="H235" i="1"/>
  <c r="N369" i="1"/>
  <c r="N261" i="1"/>
  <c r="S360" i="1"/>
  <c r="S252" i="1"/>
  <c r="H370" i="1"/>
  <c r="H262" i="1"/>
  <c r="H351" i="1"/>
  <c r="H243" i="1"/>
  <c r="O335" i="1"/>
  <c r="O227" i="1"/>
  <c r="H301" i="1"/>
  <c r="H193" i="1"/>
  <c r="P327" i="1"/>
  <c r="P219" i="1"/>
  <c r="J369" i="1"/>
  <c r="J261" i="1"/>
  <c r="G306" i="1"/>
  <c r="G198" i="1"/>
  <c r="L298" i="1"/>
  <c r="L190" i="1"/>
  <c r="H336" i="1"/>
  <c r="H228" i="1"/>
  <c r="K354" i="1"/>
  <c r="K246" i="1"/>
  <c r="G345" i="1"/>
  <c r="G237" i="1"/>
  <c r="O317" i="1"/>
  <c r="O209" i="1"/>
  <c r="T306" i="1"/>
  <c r="T198" i="1"/>
  <c r="N360" i="1"/>
  <c r="N252" i="1"/>
  <c r="J310" i="1"/>
  <c r="J202" i="1"/>
  <c r="G370" i="1"/>
  <c r="G262" i="1"/>
  <c r="M362" i="1"/>
  <c r="M254" i="1"/>
  <c r="S354" i="1"/>
  <c r="S246" i="1"/>
  <c r="M370" i="1"/>
  <c r="M262" i="1"/>
  <c r="O337" i="1"/>
  <c r="O229" i="1"/>
  <c r="K352" i="1"/>
  <c r="K244" i="1"/>
  <c r="K317" i="1"/>
  <c r="K209" i="1"/>
  <c r="L364" i="1"/>
  <c r="L256" i="1"/>
  <c r="G352" i="1"/>
  <c r="G244" i="1"/>
  <c r="I351" i="1"/>
  <c r="I243" i="1"/>
  <c r="K325" i="1"/>
  <c r="K217" i="1"/>
  <c r="O299" i="1"/>
  <c r="O191" i="1"/>
  <c r="K319" i="1"/>
  <c r="K211" i="1"/>
  <c r="M360" i="1"/>
  <c r="M252" i="1"/>
  <c r="G337" i="1"/>
  <c r="G229" i="1"/>
  <c r="K371" i="1"/>
  <c r="K263" i="1"/>
  <c r="S361" i="1"/>
  <c r="S253" i="1"/>
  <c r="M335" i="1"/>
  <c r="M227" i="1"/>
  <c r="O351" i="1"/>
  <c r="O243" i="1"/>
  <c r="O300" i="1"/>
  <c r="O192" i="1"/>
  <c r="G317" i="1"/>
  <c r="G209" i="1"/>
  <c r="I337" i="1"/>
  <c r="I229" i="1"/>
  <c r="G299" i="1"/>
  <c r="G191" i="1"/>
  <c r="P363" i="1"/>
  <c r="P255" i="1"/>
  <c r="O333" i="1"/>
  <c r="O225" i="1"/>
  <c r="H316" i="1"/>
  <c r="H208" i="1"/>
  <c r="G309" i="1"/>
  <c r="G201" i="1"/>
  <c r="G354" i="1"/>
  <c r="G246" i="1"/>
  <c r="I306" i="1"/>
  <c r="I198" i="1"/>
  <c r="S353" i="1"/>
  <c r="S245" i="1"/>
  <c r="P373" i="1"/>
  <c r="P265" i="1"/>
  <c r="K360" i="1"/>
  <c r="K252" i="1"/>
  <c r="G300" i="1"/>
  <c r="G192" i="1"/>
  <c r="G373" i="1"/>
  <c r="G265" i="1"/>
  <c r="G334" i="1"/>
  <c r="G226" i="1"/>
  <c r="K364" i="1"/>
  <c r="K256" i="1"/>
  <c r="I346" i="1"/>
  <c r="I238" i="1"/>
  <c r="T310" i="1"/>
  <c r="T202" i="1"/>
  <c r="S355" i="1"/>
  <c r="S247" i="1"/>
  <c r="K335" i="1"/>
  <c r="K227" i="1"/>
  <c r="M327" i="1"/>
  <c r="M219" i="1"/>
  <c r="O319" i="1"/>
  <c r="O211" i="1"/>
  <c r="M355" i="1"/>
  <c r="M247" i="1"/>
  <c r="G362" i="1"/>
  <c r="G254" i="1"/>
  <c r="K362" i="1"/>
  <c r="K254" i="1"/>
  <c r="O310" i="1"/>
  <c r="O202" i="1"/>
  <c r="H372" i="1"/>
  <c r="H264" i="1"/>
  <c r="L370" i="1"/>
  <c r="L262" i="1"/>
  <c r="K336" i="1"/>
  <c r="K228" i="1"/>
  <c r="I363" i="1"/>
  <c r="I255" i="1"/>
  <c r="J361" i="1"/>
  <c r="J253" i="1"/>
  <c r="H315" i="1"/>
  <c r="H207" i="1"/>
  <c r="L308" i="1"/>
  <c r="L200" i="1"/>
  <c r="N372" i="1"/>
  <c r="N264" i="1"/>
  <c r="S301" i="1"/>
  <c r="S193" i="1"/>
  <c r="I324" i="1"/>
  <c r="I216" i="1"/>
  <c r="H346" i="1"/>
  <c r="H238" i="1"/>
  <c r="P333" i="1"/>
  <c r="P225" i="1"/>
  <c r="K370" i="1"/>
  <c r="K262" i="1"/>
  <c r="O308" i="1"/>
  <c r="O200" i="1"/>
  <c r="J372" i="1"/>
  <c r="J264" i="1"/>
  <c r="G335" i="1"/>
  <c r="G227" i="1"/>
  <c r="N337" i="1"/>
  <c r="N229" i="1"/>
  <c r="K333" i="1"/>
  <c r="K225" i="1"/>
  <c r="G326" i="1"/>
  <c r="G218" i="1"/>
  <c r="N325" i="1"/>
  <c r="N217" i="1"/>
  <c r="N328" i="1"/>
  <c r="N220" i="1"/>
  <c r="J335" i="1"/>
  <c r="J227" i="1"/>
  <c r="J345" i="1"/>
  <c r="J237" i="1"/>
  <c r="P342" i="1"/>
  <c r="P234" i="1"/>
  <c r="R115" i="6"/>
  <c r="R46" i="7"/>
  <c r="S102" i="7"/>
  <c r="J9" i="8"/>
  <c r="I84" i="7"/>
  <c r="I46" i="7"/>
  <c r="M131" i="6"/>
  <c r="M43" i="7"/>
  <c r="M22" i="5"/>
  <c r="G20" i="5"/>
  <c r="G25" i="5"/>
  <c r="N43" i="7"/>
  <c r="F84" i="7"/>
  <c r="I131" i="6"/>
  <c r="I111" i="6"/>
  <c r="M18" i="5"/>
  <c r="M42" i="7"/>
  <c r="M26" i="5"/>
  <c r="M20" i="5"/>
  <c r="N84" i="7"/>
  <c r="N42" i="7"/>
  <c r="N20" i="5"/>
  <c r="O24" i="7"/>
  <c r="L24" i="7"/>
  <c r="K84" i="7"/>
  <c r="H18" i="5"/>
  <c r="J38" i="5"/>
  <c r="J42" i="7"/>
  <c r="J84" i="7"/>
  <c r="R43" i="7"/>
  <c r="U90" i="1"/>
  <c r="K90" i="1"/>
  <c r="L41" i="5"/>
  <c r="H26" i="5"/>
  <c r="R104" i="7"/>
  <c r="R84" i="7"/>
  <c r="U244" i="1"/>
  <c r="U234" i="1"/>
  <c r="U229" i="1"/>
  <c r="U243" i="1"/>
  <c r="U262" i="1"/>
  <c r="U236" i="1"/>
  <c r="U216" i="1"/>
  <c r="U218" i="1"/>
  <c r="L20" i="5"/>
  <c r="L42" i="7"/>
  <c r="K42" i="7"/>
  <c r="K19" i="5"/>
  <c r="K18" i="5"/>
  <c r="H42" i="7"/>
  <c r="J111" i="6"/>
  <c r="G328" i="1"/>
  <c r="G220" i="1"/>
  <c r="R165" i="1"/>
  <c r="U82" i="1"/>
  <c r="K82" i="1"/>
  <c r="N344" i="1"/>
  <c r="N236" i="1"/>
  <c r="P360" i="1"/>
  <c r="P252" i="1"/>
  <c r="P371" i="1"/>
  <c r="P263" i="1"/>
  <c r="S345" i="1"/>
  <c r="S237" i="1"/>
  <c r="I336" i="1"/>
  <c r="I228" i="1"/>
  <c r="I298" i="1"/>
  <c r="I190" i="1"/>
  <c r="H327" i="1"/>
  <c r="H219" i="1"/>
  <c r="E102" i="1"/>
  <c r="E96" i="1"/>
  <c r="G355" i="1"/>
  <c r="G247" i="1"/>
  <c r="J371" i="1"/>
  <c r="J263" i="1"/>
  <c r="N354" i="1"/>
  <c r="N246" i="1"/>
  <c r="K318" i="1"/>
  <c r="K210" i="1"/>
  <c r="P308" i="1"/>
  <c r="P200" i="1"/>
  <c r="P315" i="1"/>
  <c r="P207" i="1"/>
  <c r="H328" i="1"/>
  <c r="H220" i="1"/>
  <c r="I342" i="1"/>
  <c r="I234" i="1"/>
  <c r="H325" i="1"/>
  <c r="H217" i="1"/>
  <c r="L26" i="7"/>
  <c r="L23" i="7"/>
  <c r="T300" i="1"/>
  <c r="T192" i="1"/>
  <c r="N333" i="1"/>
  <c r="N225" i="1"/>
  <c r="O362" i="1"/>
  <c r="O254" i="1"/>
  <c r="I299" i="1"/>
  <c r="I191" i="1"/>
  <c r="L352" i="1"/>
  <c r="L244" i="1"/>
  <c r="I353" i="1"/>
  <c r="I245" i="1"/>
  <c r="J300" i="1"/>
  <c r="J192" i="1"/>
  <c r="L343" i="1"/>
  <c r="L235" i="1"/>
  <c r="L354" i="1"/>
  <c r="L246" i="1"/>
  <c r="U81" i="1"/>
  <c r="K81" i="1"/>
  <c r="I334" i="1"/>
  <c r="I226" i="1"/>
  <c r="U74" i="1"/>
  <c r="K74" i="1"/>
  <c r="J337" i="1"/>
  <c r="J229" i="1"/>
  <c r="K315" i="1"/>
  <c r="K207" i="1"/>
  <c r="S336" i="1"/>
  <c r="S228" i="1"/>
  <c r="P301" i="1"/>
  <c r="P193" i="1"/>
  <c r="N353" i="1"/>
  <c r="N245" i="1"/>
  <c r="I309" i="1"/>
  <c r="I201" i="1"/>
  <c r="N370" i="1"/>
  <c r="N262" i="1"/>
  <c r="M361" i="1"/>
  <c r="M253" i="1"/>
  <c r="H352" i="1"/>
  <c r="H244" i="1"/>
  <c r="P289" i="1"/>
  <c r="P181" i="1"/>
  <c r="I360" i="1"/>
  <c r="I252" i="1"/>
  <c r="G333" i="1"/>
  <c r="G225" i="1"/>
  <c r="N352" i="1"/>
  <c r="N244" i="1"/>
  <c r="P352" i="1"/>
  <c r="P244" i="1"/>
  <c r="P346" i="1"/>
  <c r="P238" i="1"/>
  <c r="M342" i="1"/>
  <c r="M234" i="1"/>
  <c r="H360" i="1"/>
  <c r="H252" i="1"/>
  <c r="L310" i="1"/>
  <c r="L202" i="1"/>
  <c r="L372" i="1"/>
  <c r="L264" i="1"/>
  <c r="K361" i="1"/>
  <c r="K253" i="1"/>
  <c r="L326" i="1"/>
  <c r="L218" i="1"/>
  <c r="M308" i="1"/>
  <c r="M200" i="1"/>
  <c r="S343" i="1"/>
  <c r="S235" i="1"/>
  <c r="L362" i="1"/>
  <c r="L254" i="1"/>
  <c r="N308" i="1"/>
  <c r="N200" i="1"/>
  <c r="J342" i="1"/>
  <c r="J234" i="1"/>
  <c r="O343" i="1"/>
  <c r="O235" i="1"/>
  <c r="J298" i="1"/>
  <c r="J190" i="1"/>
  <c r="G343" i="1"/>
  <c r="G235" i="1"/>
  <c r="P298" i="1"/>
  <c r="P190" i="1"/>
  <c r="O326" i="1"/>
  <c r="O218" i="1"/>
  <c r="N343" i="1"/>
  <c r="N235" i="1"/>
  <c r="H342" i="1"/>
  <c r="H234" i="1"/>
  <c r="L333" i="1"/>
  <c r="L225" i="1"/>
  <c r="H363" i="1"/>
  <c r="H255" i="1"/>
  <c r="L361" i="1"/>
  <c r="L253" i="1"/>
  <c r="O298" i="1"/>
  <c r="O190" i="1"/>
  <c r="K369" i="1"/>
  <c r="K261" i="1"/>
  <c r="L373" i="1"/>
  <c r="L265" i="1"/>
  <c r="S324" i="1"/>
  <c r="S216" i="1"/>
  <c r="K328" i="1"/>
  <c r="K220" i="1"/>
  <c r="M310" i="1"/>
  <c r="M202" i="1"/>
  <c r="L324" i="1"/>
  <c r="L216" i="1"/>
  <c r="P318" i="1"/>
  <c r="P210" i="1"/>
  <c r="K355" i="1"/>
  <c r="K247" i="1"/>
  <c r="K346" i="1"/>
  <c r="K238" i="1"/>
  <c r="I328" i="1"/>
  <c r="I220" i="1"/>
  <c r="I310" i="1"/>
  <c r="I202" i="1"/>
  <c r="K316" i="1"/>
  <c r="K208" i="1"/>
  <c r="H335" i="1"/>
  <c r="H227" i="1"/>
  <c r="H369" i="1"/>
  <c r="H261" i="1"/>
  <c r="O354" i="1"/>
  <c r="O246" i="1"/>
  <c r="G319" i="1"/>
  <c r="G211" i="1"/>
  <c r="J346" i="1"/>
  <c r="J238" i="1"/>
  <c r="M324" i="1"/>
  <c r="M216" i="1"/>
  <c r="H373" i="1"/>
  <c r="H265" i="1"/>
  <c r="N334" i="1"/>
  <c r="N226" i="1"/>
  <c r="S316" i="1"/>
  <c r="S208" i="1"/>
  <c r="G301" i="1"/>
  <c r="G193" i="1"/>
  <c r="N362" i="1"/>
  <c r="N254" i="1"/>
  <c r="I326" i="1"/>
  <c r="I218" i="1"/>
  <c r="M343" i="1"/>
  <c r="M235" i="1"/>
  <c r="S373" i="1"/>
  <c r="S265" i="1"/>
  <c r="O363" i="1"/>
  <c r="O255" i="1"/>
  <c r="H344" i="1"/>
  <c r="H236" i="1"/>
  <c r="O324" i="1"/>
  <c r="O216" i="1"/>
  <c r="K343" i="1"/>
  <c r="K235" i="1"/>
  <c r="O309" i="1"/>
  <c r="O201" i="1"/>
  <c r="F24" i="7"/>
  <c r="F38" i="5"/>
  <c r="I42" i="7"/>
  <c r="M104" i="7"/>
  <c r="M24" i="7"/>
  <c r="G131" i="6"/>
  <c r="G38" i="5"/>
  <c r="S43" i="7"/>
  <c r="N104" i="7"/>
  <c r="N41" i="5"/>
  <c r="I26" i="5"/>
  <c r="M111" i="6"/>
  <c r="S131" i="6"/>
  <c r="S42" i="7"/>
  <c r="O42" i="7"/>
  <c r="K41" i="5"/>
  <c r="K22" i="5"/>
  <c r="K23" i="5"/>
  <c r="K24" i="5"/>
  <c r="R23" i="7"/>
  <c r="U261" i="1"/>
  <c r="U226" i="1"/>
  <c r="U220" i="1"/>
  <c r="U217" i="1"/>
  <c r="U238" i="1"/>
  <c r="U228" i="1"/>
  <c r="U264" i="1"/>
  <c r="U210" i="1"/>
  <c r="J18" i="5"/>
  <c r="E165" i="1"/>
  <c r="G165" i="1"/>
  <c r="R163" i="1"/>
  <c r="G310" i="1"/>
  <c r="G202" i="1"/>
  <c r="S334" i="1"/>
  <c r="S226" i="1"/>
  <c r="P336" i="1"/>
  <c r="P228" i="1"/>
  <c r="M306" i="1"/>
  <c r="M198" i="1"/>
  <c r="H308" i="1"/>
  <c r="H200" i="1"/>
  <c r="M353" i="1"/>
  <c r="M245" i="1"/>
  <c r="G315" i="1"/>
  <c r="G207" i="1"/>
  <c r="J353" i="1"/>
  <c r="J245" i="1"/>
  <c r="S351" i="1"/>
  <c r="S243" i="1"/>
  <c r="P364" i="1"/>
  <c r="P256" i="1"/>
  <c r="F26" i="7"/>
  <c r="F23" i="7"/>
  <c r="I325" i="1"/>
  <c r="I217" i="1"/>
  <c r="H354" i="1"/>
  <c r="H246" i="1"/>
  <c r="O306" i="1"/>
  <c r="O198" i="1"/>
  <c r="G371" i="1"/>
  <c r="G263" i="1"/>
  <c r="U83" i="1"/>
  <c r="K83" i="1"/>
  <c r="O361" i="1"/>
  <c r="O253" i="1"/>
  <c r="O290" i="1"/>
  <c r="O182" i="1"/>
  <c r="G372" i="1"/>
  <c r="G264" i="1"/>
  <c r="H334" i="1"/>
  <c r="H226" i="1"/>
  <c r="S325" i="1"/>
  <c r="S217" i="1"/>
  <c r="H361" i="1"/>
  <c r="H253" i="1"/>
  <c r="U73" i="1"/>
  <c r="K73" i="1"/>
  <c r="P310" i="1"/>
  <c r="P202" i="1"/>
  <c r="I315" i="1"/>
  <c r="I207" i="1"/>
  <c r="M364" i="1"/>
  <c r="M256" i="1"/>
  <c r="P337" i="1"/>
  <c r="P229" i="1"/>
  <c r="L318" i="1"/>
  <c r="L210" i="1"/>
  <c r="K351" i="1"/>
  <c r="K243" i="1"/>
  <c r="L306" i="1"/>
  <c r="L198" i="1"/>
  <c r="H337" i="1"/>
  <c r="H229" i="1"/>
  <c r="M352" i="1"/>
  <c r="M244" i="1"/>
  <c r="S369" i="1"/>
  <c r="S261" i="1"/>
  <c r="S308" i="1"/>
  <c r="S200" i="1"/>
  <c r="L360" i="1"/>
  <c r="L252" i="1"/>
  <c r="P335" i="1"/>
  <c r="P227" i="1"/>
  <c r="G316" i="1"/>
  <c r="G208" i="1"/>
  <c r="G289" i="1"/>
  <c r="G181" i="1"/>
  <c r="P316" i="1"/>
  <c r="P208" i="1"/>
  <c r="H364" i="1"/>
  <c r="H256" i="1"/>
  <c r="I355" i="1"/>
  <c r="I247" i="1"/>
  <c r="S317" i="1"/>
  <c r="S209" i="1"/>
  <c r="J333" i="1"/>
  <c r="J225" i="1"/>
  <c r="J334" i="1"/>
  <c r="J226" i="1"/>
  <c r="P353" i="1"/>
  <c r="P245" i="1"/>
  <c r="M309" i="1"/>
  <c r="M201" i="1"/>
  <c r="H319" i="1"/>
  <c r="H211" i="1"/>
  <c r="G346" i="1"/>
  <c r="G238" i="1"/>
  <c r="I316" i="1"/>
  <c r="I208" i="1"/>
  <c r="H345" i="1"/>
  <c r="H237" i="1"/>
  <c r="H309" i="1"/>
  <c r="H201" i="1"/>
  <c r="J309" i="1"/>
  <c r="J201" i="1"/>
  <c r="S326" i="1"/>
  <c r="S218" i="1"/>
  <c r="O355" i="1"/>
  <c r="O247" i="1"/>
  <c r="O334" i="1"/>
  <c r="O226" i="1"/>
  <c r="O371" i="1"/>
  <c r="O263" i="1"/>
  <c r="O342" i="1"/>
  <c r="O234" i="1"/>
  <c r="I364" i="1"/>
  <c r="I256" i="1"/>
  <c r="P344" i="1"/>
  <c r="P236" i="1"/>
  <c r="K334" i="1"/>
  <c r="K226" i="1"/>
  <c r="T301" i="1"/>
  <c r="T193" i="1"/>
  <c r="K373" i="1"/>
  <c r="K265" i="1"/>
  <c r="P328" i="1"/>
  <c r="P220" i="1"/>
  <c r="N342" i="1"/>
  <c r="N234" i="1"/>
  <c r="N351" i="1"/>
  <c r="N243" i="1"/>
  <c r="P334" i="1"/>
  <c r="P226" i="1"/>
  <c r="I308" i="1"/>
  <c r="I200" i="1"/>
  <c r="M344" i="1"/>
  <c r="M236" i="1"/>
  <c r="S364" i="1"/>
  <c r="S256" i="1"/>
  <c r="J317" i="1"/>
  <c r="J209" i="1"/>
  <c r="O346" i="1"/>
  <c r="O238" i="1"/>
  <c r="I371" i="1"/>
  <c r="I263" i="1"/>
  <c r="N361" i="1"/>
  <c r="N253" i="1"/>
  <c r="I370" i="1"/>
  <c r="I262" i="1"/>
  <c r="K353" i="1"/>
  <c r="K245" i="1"/>
  <c r="H300" i="1"/>
  <c r="H192" i="1"/>
  <c r="L315" i="1"/>
  <c r="L207" i="1"/>
  <c r="H324" i="1"/>
  <c r="H216" i="1"/>
  <c r="G364" i="1"/>
  <c r="G256" i="1"/>
  <c r="L317" i="1"/>
  <c r="L209" i="1"/>
  <c r="O336" i="1"/>
  <c r="O228" i="1"/>
  <c r="S372" i="1"/>
  <c r="S264" i="1"/>
  <c r="N306" i="1"/>
  <c r="N198" i="1"/>
  <c r="O344" i="1"/>
  <c r="O236" i="1"/>
  <c r="G344" i="1"/>
  <c r="G236" i="1"/>
  <c r="N319" i="1"/>
  <c r="N211" i="1"/>
  <c r="N317" i="1"/>
  <c r="N209" i="1"/>
  <c r="N364" i="1"/>
  <c r="N256" i="1"/>
  <c r="N371" i="1"/>
  <c r="N263" i="1"/>
  <c r="T309" i="1"/>
  <c r="T201" i="1"/>
  <c r="I333" i="1"/>
  <c r="I225" i="1"/>
  <c r="L319" i="1"/>
  <c r="L211" i="1"/>
  <c r="M299" i="1"/>
  <c r="M191" i="1"/>
  <c r="L335" i="1"/>
  <c r="L227" i="1"/>
  <c r="J364" i="1"/>
  <c r="J256" i="1"/>
  <c r="J325" i="1"/>
  <c r="J217" i="1"/>
  <c r="P299" i="1"/>
  <c r="P191" i="1"/>
  <c r="N301" i="1"/>
  <c r="N193" i="1"/>
  <c r="N326" i="1"/>
  <c r="N218" i="1"/>
  <c r="N299" i="1"/>
  <c r="N191" i="1"/>
  <c r="J315" i="1"/>
  <c r="J207" i="1"/>
  <c r="L309" i="1"/>
  <c r="L201" i="1"/>
  <c r="J318" i="1"/>
  <c r="J210" i="1"/>
  <c r="O316" i="1"/>
  <c r="O208" i="1"/>
  <c r="L325" i="1"/>
  <c r="L217" i="1"/>
  <c r="L301" i="1"/>
  <c r="L193" i="1"/>
  <c r="M369" i="1"/>
  <c r="M261" i="1"/>
  <c r="I317" i="1"/>
  <c r="I209" i="1"/>
  <c r="J355" i="1"/>
  <c r="J247" i="1"/>
  <c r="I352" i="1"/>
  <c r="I244" i="1"/>
  <c r="J299" i="1"/>
  <c r="J191" i="1"/>
  <c r="I318" i="1"/>
  <c r="I210" i="1"/>
  <c r="O360" i="1"/>
  <c r="O252" i="1"/>
  <c r="K372" i="1"/>
  <c r="K264" i="1"/>
  <c r="S318" i="1"/>
  <c r="S210" i="1"/>
  <c r="H326" i="1"/>
  <c r="H218" i="1"/>
  <c r="P309" i="1"/>
  <c r="P201" i="1"/>
  <c r="I372" i="1"/>
  <c r="I264" i="1"/>
  <c r="M317" i="1"/>
  <c r="M209" i="1"/>
  <c r="P345" i="1"/>
  <c r="P237" i="1"/>
  <c r="L345" i="1"/>
  <c r="L237" i="1"/>
  <c r="I345" i="1"/>
  <c r="I237" i="1"/>
  <c r="L353" i="1"/>
  <c r="L245" i="1"/>
  <c r="P343" i="1"/>
  <c r="P235" i="1"/>
  <c r="G308" i="1"/>
  <c r="G200" i="1"/>
  <c r="J306" i="1"/>
  <c r="J198" i="1"/>
  <c r="M298" i="1"/>
  <c r="M190" i="1"/>
  <c r="M346" i="1"/>
  <c r="M238" i="1"/>
  <c r="G351" i="1"/>
  <c r="G243" i="1"/>
  <c r="I362" i="1"/>
  <c r="I254" i="1"/>
  <c r="M333" i="1"/>
  <c r="M225" i="1"/>
  <c r="O345" i="1"/>
  <c r="O237" i="1"/>
  <c r="O370" i="1"/>
  <c r="O262" i="1"/>
  <c r="J328" i="1"/>
  <c r="J220" i="1"/>
  <c r="L363" i="1"/>
  <c r="L255" i="1"/>
  <c r="M371" i="1"/>
  <c r="M263" i="1"/>
  <c r="N300" i="1"/>
  <c r="N192" i="1"/>
  <c r="H371" i="1"/>
  <c r="H263" i="1"/>
  <c r="P372" i="1"/>
  <c r="P264" i="1"/>
  <c r="I373" i="1"/>
  <c r="I265" i="1"/>
  <c r="G363" i="1"/>
  <c r="G255" i="1"/>
  <c r="S298" i="1"/>
  <c r="S190" i="1"/>
  <c r="M363" i="1"/>
  <c r="M255" i="1"/>
  <c r="L299" i="1"/>
  <c r="L191" i="1"/>
  <c r="N373" i="1"/>
  <c r="N265" i="1"/>
  <c r="S309" i="1"/>
  <c r="S201" i="1"/>
  <c r="J370" i="1"/>
  <c r="J262" i="1"/>
  <c r="I361" i="1"/>
  <c r="I253" i="1"/>
  <c r="N345" i="1"/>
  <c r="N237" i="1"/>
  <c r="T299" i="1"/>
  <c r="T191" i="1"/>
  <c r="P370" i="1"/>
  <c r="P262" i="1"/>
  <c r="R114" i="6"/>
  <c r="S114" i="6"/>
  <c r="S115" i="6"/>
  <c r="S46" i="7"/>
  <c r="R102" i="7"/>
  <c r="M84" i="7"/>
  <c r="G24" i="7"/>
  <c r="N19" i="5"/>
  <c r="N22" i="5"/>
  <c r="F131" i="6"/>
  <c r="F42" i="7"/>
  <c r="I24" i="7"/>
  <c r="M32" i="5"/>
  <c r="G26" i="5"/>
  <c r="G18" i="5"/>
  <c r="N38" i="5"/>
  <c r="N26" i="5"/>
  <c r="N18" i="5"/>
  <c r="O131" i="6"/>
  <c r="O84" i="7"/>
  <c r="K111" i="6"/>
  <c r="K32" i="5"/>
  <c r="H116" i="6"/>
  <c r="J131" i="6"/>
  <c r="J24" i="7"/>
  <c r="R24" i="7"/>
  <c r="K24" i="7"/>
  <c r="K104" i="7"/>
  <c r="K20" i="5"/>
  <c r="K26" i="5"/>
  <c r="K27" i="5"/>
  <c r="H38" i="5"/>
  <c r="H24" i="7"/>
  <c r="H20" i="5"/>
  <c r="J26" i="5"/>
  <c r="R42" i="7"/>
  <c r="U265" i="1"/>
  <c r="U255" i="1"/>
  <c r="U252" i="1"/>
  <c r="U254" i="1"/>
  <c r="U235" i="1"/>
  <c r="U219" i="1"/>
  <c r="U237" i="1"/>
  <c r="U209" i="1"/>
  <c r="U263" i="1"/>
  <c r="U256" i="1"/>
  <c r="N111" i="6"/>
  <c r="L38" i="5"/>
  <c r="L26" i="5"/>
  <c r="K131" i="6"/>
  <c r="K23" i="7"/>
  <c r="H131" i="6"/>
  <c r="R131" i="6"/>
  <c r="R111" i="6"/>
  <c r="U92" i="1"/>
  <c r="K92" i="1"/>
  <c r="H299" i="1"/>
  <c r="H191" i="1"/>
  <c r="O328" i="1"/>
  <c r="O220" i="1"/>
  <c r="I343" i="1"/>
  <c r="I235" i="1"/>
  <c r="P355" i="1"/>
  <c r="P247" i="1"/>
  <c r="P317" i="1"/>
  <c r="P209" i="1"/>
  <c r="P351" i="1"/>
  <c r="P243" i="1"/>
  <c r="U71" i="1"/>
  <c r="K71" i="1"/>
  <c r="H353" i="1"/>
  <c r="H245" i="1"/>
  <c r="M300" i="1"/>
  <c r="M192" i="1"/>
  <c r="S300" i="1"/>
  <c r="S192" i="1"/>
  <c r="G353" i="1"/>
  <c r="G245" i="1"/>
  <c r="J324" i="1"/>
  <c r="J216" i="1"/>
  <c r="O364" i="1"/>
  <c r="O256" i="1"/>
  <c r="L351" i="1"/>
  <c r="L243" i="1"/>
  <c r="L316" i="1"/>
  <c r="L208" i="1"/>
  <c r="J336" i="1"/>
  <c r="J228" i="1"/>
  <c r="M316" i="1"/>
  <c r="M208" i="1"/>
  <c r="G318" i="1"/>
  <c r="G210" i="1"/>
  <c r="K345" i="1"/>
  <c r="K237" i="1"/>
  <c r="K342" i="1"/>
  <c r="K234" i="1"/>
  <c r="N318" i="1"/>
  <c r="N210" i="1"/>
  <c r="U91" i="1"/>
  <c r="K91" i="1"/>
  <c r="J354" i="1"/>
  <c r="J246" i="1"/>
  <c r="O325" i="1"/>
  <c r="O217" i="1"/>
  <c r="P290" i="1"/>
  <c r="P182" i="1"/>
  <c r="L355" i="1"/>
  <c r="L247" i="1"/>
  <c r="O315" i="1"/>
  <c r="O207" i="1"/>
  <c r="M372" i="1"/>
  <c r="M264" i="1"/>
  <c r="I301" i="1"/>
  <c r="I193" i="1"/>
  <c r="S344" i="1"/>
  <c r="S236" i="1"/>
  <c r="H362" i="1"/>
  <c r="H254" i="1"/>
  <c r="G342" i="1"/>
  <c r="G234" i="1"/>
  <c r="L300" i="1"/>
  <c r="L192" i="1"/>
  <c r="G325" i="1"/>
  <c r="G217" i="1"/>
  <c r="O372" i="1"/>
  <c r="O264" i="1"/>
  <c r="M373" i="1"/>
  <c r="M265" i="1"/>
  <c r="I354" i="1"/>
  <c r="I246" i="1"/>
  <c r="J363" i="1"/>
  <c r="J255" i="1"/>
  <c r="O301" i="1"/>
  <c r="O193" i="1"/>
  <c r="S352" i="1"/>
  <c r="S244" i="1"/>
  <c r="G336" i="1"/>
  <c r="G228" i="1"/>
  <c r="T308" i="1"/>
  <c r="T200" i="1"/>
  <c r="M319" i="1"/>
  <c r="M211" i="1"/>
  <c r="N363" i="1"/>
  <c r="N255" i="1"/>
  <c r="L334" i="1"/>
  <c r="L226" i="1"/>
  <c r="N327" i="1"/>
  <c r="N219" i="1"/>
  <c r="S362" i="1"/>
  <c r="S254" i="1"/>
  <c r="L290" i="1"/>
  <c r="L182" i="1"/>
  <c r="Q116" i="6"/>
  <c r="I344" i="1"/>
  <c r="I236" i="1"/>
  <c r="S363" i="1"/>
  <c r="S255" i="1"/>
  <c r="M326" i="1"/>
  <c r="M218" i="1"/>
  <c r="J360" i="1"/>
  <c r="J252" i="1"/>
  <c r="S371" i="1"/>
  <c r="S263" i="1"/>
  <c r="M354" i="1"/>
  <c r="M246" i="1"/>
  <c r="N335" i="1"/>
  <c r="N227" i="1"/>
  <c r="L344" i="1"/>
  <c r="L236" i="1"/>
  <c r="S306" i="1"/>
  <c r="S198" i="1"/>
  <c r="I327" i="1"/>
  <c r="I219" i="1"/>
  <c r="L346" i="1"/>
  <c r="L238" i="1"/>
  <c r="J351" i="1"/>
  <c r="J243" i="1"/>
  <c r="S346" i="1"/>
  <c r="S238" i="1"/>
  <c r="G298" i="1"/>
  <c r="G190" i="1"/>
  <c r="P369" i="1"/>
  <c r="P261" i="1"/>
  <c r="H318" i="1"/>
  <c r="H210" i="1"/>
  <c r="S370" i="1"/>
  <c r="S262" i="1"/>
  <c r="H306" i="1"/>
  <c r="H198" i="1"/>
  <c r="I319" i="1"/>
  <c r="I211" i="1"/>
  <c r="O327" i="1"/>
  <c r="O219" i="1"/>
  <c r="M325" i="1"/>
  <c r="M217" i="1"/>
  <c r="S333" i="1"/>
  <c r="S225" i="1"/>
  <c r="K344" i="1"/>
  <c r="K236" i="1"/>
  <c r="I300" i="1"/>
  <c r="I192" i="1"/>
  <c r="O353" i="1"/>
  <c r="O245" i="1"/>
  <c r="H355" i="1"/>
  <c r="H247" i="1"/>
  <c r="J352" i="1"/>
  <c r="J244" i="1"/>
  <c r="O369" i="1"/>
  <c r="O261" i="1"/>
  <c r="J301" i="1"/>
  <c r="J193" i="1"/>
  <c r="H310" i="1"/>
  <c r="H202" i="1"/>
  <c r="L336" i="1"/>
  <c r="L228" i="1"/>
  <c r="O318" i="1"/>
  <c r="O210" i="1"/>
  <c r="H317" i="1"/>
  <c r="H209" i="1"/>
  <c r="T298" i="1"/>
  <c r="T190" i="1"/>
  <c r="M337" i="1"/>
  <c r="M229" i="1"/>
  <c r="O373" i="1"/>
  <c r="O265" i="1"/>
  <c r="N310" i="1"/>
  <c r="N202" i="1"/>
  <c r="J316" i="1"/>
  <c r="J208" i="1"/>
  <c r="I335" i="1"/>
  <c r="I227" i="1"/>
  <c r="P324" i="1"/>
  <c r="P216" i="1"/>
  <c r="S327" i="1"/>
  <c r="S219" i="1"/>
  <c r="S319" i="1"/>
  <c r="S211" i="1"/>
  <c r="S342" i="1"/>
  <c r="S234" i="1"/>
  <c r="O352" i="1"/>
  <c r="O244" i="1"/>
  <c r="L342" i="1"/>
  <c r="L234" i="1"/>
  <c r="L327" i="1"/>
  <c r="L219" i="1"/>
  <c r="L337" i="1"/>
  <c r="L229" i="1"/>
  <c r="M301" i="1"/>
  <c r="M193" i="1"/>
  <c r="K363" i="1"/>
  <c r="K255" i="1"/>
  <c r="P361" i="1"/>
  <c r="P253" i="1"/>
  <c r="I38" i="5"/>
  <c r="I20" i="5"/>
  <c r="I43" i="7"/>
  <c r="M38" i="5"/>
  <c r="G42" i="7"/>
  <c r="G25" i="7"/>
  <c r="S104" i="7"/>
  <c r="N32" i="5"/>
  <c r="N24" i="7"/>
  <c r="I18" i="5"/>
  <c r="M41" i="5"/>
  <c r="M19" i="5"/>
  <c r="S84" i="7"/>
  <c r="S111" i="6"/>
  <c r="N131" i="6"/>
  <c r="S25" i="7"/>
  <c r="L131" i="6"/>
  <c r="L18" i="5"/>
  <c r="K38" i="5"/>
  <c r="K43" i="7"/>
  <c r="U246" i="1"/>
  <c r="U211" i="1"/>
  <c r="U225" i="1"/>
  <c r="U207" i="1"/>
  <c r="U253" i="1"/>
  <c r="U245" i="1"/>
  <c r="U247" i="1"/>
  <c r="U227" i="1"/>
  <c r="U208" i="1"/>
  <c r="C14" i="9"/>
  <c r="E14" i="9"/>
  <c r="G14" i="9"/>
  <c r="G109" i="6"/>
  <c r="N109" i="6"/>
  <c r="K109" i="6"/>
  <c r="J109" i="6"/>
  <c r="M109" i="6"/>
  <c r="H109" i="6"/>
  <c r="I109" i="6"/>
  <c r="E120" i="1"/>
  <c r="F109" i="6"/>
  <c r="L109" i="6"/>
  <c r="E80" i="1"/>
  <c r="M25" i="5"/>
  <c r="O102" i="7"/>
  <c r="O114" i="6"/>
  <c r="H46" i="7"/>
  <c r="G115" i="6"/>
  <c r="M25" i="7"/>
  <c r="K40" i="5"/>
  <c r="H40" i="5"/>
  <c r="M115" i="6"/>
  <c r="F10" i="8"/>
  <c r="J46" i="7"/>
  <c r="Q46" i="7"/>
  <c r="M40" i="5"/>
  <c r="H102" i="7"/>
  <c r="N21" i="5"/>
  <c r="N25" i="5"/>
  <c r="K25" i="5"/>
  <c r="K114" i="6"/>
  <c r="J115" i="6"/>
  <c r="I102" i="7"/>
  <c r="N40" i="5"/>
  <c r="L40" i="5"/>
  <c r="H21" i="5"/>
  <c r="M21" i="5"/>
  <c r="N102" i="7"/>
  <c r="H115" i="6"/>
  <c r="I21" i="5"/>
  <c r="L102" i="7"/>
  <c r="K102" i="7"/>
  <c r="J102" i="7"/>
  <c r="Q102" i="7"/>
  <c r="L115" i="6"/>
  <c r="I114" i="6"/>
  <c r="G42" i="5"/>
  <c r="K42" i="5"/>
  <c r="I115" i="6"/>
  <c r="F21" i="5"/>
  <c r="I42" i="5"/>
  <c r="G21" i="5"/>
  <c r="N114" i="6"/>
  <c r="L21" i="5"/>
  <c r="K21" i="5"/>
  <c r="O115" i="6"/>
  <c r="F40" i="5"/>
  <c r="M114" i="6"/>
  <c r="J21" i="5"/>
  <c r="J40" i="5"/>
  <c r="I40" i="5"/>
  <c r="I45" i="7"/>
  <c r="M42" i="5"/>
  <c r="G40" i="5"/>
  <c r="L42" i="5"/>
  <c r="L114" i="6"/>
  <c r="J114" i="6"/>
  <c r="F115" i="6"/>
  <c r="M102" i="7"/>
  <c r="G102" i="7"/>
  <c r="N46" i="7"/>
  <c r="I25" i="5"/>
  <c r="K45" i="7"/>
  <c r="K115" i="6"/>
  <c r="N42" i="5"/>
  <c r="K46" i="7"/>
  <c r="H42" i="5"/>
  <c r="J42" i="5"/>
  <c r="N115" i="6"/>
  <c r="E215" i="1"/>
  <c r="E224" i="1"/>
  <c r="E206" i="1"/>
  <c r="E251" i="1"/>
  <c r="R274" i="1"/>
  <c r="L260" i="1"/>
  <c r="L224" i="1"/>
  <c r="P215" i="1"/>
  <c r="T215" i="1"/>
  <c r="T233" i="1"/>
  <c r="N251" i="1"/>
  <c r="J206" i="1"/>
  <c r="R362" i="1"/>
  <c r="G233" i="1"/>
  <c r="M242" i="1"/>
  <c r="O224" i="1"/>
  <c r="L242" i="1"/>
  <c r="I224" i="1"/>
  <c r="G224" i="1"/>
  <c r="O215" i="1"/>
  <c r="J233" i="1"/>
  <c r="R317" i="1"/>
  <c r="H242" i="1"/>
  <c r="S215" i="1"/>
  <c r="K215" i="1"/>
  <c r="H260" i="1"/>
  <c r="E156" i="1"/>
  <c r="G260" i="1"/>
  <c r="E111" i="1"/>
  <c r="S242" i="1"/>
  <c r="R333" i="1"/>
  <c r="K260" i="1"/>
  <c r="K242" i="1"/>
  <c r="H233" i="1"/>
  <c r="E92" i="1"/>
  <c r="I215" i="1"/>
  <c r="R233" i="1"/>
  <c r="L251" i="1"/>
  <c r="O233" i="1"/>
  <c r="R181" i="1"/>
  <c r="N233" i="1"/>
  <c r="H206" i="1"/>
  <c r="R318" i="1"/>
  <c r="R345" i="1"/>
  <c r="R373" i="1"/>
  <c r="R327" i="1"/>
  <c r="K192" i="1"/>
  <c r="R300" i="1"/>
  <c r="R342" i="1"/>
  <c r="R308" i="1"/>
  <c r="K200" i="1"/>
  <c r="P233" i="1"/>
  <c r="O242" i="1"/>
  <c r="S206" i="1"/>
  <c r="P260" i="1"/>
  <c r="R215" i="1"/>
  <c r="E147" i="1"/>
  <c r="O206" i="1"/>
  <c r="P224" i="1"/>
  <c r="I233" i="1"/>
  <c r="E71" i="1"/>
  <c r="E260" i="1"/>
  <c r="H26" i="7"/>
  <c r="M251" i="1"/>
  <c r="E129" i="1"/>
  <c r="R353" i="1"/>
  <c r="R206" i="1"/>
  <c r="P251" i="1"/>
  <c r="O26" i="7"/>
  <c r="R315" i="1"/>
  <c r="R309" i="1"/>
  <c r="K201" i="1"/>
  <c r="R371" i="1"/>
  <c r="R335" i="1"/>
  <c r="R325" i="1"/>
  <c r="R301" i="1"/>
  <c r="K193" i="1"/>
  <c r="N206" i="1"/>
  <c r="O251" i="1"/>
  <c r="T242" i="1"/>
  <c r="L215" i="1"/>
  <c r="T251" i="1"/>
  <c r="I260" i="1"/>
  <c r="M233" i="1"/>
  <c r="S233" i="1"/>
  <c r="R328" i="1"/>
  <c r="R364" i="1"/>
  <c r="I206" i="1"/>
  <c r="R260" i="1"/>
  <c r="H215" i="1"/>
  <c r="E164" i="1"/>
  <c r="T206" i="1"/>
  <c r="S260" i="1"/>
  <c r="N215" i="1"/>
  <c r="I242" i="1"/>
  <c r="K233" i="1"/>
  <c r="E91" i="1"/>
  <c r="R306" i="1"/>
  <c r="K198" i="1"/>
  <c r="R334" i="1"/>
  <c r="O260" i="1"/>
  <c r="P242" i="1"/>
  <c r="R184" i="1"/>
  <c r="G242" i="1"/>
  <c r="K224" i="1"/>
  <c r="E83" i="1"/>
  <c r="E138" i="1"/>
  <c r="R319" i="1"/>
  <c r="J215" i="1"/>
  <c r="N242" i="1"/>
  <c r="E163" i="1"/>
  <c r="K251" i="1"/>
  <c r="M224" i="1"/>
  <c r="E82" i="1"/>
  <c r="J251" i="1"/>
  <c r="N260" i="1"/>
  <c r="N224" i="1"/>
  <c r="R361" i="1"/>
  <c r="J242" i="1"/>
  <c r="R224" i="1"/>
  <c r="R369" i="1"/>
  <c r="R251" i="1"/>
  <c r="R326" i="1"/>
  <c r="R354" i="1"/>
  <c r="R324" i="1"/>
  <c r="R355" i="1"/>
  <c r="R299" i="1"/>
  <c r="K191" i="1"/>
  <c r="R310" i="1"/>
  <c r="K202" i="1"/>
  <c r="R336" i="1"/>
  <c r="R372" i="1"/>
  <c r="R346" i="1"/>
  <c r="M215" i="1"/>
  <c r="M206" i="1"/>
  <c r="T104" i="7"/>
  <c r="U104" i="7"/>
  <c r="S251" i="1"/>
  <c r="R183" i="1"/>
  <c r="H224" i="1"/>
  <c r="R242" i="1"/>
  <c r="R363" i="1"/>
  <c r="G251" i="1"/>
  <c r="R182" i="1"/>
  <c r="U25" i="7"/>
  <c r="R351" i="1"/>
  <c r="K206" i="1"/>
  <c r="P206" i="1"/>
  <c r="M260" i="1"/>
  <c r="T224" i="1"/>
  <c r="T260" i="1"/>
  <c r="S224" i="1"/>
  <c r="R337" i="1"/>
  <c r="E88" i="1"/>
  <c r="L206" i="1"/>
  <c r="G206" i="1"/>
  <c r="I251" i="1"/>
  <c r="G215" i="1"/>
  <c r="J224" i="1"/>
  <c r="L233" i="1"/>
  <c r="J260" i="1"/>
  <c r="R352" i="1"/>
  <c r="H251" i="1"/>
  <c r="R298" i="1"/>
  <c r="K190" i="1"/>
  <c r="R343" i="1"/>
  <c r="R370" i="1"/>
  <c r="R344" i="1"/>
  <c r="R316" i="1"/>
  <c r="R360" i="1"/>
  <c r="M26" i="7" l="1"/>
  <c r="J43" i="7"/>
  <c r="L43" i="7"/>
  <c r="O43" i="7"/>
  <c r="F43" i="7"/>
  <c r="H43" i="7"/>
  <c r="G43" i="7"/>
  <c r="W344" i="1"/>
  <c r="W236" i="1"/>
  <c r="E370" i="1"/>
  <c r="E262" i="1"/>
  <c r="E317" i="1"/>
  <c r="E209" i="1"/>
  <c r="W354" i="1"/>
  <c r="W246" i="1"/>
  <c r="E319" i="1"/>
  <c r="E211" i="1"/>
  <c r="N291" i="1"/>
  <c r="N183" i="1"/>
  <c r="W309" i="1"/>
  <c r="W201" i="1"/>
  <c r="E334" i="1"/>
  <c r="E226" i="1"/>
  <c r="W318" i="1"/>
  <c r="W210" i="1"/>
  <c r="W316" i="1"/>
  <c r="W208" i="1"/>
  <c r="W370" i="1"/>
  <c r="W262" i="1"/>
  <c r="W298" i="1"/>
  <c r="W190" i="1"/>
  <c r="W352" i="1"/>
  <c r="W244" i="1"/>
  <c r="G290" i="1"/>
  <c r="G182" i="1"/>
  <c r="W337" i="1"/>
  <c r="W229" i="1"/>
  <c r="E327" i="1"/>
  <c r="E219" i="1"/>
  <c r="S292" i="1"/>
  <c r="S184" i="1"/>
  <c r="H383" i="1"/>
  <c r="H275" i="1"/>
  <c r="J290" i="1"/>
  <c r="J182" i="1"/>
  <c r="E343" i="1"/>
  <c r="E235" i="1"/>
  <c r="W310" i="1"/>
  <c r="W202" i="1"/>
  <c r="E351" i="1"/>
  <c r="E243" i="1"/>
  <c r="M292" i="1"/>
  <c r="M184" i="1"/>
  <c r="W334" i="1"/>
  <c r="W226" i="1"/>
  <c r="S381" i="1"/>
  <c r="S273" i="1"/>
  <c r="W364" i="1"/>
  <c r="W256" i="1"/>
  <c r="W328" i="1"/>
  <c r="W220" i="1"/>
  <c r="H291" i="1"/>
  <c r="H183" i="1"/>
  <c r="E352" i="1"/>
  <c r="E244" i="1"/>
  <c r="W301" i="1"/>
  <c r="W193" i="1"/>
  <c r="W335" i="1"/>
  <c r="W227" i="1"/>
  <c r="U221" i="1"/>
  <c r="U215" i="1"/>
  <c r="L292" i="1"/>
  <c r="L184" i="1"/>
  <c r="E353" i="1"/>
  <c r="E245" i="1"/>
  <c r="U164" i="1"/>
  <c r="K164" i="1"/>
  <c r="W308" i="1"/>
  <c r="W200" i="1"/>
  <c r="W373" i="1"/>
  <c r="W265" i="1"/>
  <c r="M291" i="1"/>
  <c r="M183" i="1"/>
  <c r="M289" i="1"/>
  <c r="M181" i="1"/>
  <c r="L289" i="1"/>
  <c r="L181" i="1"/>
  <c r="E362" i="1"/>
  <c r="E254" i="1"/>
  <c r="O381" i="1"/>
  <c r="O273" i="1"/>
  <c r="K10" i="8"/>
  <c r="R45" i="7"/>
  <c r="G10" i="8"/>
  <c r="I10" i="8"/>
  <c r="N10" i="8"/>
  <c r="H49" i="8"/>
  <c r="I49" i="8"/>
  <c r="T355" i="1"/>
  <c r="T247" i="1"/>
  <c r="T319" i="1"/>
  <c r="T211" i="1"/>
  <c r="L82" i="7"/>
  <c r="R26" i="7"/>
  <c r="R25" i="7"/>
  <c r="J23" i="7"/>
  <c r="J26" i="7"/>
  <c r="Q131" i="6"/>
  <c r="O82" i="7"/>
  <c r="T334" i="1"/>
  <c r="T226" i="1"/>
  <c r="G82" i="7"/>
  <c r="N45" i="7"/>
  <c r="Q111" i="6"/>
  <c r="T363" i="1"/>
  <c r="T255" i="1"/>
  <c r="T351" i="1"/>
  <c r="T243" i="1"/>
  <c r="T316" i="1"/>
  <c r="T208" i="1"/>
  <c r="S82" i="7"/>
  <c r="U239" i="1"/>
  <c r="U233" i="1"/>
  <c r="E354" i="1"/>
  <c r="E246" i="1"/>
  <c r="W336" i="1"/>
  <c r="W228" i="1"/>
  <c r="W355" i="1"/>
  <c r="W247" i="1"/>
  <c r="J292" i="1"/>
  <c r="J184" i="1"/>
  <c r="U257" i="1"/>
  <c r="U251" i="1"/>
  <c r="E337" i="1"/>
  <c r="E229" i="1"/>
  <c r="W342" i="1"/>
  <c r="W234" i="1"/>
  <c r="U266" i="1"/>
  <c r="U260" i="1"/>
  <c r="G291" i="1"/>
  <c r="G183" i="1"/>
  <c r="W317" i="1"/>
  <c r="W209" i="1"/>
  <c r="E371" i="1"/>
  <c r="E263" i="1"/>
  <c r="E355" i="1"/>
  <c r="E247" i="1"/>
  <c r="W362" i="1"/>
  <c r="W254" i="1"/>
  <c r="O383" i="1"/>
  <c r="O275" i="1"/>
  <c r="G381" i="1"/>
  <c r="G273" i="1"/>
  <c r="E364" i="1"/>
  <c r="E256" i="1"/>
  <c r="E346" i="1"/>
  <c r="E238" i="1"/>
  <c r="J289" i="1"/>
  <c r="J181" i="1"/>
  <c r="S290" i="1"/>
  <c r="S182" i="1"/>
  <c r="N381" i="1"/>
  <c r="N273" i="1"/>
  <c r="G383" i="1"/>
  <c r="G275" i="1"/>
  <c r="J10" i="8"/>
  <c r="K26" i="7"/>
  <c r="K25" i="7"/>
  <c r="N26" i="7"/>
  <c r="N25" i="7"/>
  <c r="O10" i="8"/>
  <c r="L49" i="8"/>
  <c r="K49" i="8"/>
  <c r="T327" i="1"/>
  <c r="T219" i="1"/>
  <c r="T315" i="1"/>
  <c r="T207" i="1"/>
  <c r="M82" i="7"/>
  <c r="T346" i="1"/>
  <c r="T238" i="1"/>
  <c r="T354" i="1"/>
  <c r="T246" i="1"/>
  <c r="T369" i="1"/>
  <c r="T261" i="1"/>
  <c r="T337" i="1"/>
  <c r="T229" i="1"/>
  <c r="T328" i="1"/>
  <c r="T220" i="1"/>
  <c r="T335" i="1"/>
  <c r="T227" i="1"/>
  <c r="U165" i="1"/>
  <c r="K165" i="1"/>
  <c r="T364" i="1"/>
  <c r="T256" i="1"/>
  <c r="T324" i="1"/>
  <c r="T216" i="1"/>
  <c r="T361" i="1"/>
  <c r="T253" i="1"/>
  <c r="T371" i="1"/>
  <c r="T263" i="1"/>
  <c r="T318" i="1"/>
  <c r="T210" i="1"/>
  <c r="Q42" i="7"/>
  <c r="U42" i="7"/>
  <c r="T42" i="7"/>
  <c r="J82" i="7"/>
  <c r="G26" i="7"/>
  <c r="W360" i="1"/>
  <c r="W252" i="1"/>
  <c r="W343" i="1"/>
  <c r="W235" i="1"/>
  <c r="E372" i="1"/>
  <c r="E264" i="1"/>
  <c r="E369" i="1"/>
  <c r="E261" i="1"/>
  <c r="E316" i="1"/>
  <c r="E208" i="1"/>
  <c r="L291" i="1"/>
  <c r="L183" i="1"/>
  <c r="O291" i="1"/>
  <c r="O183" i="1"/>
  <c r="T290" i="1"/>
  <c r="T182" i="1"/>
  <c r="W351" i="1"/>
  <c r="W243" i="1"/>
  <c r="W324" i="1"/>
  <c r="W216" i="1"/>
  <c r="W326" i="1"/>
  <c r="W218" i="1"/>
  <c r="W369" i="1"/>
  <c r="W261" i="1"/>
  <c r="E361" i="1"/>
  <c r="E253" i="1"/>
  <c r="U212" i="1"/>
  <c r="U206" i="1"/>
  <c r="W319" i="1"/>
  <c r="W211" i="1"/>
  <c r="S289" i="1"/>
  <c r="S181" i="1"/>
  <c r="E342" i="1"/>
  <c r="E234" i="1"/>
  <c r="I291" i="1"/>
  <c r="I183" i="1"/>
  <c r="E360" i="1"/>
  <c r="E252" i="1"/>
  <c r="W325" i="1"/>
  <c r="W217" i="1"/>
  <c r="W371" i="1"/>
  <c r="W263" i="1"/>
  <c r="E318" i="1"/>
  <c r="E210" i="1"/>
  <c r="M290" i="1"/>
  <c r="M182" i="1"/>
  <c r="J291" i="1"/>
  <c r="J183" i="1"/>
  <c r="U230" i="1"/>
  <c r="U224" i="1"/>
  <c r="I383" i="1"/>
  <c r="I275" i="1"/>
  <c r="E335" i="1"/>
  <c r="E227" i="1"/>
  <c r="E326" i="1"/>
  <c r="E218" i="1"/>
  <c r="H292" i="1"/>
  <c r="H184" i="1"/>
  <c r="W333" i="1"/>
  <c r="W225" i="1"/>
  <c r="H289" i="1"/>
  <c r="H181" i="1"/>
  <c r="J381" i="1"/>
  <c r="J273" i="1"/>
  <c r="S383" i="1"/>
  <c r="S275" i="1"/>
  <c r="N290" i="1"/>
  <c r="N182" i="1"/>
  <c r="J383" i="1"/>
  <c r="J275" i="1"/>
  <c r="S45" i="7"/>
  <c r="M10" i="8"/>
  <c r="L10" i="8"/>
  <c r="M45" i="7"/>
  <c r="O49" i="8"/>
  <c r="N49" i="8"/>
  <c r="Q109" i="6"/>
  <c r="T336" i="1"/>
  <c r="T228" i="1"/>
  <c r="I82" i="7"/>
  <c r="T325" i="1"/>
  <c r="T217" i="1"/>
  <c r="T317" i="1"/>
  <c r="T209" i="1"/>
  <c r="R82" i="7"/>
  <c r="Q23" i="7"/>
  <c r="T23" i="7"/>
  <c r="Q24" i="7"/>
  <c r="U24" i="7"/>
  <c r="T24" i="7"/>
  <c r="K82" i="7"/>
  <c r="S24" i="7"/>
  <c r="S26" i="7"/>
  <c r="U163" i="1"/>
  <c r="K163" i="1"/>
  <c r="T373" i="1"/>
  <c r="T265" i="1"/>
  <c r="T352" i="1"/>
  <c r="T244" i="1"/>
  <c r="T362" i="1"/>
  <c r="T254" i="1"/>
  <c r="F82" i="7"/>
  <c r="S109" i="6"/>
  <c r="T360" i="1"/>
  <c r="T252" i="1"/>
  <c r="Q84" i="7"/>
  <c r="T84" i="7"/>
  <c r="U84" i="7"/>
  <c r="N82" i="7"/>
  <c r="D9" i="8"/>
  <c r="E9" i="8"/>
  <c r="G292" i="1"/>
  <c r="G184" i="1"/>
  <c r="P292" i="1"/>
  <c r="P184" i="1"/>
  <c r="E345" i="1"/>
  <c r="E237" i="1"/>
  <c r="W346" i="1"/>
  <c r="W238" i="1"/>
  <c r="E315" i="1"/>
  <c r="E207" i="1"/>
  <c r="J382" i="1"/>
  <c r="J274" i="1"/>
  <c r="I290" i="1"/>
  <c r="I182" i="1"/>
  <c r="E336" i="1"/>
  <c r="E228" i="1"/>
  <c r="E344" i="1"/>
  <c r="E236" i="1"/>
  <c r="U248" i="1"/>
  <c r="U242" i="1"/>
  <c r="T291" i="1"/>
  <c r="T183" i="1"/>
  <c r="T25" i="7"/>
  <c r="W363" i="1"/>
  <c r="W255" i="1"/>
  <c r="E328" i="1"/>
  <c r="E220" i="1"/>
  <c r="W372" i="1"/>
  <c r="W264" i="1"/>
  <c r="W299" i="1"/>
  <c r="W191" i="1"/>
  <c r="O292" i="1"/>
  <c r="O184" i="1"/>
  <c r="S291" i="1"/>
  <c r="S183" i="1"/>
  <c r="W361" i="1"/>
  <c r="W253" i="1"/>
  <c r="E373" i="1"/>
  <c r="E265" i="1"/>
  <c r="I292" i="1"/>
  <c r="I184" i="1"/>
  <c r="E333" i="1"/>
  <c r="E225" i="1"/>
  <c r="W306" i="1"/>
  <c r="W198" i="1"/>
  <c r="E325" i="1"/>
  <c r="E217" i="1"/>
  <c r="E324" i="1"/>
  <c r="E216" i="1"/>
  <c r="O289" i="1"/>
  <c r="O181" i="1"/>
  <c r="H290" i="1"/>
  <c r="H182" i="1"/>
  <c r="P383" i="1"/>
  <c r="P275" i="1"/>
  <c r="W315" i="1"/>
  <c r="W207" i="1"/>
  <c r="W353" i="1"/>
  <c r="W245" i="1"/>
  <c r="I289" i="1"/>
  <c r="I181" i="1"/>
  <c r="W300" i="1"/>
  <c r="W192" i="1"/>
  <c r="W327" i="1"/>
  <c r="W219" i="1"/>
  <c r="W345" i="1"/>
  <c r="W237" i="1"/>
  <c r="M382" i="1"/>
  <c r="M274" i="1"/>
  <c r="T292" i="1"/>
  <c r="T184" i="1"/>
  <c r="N289" i="1"/>
  <c r="N181" i="1"/>
  <c r="E363" i="1"/>
  <c r="E255" i="1"/>
  <c r="T289" i="1"/>
  <c r="T181" i="1"/>
  <c r="T382" i="1"/>
  <c r="T274" i="1"/>
  <c r="P291" i="1"/>
  <c r="P183" i="1"/>
  <c r="P381" i="1"/>
  <c r="P273" i="1"/>
  <c r="Q114" i="6"/>
  <c r="I26" i="7"/>
  <c r="I25" i="7"/>
  <c r="Q115" i="6"/>
  <c r="H10" i="8"/>
  <c r="N292" i="1"/>
  <c r="N184" i="1"/>
  <c r="G49" i="8"/>
  <c r="T370" i="1"/>
  <c r="T262" i="1"/>
  <c r="T353" i="1"/>
  <c r="T245" i="1"/>
  <c r="T333" i="1"/>
  <c r="T225" i="1"/>
  <c r="U116" i="6"/>
  <c r="T116" i="6"/>
  <c r="T345" i="1"/>
  <c r="T237" i="1"/>
  <c r="T344" i="1"/>
  <c r="T236" i="1"/>
  <c r="R109" i="6"/>
  <c r="T343" i="1"/>
  <c r="T235" i="1"/>
  <c r="T372" i="1"/>
  <c r="T264" i="1"/>
  <c r="T326" i="1"/>
  <c r="T218" i="1"/>
  <c r="T342" i="1"/>
  <c r="T234" i="1"/>
  <c r="Q82" i="7"/>
  <c r="Q26" i="7"/>
  <c r="G128" i="6"/>
  <c r="C21" i="9"/>
  <c r="O109" i="6"/>
  <c r="P23" i="3"/>
  <c r="C23" i="3"/>
  <c r="F23" i="3"/>
  <c r="H45" i="7"/>
  <c r="G23" i="3"/>
  <c r="L45" i="7"/>
  <c r="J45" i="7"/>
  <c r="Q45" i="7"/>
  <c r="M23" i="3"/>
  <c r="K23" i="3"/>
  <c r="E10" i="8"/>
  <c r="I23" i="3"/>
  <c r="F45" i="7"/>
  <c r="T102" i="7"/>
  <c r="U102" i="7"/>
  <c r="G45" i="7"/>
  <c r="L23" i="3"/>
  <c r="D23" i="3"/>
  <c r="O45" i="7"/>
  <c r="Q23" i="3"/>
  <c r="U46" i="7"/>
  <c r="T46" i="7"/>
  <c r="J23" i="3"/>
  <c r="E23" i="3"/>
  <c r="K298" i="1"/>
  <c r="U190" i="1"/>
  <c r="S332" i="1"/>
  <c r="S230" i="1"/>
  <c r="G257" i="1"/>
  <c r="G359" i="1"/>
  <c r="R350" i="1"/>
  <c r="R248" i="1"/>
  <c r="R291" i="1"/>
  <c r="K183" i="1"/>
  <c r="S359" i="1"/>
  <c r="S257" i="1"/>
  <c r="J248" i="1"/>
  <c r="J350" i="1"/>
  <c r="K257" i="1"/>
  <c r="K359" i="1"/>
  <c r="K184" i="1"/>
  <c r="R292" i="1"/>
  <c r="O266" i="1"/>
  <c r="O368" i="1"/>
  <c r="K306" i="1"/>
  <c r="U198" i="1"/>
  <c r="I350" i="1"/>
  <c r="I248" i="1"/>
  <c r="S266" i="1"/>
  <c r="S368" i="1"/>
  <c r="M341" i="1"/>
  <c r="M239" i="1"/>
  <c r="N212" i="1"/>
  <c r="N314" i="1"/>
  <c r="M257" i="1"/>
  <c r="M359" i="1"/>
  <c r="E266" i="1"/>
  <c r="E368" i="1"/>
  <c r="P266" i="1"/>
  <c r="P368" i="1"/>
  <c r="U192" i="1"/>
  <c r="K300" i="1"/>
  <c r="I323" i="1"/>
  <c r="I221" i="1"/>
  <c r="K266" i="1"/>
  <c r="K368" i="1"/>
  <c r="H368" i="1"/>
  <c r="H266" i="1"/>
  <c r="I230" i="1"/>
  <c r="I332" i="1"/>
  <c r="O332" i="1"/>
  <c r="O230" i="1"/>
  <c r="P323" i="1"/>
  <c r="P221" i="1"/>
  <c r="E212" i="1"/>
  <c r="E314" i="1"/>
  <c r="E332" i="1"/>
  <c r="E230" i="1"/>
  <c r="E221" i="1"/>
  <c r="E323" i="1"/>
  <c r="J332" i="1"/>
  <c r="J230" i="1"/>
  <c r="G221" i="1"/>
  <c r="G323" i="1"/>
  <c r="G212" i="1"/>
  <c r="G314" i="1"/>
  <c r="K182" i="1"/>
  <c r="R290" i="1"/>
  <c r="R275" i="1"/>
  <c r="R273" i="1"/>
  <c r="M221" i="1"/>
  <c r="M323" i="1"/>
  <c r="R332" i="1"/>
  <c r="N230" i="1"/>
  <c r="N332" i="1"/>
  <c r="N248" i="1"/>
  <c r="N350" i="1"/>
  <c r="J323" i="1"/>
  <c r="J221" i="1"/>
  <c r="P350" i="1"/>
  <c r="P248" i="1"/>
  <c r="I314" i="1"/>
  <c r="I212" i="1"/>
  <c r="S239" i="1"/>
  <c r="S341" i="1"/>
  <c r="P359" i="1"/>
  <c r="P257" i="1"/>
  <c r="R212" i="1"/>
  <c r="R314" i="1"/>
  <c r="P230" i="1"/>
  <c r="P332" i="1"/>
  <c r="K308" i="1"/>
  <c r="U200" i="1"/>
  <c r="H212" i="1"/>
  <c r="H314" i="1"/>
  <c r="H239" i="1"/>
  <c r="H341" i="1"/>
  <c r="S350" i="1"/>
  <c r="S248" i="1"/>
  <c r="S221" i="1"/>
  <c r="S323" i="1"/>
  <c r="H350" i="1"/>
  <c r="H248" i="1"/>
  <c r="L350" i="1"/>
  <c r="L248" i="1"/>
  <c r="N359" i="1"/>
  <c r="N257" i="1"/>
  <c r="T323" i="1"/>
  <c r="T221" i="1"/>
  <c r="I359" i="1"/>
  <c r="I257" i="1"/>
  <c r="J368" i="1"/>
  <c r="J266" i="1"/>
  <c r="T230" i="1"/>
  <c r="T332" i="1"/>
  <c r="U191" i="1"/>
  <c r="K299" i="1"/>
  <c r="H257" i="1"/>
  <c r="H359" i="1"/>
  <c r="L239" i="1"/>
  <c r="L341" i="1"/>
  <c r="T368" i="1"/>
  <c r="T266" i="1"/>
  <c r="M368" i="1"/>
  <c r="M266" i="1"/>
  <c r="P212" i="1"/>
  <c r="P314" i="1"/>
  <c r="H332" i="1"/>
  <c r="H230" i="1"/>
  <c r="U202" i="1"/>
  <c r="K310" i="1"/>
  <c r="R359" i="1"/>
  <c r="J359" i="1"/>
  <c r="J257" i="1"/>
  <c r="K230" i="1"/>
  <c r="K332" i="1"/>
  <c r="G350" i="1"/>
  <c r="G248" i="1"/>
  <c r="K239" i="1"/>
  <c r="K341" i="1"/>
  <c r="T212" i="1"/>
  <c r="T314" i="1"/>
  <c r="H323" i="1"/>
  <c r="H221" i="1"/>
  <c r="R368" i="1"/>
  <c r="I266" i="1"/>
  <c r="I368" i="1"/>
  <c r="L323" i="1"/>
  <c r="L221" i="1"/>
  <c r="T350" i="1"/>
  <c r="T248" i="1"/>
  <c r="O257" i="1"/>
  <c r="O359" i="1"/>
  <c r="U193" i="1"/>
  <c r="K301" i="1"/>
  <c r="I341" i="1"/>
  <c r="I239" i="1"/>
  <c r="R323" i="1"/>
  <c r="S212" i="1"/>
  <c r="S314" i="1"/>
  <c r="O350" i="1"/>
  <c r="O248" i="1"/>
  <c r="P341" i="1"/>
  <c r="P239" i="1"/>
  <c r="O341" i="1"/>
  <c r="O239" i="1"/>
  <c r="R341" i="1"/>
  <c r="K350" i="1"/>
  <c r="K248" i="1"/>
  <c r="K221" i="1"/>
  <c r="K323" i="1"/>
  <c r="G332" i="1"/>
  <c r="G230" i="1"/>
  <c r="L230" i="1"/>
  <c r="L332" i="1"/>
  <c r="R382" i="1"/>
  <c r="E257" i="1"/>
  <c r="E359" i="1"/>
  <c r="L314" i="1"/>
  <c r="L212" i="1"/>
  <c r="K314" i="1"/>
  <c r="K212" i="1"/>
  <c r="M314" i="1"/>
  <c r="M212" i="1"/>
  <c r="N368" i="1"/>
  <c r="N266" i="1"/>
  <c r="M230" i="1"/>
  <c r="M332" i="1"/>
  <c r="N323" i="1"/>
  <c r="N221" i="1"/>
  <c r="T359" i="1"/>
  <c r="T257" i="1"/>
  <c r="U201" i="1"/>
  <c r="K309" i="1"/>
  <c r="E242" i="1"/>
  <c r="O314" i="1"/>
  <c r="O212" i="1"/>
  <c r="N239" i="1"/>
  <c r="N341" i="1"/>
  <c r="R289" i="1"/>
  <c r="K181" i="1"/>
  <c r="E233" i="1"/>
  <c r="L257" i="1"/>
  <c r="L359" i="1"/>
  <c r="G368" i="1"/>
  <c r="G266" i="1"/>
  <c r="J341" i="1"/>
  <c r="J239" i="1"/>
  <c r="O323" i="1"/>
  <c r="O221" i="1"/>
  <c r="M350" i="1"/>
  <c r="M248" i="1"/>
  <c r="G341" i="1"/>
  <c r="G239" i="1"/>
  <c r="J212" i="1"/>
  <c r="J314" i="1"/>
  <c r="T239" i="1"/>
  <c r="T341" i="1"/>
  <c r="L368" i="1"/>
  <c r="L266" i="1"/>
  <c r="K128" i="6" l="1"/>
  <c r="M49" i="8"/>
  <c r="J49" i="8"/>
  <c r="T26" i="7"/>
  <c r="N128" i="6"/>
  <c r="Q43" i="7"/>
  <c r="T43" i="7"/>
  <c r="U43" i="7"/>
  <c r="O128" i="6"/>
  <c r="H128" i="6"/>
  <c r="J128" i="6"/>
  <c r="M128" i="6"/>
  <c r="L382" i="1"/>
  <c r="L274" i="1"/>
  <c r="W239" i="1"/>
  <c r="R239" i="1"/>
  <c r="G382" i="1"/>
  <c r="G274" i="1"/>
  <c r="N382" i="1"/>
  <c r="N274" i="1"/>
  <c r="I381" i="1"/>
  <c r="I273" i="1"/>
  <c r="W323" i="1"/>
  <c r="W215" i="1"/>
  <c r="E308" i="1"/>
  <c r="E200" i="1"/>
  <c r="E306" i="1"/>
  <c r="E198" i="1"/>
  <c r="W230" i="1"/>
  <c r="R230" i="1"/>
  <c r="E289" i="1"/>
  <c r="E181" i="1"/>
  <c r="W292" i="1"/>
  <c r="W184" i="1"/>
  <c r="U115" i="6"/>
  <c r="T115" i="6"/>
  <c r="W289" i="1"/>
  <c r="W181" i="1"/>
  <c r="T82" i="7"/>
  <c r="S128" i="6"/>
  <c r="W368" i="1"/>
  <c r="W260" i="1"/>
  <c r="W359" i="1"/>
  <c r="W251" i="1"/>
  <c r="E309" i="1"/>
  <c r="E201" i="1"/>
  <c r="O382" i="1"/>
  <c r="O274" i="1"/>
  <c r="E299" i="1"/>
  <c r="E191" i="1"/>
  <c r="E310" i="1"/>
  <c r="E202" i="1"/>
  <c r="W341" i="1"/>
  <c r="W233" i="1"/>
  <c r="W290" i="1"/>
  <c r="W182" i="1"/>
  <c r="T383" i="1"/>
  <c r="T275" i="1"/>
  <c r="M381" i="1"/>
  <c r="M273" i="1"/>
  <c r="W350" i="1"/>
  <c r="W242" i="1"/>
  <c r="Q128" i="6"/>
  <c r="R128" i="6"/>
  <c r="U82" i="7"/>
  <c r="U114" i="6"/>
  <c r="T114" i="6"/>
  <c r="U131" i="6"/>
  <c r="T131" i="6"/>
  <c r="E300" i="1"/>
  <c r="E192" i="1"/>
  <c r="L381" i="1"/>
  <c r="L273" i="1"/>
  <c r="H381" i="1"/>
  <c r="H273" i="1"/>
  <c r="W257" i="1"/>
  <c r="R257" i="1"/>
  <c r="T381" i="1"/>
  <c r="T273" i="1"/>
  <c r="P382" i="1"/>
  <c r="P274" i="1"/>
  <c r="H382" i="1"/>
  <c r="H274" i="1"/>
  <c r="E298" i="1"/>
  <c r="E190" i="1"/>
  <c r="W332" i="1"/>
  <c r="W224" i="1"/>
  <c r="E301" i="1"/>
  <c r="E193" i="1"/>
  <c r="L383" i="1"/>
  <c r="L275" i="1"/>
  <c r="S382" i="1"/>
  <c r="S274" i="1"/>
  <c r="W221" i="1"/>
  <c r="R221" i="1"/>
  <c r="N383" i="1"/>
  <c r="N275" i="1"/>
  <c r="W266" i="1"/>
  <c r="R266" i="1"/>
  <c r="W314" i="1"/>
  <c r="W206" i="1"/>
  <c r="I382" i="1"/>
  <c r="I274" i="1"/>
  <c r="W291" i="1"/>
  <c r="W183" i="1"/>
  <c r="M383" i="1"/>
  <c r="M275" i="1"/>
  <c r="L128" i="6"/>
  <c r="U23" i="7"/>
  <c r="U26" i="7"/>
  <c r="U111" i="6"/>
  <c r="T111" i="6"/>
  <c r="I128" i="6"/>
  <c r="F128" i="6"/>
  <c r="H23" i="3"/>
  <c r="O23" i="3"/>
  <c r="U45" i="7"/>
  <c r="T45" i="7"/>
  <c r="D10" i="8"/>
  <c r="U182" i="1"/>
  <c r="K290" i="1"/>
  <c r="U181" i="1"/>
  <c r="K289" i="1"/>
  <c r="K273" i="1"/>
  <c r="R381" i="1"/>
  <c r="R383" i="1"/>
  <c r="K275" i="1"/>
  <c r="U184" i="1"/>
  <c r="K292" i="1"/>
  <c r="E341" i="1"/>
  <c r="E239" i="1"/>
  <c r="E248" i="1"/>
  <c r="E350" i="1"/>
  <c r="W212" i="1"/>
  <c r="U183" i="1"/>
  <c r="K291" i="1"/>
  <c r="W248" i="1"/>
  <c r="K274" i="1"/>
  <c r="U128" i="6" l="1"/>
  <c r="L410" i="1"/>
  <c r="E292" i="1"/>
  <c r="E184" i="1"/>
  <c r="E381" i="1"/>
  <c r="E273" i="1"/>
  <c r="W381" i="1"/>
  <c r="W273" i="1"/>
  <c r="W383" i="1"/>
  <c r="W275" i="1"/>
  <c r="E290" i="1"/>
  <c r="E182" i="1"/>
  <c r="W382" i="1"/>
  <c r="W274" i="1"/>
  <c r="F49" i="8"/>
  <c r="P410" i="1"/>
  <c r="E291" i="1"/>
  <c r="E183" i="1"/>
  <c r="E383" i="1"/>
  <c r="E275" i="1"/>
  <c r="E382" i="1"/>
  <c r="E274" i="1"/>
  <c r="U109" i="6"/>
  <c r="T109" i="6"/>
  <c r="K382" i="1"/>
  <c r="U274" i="1"/>
  <c r="K383" i="1"/>
  <c r="U275" i="1"/>
  <c r="K381" i="1"/>
  <c r="U273" i="1"/>
  <c r="T128" i="6" l="1"/>
  <c r="D49" i="8"/>
  <c r="E49" i="8"/>
  <c r="M57" i="8" l="1"/>
  <c r="F57" i="8"/>
  <c r="K57" i="8"/>
  <c r="E57" i="8"/>
  <c r="J57" i="8"/>
  <c r="G57" i="8"/>
  <c r="N57" i="8"/>
  <c r="L57" i="8"/>
  <c r="H57" i="8"/>
  <c r="I57" i="8"/>
  <c r="O57" i="8"/>
  <c r="M55" i="8"/>
  <c r="F55" i="8"/>
  <c r="I55" i="8"/>
  <c r="J55" i="8"/>
  <c r="L55" i="8"/>
  <c r="O55" i="8"/>
  <c r="G55" i="8"/>
  <c r="N55" i="8"/>
  <c r="H55" i="8"/>
  <c r="E55" i="8"/>
  <c r="K55" i="8"/>
  <c r="E56" i="8"/>
  <c r="F56" i="8"/>
  <c r="L56" i="8"/>
  <c r="H56" i="8"/>
  <c r="N56" i="8"/>
  <c r="K56" i="8"/>
  <c r="M56" i="8"/>
  <c r="O56" i="8"/>
  <c r="G56" i="8"/>
  <c r="J56" i="8"/>
  <c r="I56" i="8"/>
  <c r="C31" i="10" l="1"/>
  <c r="N410" i="1" l="1"/>
  <c r="O410" i="1" l="1"/>
  <c r="H410" i="1"/>
  <c r="J410" i="1"/>
  <c r="M410" i="1"/>
  <c r="I410" i="1" l="1"/>
  <c r="G410" i="1"/>
  <c r="K410" i="1"/>
  <c r="E410" i="1" l="1"/>
  <c r="E394" i="1" l="1"/>
  <c r="E395" i="1"/>
  <c r="E396" i="1" l="1"/>
  <c r="E393" i="1"/>
  <c r="E392" i="1"/>
  <c r="E141" i="7" l="1"/>
  <c r="E131" i="7"/>
  <c r="E63" i="7"/>
  <c r="E132" i="7"/>
  <c r="E139" i="7"/>
  <c r="E130" i="7"/>
  <c r="E143" i="7"/>
  <c r="E136" i="7"/>
  <c r="E142" i="7"/>
  <c r="E135" i="7"/>
  <c r="E138" i="7"/>
  <c r="E133" i="7"/>
  <c r="E47" i="7" l="1"/>
  <c r="E108" i="7"/>
  <c r="E48" i="7"/>
  <c r="E57" i="7"/>
  <c r="E101" i="7"/>
  <c r="E113" i="7"/>
  <c r="E61" i="7"/>
  <c r="E59" i="7"/>
  <c r="E55" i="7"/>
  <c r="E39" i="7"/>
  <c r="E62" i="7"/>
  <c r="E58" i="7"/>
  <c r="E49" i="7"/>
  <c r="E56" i="7"/>
  <c r="E96" i="7" l="1"/>
  <c r="E37" i="7"/>
  <c r="E98" i="7"/>
  <c r="E44" i="7"/>
  <c r="E60" i="7"/>
  <c r="E40" i="7"/>
  <c r="E41" i="7" l="1"/>
  <c r="H130" i="7" l="1"/>
  <c r="J135" i="7"/>
  <c r="O138" i="7"/>
  <c r="F130" i="7"/>
  <c r="G130" i="7"/>
  <c r="S131" i="7"/>
  <c r="K130" i="7"/>
  <c r="J130" i="7"/>
  <c r="G141" i="7"/>
  <c r="G132" i="7"/>
  <c r="G135" i="7"/>
  <c r="J141" i="7"/>
  <c r="I135" i="7"/>
  <c r="L138" i="7"/>
  <c r="R130" i="7"/>
  <c r="R141" i="7"/>
  <c r="O131" i="7"/>
  <c r="S141" i="7"/>
  <c r="L141" i="7"/>
  <c r="M135" i="7"/>
  <c r="F138" i="7"/>
  <c r="J138" i="7"/>
  <c r="F131" i="7"/>
  <c r="H141" i="7"/>
  <c r="O130" i="7"/>
  <c r="I132" i="7"/>
  <c r="M141" i="7"/>
  <c r="R132" i="7"/>
  <c r="S132" i="7"/>
  <c r="L135" i="7"/>
  <c r="F135" i="7"/>
  <c r="R138" i="7"/>
  <c r="N130" i="7"/>
  <c r="K141" i="7"/>
  <c r="S135" i="7"/>
  <c r="K138" i="7"/>
  <c r="L132" i="7"/>
  <c r="N141" i="7"/>
  <c r="F132" i="7"/>
  <c r="K131" i="7"/>
  <c r="N131" i="7"/>
  <c r="I141" i="7"/>
  <c r="G9" i="9"/>
  <c r="N138" i="7"/>
  <c r="M131" i="7"/>
  <c r="N132" i="7"/>
  <c r="L130" i="7"/>
  <c r="O132" i="7"/>
  <c r="M132" i="7"/>
  <c r="O135" i="7"/>
  <c r="G131" i="7"/>
  <c r="L131" i="7"/>
  <c r="O141" i="7"/>
  <c r="K135" i="7"/>
  <c r="S138" i="7"/>
  <c r="M138" i="7"/>
  <c r="M130" i="7"/>
  <c r="J131" i="7"/>
  <c r="H131" i="7"/>
  <c r="K132" i="7"/>
  <c r="H135" i="7"/>
  <c r="G138" i="7"/>
  <c r="I131" i="7"/>
  <c r="R131" i="7"/>
  <c r="F141" i="7"/>
  <c r="N135" i="7"/>
  <c r="H138" i="7"/>
  <c r="S130" i="7"/>
  <c r="I130" i="7"/>
  <c r="J132" i="7"/>
  <c r="R135" i="7"/>
  <c r="I138" i="7"/>
  <c r="H132" i="7"/>
  <c r="M37" i="7" l="1"/>
  <c r="K37" i="7"/>
  <c r="I48" i="7"/>
  <c r="R48" i="7"/>
  <c r="Q131" i="7"/>
  <c r="T131" i="7"/>
  <c r="U131" i="7"/>
  <c r="L37" i="7"/>
  <c r="L101" i="7"/>
  <c r="R101" i="7"/>
  <c r="Q138" i="7"/>
  <c r="T138" i="7"/>
  <c r="U138" i="7"/>
  <c r="R37" i="7"/>
  <c r="I47" i="7"/>
  <c r="F48" i="7"/>
  <c r="H48" i="7"/>
  <c r="U141" i="7"/>
  <c r="Q141" i="7"/>
  <c r="T141" i="7"/>
  <c r="F101" i="7"/>
  <c r="G11" i="8"/>
  <c r="L11" i="8"/>
  <c r="N11" i="8"/>
  <c r="L47" i="7"/>
  <c r="N101" i="7"/>
  <c r="G47" i="7"/>
  <c r="S48" i="7"/>
  <c r="G101" i="7"/>
  <c r="J101" i="7"/>
  <c r="J48" i="7"/>
  <c r="G37" i="7"/>
  <c r="H47" i="7"/>
  <c r="O48" i="7"/>
  <c r="L48" i="7"/>
  <c r="S101" i="7"/>
  <c r="M39" i="7"/>
  <c r="R47" i="7"/>
  <c r="F39" i="7"/>
  <c r="N39" i="7"/>
  <c r="O47" i="7"/>
  <c r="S39" i="7"/>
  <c r="F37" i="7"/>
  <c r="S37" i="7"/>
  <c r="K39" i="7"/>
  <c r="M48" i="7"/>
  <c r="R39" i="7"/>
  <c r="O101" i="7"/>
  <c r="N37" i="7"/>
  <c r="J37" i="7"/>
  <c r="M101" i="7"/>
  <c r="H101" i="7"/>
  <c r="O11" i="8"/>
  <c r="J11" i="8"/>
  <c r="I11" i="8"/>
  <c r="M11" i="8"/>
  <c r="I37" i="7"/>
  <c r="N47" i="7"/>
  <c r="Q132" i="7"/>
  <c r="T132" i="7"/>
  <c r="U132" i="7"/>
  <c r="I39" i="7"/>
  <c r="L39" i="7"/>
  <c r="M47" i="7"/>
  <c r="J47" i="7"/>
  <c r="H39" i="7"/>
  <c r="K101" i="7"/>
  <c r="O37" i="7"/>
  <c r="H37" i="7"/>
  <c r="G39" i="7"/>
  <c r="J39" i="7"/>
  <c r="S47" i="7"/>
  <c r="G48" i="7"/>
  <c r="I101" i="7"/>
  <c r="F47" i="7"/>
  <c r="O39" i="7"/>
  <c r="K47" i="7"/>
  <c r="N48" i="7"/>
  <c r="Q130" i="7"/>
  <c r="U130" i="7"/>
  <c r="T130" i="7"/>
  <c r="H11" i="8"/>
  <c r="K11" i="8"/>
  <c r="K48" i="7"/>
  <c r="Q135" i="7"/>
  <c r="U135" i="7"/>
  <c r="T135" i="7"/>
  <c r="M98" i="7" l="1"/>
  <c r="Q39" i="7"/>
  <c r="U39" i="7"/>
  <c r="T39" i="7"/>
  <c r="R40" i="7"/>
  <c r="J98" i="7"/>
  <c r="H8" i="8"/>
  <c r="H12" i="8"/>
  <c r="L98" i="7"/>
  <c r="R98" i="7"/>
  <c r="U48" i="7"/>
  <c r="T48" i="7"/>
  <c r="Q48" i="7"/>
  <c r="I98" i="7"/>
  <c r="G40" i="7"/>
  <c r="N41" i="7"/>
  <c r="M44" i="7"/>
  <c r="N98" i="7"/>
  <c r="L40" i="7"/>
  <c r="O96" i="7"/>
  <c r="L41" i="7"/>
  <c r="K44" i="7"/>
  <c r="H44" i="7"/>
  <c r="H98" i="7"/>
  <c r="F40" i="7"/>
  <c r="K96" i="7"/>
  <c r="K41" i="7"/>
  <c r="M41" i="7"/>
  <c r="O41" i="7"/>
  <c r="M40" i="7"/>
  <c r="J96" i="7"/>
  <c r="J41" i="7"/>
  <c r="Q101" i="7"/>
  <c r="U101" i="7"/>
  <c r="T101" i="7"/>
  <c r="N44" i="7"/>
  <c r="F8" i="8"/>
  <c r="S96" i="7"/>
  <c r="R96" i="7"/>
  <c r="Q37" i="7"/>
  <c r="T37" i="7"/>
  <c r="U37" i="7"/>
  <c r="O8" i="8"/>
  <c r="O12" i="8"/>
  <c r="J40" i="7"/>
  <c r="I44" i="7"/>
  <c r="K40" i="7"/>
  <c r="O98" i="7"/>
  <c r="H41" i="7"/>
  <c r="G41" i="7"/>
  <c r="Q47" i="7"/>
  <c r="T47" i="7"/>
  <c r="U47" i="7"/>
  <c r="J8" i="8"/>
  <c r="J12" i="8"/>
  <c r="H96" i="7"/>
  <c r="R44" i="7"/>
  <c r="S44" i="7"/>
  <c r="K98" i="7"/>
  <c r="I8" i="8"/>
  <c r="I12" i="8"/>
  <c r="I41" i="7"/>
  <c r="F44" i="7"/>
  <c r="J44" i="7"/>
  <c r="F98" i="7"/>
  <c r="L8" i="8"/>
  <c r="L12" i="8"/>
  <c r="H40" i="7"/>
  <c r="F41" i="7"/>
  <c r="O44" i="7"/>
  <c r="K8" i="8"/>
  <c r="K12" i="8"/>
  <c r="N40" i="7"/>
  <c r="M8" i="8"/>
  <c r="M12" i="8"/>
  <c r="L44" i="7"/>
  <c r="I96" i="7"/>
  <c r="G44" i="7"/>
  <c r="S98" i="7"/>
  <c r="I40" i="7"/>
  <c r="M96" i="7"/>
  <c r="S41" i="7"/>
  <c r="N8" i="8"/>
  <c r="N12" i="8"/>
  <c r="S40" i="7"/>
  <c r="O40" i="7"/>
  <c r="N96" i="7"/>
  <c r="F96" i="7"/>
  <c r="G98" i="7"/>
  <c r="L96" i="7"/>
  <c r="G96" i="7"/>
  <c r="G8" i="8"/>
  <c r="G12" i="8"/>
  <c r="R41" i="7"/>
  <c r="Q40" i="7" l="1"/>
  <c r="U40" i="7"/>
  <c r="T40" i="7"/>
  <c r="E8" i="8"/>
  <c r="U98" i="7"/>
  <c r="T98" i="7"/>
  <c r="Q98" i="7"/>
  <c r="F12" i="8"/>
  <c r="Q96" i="7"/>
  <c r="T96" i="7"/>
  <c r="U96" i="7"/>
  <c r="F11" i="8"/>
  <c r="E11" i="8"/>
  <c r="Q44" i="7"/>
  <c r="T44" i="7"/>
  <c r="U44" i="7"/>
  <c r="Q41" i="7"/>
  <c r="U41" i="7"/>
  <c r="T41" i="7"/>
  <c r="D8" i="8"/>
  <c r="D11" i="8" l="1"/>
  <c r="E12" i="8" l="1"/>
  <c r="D12" i="8"/>
  <c r="E47" i="5" l="1"/>
  <c r="E46" i="5"/>
  <c r="E71" i="7" l="1"/>
  <c r="M47" i="5"/>
  <c r="H47" i="5"/>
  <c r="N47" i="5"/>
  <c r="L47" i="5"/>
  <c r="F47" i="5"/>
  <c r="I47" i="5"/>
  <c r="J47" i="5"/>
  <c r="G47" i="5"/>
  <c r="K47" i="5"/>
  <c r="E12" i="7" l="1"/>
  <c r="J71" i="7" l="1"/>
  <c r="F12" i="7"/>
  <c r="N71" i="7"/>
  <c r="K12" i="7"/>
  <c r="S12" i="7"/>
  <c r="S71" i="7"/>
  <c r="I12" i="7"/>
  <c r="I71" i="7"/>
  <c r="H12" i="7"/>
  <c r="G71" i="7"/>
  <c r="R71" i="7"/>
  <c r="G12" i="7"/>
  <c r="M71" i="7"/>
  <c r="M12" i="7"/>
  <c r="O71" i="7"/>
  <c r="J12" i="7"/>
  <c r="R12" i="7"/>
  <c r="H71" i="7"/>
  <c r="K71" i="7"/>
  <c r="L71" i="7"/>
  <c r="N12" i="7"/>
  <c r="F71" i="7"/>
  <c r="O12" i="7"/>
  <c r="L12" i="7"/>
  <c r="Q12" i="7" l="1"/>
  <c r="T12" i="7"/>
  <c r="U12" i="7"/>
  <c r="Q71" i="7"/>
  <c r="T71" i="7"/>
  <c r="U71" i="7"/>
  <c r="E37" i="5" l="1"/>
  <c r="E59" i="6" l="1"/>
  <c r="C20" i="11"/>
  <c r="E63" i="6"/>
  <c r="E62" i="6" l="1"/>
  <c r="E58" i="6"/>
  <c r="E60" i="6"/>
  <c r="E61" i="6"/>
  <c r="E33" i="6" l="1"/>
  <c r="M59" i="6" l="1"/>
  <c r="G59" i="6"/>
  <c r="N59" i="6"/>
  <c r="H59" i="6"/>
  <c r="R59" i="6"/>
  <c r="I59" i="6"/>
  <c r="S59" i="6"/>
  <c r="E128" i="7"/>
  <c r="F59" i="6"/>
  <c r="J59" i="6"/>
  <c r="E34" i="6"/>
  <c r="O59" i="6"/>
  <c r="K59" i="6"/>
  <c r="L59" i="6"/>
  <c r="K63" i="6" l="1"/>
  <c r="Q59" i="6"/>
  <c r="J63" i="6"/>
  <c r="I63" i="6"/>
  <c r="G63" i="6"/>
  <c r="S63" i="6"/>
  <c r="H63" i="6"/>
  <c r="N63" i="6"/>
  <c r="R63" i="6"/>
  <c r="O63" i="6"/>
  <c r="L63" i="6"/>
  <c r="F63" i="6"/>
  <c r="M63" i="6"/>
  <c r="S58" i="6" l="1"/>
  <c r="O61" i="6"/>
  <c r="F58" i="6"/>
  <c r="N60" i="6"/>
  <c r="I61" i="6"/>
  <c r="J62" i="6"/>
  <c r="H62" i="6"/>
  <c r="I60" i="6"/>
  <c r="G58" i="6"/>
  <c r="R61" i="6"/>
  <c r="T59" i="6"/>
  <c r="U59" i="6"/>
  <c r="R58" i="6"/>
  <c r="K61" i="6"/>
  <c r="M61" i="6"/>
  <c r="O62" i="6"/>
  <c r="R62" i="6"/>
  <c r="Q58" i="6"/>
  <c r="L58" i="6"/>
  <c r="H61" i="6"/>
  <c r="S61" i="6"/>
  <c r="K62" i="6"/>
  <c r="M62" i="6"/>
  <c r="S62" i="6"/>
  <c r="G60" i="6"/>
  <c r="L61" i="6"/>
  <c r="R60" i="6"/>
  <c r="E35" i="7"/>
  <c r="H58" i="6"/>
  <c r="G61" i="6"/>
  <c r="J61" i="6"/>
  <c r="I58" i="6"/>
  <c r="J58" i="6"/>
  <c r="F62" i="6"/>
  <c r="N62" i="6"/>
  <c r="H60" i="6"/>
  <c r="J60" i="6"/>
  <c r="K58" i="6"/>
  <c r="L62" i="6"/>
  <c r="F60" i="6"/>
  <c r="M58" i="6"/>
  <c r="F61" i="6"/>
  <c r="I62" i="6"/>
  <c r="N58" i="6"/>
  <c r="O58" i="6"/>
  <c r="G62" i="6"/>
  <c r="L60" i="6"/>
  <c r="N61" i="6"/>
  <c r="M60" i="6"/>
  <c r="S60" i="6"/>
  <c r="Q63" i="6"/>
  <c r="K60" i="6"/>
  <c r="O60" i="6"/>
  <c r="Q62" i="6" l="1"/>
  <c r="U63" i="6"/>
  <c r="T63" i="6"/>
  <c r="Q60" i="6"/>
  <c r="Q61" i="6"/>
  <c r="T58" i="6"/>
  <c r="E94" i="7"/>
  <c r="K128" i="7" l="1"/>
  <c r="J128" i="7"/>
  <c r="U61" i="6"/>
  <c r="T61" i="6"/>
  <c r="U60" i="6"/>
  <c r="T60" i="6"/>
  <c r="I128" i="7"/>
  <c r="U62" i="6"/>
  <c r="T62" i="6"/>
  <c r="F128" i="7"/>
  <c r="N128" i="7"/>
  <c r="G128" i="7"/>
  <c r="L128" i="7"/>
  <c r="O128" i="7"/>
  <c r="R128" i="7"/>
  <c r="U58" i="6"/>
  <c r="H128" i="7"/>
  <c r="M128" i="7"/>
  <c r="S128" i="7"/>
  <c r="U128" i="7" l="1"/>
  <c r="Q128" i="7"/>
  <c r="T128" i="7"/>
  <c r="F35" i="7" l="1"/>
  <c r="M35" i="7"/>
  <c r="N35" i="7"/>
  <c r="O35" i="7"/>
  <c r="G35" i="7"/>
  <c r="I35" i="7"/>
  <c r="R35" i="7"/>
  <c r="J35" i="7"/>
  <c r="H35" i="7"/>
  <c r="K35" i="7"/>
  <c r="S35" i="7"/>
  <c r="L35" i="7"/>
  <c r="Q35" i="7" l="1"/>
  <c r="U35" i="7"/>
  <c r="T35" i="7"/>
  <c r="K94" i="7"/>
  <c r="S94" i="7"/>
  <c r="L94" i="7"/>
  <c r="I94" i="7"/>
  <c r="F94" i="7"/>
  <c r="E103" i="7"/>
  <c r="H94" i="7"/>
  <c r="R94" i="7"/>
  <c r="G94" i="7"/>
  <c r="J94" i="7"/>
  <c r="O94" i="7"/>
  <c r="N94" i="7"/>
  <c r="M94" i="7"/>
  <c r="Q94" i="7" l="1"/>
  <c r="U94" i="7"/>
  <c r="T94" i="7"/>
  <c r="E33" i="5"/>
  <c r="E48" i="5" l="1"/>
  <c r="G103" i="7" l="1"/>
  <c r="N103" i="7"/>
  <c r="S103" i="7"/>
  <c r="K103" i="7"/>
  <c r="J103" i="7"/>
  <c r="I103" i="7"/>
  <c r="L103" i="7"/>
  <c r="O103" i="7"/>
  <c r="R103" i="7"/>
  <c r="F103" i="7"/>
  <c r="M103" i="7"/>
  <c r="H103" i="7"/>
  <c r="E9" i="5"/>
  <c r="U103" i="7" l="1"/>
  <c r="T103" i="7"/>
  <c r="Q103" i="7"/>
  <c r="G9" i="5"/>
  <c r="F9" i="5"/>
  <c r="I9" i="5"/>
  <c r="O9" i="5"/>
  <c r="H9" i="5"/>
  <c r="L9" i="5"/>
  <c r="M9" i="5"/>
  <c r="K9" i="5"/>
  <c r="J9" i="5"/>
  <c r="N9" i="5"/>
  <c r="I33" i="5"/>
  <c r="N33" i="5"/>
  <c r="J33" i="5"/>
  <c r="F33" i="5"/>
  <c r="E8" i="5"/>
  <c r="G33" i="5"/>
  <c r="L33" i="5"/>
  <c r="M33" i="5"/>
  <c r="K33" i="5"/>
  <c r="H33" i="5"/>
  <c r="E110" i="6" l="1"/>
  <c r="L8" i="5"/>
  <c r="J8" i="5"/>
  <c r="I8" i="5"/>
  <c r="N8" i="5"/>
  <c r="K8" i="5"/>
  <c r="H8" i="5"/>
  <c r="F8" i="5"/>
  <c r="O8" i="5"/>
  <c r="G8" i="5"/>
  <c r="M8" i="5"/>
  <c r="E64" i="6" l="1"/>
  <c r="E118" i="6"/>
  <c r="E65" i="6"/>
  <c r="E107" i="6"/>
  <c r="E133" i="6"/>
  <c r="E108" i="6"/>
  <c r="E112" i="6"/>
  <c r="E132" i="6"/>
  <c r="E53" i="6"/>
  <c r="E121" i="6" l="1"/>
  <c r="C14" i="11" l="1"/>
  <c r="E66" i="6"/>
  <c r="I64" i="6" l="1"/>
  <c r="J64" i="6"/>
  <c r="H64" i="6"/>
  <c r="J133" i="6"/>
  <c r="N132" i="6"/>
  <c r="O133" i="6"/>
  <c r="H132" i="6"/>
  <c r="F64" i="6"/>
  <c r="L132" i="6"/>
  <c r="L64" i="6"/>
  <c r="O64" i="6"/>
  <c r="K64" i="6"/>
  <c r="N65" i="6"/>
  <c r="J65" i="6"/>
  <c r="S65" i="6"/>
  <c r="K132" i="6"/>
  <c r="N64" i="6"/>
  <c r="K133" i="6"/>
  <c r="R133" i="6"/>
  <c r="H65" i="6"/>
  <c r="M132" i="6"/>
  <c r="F132" i="6"/>
  <c r="L133" i="6"/>
  <c r="O132" i="6"/>
  <c r="I133" i="6"/>
  <c r="G133" i="6"/>
  <c r="R64" i="6"/>
  <c r="H133" i="6"/>
  <c r="S53" i="6"/>
  <c r="L65" i="6"/>
  <c r="O65" i="6"/>
  <c r="R132" i="6"/>
  <c r="S64" i="6"/>
  <c r="F65" i="6"/>
  <c r="G132" i="6"/>
  <c r="K65" i="6"/>
  <c r="I65" i="6"/>
  <c r="N133" i="6"/>
  <c r="G64" i="6"/>
  <c r="M65" i="6"/>
  <c r="J132" i="6"/>
  <c r="S132" i="6"/>
  <c r="Q64" i="6"/>
  <c r="Q66" i="6"/>
  <c r="M64" i="6"/>
  <c r="M66" i="6"/>
  <c r="S133" i="6"/>
  <c r="F133" i="6"/>
  <c r="G65" i="6"/>
  <c r="I132" i="6"/>
  <c r="M133" i="6"/>
  <c r="R53" i="6"/>
  <c r="R65" i="6"/>
  <c r="S66" i="6" l="1"/>
  <c r="N66" i="6"/>
  <c r="Q132" i="6"/>
  <c r="G66" i="6"/>
  <c r="O53" i="6"/>
  <c r="L53" i="6"/>
  <c r="I53" i="6"/>
  <c r="Q53" i="6"/>
  <c r="K66" i="6"/>
  <c r="L66" i="6"/>
  <c r="Q65" i="6"/>
  <c r="Q133" i="6"/>
  <c r="H66" i="6"/>
  <c r="I66" i="6"/>
  <c r="K53" i="6"/>
  <c r="F66" i="6"/>
  <c r="N53" i="6"/>
  <c r="G53" i="6"/>
  <c r="R66" i="6"/>
  <c r="M53" i="6"/>
  <c r="J53" i="6"/>
  <c r="O66" i="6"/>
  <c r="J66" i="6"/>
  <c r="T64" i="6"/>
  <c r="H53" i="6"/>
  <c r="F53" i="6"/>
  <c r="K399" i="1" l="1"/>
  <c r="U65" i="6"/>
  <c r="T65" i="6"/>
  <c r="U53" i="6"/>
  <c r="T53" i="6"/>
  <c r="M399" i="1"/>
  <c r="P399" i="1"/>
  <c r="T66" i="6"/>
  <c r="O399" i="1"/>
  <c r="L399" i="1"/>
  <c r="J399" i="1"/>
  <c r="T133" i="6"/>
  <c r="U133" i="6"/>
  <c r="G399" i="1"/>
  <c r="E399" i="1"/>
  <c r="I399" i="1"/>
  <c r="U64" i="6"/>
  <c r="N399" i="1"/>
  <c r="H399" i="1"/>
  <c r="U132" i="6"/>
  <c r="T132" i="6"/>
  <c r="U66" i="6" l="1"/>
  <c r="M404" i="1"/>
  <c r="L404" i="1"/>
  <c r="H404" i="1"/>
  <c r="G404" i="1"/>
  <c r="N404" i="1"/>
  <c r="I404" i="1"/>
  <c r="O404" i="1" l="1"/>
  <c r="J404" i="1"/>
  <c r="K404" i="1"/>
  <c r="P404" i="1"/>
  <c r="E404" i="1" l="1"/>
  <c r="E124" i="7"/>
  <c r="R105" i="6" l="1"/>
  <c r="N105" i="6"/>
  <c r="S105" i="6"/>
  <c r="E53" i="7"/>
  <c r="E107" i="7"/>
  <c r="E129" i="7"/>
  <c r="E11" i="7"/>
  <c r="E105" i="7"/>
  <c r="E137" i="7"/>
  <c r="E38" i="7"/>
  <c r="E73" i="7"/>
  <c r="E70" i="7"/>
  <c r="E126" i="7"/>
  <c r="E125" i="7"/>
  <c r="E54" i="7"/>
  <c r="E134" i="7"/>
  <c r="E106" i="7"/>
  <c r="E97" i="7"/>
  <c r="E100" i="7"/>
  <c r="E140" i="7"/>
  <c r="E85" i="7"/>
  <c r="E83" i="7"/>
  <c r="J105" i="6" l="1"/>
  <c r="I105" i="6"/>
  <c r="S34" i="6"/>
  <c r="S33" i="6"/>
  <c r="K34" i="6"/>
  <c r="K33" i="6"/>
  <c r="G105" i="6"/>
  <c r="F105" i="6"/>
  <c r="R34" i="6"/>
  <c r="R33" i="6"/>
  <c r="H105" i="6"/>
  <c r="Q105" i="6"/>
  <c r="L105" i="6"/>
  <c r="Q34" i="6"/>
  <c r="Q33" i="6"/>
  <c r="O105" i="6"/>
  <c r="G34" i="6"/>
  <c r="G33" i="6"/>
  <c r="M105" i="6"/>
  <c r="K105" i="6"/>
  <c r="C13" i="10"/>
  <c r="E14" i="7"/>
  <c r="E95" i="7"/>
  <c r="E121" i="7"/>
  <c r="E120" i="7"/>
  <c r="E99" i="7"/>
  <c r="E36" i="7"/>
  <c r="I34" i="6" l="1"/>
  <c r="I33" i="6"/>
  <c r="T34" i="6"/>
  <c r="T33" i="6"/>
  <c r="U105" i="6"/>
  <c r="T105" i="6"/>
  <c r="L34" i="6"/>
  <c r="L33" i="6"/>
  <c r="J34" i="6"/>
  <c r="J33" i="6"/>
  <c r="F34" i="6"/>
  <c r="F33" i="6"/>
  <c r="N34" i="6"/>
  <c r="N33" i="6"/>
  <c r="O34" i="6"/>
  <c r="O33" i="6"/>
  <c r="H34" i="6"/>
  <c r="H33" i="6"/>
  <c r="M34" i="6"/>
  <c r="M33" i="6"/>
  <c r="E64" i="7"/>
  <c r="G10" i="9"/>
  <c r="E10" i="9"/>
  <c r="E9" i="9"/>
  <c r="U34" i="6" l="1"/>
  <c r="U33" i="6"/>
  <c r="R106" i="7"/>
  <c r="G18" i="8"/>
  <c r="S106" i="7"/>
  <c r="N106" i="7"/>
  <c r="J106" i="7"/>
  <c r="I18" i="8"/>
  <c r="O18" i="8"/>
  <c r="H106" i="7"/>
  <c r="K106" i="7"/>
  <c r="O106" i="7"/>
  <c r="L18" i="8"/>
  <c r="F106" i="7"/>
  <c r="L106" i="7"/>
  <c r="I106" i="7"/>
  <c r="G106" i="7"/>
  <c r="K18" i="8"/>
  <c r="H18" i="8"/>
  <c r="N18" i="8"/>
  <c r="M106" i="7"/>
  <c r="N83" i="7" l="1"/>
  <c r="N85" i="7"/>
  <c r="K36" i="7"/>
  <c r="K83" i="7"/>
  <c r="K85" i="7"/>
  <c r="M38" i="7"/>
  <c r="Q83" i="7"/>
  <c r="Q85" i="7"/>
  <c r="J97" i="7"/>
  <c r="R83" i="7"/>
  <c r="R85" i="7"/>
  <c r="J36" i="7"/>
  <c r="O107" i="7"/>
  <c r="L125" i="7"/>
  <c r="O125" i="7"/>
  <c r="N97" i="7"/>
  <c r="K97" i="7"/>
  <c r="Q124" i="7"/>
  <c r="J100" i="7"/>
  <c r="M36" i="7"/>
  <c r="L38" i="7"/>
  <c r="M105" i="7"/>
  <c r="H107" i="7"/>
  <c r="G97" i="7"/>
  <c r="F124" i="7"/>
  <c r="Q106" i="7"/>
  <c r="T106" i="7"/>
  <c r="U106" i="7"/>
  <c r="R100" i="7"/>
  <c r="H95" i="7"/>
  <c r="S36" i="7"/>
  <c r="I36" i="7"/>
  <c r="F38" i="7"/>
  <c r="M125" i="7"/>
  <c r="H97" i="7"/>
  <c r="O97" i="7"/>
  <c r="K100" i="7"/>
  <c r="N95" i="7"/>
  <c r="J95" i="7"/>
  <c r="F95" i="7"/>
  <c r="L124" i="7"/>
  <c r="G83" i="7"/>
  <c r="G85" i="7"/>
  <c r="O36" i="7"/>
  <c r="L36" i="7"/>
  <c r="R38" i="7"/>
  <c r="G105" i="7"/>
  <c r="O105" i="7"/>
  <c r="I107" i="7"/>
  <c r="S107" i="7"/>
  <c r="S125" i="7"/>
  <c r="F99" i="7"/>
  <c r="M99" i="7"/>
  <c r="N100" i="7"/>
  <c r="J83" i="7"/>
  <c r="J85" i="7"/>
  <c r="G95" i="7"/>
  <c r="R36" i="7"/>
  <c r="N38" i="7"/>
  <c r="R105" i="7"/>
  <c r="J18" i="8"/>
  <c r="L95" i="7"/>
  <c r="N124" i="7"/>
  <c r="F36" i="7"/>
  <c r="F125" i="7"/>
  <c r="S97" i="7"/>
  <c r="L100" i="7"/>
  <c r="H83" i="7"/>
  <c r="H85" i="7"/>
  <c r="K38" i="7"/>
  <c r="F105" i="7"/>
  <c r="L105" i="7"/>
  <c r="M18" i="8"/>
  <c r="K107" i="7"/>
  <c r="G107" i="7"/>
  <c r="K124" i="7"/>
  <c r="F83" i="7"/>
  <c r="F85" i="7"/>
  <c r="S99" i="7"/>
  <c r="O99" i="7"/>
  <c r="O124" i="7"/>
  <c r="N125" i="7"/>
  <c r="I97" i="7"/>
  <c r="L97" i="7"/>
  <c r="S83" i="7"/>
  <c r="S85" i="7"/>
  <c r="I99" i="7"/>
  <c r="G100" i="7"/>
  <c r="I38" i="7"/>
  <c r="N107" i="7"/>
  <c r="M107" i="7"/>
  <c r="I125" i="7"/>
  <c r="J125" i="7"/>
  <c r="M97" i="7"/>
  <c r="R97" i="7"/>
  <c r="J124" i="7"/>
  <c r="M83" i="7"/>
  <c r="M85" i="7"/>
  <c r="J99" i="7"/>
  <c r="S124" i="7"/>
  <c r="G36" i="7"/>
  <c r="O38" i="7"/>
  <c r="J105" i="7"/>
  <c r="N105" i="7"/>
  <c r="L107" i="7"/>
  <c r="I83" i="7"/>
  <c r="I85" i="7"/>
  <c r="F100" i="7"/>
  <c r="O95" i="7"/>
  <c r="S38" i="7"/>
  <c r="H38" i="7"/>
  <c r="K125" i="7"/>
  <c r="G99" i="7"/>
  <c r="M124" i="7"/>
  <c r="I100" i="7"/>
  <c r="R95" i="7"/>
  <c r="G124" i="7"/>
  <c r="J38" i="7"/>
  <c r="I105" i="7"/>
  <c r="K105" i="7"/>
  <c r="F107" i="7"/>
  <c r="R107" i="7"/>
  <c r="H125" i="7"/>
  <c r="R99" i="7"/>
  <c r="M100" i="7"/>
  <c r="K95" i="7"/>
  <c r="M95" i="7"/>
  <c r="H36" i="7"/>
  <c r="G38" i="7"/>
  <c r="S105" i="7"/>
  <c r="H105" i="7"/>
  <c r="H124" i="7"/>
  <c r="S100" i="7"/>
  <c r="H100" i="7"/>
  <c r="I95" i="7"/>
  <c r="S95" i="7"/>
  <c r="I124" i="7"/>
  <c r="R125" i="7"/>
  <c r="F97" i="7"/>
  <c r="O83" i="7"/>
  <c r="O85" i="7"/>
  <c r="K99" i="7"/>
  <c r="L99" i="7"/>
  <c r="O100" i="7"/>
  <c r="N36" i="7"/>
  <c r="L83" i="7"/>
  <c r="L85" i="7"/>
  <c r="J107" i="7"/>
  <c r="G125" i="7"/>
  <c r="R124" i="7"/>
  <c r="H99" i="7"/>
  <c r="N99" i="7"/>
  <c r="F18" i="8" l="1"/>
  <c r="E18" i="8"/>
  <c r="Q107" i="7"/>
  <c r="T107" i="7"/>
  <c r="U107" i="7"/>
  <c r="Q95" i="7"/>
  <c r="T95" i="7"/>
  <c r="U95" i="7"/>
  <c r="Q100" i="7"/>
  <c r="T100" i="7"/>
  <c r="U100" i="7"/>
  <c r="U124" i="7"/>
  <c r="Q36" i="7"/>
  <c r="U36" i="7"/>
  <c r="T36" i="7"/>
  <c r="U83" i="7"/>
  <c r="U85" i="7"/>
  <c r="Q125" i="7"/>
  <c r="T125" i="7"/>
  <c r="U125" i="7"/>
  <c r="Q38" i="7"/>
  <c r="T38" i="7"/>
  <c r="U38" i="7"/>
  <c r="Q99" i="7"/>
  <c r="T99" i="7"/>
  <c r="U99" i="7"/>
  <c r="T124" i="7"/>
  <c r="Q97" i="7"/>
  <c r="T97" i="7"/>
  <c r="U97" i="7"/>
  <c r="Q105" i="7"/>
  <c r="U105" i="7"/>
  <c r="T105" i="7"/>
  <c r="T83" i="7"/>
  <c r="T85" i="7"/>
  <c r="D18" i="8" l="1"/>
  <c r="L36" i="5" l="1"/>
  <c r="F29" i="5"/>
  <c r="H30" i="5"/>
  <c r="M36" i="5"/>
  <c r="J30" i="5"/>
  <c r="M30" i="5"/>
  <c r="G36" i="5"/>
  <c r="H36" i="5"/>
  <c r="I30" i="5"/>
  <c r="N30" i="5"/>
  <c r="F36" i="5"/>
  <c r="M29" i="5"/>
  <c r="K29" i="5"/>
  <c r="K36" i="5"/>
  <c r="F30" i="5"/>
  <c r="G30" i="5"/>
  <c r="J29" i="5"/>
  <c r="L29" i="5"/>
  <c r="J36" i="5"/>
  <c r="L30" i="5"/>
  <c r="H29" i="5"/>
  <c r="N36" i="5"/>
  <c r="K30" i="5"/>
  <c r="I29" i="5"/>
  <c r="N29" i="5"/>
  <c r="I36" i="5"/>
  <c r="G29" i="5"/>
  <c r="O49" i="7" l="1"/>
  <c r="G49" i="7"/>
  <c r="N49" i="7"/>
  <c r="R49" i="7"/>
  <c r="K108" i="7"/>
  <c r="M108" i="7"/>
  <c r="F49" i="7"/>
  <c r="G108" i="7"/>
  <c r="J49" i="7"/>
  <c r="H49" i="7"/>
  <c r="N34" i="5"/>
  <c r="M34" i="5"/>
  <c r="F108" i="7"/>
  <c r="I49" i="7"/>
  <c r="L34" i="5"/>
  <c r="H108" i="7"/>
  <c r="F34" i="5"/>
  <c r="O108" i="7"/>
  <c r="J34" i="5"/>
  <c r="M49" i="7"/>
  <c r="I34" i="5"/>
  <c r="G34" i="5"/>
  <c r="I108" i="7"/>
  <c r="N108" i="7"/>
  <c r="L49" i="7"/>
  <c r="S49" i="7"/>
  <c r="H34" i="5"/>
  <c r="R108" i="7"/>
  <c r="J108" i="7"/>
  <c r="S108" i="7"/>
  <c r="K49" i="7"/>
  <c r="K34" i="5"/>
  <c r="L108" i="7"/>
  <c r="Q108" i="7" l="1"/>
  <c r="T108" i="7"/>
  <c r="U108" i="7"/>
  <c r="Q49" i="7"/>
  <c r="T49" i="7"/>
  <c r="U49" i="7"/>
  <c r="E18" i="6" l="1"/>
  <c r="E119" i="6" l="1"/>
  <c r="S18" i="6" l="1"/>
  <c r="L18" i="6"/>
  <c r="I18" i="6"/>
  <c r="N18" i="6"/>
  <c r="F18" i="6"/>
  <c r="O18" i="6"/>
  <c r="K18" i="6"/>
  <c r="G18" i="6"/>
  <c r="J18" i="6"/>
  <c r="H18" i="6"/>
  <c r="M18" i="6"/>
  <c r="R18" i="6"/>
  <c r="Q18" i="6" l="1"/>
  <c r="U18" i="6" l="1"/>
  <c r="T18" i="6"/>
  <c r="E120" i="6" l="1"/>
  <c r="E22" i="6" l="1"/>
  <c r="C11" i="11"/>
  <c r="E12" i="6" l="1"/>
  <c r="E13" i="6"/>
  <c r="C19" i="11"/>
  <c r="E23" i="6"/>
  <c r="E130" i="6" l="1"/>
  <c r="C16" i="11" l="1"/>
  <c r="E14" i="6"/>
  <c r="E50" i="6" l="1"/>
  <c r="E45" i="6"/>
  <c r="E69" i="6"/>
  <c r="E44" i="6" l="1"/>
  <c r="E41" i="6"/>
  <c r="E42" i="6"/>
  <c r="E94" i="6"/>
  <c r="C9" i="10"/>
  <c r="E78" i="6"/>
  <c r="E89" i="6"/>
  <c r="E38" i="6"/>
  <c r="E85" i="6"/>
  <c r="E87" i="6"/>
  <c r="E88" i="6"/>
  <c r="E84" i="6"/>
  <c r="E70" i="6"/>
  <c r="E90" i="6"/>
  <c r="E39" i="6"/>
  <c r="E46" i="6"/>
  <c r="E76" i="6"/>
  <c r="E71" i="6"/>
  <c r="E37" i="6"/>
  <c r="E52" i="6"/>
  <c r="E51" i="6"/>
  <c r="E43" i="6"/>
  <c r="E72" i="6"/>
  <c r="E86" i="6" l="1"/>
  <c r="E75" i="6"/>
  <c r="E54" i="6"/>
  <c r="C25" i="9"/>
  <c r="E47" i="6"/>
  <c r="C12" i="11"/>
  <c r="E40" i="6"/>
  <c r="E77" i="6"/>
  <c r="E95" i="6"/>
  <c r="L27" i="8" l="1"/>
  <c r="O27" i="8"/>
  <c r="G28" i="8"/>
  <c r="O28" i="8"/>
  <c r="K29" i="8"/>
  <c r="O29" i="8"/>
  <c r="I30" i="8"/>
  <c r="H27" i="8"/>
  <c r="I27" i="8"/>
  <c r="N27" i="8"/>
  <c r="H28" i="8"/>
  <c r="I28" i="8"/>
  <c r="G29" i="8"/>
  <c r="L29" i="8"/>
  <c r="H29" i="8"/>
  <c r="N29" i="8"/>
  <c r="H30" i="8"/>
  <c r="G30" i="8"/>
  <c r="C19" i="10"/>
  <c r="E97" i="6"/>
  <c r="K28" i="8"/>
  <c r="I29" i="8"/>
  <c r="O30" i="8"/>
  <c r="E25" i="9"/>
  <c r="G25" i="9"/>
  <c r="C13" i="11"/>
  <c r="E55" i="6"/>
  <c r="C20" i="10"/>
  <c r="E91" i="6"/>
  <c r="K27" i="8"/>
  <c r="G27" i="8"/>
  <c r="L28" i="8"/>
  <c r="N28" i="8"/>
  <c r="L30" i="8"/>
  <c r="M30" i="8"/>
  <c r="K30" i="8"/>
  <c r="N30" i="8"/>
  <c r="M28" i="8" l="1"/>
  <c r="J86" i="6"/>
  <c r="O86" i="6"/>
  <c r="H40" i="6"/>
  <c r="N40" i="6"/>
  <c r="S40" i="6"/>
  <c r="H39" i="6"/>
  <c r="F26" i="9"/>
  <c r="F25" i="9"/>
  <c r="D26" i="9"/>
  <c r="D25" i="9"/>
  <c r="J90" i="6"/>
  <c r="J88" i="6"/>
  <c r="R88" i="6"/>
  <c r="O43" i="6"/>
  <c r="K40" i="6"/>
  <c r="L40" i="6"/>
  <c r="R40" i="6"/>
  <c r="R42" i="6"/>
  <c r="K32" i="8"/>
  <c r="O32" i="8"/>
  <c r="N32" i="8"/>
  <c r="I32" i="8"/>
  <c r="N33" i="8"/>
  <c r="O87" i="6"/>
  <c r="N39" i="6"/>
  <c r="J27" i="8"/>
  <c r="G42" i="6"/>
  <c r="M43" i="6"/>
  <c r="S42" i="6"/>
  <c r="N88" i="6"/>
  <c r="S87" i="6"/>
  <c r="L87" i="6"/>
  <c r="G87" i="6"/>
  <c r="J43" i="6"/>
  <c r="H42" i="6"/>
  <c r="I42" i="6"/>
  <c r="R90" i="6"/>
  <c r="F86" i="6"/>
  <c r="M86" i="6"/>
  <c r="H86" i="6"/>
  <c r="J39" i="6"/>
  <c r="G39" i="6"/>
  <c r="J42" i="6"/>
  <c r="L32" i="8"/>
  <c r="H32" i="8"/>
  <c r="L33" i="8"/>
  <c r="K33" i="8"/>
  <c r="O33" i="8"/>
  <c r="F90" i="6"/>
  <c r="K90" i="6"/>
  <c r="S90" i="6"/>
  <c r="L88" i="6"/>
  <c r="K88" i="6"/>
  <c r="I88" i="6"/>
  <c r="N86" i="6"/>
  <c r="F40" i="6"/>
  <c r="K39" i="6"/>
  <c r="M27" i="8"/>
  <c r="O42" i="6"/>
  <c r="G90" i="6"/>
  <c r="F88" i="6"/>
  <c r="F87" i="6"/>
  <c r="J87" i="6"/>
  <c r="I87" i="6"/>
  <c r="L43" i="6"/>
  <c r="G43" i="6"/>
  <c r="G40" i="6"/>
  <c r="M40" i="6"/>
  <c r="O90" i="6"/>
  <c r="J29" i="8"/>
  <c r="M29" i="8"/>
  <c r="K86" i="6"/>
  <c r="I86" i="6"/>
  <c r="I40" i="6"/>
  <c r="R39" i="6"/>
  <c r="I39" i="6"/>
  <c r="L90" i="6"/>
  <c r="H90" i="6"/>
  <c r="G88" i="6"/>
  <c r="I43" i="6"/>
  <c r="S43" i="6"/>
  <c r="R43" i="6"/>
  <c r="O40" i="6"/>
  <c r="L42" i="6"/>
  <c r="J30" i="8"/>
  <c r="R87" i="6"/>
  <c r="K87" i="6"/>
  <c r="O39" i="6"/>
  <c r="N87" i="6"/>
  <c r="J28" i="8"/>
  <c r="M39" i="6"/>
  <c r="M88" i="6"/>
  <c r="H43" i="6"/>
  <c r="F43" i="6"/>
  <c r="G86" i="6"/>
  <c r="S86" i="6"/>
  <c r="R86" i="6"/>
  <c r="S39" i="6"/>
  <c r="L39" i="6"/>
  <c r="F42" i="6"/>
  <c r="G32" i="8"/>
  <c r="G33" i="8"/>
  <c r="I33" i="8"/>
  <c r="H33" i="8"/>
  <c r="N90" i="6"/>
  <c r="I90" i="6"/>
  <c r="M90" i="6"/>
  <c r="S88" i="6"/>
  <c r="H88" i="6"/>
  <c r="N43" i="6"/>
  <c r="F39" i="6"/>
  <c r="M42" i="6"/>
  <c r="K42" i="6"/>
  <c r="N42" i="6"/>
  <c r="O88" i="6"/>
  <c r="M87" i="6"/>
  <c r="H87" i="6"/>
  <c r="K43" i="6"/>
  <c r="L86" i="6"/>
  <c r="J40" i="6"/>
  <c r="K89" i="6" l="1"/>
  <c r="F54" i="6"/>
  <c r="S54" i="6"/>
  <c r="Q40" i="6"/>
  <c r="I51" i="6"/>
  <c r="K51" i="6"/>
  <c r="R51" i="6"/>
  <c r="N51" i="6"/>
  <c r="J41" i="6"/>
  <c r="K41" i="6"/>
  <c r="G54" i="6"/>
  <c r="Q42" i="6"/>
  <c r="S41" i="6"/>
  <c r="F41" i="6"/>
  <c r="M51" i="6"/>
  <c r="H51" i="6"/>
  <c r="C21" i="10"/>
  <c r="N41" i="6"/>
  <c r="Q88" i="6"/>
  <c r="G89" i="6"/>
  <c r="J89" i="6"/>
  <c r="G52" i="6"/>
  <c r="O41" i="6"/>
  <c r="M41" i="6"/>
  <c r="N89" i="6"/>
  <c r="R89" i="6"/>
  <c r="K54" i="6"/>
  <c r="S51" i="6"/>
  <c r="L51" i="6"/>
  <c r="Q87" i="6"/>
  <c r="F29" i="8"/>
  <c r="E29" i="8"/>
  <c r="J33" i="8"/>
  <c r="L52" i="6"/>
  <c r="O51" i="6"/>
  <c r="G41" i="6"/>
  <c r="H41" i="6"/>
  <c r="Q43" i="6"/>
  <c r="L89" i="6"/>
  <c r="R54" i="6"/>
  <c r="H54" i="6"/>
  <c r="R41" i="6"/>
  <c r="F27" i="8"/>
  <c r="E27" i="8"/>
  <c r="L54" i="6"/>
  <c r="G51" i="6"/>
  <c r="M89" i="6"/>
  <c r="N52" i="6"/>
  <c r="R52" i="6"/>
  <c r="M32" i="8"/>
  <c r="I89" i="6"/>
  <c r="S89" i="6"/>
  <c r="J54" i="6"/>
  <c r="Q39" i="6"/>
  <c r="F89" i="6"/>
  <c r="H89" i="6"/>
  <c r="F30" i="8"/>
  <c r="E30" i="8"/>
  <c r="M33" i="8"/>
  <c r="J52" i="6"/>
  <c r="I52" i="6"/>
  <c r="S52" i="6"/>
  <c r="J32" i="8"/>
  <c r="M54" i="6"/>
  <c r="O54" i="6"/>
  <c r="I54" i="6"/>
  <c r="F28" i="8"/>
  <c r="E28" i="8"/>
  <c r="D28" i="8"/>
  <c r="M52" i="6"/>
  <c r="O52" i="6"/>
  <c r="J51" i="6"/>
  <c r="I41" i="6"/>
  <c r="O89" i="6"/>
  <c r="K52" i="6"/>
  <c r="H52" i="6"/>
  <c r="F51" i="6"/>
  <c r="N54" i="6"/>
  <c r="F52" i="6"/>
  <c r="L41" i="6"/>
  <c r="Q90" i="6"/>
  <c r="Q86" i="6"/>
  <c r="D29" i="8" l="1"/>
  <c r="D27" i="8"/>
  <c r="Q84" i="6"/>
  <c r="Q54" i="6"/>
  <c r="T40" i="6"/>
  <c r="U40" i="6"/>
  <c r="M84" i="6"/>
  <c r="D30" i="8"/>
  <c r="J84" i="6"/>
  <c r="F33" i="8"/>
  <c r="E33" i="8"/>
  <c r="S84" i="6"/>
  <c r="G84" i="6"/>
  <c r="U86" i="6"/>
  <c r="T86" i="6"/>
  <c r="U90" i="6"/>
  <c r="T90" i="6"/>
  <c r="Q51" i="6"/>
  <c r="Q52" i="6"/>
  <c r="Q89" i="6"/>
  <c r="U88" i="6"/>
  <c r="T88" i="6"/>
  <c r="I84" i="6"/>
  <c r="O84" i="6"/>
  <c r="K84" i="6"/>
  <c r="Q41" i="6"/>
  <c r="L84" i="6"/>
  <c r="H84" i="6"/>
  <c r="U43" i="6"/>
  <c r="T43" i="6"/>
  <c r="U42" i="6"/>
  <c r="T42" i="6"/>
  <c r="F32" i="8"/>
  <c r="E32" i="8"/>
  <c r="F84" i="6"/>
  <c r="U39" i="6"/>
  <c r="T39" i="6"/>
  <c r="R84" i="6"/>
  <c r="N84" i="6"/>
  <c r="U87" i="6"/>
  <c r="T87" i="6"/>
  <c r="U52" i="6" l="1"/>
  <c r="T52" i="6"/>
  <c r="G31" i="8"/>
  <c r="I31" i="8"/>
  <c r="O31" i="8"/>
  <c r="D32" i="8"/>
  <c r="T89" i="6"/>
  <c r="U89" i="6"/>
  <c r="D33" i="8"/>
  <c r="N31" i="8"/>
  <c r="K31" i="8"/>
  <c r="T41" i="6"/>
  <c r="U41" i="6"/>
  <c r="T51" i="6"/>
  <c r="U51" i="6"/>
  <c r="T84" i="6"/>
  <c r="E74" i="6"/>
  <c r="U54" i="6"/>
  <c r="T54" i="6"/>
  <c r="H31" i="8"/>
  <c r="M31" i="8"/>
  <c r="L31" i="8"/>
  <c r="U84" i="6" l="1"/>
  <c r="J31" i="8"/>
  <c r="G55" i="6" l="1"/>
  <c r="G50" i="6"/>
  <c r="M55" i="6"/>
  <c r="M50" i="6"/>
  <c r="S55" i="6"/>
  <c r="S50" i="6"/>
  <c r="R55" i="6"/>
  <c r="R50" i="6"/>
  <c r="N55" i="6"/>
  <c r="N50" i="6"/>
  <c r="J55" i="6"/>
  <c r="J50" i="6"/>
  <c r="H55" i="6"/>
  <c r="H50" i="6"/>
  <c r="F31" i="8"/>
  <c r="E31" i="8"/>
  <c r="F55" i="6"/>
  <c r="F50" i="6"/>
  <c r="Q50" i="6"/>
  <c r="Q55" i="6"/>
  <c r="O55" i="6"/>
  <c r="O50" i="6"/>
  <c r="K50" i="6"/>
  <c r="K55" i="6"/>
  <c r="I55" i="6"/>
  <c r="I50" i="6"/>
  <c r="L55" i="6"/>
  <c r="L50" i="6"/>
  <c r="T50" i="6" l="1"/>
  <c r="T55" i="6"/>
  <c r="D31" i="8"/>
  <c r="U55" i="6" l="1"/>
  <c r="U50" i="6"/>
  <c r="E73" i="6" l="1"/>
  <c r="E79" i="6" l="1"/>
  <c r="E138" i="6"/>
  <c r="C8" i="10" l="1"/>
  <c r="E124" i="6"/>
  <c r="C23" i="11"/>
  <c r="C10" i="10" l="1"/>
  <c r="E17" i="7" l="1"/>
  <c r="O124" i="6"/>
  <c r="I124" i="6"/>
  <c r="F124" i="6"/>
  <c r="N124" i="6"/>
  <c r="M124" i="6"/>
  <c r="E19" i="7"/>
  <c r="L124" i="6"/>
  <c r="R124" i="6"/>
  <c r="J124" i="6"/>
  <c r="G124" i="6"/>
  <c r="E18" i="7"/>
  <c r="H124" i="6"/>
  <c r="S124" i="6"/>
  <c r="K124" i="6"/>
  <c r="Q124" i="6" l="1"/>
  <c r="E20" i="7"/>
  <c r="U124" i="6" l="1"/>
  <c r="T124" i="6"/>
  <c r="F17" i="7" l="1"/>
  <c r="M18" i="7"/>
  <c r="R18" i="7"/>
  <c r="N19" i="7"/>
  <c r="G17" i="7"/>
  <c r="I17" i="7"/>
  <c r="N18" i="7"/>
  <c r="K19" i="7"/>
  <c r="K18" i="7"/>
  <c r="R17" i="7"/>
  <c r="J18" i="7"/>
  <c r="H18" i="7"/>
  <c r="K17" i="7"/>
  <c r="O17" i="7"/>
  <c r="G19" i="7"/>
  <c r="L19" i="7"/>
  <c r="S18" i="7"/>
  <c r="Q17" i="7"/>
  <c r="M17" i="7"/>
  <c r="S17" i="7"/>
  <c r="I19" i="7"/>
  <c r="I18" i="7"/>
  <c r="G18" i="7"/>
  <c r="M19" i="7"/>
  <c r="H19" i="7"/>
  <c r="H17" i="7"/>
  <c r="N20" i="7"/>
  <c r="N17" i="7"/>
  <c r="S19" i="7"/>
  <c r="F18" i="7"/>
  <c r="F19" i="7"/>
  <c r="E29" i="6"/>
  <c r="L17" i="7"/>
  <c r="J19" i="7"/>
  <c r="J17" i="7"/>
  <c r="R19" i="7"/>
  <c r="L18" i="7"/>
  <c r="O19" i="7"/>
  <c r="O18" i="7"/>
  <c r="Q20" i="7" l="1"/>
  <c r="H20" i="7"/>
  <c r="J20" i="7"/>
  <c r="S20" i="7"/>
  <c r="O20" i="7"/>
  <c r="L20" i="7"/>
  <c r="T17" i="7"/>
  <c r="I20" i="7"/>
  <c r="K20" i="7"/>
  <c r="E17" i="6"/>
  <c r="Q19" i="7"/>
  <c r="U19" i="7"/>
  <c r="T19" i="7"/>
  <c r="U17" i="7"/>
  <c r="R20" i="7"/>
  <c r="G20" i="7"/>
  <c r="F20" i="7"/>
  <c r="M20" i="7"/>
  <c r="Q18" i="7"/>
  <c r="T18" i="7"/>
  <c r="U18" i="7"/>
  <c r="U20" i="7" l="1"/>
  <c r="T20" i="7"/>
  <c r="E129" i="6"/>
  <c r="E134" i="6"/>
  <c r="C17" i="11"/>
  <c r="E19" i="6"/>
  <c r="O103" i="6" l="1"/>
  <c r="M117" i="6"/>
  <c r="I103" i="6"/>
  <c r="F37" i="5"/>
  <c r="F108" i="6"/>
  <c r="R121" i="6"/>
  <c r="S121" i="6"/>
  <c r="O29" i="6"/>
  <c r="N103" i="6"/>
  <c r="S137" i="7"/>
  <c r="H137" i="7"/>
  <c r="S140" i="7"/>
  <c r="M120" i="6"/>
  <c r="F39" i="5"/>
  <c r="J118" i="6"/>
  <c r="N108" i="6"/>
  <c r="G108" i="6"/>
  <c r="M140" i="7"/>
  <c r="H120" i="6"/>
  <c r="L13" i="6"/>
  <c r="O13" i="6"/>
  <c r="K29" i="6"/>
  <c r="M29" i="6"/>
  <c r="F44" i="5"/>
  <c r="G37" i="5"/>
  <c r="I134" i="7"/>
  <c r="R134" i="7"/>
  <c r="S134" i="7"/>
  <c r="G137" i="7"/>
  <c r="J137" i="7"/>
  <c r="J140" i="7"/>
  <c r="N140" i="7"/>
  <c r="I29" i="6"/>
  <c r="F103" i="6"/>
  <c r="H103" i="6"/>
  <c r="H117" i="6"/>
  <c r="J117" i="6"/>
  <c r="G44" i="5"/>
  <c r="J44" i="5"/>
  <c r="F110" i="6"/>
  <c r="S110" i="6"/>
  <c r="L108" i="6"/>
  <c r="L140" i="7"/>
  <c r="H140" i="7"/>
  <c r="G140" i="7"/>
  <c r="J120" i="6"/>
  <c r="J13" i="6"/>
  <c r="M13" i="6"/>
  <c r="R13" i="6"/>
  <c r="F29" i="6"/>
  <c r="F117" i="6"/>
  <c r="I44" i="5"/>
  <c r="M44" i="5"/>
  <c r="N37" i="5"/>
  <c r="K108" i="6"/>
  <c r="R108" i="6"/>
  <c r="O121" i="6"/>
  <c r="O134" i="7"/>
  <c r="G120" i="6"/>
  <c r="G29" i="6"/>
  <c r="K103" i="6"/>
  <c r="N117" i="6"/>
  <c r="L117" i="6"/>
  <c r="I117" i="6"/>
  <c r="K44" i="5"/>
  <c r="I39" i="5"/>
  <c r="G39" i="5"/>
  <c r="J110" i="6"/>
  <c r="H110" i="6"/>
  <c r="O118" i="6"/>
  <c r="F121" i="6"/>
  <c r="J134" i="7"/>
  <c r="G103" i="6"/>
  <c r="G117" i="6"/>
  <c r="L39" i="5"/>
  <c r="K37" i="5"/>
  <c r="L110" i="6"/>
  <c r="O110" i="6"/>
  <c r="K118" i="6"/>
  <c r="H118" i="6"/>
  <c r="O108" i="6"/>
  <c r="M108" i="6"/>
  <c r="K121" i="6"/>
  <c r="I121" i="6"/>
  <c r="M121" i="6"/>
  <c r="O120" i="6"/>
  <c r="G13" i="6"/>
  <c r="H121" i="6"/>
  <c r="F137" i="7"/>
  <c r="F13" i="6"/>
  <c r="F134" i="7"/>
  <c r="L137" i="7"/>
  <c r="F118" i="6"/>
  <c r="S108" i="6"/>
  <c r="I108" i="6"/>
  <c r="L121" i="6"/>
  <c r="L134" i="7"/>
  <c r="K13" i="6"/>
  <c r="S13" i="6"/>
  <c r="S29" i="6"/>
  <c r="L29" i="6"/>
  <c r="N29" i="6"/>
  <c r="H37" i="5"/>
  <c r="I110" i="6"/>
  <c r="M134" i="7"/>
  <c r="I137" i="7"/>
  <c r="N137" i="7"/>
  <c r="O137" i="7"/>
  <c r="K137" i="7"/>
  <c r="K140" i="7"/>
  <c r="S120" i="6"/>
  <c r="K120" i="6"/>
  <c r="L120" i="6"/>
  <c r="J39" i="5"/>
  <c r="J29" i="6"/>
  <c r="O140" i="7"/>
  <c r="J103" i="6"/>
  <c r="L103" i="6"/>
  <c r="S117" i="6"/>
  <c r="H39" i="5"/>
  <c r="K39" i="5"/>
  <c r="N39" i="5"/>
  <c r="J37" i="5"/>
  <c r="N110" i="6"/>
  <c r="K134" i="7"/>
  <c r="R137" i="7"/>
  <c r="F140" i="7"/>
  <c r="I140" i="7"/>
  <c r="R140" i="7"/>
  <c r="R120" i="6"/>
  <c r="H13" i="6"/>
  <c r="N13" i="6"/>
  <c r="H44" i="5"/>
  <c r="R110" i="6"/>
  <c r="J108" i="6"/>
  <c r="J121" i="6"/>
  <c r="H134" i="7"/>
  <c r="F120" i="6"/>
  <c r="N120" i="6"/>
  <c r="I120" i="6"/>
  <c r="R29" i="6"/>
  <c r="H29" i="6"/>
  <c r="M103" i="6"/>
  <c r="R117" i="6"/>
  <c r="O117" i="6"/>
  <c r="L44" i="5"/>
  <c r="M39" i="5"/>
  <c r="I37" i="5"/>
  <c r="K110" i="6"/>
  <c r="G110" i="6"/>
  <c r="R118" i="6"/>
  <c r="N118" i="6"/>
  <c r="G134" i="7"/>
  <c r="N134" i="7"/>
  <c r="M137" i="7"/>
  <c r="I13" i="6"/>
  <c r="R103" i="6"/>
  <c r="S103" i="6"/>
  <c r="K117" i="6"/>
  <c r="N44" i="5"/>
  <c r="M37" i="5"/>
  <c r="L37" i="5"/>
  <c r="M110" i="6"/>
  <c r="G118" i="6"/>
  <c r="M118" i="6"/>
  <c r="L118" i="6"/>
  <c r="I118" i="6"/>
  <c r="S118" i="6"/>
  <c r="H108" i="6"/>
  <c r="N121" i="6"/>
  <c r="G121" i="6"/>
  <c r="I11" i="7" l="1"/>
  <c r="L102" i="6"/>
  <c r="E127" i="7"/>
  <c r="H28" i="5"/>
  <c r="Q12" i="6"/>
  <c r="Q14" i="6"/>
  <c r="G70" i="7"/>
  <c r="L70" i="7"/>
  <c r="M28" i="5"/>
  <c r="Q103" i="6"/>
  <c r="G11" i="7"/>
  <c r="J11" i="7"/>
  <c r="G23" i="6"/>
  <c r="G22" i="6"/>
  <c r="S11" i="7"/>
  <c r="I70" i="7"/>
  <c r="N23" i="6"/>
  <c r="N22" i="6"/>
  <c r="R11" i="7"/>
  <c r="S102" i="6"/>
  <c r="F23" i="6"/>
  <c r="F22" i="6"/>
  <c r="Q110" i="6"/>
  <c r="J28" i="5"/>
  <c r="O102" i="6"/>
  <c r="Q13" i="6"/>
  <c r="H12" i="6"/>
  <c r="H14" i="6"/>
  <c r="M23" i="6"/>
  <c r="M22" i="6"/>
  <c r="R70" i="7"/>
  <c r="Q118" i="6"/>
  <c r="R12" i="6"/>
  <c r="R14" i="6"/>
  <c r="N11" i="7"/>
  <c r="H11" i="7"/>
  <c r="N102" i="6"/>
  <c r="J102" i="6"/>
  <c r="F12" i="6"/>
  <c r="F14" i="6"/>
  <c r="S70" i="7"/>
  <c r="Q121" i="6"/>
  <c r="K102" i="6"/>
  <c r="Q11" i="7"/>
  <c r="O11" i="7"/>
  <c r="N70" i="7"/>
  <c r="M102" i="6"/>
  <c r="K23" i="6"/>
  <c r="K22" i="6"/>
  <c r="H102" i="6"/>
  <c r="Q134" i="7"/>
  <c r="T134" i="7"/>
  <c r="U134" i="7"/>
  <c r="I23" i="6"/>
  <c r="I22" i="6"/>
  <c r="J70" i="7"/>
  <c r="M70" i="7"/>
  <c r="H70" i="7"/>
  <c r="N12" i="6"/>
  <c r="N14" i="6"/>
  <c r="L11" i="7"/>
  <c r="F28" i="5"/>
  <c r="G102" i="6"/>
  <c r="J23" i="6"/>
  <c r="J22" i="6"/>
  <c r="G28" i="5"/>
  <c r="O70" i="7"/>
  <c r="G12" i="6"/>
  <c r="G14" i="6"/>
  <c r="M12" i="6"/>
  <c r="M14" i="6"/>
  <c r="R23" i="6"/>
  <c r="R22" i="6"/>
  <c r="K70" i="7"/>
  <c r="R102" i="6"/>
  <c r="K28" i="5"/>
  <c r="N28" i="5"/>
  <c r="S12" i="6"/>
  <c r="S14" i="6"/>
  <c r="I28" i="5"/>
  <c r="M11" i="7"/>
  <c r="I14" i="6"/>
  <c r="I12" i="6"/>
  <c r="L12" i="6"/>
  <c r="L14" i="6"/>
  <c r="K11" i="7"/>
  <c r="F102" i="6"/>
  <c r="K12" i="6"/>
  <c r="K14" i="6"/>
  <c r="H23" i="6"/>
  <c r="H22" i="6"/>
  <c r="L28" i="5"/>
  <c r="I102" i="6"/>
  <c r="Q102" i="6"/>
  <c r="O22" i="6"/>
  <c r="O23" i="6"/>
  <c r="Q22" i="6"/>
  <c r="Q23" i="6"/>
  <c r="Q108" i="6"/>
  <c r="J12" i="6"/>
  <c r="J14" i="6"/>
  <c r="L23" i="6"/>
  <c r="L22" i="6"/>
  <c r="Q29" i="6"/>
  <c r="Q70" i="7"/>
  <c r="Q120" i="6"/>
  <c r="Q117" i="6"/>
  <c r="Q140" i="7"/>
  <c r="U140" i="7"/>
  <c r="T140" i="7"/>
  <c r="Q137" i="7"/>
  <c r="U137" i="7"/>
  <c r="T137" i="7"/>
  <c r="F70" i="7"/>
  <c r="O12" i="6"/>
  <c r="O14" i="6"/>
  <c r="S23" i="6"/>
  <c r="S22" i="6"/>
  <c r="F11" i="7"/>
  <c r="T70" i="7" l="1"/>
  <c r="S17" i="6"/>
  <c r="S19" i="6"/>
  <c r="G19" i="6"/>
  <c r="G17" i="6"/>
  <c r="F17" i="6"/>
  <c r="F19" i="6"/>
  <c r="T11" i="7"/>
  <c r="T121" i="6"/>
  <c r="U121" i="6"/>
  <c r="U110" i="6"/>
  <c r="T110" i="6"/>
  <c r="L17" i="6"/>
  <c r="L19" i="6"/>
  <c r="U117" i="6"/>
  <c r="T117" i="6"/>
  <c r="U108" i="6"/>
  <c r="T108" i="6"/>
  <c r="K17" i="6"/>
  <c r="K19" i="6"/>
  <c r="R17" i="6"/>
  <c r="R19" i="6"/>
  <c r="U11" i="7"/>
  <c r="N17" i="6"/>
  <c r="N19" i="6"/>
  <c r="T12" i="6"/>
  <c r="T14" i="6"/>
  <c r="U29" i="6"/>
  <c r="T29" i="6"/>
  <c r="T102" i="6"/>
  <c r="H17" i="6"/>
  <c r="H19" i="6"/>
  <c r="O17" i="6"/>
  <c r="O19" i="6"/>
  <c r="J17" i="6"/>
  <c r="J19" i="6"/>
  <c r="U120" i="6"/>
  <c r="T120" i="6"/>
  <c r="U70" i="7"/>
  <c r="T22" i="6"/>
  <c r="T23" i="6"/>
  <c r="I19" i="6"/>
  <c r="I17" i="6"/>
  <c r="M17" i="6"/>
  <c r="M19" i="6"/>
  <c r="U118" i="6"/>
  <c r="T118" i="6"/>
  <c r="U13" i="6"/>
  <c r="T13" i="6"/>
  <c r="T103" i="6"/>
  <c r="U103" i="6"/>
  <c r="E144" i="7"/>
  <c r="Q19" i="6"/>
  <c r="Q17" i="6"/>
  <c r="U102" i="6" l="1"/>
  <c r="U14" i="6"/>
  <c r="U12" i="6"/>
  <c r="U22" i="6"/>
  <c r="U23" i="6"/>
  <c r="T19" i="6"/>
  <c r="T17" i="6"/>
  <c r="E146" i="7"/>
  <c r="I127" i="7" l="1"/>
  <c r="F127" i="7"/>
  <c r="N127" i="7"/>
  <c r="H127" i="7"/>
  <c r="U17" i="6"/>
  <c r="U19" i="6"/>
  <c r="O127" i="7"/>
  <c r="R127" i="7"/>
  <c r="L127" i="7"/>
  <c r="M127" i="7"/>
  <c r="G127" i="7"/>
  <c r="K127" i="7"/>
  <c r="S127" i="7"/>
  <c r="J127" i="7"/>
  <c r="E77" i="7" l="1"/>
  <c r="E78" i="7"/>
  <c r="Q127" i="7"/>
  <c r="U127" i="7"/>
  <c r="T127" i="7"/>
  <c r="E76" i="7"/>
  <c r="E79" i="7" l="1"/>
  <c r="E104" i="6"/>
  <c r="J78" i="7" l="1"/>
  <c r="S77" i="7"/>
  <c r="R78" i="7"/>
  <c r="I77" i="7"/>
  <c r="O77" i="7"/>
  <c r="N77" i="7"/>
  <c r="K77" i="7"/>
  <c r="K78" i="7"/>
  <c r="L78" i="7"/>
  <c r="R77" i="7"/>
  <c r="H77" i="7"/>
  <c r="M78" i="7"/>
  <c r="F77" i="7"/>
  <c r="I78" i="7"/>
  <c r="H78" i="7"/>
  <c r="N78" i="7"/>
  <c r="O78" i="7"/>
  <c r="S78" i="7"/>
  <c r="L77" i="7"/>
  <c r="F78" i="7"/>
  <c r="M77" i="7"/>
  <c r="G77" i="7"/>
  <c r="J77" i="7"/>
  <c r="G78" i="7"/>
  <c r="E112" i="7"/>
  <c r="E114" i="7"/>
  <c r="Q76" i="7" l="1"/>
  <c r="Q79" i="7"/>
  <c r="M76" i="7"/>
  <c r="M79" i="7"/>
  <c r="Q78" i="7"/>
  <c r="T78" i="7"/>
  <c r="U78" i="7"/>
  <c r="R76" i="7"/>
  <c r="R79" i="7"/>
  <c r="L79" i="7"/>
  <c r="L76" i="7"/>
  <c r="G76" i="7"/>
  <c r="G79" i="7"/>
  <c r="S76" i="7"/>
  <c r="S79" i="7"/>
  <c r="I76" i="7"/>
  <c r="I79" i="7"/>
  <c r="N76" i="7"/>
  <c r="N79" i="7"/>
  <c r="Q77" i="7"/>
  <c r="U77" i="7"/>
  <c r="T77" i="7"/>
  <c r="J76" i="7"/>
  <c r="J79" i="7"/>
  <c r="K76" i="7"/>
  <c r="K79" i="7"/>
  <c r="O76" i="7"/>
  <c r="O79" i="7"/>
  <c r="F76" i="7"/>
  <c r="F79" i="7"/>
  <c r="H76" i="7"/>
  <c r="H79" i="7"/>
  <c r="I104" i="6" l="1"/>
  <c r="H104" i="6"/>
  <c r="R104" i="6"/>
  <c r="O104" i="6"/>
  <c r="U76" i="7"/>
  <c r="U79" i="7"/>
  <c r="K104" i="6"/>
  <c r="N104" i="6"/>
  <c r="F104" i="6"/>
  <c r="M104" i="6"/>
  <c r="Q104" i="6"/>
  <c r="T76" i="7"/>
  <c r="T79" i="7"/>
  <c r="S104" i="6"/>
  <c r="L104" i="6"/>
  <c r="G104" i="6"/>
  <c r="J104" i="6"/>
  <c r="E137" i="6" l="1"/>
  <c r="T104" i="6"/>
  <c r="E139" i="6" l="1"/>
  <c r="U104" i="6"/>
  <c r="E26" i="6" l="1"/>
  <c r="E28" i="6" l="1"/>
  <c r="E27" i="6"/>
  <c r="E30" i="6" l="1"/>
  <c r="C18" i="11"/>
  <c r="H28" i="6" l="1"/>
  <c r="L28" i="6"/>
  <c r="K28" i="6"/>
  <c r="J28" i="6"/>
  <c r="F28" i="6"/>
  <c r="R28" i="6"/>
  <c r="G28" i="6"/>
  <c r="C10" i="11"/>
  <c r="I28" i="6"/>
  <c r="S28" i="6"/>
  <c r="N28" i="6"/>
  <c r="O28" i="6"/>
  <c r="M28" i="6"/>
  <c r="E81" i="6"/>
  <c r="E99" i="6"/>
  <c r="H26" i="6" l="1"/>
  <c r="N26" i="6"/>
  <c r="O26" i="6"/>
  <c r="Q28" i="6"/>
  <c r="K26" i="6"/>
  <c r="S26" i="6"/>
  <c r="C21" i="11"/>
  <c r="C25" i="11"/>
  <c r="L26" i="6"/>
  <c r="R26" i="6"/>
  <c r="J26" i="6"/>
  <c r="F26" i="6"/>
  <c r="M26" i="6"/>
  <c r="G26" i="6"/>
  <c r="I26" i="6"/>
  <c r="Q26" i="6"/>
  <c r="U28" i="6" l="1"/>
  <c r="T28" i="6"/>
  <c r="T26" i="6"/>
  <c r="E122" i="6"/>
  <c r="N27" i="6" l="1"/>
  <c r="N30" i="6"/>
  <c r="O27" i="6"/>
  <c r="O30" i="6"/>
  <c r="G27" i="6"/>
  <c r="G30" i="6"/>
  <c r="I27" i="6"/>
  <c r="I30" i="6"/>
  <c r="K27" i="6"/>
  <c r="K30" i="6"/>
  <c r="L27" i="6"/>
  <c r="L30" i="6"/>
  <c r="Q27" i="6"/>
  <c r="Q30" i="6"/>
  <c r="E125" i="6"/>
  <c r="E141" i="6"/>
  <c r="R27" i="6"/>
  <c r="R30" i="6"/>
  <c r="U26" i="6"/>
  <c r="F27" i="6"/>
  <c r="F30" i="6"/>
  <c r="J27" i="6"/>
  <c r="J30" i="6"/>
  <c r="M27" i="6"/>
  <c r="M30" i="6"/>
  <c r="H27" i="6"/>
  <c r="H30" i="6"/>
  <c r="S27" i="6"/>
  <c r="S30" i="6"/>
  <c r="T27" i="6" l="1"/>
  <c r="T30" i="6"/>
  <c r="E14" i="5"/>
  <c r="E10" i="5"/>
  <c r="E11" i="5"/>
  <c r="U27" i="6" l="1"/>
  <c r="U30" i="6"/>
  <c r="L10" i="5"/>
  <c r="L11" i="5"/>
  <c r="I10" i="5"/>
  <c r="I11" i="5"/>
  <c r="J10" i="5"/>
  <c r="J11" i="5"/>
  <c r="O10" i="5"/>
  <c r="H10" i="5"/>
  <c r="H11" i="5"/>
  <c r="F10" i="5"/>
  <c r="F11" i="5"/>
  <c r="G10" i="5"/>
  <c r="G11" i="5"/>
  <c r="M10" i="5"/>
  <c r="M11" i="5"/>
  <c r="N10" i="5"/>
  <c r="N11" i="5"/>
  <c r="K10" i="5"/>
  <c r="K11" i="5"/>
  <c r="E15" i="5"/>
  <c r="E50" i="5"/>
  <c r="T16" i="1" l="1"/>
  <c r="T50" i="1"/>
  <c r="L16" i="1"/>
  <c r="L50" i="1"/>
  <c r="J16" i="1"/>
  <c r="J50" i="1"/>
  <c r="H16" i="1"/>
  <c r="H50" i="1"/>
  <c r="O50" i="5"/>
  <c r="O11" i="5"/>
  <c r="R16" i="1"/>
  <c r="R50" i="1"/>
  <c r="I16" i="1"/>
  <c r="I50" i="1"/>
  <c r="N16" i="1"/>
  <c r="N50" i="1"/>
  <c r="M16" i="1"/>
  <c r="M50" i="1"/>
  <c r="K16" i="1"/>
  <c r="K50" i="1"/>
  <c r="G16" i="1"/>
  <c r="O16" i="1"/>
  <c r="O50" i="1"/>
  <c r="P16" i="1"/>
  <c r="P50" i="1"/>
  <c r="S16" i="1"/>
  <c r="S50" i="1"/>
  <c r="W16" i="1" l="1"/>
  <c r="U16" i="1"/>
  <c r="E16" i="1"/>
  <c r="G50" i="1"/>
  <c r="E50" i="1"/>
  <c r="H14" i="5" l="1"/>
  <c r="F14" i="5"/>
  <c r="G14" i="5"/>
  <c r="N14" i="5"/>
  <c r="M14" i="5"/>
  <c r="I14" i="5"/>
  <c r="L14" i="5"/>
  <c r="K14" i="5"/>
  <c r="J14" i="5"/>
  <c r="M15" i="5" l="1"/>
  <c r="F15" i="5"/>
  <c r="H17" i="1"/>
  <c r="L15" i="5"/>
  <c r="I15" i="5"/>
  <c r="G15" i="5"/>
  <c r="K17" i="1"/>
  <c r="M17" i="1"/>
  <c r="J15" i="5"/>
  <c r="O17" i="1"/>
  <c r="T17" i="1"/>
  <c r="G17" i="1"/>
  <c r="S17" i="1"/>
  <c r="P17" i="1"/>
  <c r="J17" i="1"/>
  <c r="K15" i="5"/>
  <c r="I17" i="1"/>
  <c r="L17" i="1"/>
  <c r="N15" i="5"/>
  <c r="H15" i="5"/>
  <c r="R17" i="1"/>
  <c r="N17" i="1"/>
  <c r="W17" i="1" l="1"/>
  <c r="U17" i="1"/>
  <c r="E17" i="1"/>
  <c r="E29" i="7" l="1"/>
  <c r="E30" i="7" l="1"/>
  <c r="E90" i="7"/>
  <c r="E31" i="7"/>
  <c r="E91" i="7" l="1"/>
  <c r="E32" i="7"/>
  <c r="E92" i="7"/>
  <c r="E88" i="7" l="1"/>
  <c r="E33" i="7"/>
  <c r="E34" i="7"/>
  <c r="E93" i="7"/>
  <c r="Q29" i="7" l="1"/>
  <c r="L29" i="7"/>
  <c r="O29" i="7"/>
  <c r="N29" i="7"/>
  <c r="M29" i="7"/>
  <c r="K29" i="7"/>
  <c r="J29" i="7"/>
  <c r="F29" i="7"/>
  <c r="R29" i="7"/>
  <c r="S29" i="7"/>
  <c r="I29" i="7"/>
  <c r="G29" i="7"/>
  <c r="H29" i="7"/>
  <c r="K31" i="7" l="1"/>
  <c r="S31" i="7"/>
  <c r="M90" i="7"/>
  <c r="E89" i="7"/>
  <c r="N90" i="7"/>
  <c r="S90" i="7"/>
  <c r="F31" i="7"/>
  <c r="N31" i="7"/>
  <c r="R31" i="7"/>
  <c r="L31" i="7"/>
  <c r="G31" i="7"/>
  <c r="I31" i="7"/>
  <c r="J31" i="7"/>
  <c r="K90" i="7"/>
  <c r="O31" i="7"/>
  <c r="M31" i="7"/>
  <c r="H31" i="7"/>
  <c r="G90" i="7"/>
  <c r="F90" i="7"/>
  <c r="J90" i="7"/>
  <c r="L90" i="7"/>
  <c r="T29" i="7"/>
  <c r="E50" i="7"/>
  <c r="C23" i="10"/>
  <c r="O90" i="7"/>
  <c r="H90" i="7"/>
  <c r="U29" i="7"/>
  <c r="I90" i="7"/>
  <c r="R90" i="7"/>
  <c r="S92" i="7" l="1"/>
  <c r="N92" i="7"/>
  <c r="H91" i="7"/>
  <c r="H32" i="7"/>
  <c r="F92" i="7"/>
  <c r="L91" i="7"/>
  <c r="R32" i="7"/>
  <c r="S30" i="7"/>
  <c r="N33" i="7"/>
  <c r="O92" i="7"/>
  <c r="M91" i="7"/>
  <c r="I32" i="7"/>
  <c r="G32" i="7"/>
  <c r="Q90" i="7"/>
  <c r="T90" i="7"/>
  <c r="U90" i="7"/>
  <c r="G30" i="7"/>
  <c r="M33" i="7"/>
  <c r="R33" i="7"/>
  <c r="F32" i="7"/>
  <c r="R30" i="7"/>
  <c r="H92" i="7"/>
  <c r="N32" i="7"/>
  <c r="F30" i="7"/>
  <c r="K30" i="7"/>
  <c r="M30" i="7"/>
  <c r="M92" i="7"/>
  <c r="J30" i="7"/>
  <c r="R91" i="7"/>
  <c r="F91" i="7"/>
  <c r="K32" i="7"/>
  <c r="G92" i="7"/>
  <c r="G33" i="7"/>
  <c r="L30" i="7"/>
  <c r="R92" i="7"/>
  <c r="E66" i="7"/>
  <c r="N30" i="7"/>
  <c r="O91" i="7"/>
  <c r="S32" i="7"/>
  <c r="C9" i="9"/>
  <c r="F9" i="9"/>
  <c r="D9" i="9"/>
  <c r="J33" i="7"/>
  <c r="O33" i="7"/>
  <c r="J92" i="7"/>
  <c r="J91" i="7"/>
  <c r="L32" i="7"/>
  <c r="F33" i="7"/>
  <c r="K33" i="7"/>
  <c r="O30" i="7"/>
  <c r="Q30" i="7"/>
  <c r="Q31" i="7"/>
  <c r="U31" i="7"/>
  <c r="T31" i="7"/>
  <c r="I91" i="7"/>
  <c r="I30" i="7"/>
  <c r="N91" i="7"/>
  <c r="K92" i="7"/>
  <c r="K91" i="7"/>
  <c r="H30" i="7"/>
  <c r="L92" i="7"/>
  <c r="I92" i="7"/>
  <c r="S91" i="7"/>
  <c r="M32" i="7"/>
  <c r="O32" i="7"/>
  <c r="S33" i="7"/>
  <c r="I33" i="7"/>
  <c r="G91" i="7"/>
  <c r="J32" i="7"/>
  <c r="E109" i="7"/>
  <c r="F11" i="9"/>
  <c r="H33" i="7"/>
  <c r="L33" i="7"/>
  <c r="I93" i="7" l="1"/>
  <c r="C14" i="10"/>
  <c r="E116" i="7"/>
  <c r="E148" i="7"/>
  <c r="L93" i="7"/>
  <c r="M93" i="7"/>
  <c r="T30" i="7"/>
  <c r="Q92" i="7"/>
  <c r="U92" i="7"/>
  <c r="T92" i="7"/>
  <c r="I34" i="7"/>
  <c r="F34" i="7"/>
  <c r="R88" i="7"/>
  <c r="F50" i="7"/>
  <c r="N93" i="7"/>
  <c r="L34" i="7"/>
  <c r="F93" i="7"/>
  <c r="K93" i="7"/>
  <c r="H88" i="7"/>
  <c r="Q91" i="7"/>
  <c r="T91" i="7"/>
  <c r="U91" i="7"/>
  <c r="C12" i="10"/>
  <c r="G93" i="7"/>
  <c r="G88" i="7"/>
  <c r="S88" i="7"/>
  <c r="S93" i="7"/>
  <c r="I88" i="7"/>
  <c r="G34" i="7"/>
  <c r="C24" i="10"/>
  <c r="O93" i="7"/>
  <c r="J93" i="7"/>
  <c r="K88" i="7"/>
  <c r="F88" i="7"/>
  <c r="N88" i="7"/>
  <c r="M34" i="7"/>
  <c r="K34" i="7"/>
  <c r="L88" i="7"/>
  <c r="K50" i="7"/>
  <c r="O34" i="7"/>
  <c r="J88" i="7"/>
  <c r="O88" i="7"/>
  <c r="C10" i="9"/>
  <c r="F10" i="9"/>
  <c r="D10" i="9"/>
  <c r="Q32" i="7"/>
  <c r="T32" i="7"/>
  <c r="U32" i="7"/>
  <c r="J34" i="7"/>
  <c r="U30" i="7"/>
  <c r="U33" i="7"/>
  <c r="T33" i="7"/>
  <c r="Q33" i="7"/>
  <c r="D11" i="9"/>
  <c r="L50" i="7"/>
  <c r="H93" i="7"/>
  <c r="M88" i="7"/>
  <c r="M50" i="7"/>
  <c r="S34" i="7"/>
  <c r="R93" i="7"/>
  <c r="Q88" i="7"/>
  <c r="H34" i="7"/>
  <c r="O50" i="7" l="1"/>
  <c r="I50" i="7"/>
  <c r="M15" i="8"/>
  <c r="K15" i="8"/>
  <c r="T88" i="7"/>
  <c r="N34" i="7"/>
  <c r="N50" i="7"/>
  <c r="O15" i="8"/>
  <c r="J50" i="7"/>
  <c r="I15" i="8"/>
  <c r="G50" i="7"/>
  <c r="H50" i="7"/>
  <c r="Q34" i="7"/>
  <c r="U34" i="7"/>
  <c r="T34" i="7"/>
  <c r="R34" i="7"/>
  <c r="R50" i="7"/>
  <c r="Q93" i="7"/>
  <c r="U93" i="7"/>
  <c r="T93" i="7"/>
  <c r="C25" i="10"/>
  <c r="L15" i="8"/>
  <c r="Q50" i="7"/>
  <c r="U88" i="7"/>
  <c r="S50" i="7"/>
  <c r="U50" i="7"/>
  <c r="G15" i="8"/>
  <c r="N15" i="8"/>
  <c r="J15" i="8"/>
  <c r="H15" i="8"/>
  <c r="C15" i="10"/>
  <c r="C17" i="10"/>
  <c r="L89" i="7" l="1"/>
  <c r="L109" i="7"/>
  <c r="F15" i="8"/>
  <c r="E15" i="8"/>
  <c r="S38" i="6"/>
  <c r="L38" i="6"/>
  <c r="N89" i="7"/>
  <c r="N109" i="7"/>
  <c r="J38" i="6"/>
  <c r="J89" i="7"/>
  <c r="J109" i="7"/>
  <c r="S89" i="7"/>
  <c r="S109" i="7"/>
  <c r="O38" i="6"/>
  <c r="I38" i="6"/>
  <c r="H38" i="6"/>
  <c r="G38" i="6"/>
  <c r="C27" i="10"/>
  <c r="T50" i="7"/>
  <c r="O89" i="7"/>
  <c r="O109" i="7"/>
  <c r="N38" i="6"/>
  <c r="M38" i="6"/>
  <c r="K38" i="6"/>
  <c r="Q89" i="7"/>
  <c r="Q109" i="7"/>
  <c r="I89" i="7"/>
  <c r="I109" i="7"/>
  <c r="R38" i="6"/>
  <c r="F38" i="6"/>
  <c r="K89" i="7"/>
  <c r="K109" i="7"/>
  <c r="R89" i="7"/>
  <c r="R109" i="7"/>
  <c r="M89" i="7"/>
  <c r="M109" i="7"/>
  <c r="G89" i="7"/>
  <c r="G109" i="7"/>
  <c r="F89" i="7"/>
  <c r="F109" i="7"/>
  <c r="H89" i="7"/>
  <c r="H109" i="7"/>
  <c r="D15" i="8" l="1"/>
  <c r="G40" i="8"/>
  <c r="J139" i="7"/>
  <c r="M139" i="7"/>
  <c r="N139" i="7"/>
  <c r="K46" i="5"/>
  <c r="H119" i="6"/>
  <c r="H123" i="6"/>
  <c r="F57" i="7"/>
  <c r="R57" i="7"/>
  <c r="M57" i="7"/>
  <c r="S85" i="6"/>
  <c r="S91" i="6"/>
  <c r="O85" i="6"/>
  <c r="O91" i="6"/>
  <c r="F45" i="5"/>
  <c r="K142" i="7"/>
  <c r="K136" i="7"/>
  <c r="G139" i="7"/>
  <c r="J46" i="5"/>
  <c r="N113" i="6"/>
  <c r="S113" i="6"/>
  <c r="J123" i="6"/>
  <c r="G123" i="6"/>
  <c r="R123" i="6"/>
  <c r="S57" i="7"/>
  <c r="G129" i="7"/>
  <c r="M122" i="6"/>
  <c r="R85" i="6"/>
  <c r="R91" i="6"/>
  <c r="J85" i="6"/>
  <c r="J91" i="6"/>
  <c r="U89" i="7"/>
  <c r="U109" i="7"/>
  <c r="G142" i="7"/>
  <c r="F136" i="7"/>
  <c r="L40" i="8"/>
  <c r="F142" i="7"/>
  <c r="R142" i="7"/>
  <c r="R136" i="7"/>
  <c r="I139" i="7"/>
  <c r="R139" i="7"/>
  <c r="G46" i="5"/>
  <c r="N46" i="5"/>
  <c r="F119" i="6"/>
  <c r="J113" i="6"/>
  <c r="M123" i="6"/>
  <c r="G57" i="7"/>
  <c r="S129" i="7"/>
  <c r="O122" i="6"/>
  <c r="G122" i="6"/>
  <c r="Q38" i="6"/>
  <c r="K85" i="6"/>
  <c r="K91" i="6"/>
  <c r="O142" i="7"/>
  <c r="I136" i="7"/>
  <c r="L136" i="7"/>
  <c r="H136" i="7"/>
  <c r="J136" i="7"/>
  <c r="M113" i="6"/>
  <c r="H57" i="7"/>
  <c r="F129" i="7"/>
  <c r="H122" i="6"/>
  <c r="J122" i="6"/>
  <c r="I45" i="5"/>
  <c r="F139" i="7"/>
  <c r="L139" i="7"/>
  <c r="F46" i="5"/>
  <c r="S119" i="6"/>
  <c r="I119" i="6"/>
  <c r="M119" i="6"/>
  <c r="L85" i="6"/>
  <c r="L91" i="6"/>
  <c r="I85" i="6"/>
  <c r="I91" i="6"/>
  <c r="K122" i="6"/>
  <c r="G45" i="5"/>
  <c r="M45" i="5"/>
  <c r="H46" i="5"/>
  <c r="K113" i="6"/>
  <c r="I123" i="6"/>
  <c r="L57" i="7"/>
  <c r="L129" i="7"/>
  <c r="S122" i="6"/>
  <c r="M40" i="8"/>
  <c r="H40" i="8"/>
  <c r="J45" i="5"/>
  <c r="N142" i="7"/>
  <c r="S142" i="7"/>
  <c r="L142" i="7"/>
  <c r="K119" i="6"/>
  <c r="R119" i="6"/>
  <c r="N122" i="6"/>
  <c r="G85" i="6"/>
  <c r="G91" i="6"/>
  <c r="M85" i="6"/>
  <c r="M91" i="6"/>
  <c r="N85" i="6"/>
  <c r="N91" i="6"/>
  <c r="O40" i="8"/>
  <c r="I40" i="8"/>
  <c r="G119" i="6"/>
  <c r="I57" i="7"/>
  <c r="K57" i="7"/>
  <c r="J129" i="7"/>
  <c r="F85" i="6"/>
  <c r="F91" i="6"/>
  <c r="H142" i="7"/>
  <c r="M142" i="7"/>
  <c r="N136" i="7"/>
  <c r="O136" i="7"/>
  <c r="H139" i="7"/>
  <c r="I46" i="5"/>
  <c r="C20" i="9"/>
  <c r="L113" i="6"/>
  <c r="K123" i="6"/>
  <c r="J57" i="7"/>
  <c r="H85" i="6"/>
  <c r="H91" i="6"/>
  <c r="T89" i="7"/>
  <c r="T109" i="7"/>
  <c r="C29" i="10"/>
  <c r="C33" i="10"/>
  <c r="F123" i="6"/>
  <c r="N40" i="8"/>
  <c r="J142" i="7"/>
  <c r="S136" i="7"/>
  <c r="K139" i="7"/>
  <c r="O139" i="7"/>
  <c r="L46" i="5"/>
  <c r="R113" i="6"/>
  <c r="N123" i="6"/>
  <c r="N57" i="7"/>
  <c r="O129" i="7"/>
  <c r="R129" i="7"/>
  <c r="K129" i="7"/>
  <c r="I122" i="6"/>
  <c r="J40" i="8"/>
  <c r="M136" i="7"/>
  <c r="G136" i="7"/>
  <c r="M46" i="5"/>
  <c r="F113" i="6"/>
  <c r="H113" i="6"/>
  <c r="G113" i="6"/>
  <c r="N129" i="7"/>
  <c r="I129" i="7"/>
  <c r="R122" i="6"/>
  <c r="L122" i="6"/>
  <c r="S139" i="7"/>
  <c r="J119" i="6"/>
  <c r="L119" i="6"/>
  <c r="N119" i="6"/>
  <c r="H129" i="7"/>
  <c r="Q85" i="6"/>
  <c r="Q91" i="6"/>
  <c r="N45" i="5"/>
  <c r="K45" i="5"/>
  <c r="I113" i="6"/>
  <c r="S123" i="6"/>
  <c r="O123" i="6"/>
  <c r="L123" i="6"/>
  <c r="O57" i="7"/>
  <c r="M129" i="7"/>
  <c r="K40" i="8"/>
  <c r="H45" i="5"/>
  <c r="L45" i="5"/>
  <c r="I142" i="7"/>
  <c r="O119" i="6"/>
  <c r="O113" i="6"/>
  <c r="F122" i="6"/>
  <c r="G31" i="5" l="1"/>
  <c r="H106" i="6"/>
  <c r="K41" i="8"/>
  <c r="O106" i="6"/>
  <c r="G106" i="6"/>
  <c r="R126" i="7"/>
  <c r="Q57" i="7"/>
  <c r="U57" i="7"/>
  <c r="T57" i="7"/>
  <c r="M126" i="7"/>
  <c r="M41" i="8"/>
  <c r="H31" i="5"/>
  <c r="Q122" i="6"/>
  <c r="Q136" i="7"/>
  <c r="T136" i="7"/>
  <c r="U136" i="7"/>
  <c r="G126" i="7"/>
  <c r="Q139" i="7"/>
  <c r="T139" i="7"/>
  <c r="U139" i="7"/>
  <c r="G41" i="8"/>
  <c r="N126" i="7"/>
  <c r="I106" i="6"/>
  <c r="J31" i="5"/>
  <c r="Q126" i="7"/>
  <c r="I41" i="8"/>
  <c r="F40" i="8"/>
  <c r="E40" i="8"/>
  <c r="K106" i="6"/>
  <c r="U38" i="6"/>
  <c r="T38" i="6"/>
  <c r="Q106" i="6"/>
  <c r="L41" i="8"/>
  <c r="Q123" i="6"/>
  <c r="L31" i="5"/>
  <c r="I126" i="7"/>
  <c r="N31" i="5"/>
  <c r="K126" i="7"/>
  <c r="Q119" i="6"/>
  <c r="O126" i="7"/>
  <c r="N41" i="8"/>
  <c r="F106" i="6"/>
  <c r="J41" i="8"/>
  <c r="L126" i="7"/>
  <c r="Q129" i="7"/>
  <c r="U129" i="7"/>
  <c r="T129" i="7"/>
  <c r="H41" i="8"/>
  <c r="I31" i="5"/>
  <c r="M31" i="5"/>
  <c r="H126" i="7"/>
  <c r="Q142" i="7"/>
  <c r="T142" i="7"/>
  <c r="U142" i="7"/>
  <c r="M106" i="6"/>
  <c r="T85" i="6"/>
  <c r="T91" i="6"/>
  <c r="K31" i="5"/>
  <c r="S126" i="7"/>
  <c r="J126" i="7"/>
  <c r="O41" i="8"/>
  <c r="L106" i="6"/>
  <c r="N106" i="6"/>
  <c r="R106" i="6"/>
  <c r="F126" i="7"/>
  <c r="Q113" i="6"/>
  <c r="F31" i="5"/>
  <c r="J106" i="6"/>
  <c r="S106" i="6"/>
  <c r="I44" i="6" l="1"/>
  <c r="F41" i="8"/>
  <c r="E41" i="8"/>
  <c r="U85" i="6"/>
  <c r="U91" i="6"/>
  <c r="O44" i="6"/>
  <c r="L44" i="6"/>
  <c r="M44" i="6"/>
  <c r="T126" i="7"/>
  <c r="U122" i="6"/>
  <c r="T122" i="6"/>
  <c r="F44" i="6"/>
  <c r="T106" i="6"/>
  <c r="D40" i="8"/>
  <c r="R44" i="6"/>
  <c r="S44" i="6"/>
  <c r="U113" i="6"/>
  <c r="T113" i="6"/>
  <c r="N44" i="6"/>
  <c r="H44" i="6"/>
  <c r="K44" i="6"/>
  <c r="T123" i="6"/>
  <c r="U123" i="6"/>
  <c r="U119" i="6"/>
  <c r="T119" i="6"/>
  <c r="U126" i="7"/>
  <c r="G44" i="6"/>
  <c r="J44" i="6"/>
  <c r="J37" i="6" l="1"/>
  <c r="N37" i="6"/>
  <c r="S37" i="6"/>
  <c r="U106" i="6"/>
  <c r="R37" i="6"/>
  <c r="I37" i="6"/>
  <c r="D41" i="8"/>
  <c r="Q44" i="6"/>
  <c r="O37" i="6"/>
  <c r="Q37" i="6"/>
  <c r="M37" i="6"/>
  <c r="K37" i="6"/>
  <c r="G37" i="6"/>
  <c r="F37" i="6"/>
  <c r="L37" i="6"/>
  <c r="H37" i="6"/>
  <c r="M54" i="7" l="1"/>
  <c r="F62" i="7"/>
  <c r="R62" i="7"/>
  <c r="L54" i="7"/>
  <c r="R75" i="6"/>
  <c r="J74" i="6"/>
  <c r="S60" i="7"/>
  <c r="K60" i="7"/>
  <c r="M60" i="7"/>
  <c r="O59" i="7"/>
  <c r="R58" i="7"/>
  <c r="H59" i="7"/>
  <c r="T44" i="6"/>
  <c r="U44" i="6"/>
  <c r="N56" i="7"/>
  <c r="N54" i="7"/>
  <c r="O75" i="6"/>
  <c r="O60" i="7"/>
  <c r="R63" i="7"/>
  <c r="G61" i="7"/>
  <c r="R61" i="7"/>
  <c r="I55" i="7"/>
  <c r="I62" i="7"/>
  <c r="L62" i="7"/>
  <c r="H56" i="7"/>
  <c r="I56" i="7"/>
  <c r="K54" i="7"/>
  <c r="L75" i="6"/>
  <c r="L74" i="6"/>
  <c r="H74" i="6"/>
  <c r="M58" i="7"/>
  <c r="M63" i="7"/>
  <c r="H60" i="7"/>
  <c r="N60" i="7"/>
  <c r="K59" i="7"/>
  <c r="F63" i="7"/>
  <c r="L63" i="7"/>
  <c r="H61" i="7"/>
  <c r="M61" i="7"/>
  <c r="J55" i="7"/>
  <c r="M56" i="7"/>
  <c r="J56" i="7"/>
  <c r="M74" i="6"/>
  <c r="L58" i="7"/>
  <c r="N58" i="7"/>
  <c r="T37" i="6"/>
  <c r="S55" i="7"/>
  <c r="H55" i="7"/>
  <c r="M62" i="7"/>
  <c r="K62" i="7"/>
  <c r="H75" i="6"/>
  <c r="K75" i="6"/>
  <c r="N74" i="6"/>
  <c r="I58" i="7"/>
  <c r="K63" i="7"/>
  <c r="H63" i="7"/>
  <c r="O61" i="7"/>
  <c r="R54" i="7"/>
  <c r="I54" i="7"/>
  <c r="F60" i="7"/>
  <c r="G60" i="7"/>
  <c r="J58" i="7"/>
  <c r="S58" i="7"/>
  <c r="G55" i="7"/>
  <c r="N55" i="7"/>
  <c r="F55" i="7"/>
  <c r="J62" i="7"/>
  <c r="L56" i="7"/>
  <c r="S54" i="7"/>
  <c r="M75" i="6"/>
  <c r="I74" i="6"/>
  <c r="O74" i="6"/>
  <c r="G74" i="6"/>
  <c r="S61" i="7"/>
  <c r="R56" i="7"/>
  <c r="O56" i="7"/>
  <c r="G54" i="7"/>
  <c r="J75" i="6"/>
  <c r="N75" i="6"/>
  <c r="S74" i="6"/>
  <c r="L60" i="7"/>
  <c r="M59" i="7"/>
  <c r="G58" i="7"/>
  <c r="S63" i="7"/>
  <c r="F56" i="7"/>
  <c r="S75" i="6"/>
  <c r="F74" i="6"/>
  <c r="S59" i="7"/>
  <c r="G63" i="7"/>
  <c r="N61" i="7"/>
  <c r="I61" i="7"/>
  <c r="O55" i="7"/>
  <c r="M55" i="7"/>
  <c r="O62" i="7"/>
  <c r="N62" i="7"/>
  <c r="S62" i="7"/>
  <c r="H62" i="7"/>
  <c r="G56" i="7"/>
  <c r="S56" i="7"/>
  <c r="F75" i="6"/>
  <c r="G75" i="6"/>
  <c r="K74" i="6"/>
  <c r="R59" i="7"/>
  <c r="G59" i="7"/>
  <c r="J63" i="7"/>
  <c r="O63" i="7"/>
  <c r="L55" i="7"/>
  <c r="K55" i="7"/>
  <c r="R74" i="6"/>
  <c r="J59" i="7"/>
  <c r="N63" i="7"/>
  <c r="I63" i="7"/>
  <c r="K61" i="7"/>
  <c r="J61" i="7"/>
  <c r="F61" i="7"/>
  <c r="H54" i="7"/>
  <c r="R60" i="7"/>
  <c r="F59" i="7"/>
  <c r="N59" i="7"/>
  <c r="H58" i="7"/>
  <c r="L61" i="7"/>
  <c r="G62" i="7"/>
  <c r="K56" i="7"/>
  <c r="O54" i="7"/>
  <c r="I75" i="6"/>
  <c r="I60" i="7"/>
  <c r="F58" i="7"/>
  <c r="O58" i="7"/>
  <c r="R55" i="7"/>
  <c r="F54" i="7"/>
  <c r="J54" i="7"/>
  <c r="J60" i="7"/>
  <c r="I59" i="7"/>
  <c r="L59" i="7"/>
  <c r="K58" i="7"/>
  <c r="G37" i="8" l="1"/>
  <c r="S53" i="7"/>
  <c r="M133" i="7"/>
  <c r="N46" i="6"/>
  <c r="J46" i="6"/>
  <c r="M14" i="8"/>
  <c r="N129" i="6"/>
  <c r="K133" i="7"/>
  <c r="J53" i="7"/>
  <c r="J129" i="6"/>
  <c r="J133" i="7"/>
  <c r="G53" i="7"/>
  <c r="L46" i="6"/>
  <c r="L14" i="8"/>
  <c r="L53" i="7"/>
  <c r="O37" i="8"/>
  <c r="N37" i="8"/>
  <c r="H37" i="8"/>
  <c r="O46" i="6"/>
  <c r="U54" i="7"/>
  <c r="T54" i="7"/>
  <c r="Q54" i="7"/>
  <c r="K129" i="6"/>
  <c r="L133" i="7"/>
  <c r="G129" i="6"/>
  <c r="R53" i="7"/>
  <c r="Q129" i="6"/>
  <c r="O53" i="7"/>
  <c r="G133" i="7"/>
  <c r="U37" i="6"/>
  <c r="N133" i="7"/>
  <c r="H14" i="8"/>
  <c r="Q74" i="6"/>
  <c r="H133" i="7"/>
  <c r="I37" i="8"/>
  <c r="F46" i="6"/>
  <c r="M46" i="6"/>
  <c r="U60" i="7"/>
  <c r="Q60" i="7"/>
  <c r="T60" i="7"/>
  <c r="H53" i="7"/>
  <c r="T59" i="7"/>
  <c r="U59" i="7"/>
  <c r="Q59" i="7"/>
  <c r="K53" i="7"/>
  <c r="Q63" i="7"/>
  <c r="T63" i="7"/>
  <c r="U63" i="7"/>
  <c r="O14" i="8"/>
  <c r="K14" i="8"/>
  <c r="I133" i="7"/>
  <c r="Q75" i="6"/>
  <c r="I53" i="7"/>
  <c r="U62" i="7"/>
  <c r="T62" i="7"/>
  <c r="Q62" i="7"/>
  <c r="Q133" i="7"/>
  <c r="U58" i="7"/>
  <c r="T58" i="7"/>
  <c r="Q58" i="7"/>
  <c r="F53" i="7"/>
  <c r="I129" i="6"/>
  <c r="Q56" i="7"/>
  <c r="T56" i="7"/>
  <c r="U56" i="7"/>
  <c r="O133" i="7"/>
  <c r="R46" i="6"/>
  <c r="K46" i="6"/>
  <c r="S46" i="6"/>
  <c r="J14" i="8"/>
  <c r="L37" i="8"/>
  <c r="K37" i="8"/>
  <c r="H46" i="6"/>
  <c r="S129" i="6"/>
  <c r="F133" i="7"/>
  <c r="Q61" i="7"/>
  <c r="U61" i="7"/>
  <c r="T61" i="7"/>
  <c r="N14" i="8"/>
  <c r="S133" i="7"/>
  <c r="Q53" i="7"/>
  <c r="N53" i="7"/>
  <c r="G46" i="6"/>
  <c r="I46" i="6"/>
  <c r="O129" i="6"/>
  <c r="R133" i="7"/>
  <c r="M129" i="6"/>
  <c r="Q55" i="7"/>
  <c r="U55" i="7"/>
  <c r="T55" i="7"/>
  <c r="G14" i="8"/>
  <c r="I14" i="8"/>
  <c r="L129" i="6"/>
  <c r="R129" i="6"/>
  <c r="M53" i="7"/>
  <c r="H129" i="6"/>
  <c r="F129" i="6"/>
  <c r="M37" i="8" l="1"/>
  <c r="G16" i="8"/>
  <c r="O34" i="8"/>
  <c r="O26" i="8"/>
  <c r="M64" i="7"/>
  <c r="I16" i="8"/>
  <c r="K45" i="6"/>
  <c r="K47" i="6"/>
  <c r="Q64" i="7"/>
  <c r="N16" i="8"/>
  <c r="J45" i="6"/>
  <c r="J47" i="6"/>
  <c r="J16" i="8"/>
  <c r="H45" i="6"/>
  <c r="H47" i="6"/>
  <c r="N26" i="8"/>
  <c r="N34" i="8"/>
  <c r="I64" i="7"/>
  <c r="K16" i="8"/>
  <c r="O16" i="8"/>
  <c r="K64" i="7"/>
  <c r="J34" i="8"/>
  <c r="J26" i="8"/>
  <c r="M34" i="8"/>
  <c r="M26" i="8"/>
  <c r="O64" i="7"/>
  <c r="O45" i="6"/>
  <c r="O47" i="6"/>
  <c r="I45" i="6"/>
  <c r="I47" i="6"/>
  <c r="J37" i="8"/>
  <c r="L16" i="8"/>
  <c r="F45" i="6"/>
  <c r="F47" i="6"/>
  <c r="N64" i="7"/>
  <c r="Q45" i="6"/>
  <c r="Q47" i="6"/>
  <c r="U133" i="7"/>
  <c r="S45" i="6"/>
  <c r="S47" i="6"/>
  <c r="G64" i="7"/>
  <c r="T53" i="7"/>
  <c r="G34" i="8"/>
  <c r="G26" i="8"/>
  <c r="F26" i="8"/>
  <c r="H34" i="8"/>
  <c r="H26" i="8"/>
  <c r="U74" i="6"/>
  <c r="T74" i="6"/>
  <c r="M45" i="6"/>
  <c r="M47" i="6"/>
  <c r="T129" i="6"/>
  <c r="R64" i="7"/>
  <c r="L64" i="7"/>
  <c r="L45" i="6"/>
  <c r="L47" i="6"/>
  <c r="J64" i="7"/>
  <c r="I34" i="8"/>
  <c r="I26" i="8"/>
  <c r="K34" i="8"/>
  <c r="K26" i="8"/>
  <c r="S64" i="7"/>
  <c r="U53" i="7"/>
  <c r="R45" i="6"/>
  <c r="R47" i="6"/>
  <c r="G45" i="6"/>
  <c r="G47" i="6"/>
  <c r="F64" i="7"/>
  <c r="T133" i="7"/>
  <c r="U75" i="6"/>
  <c r="T75" i="6"/>
  <c r="H64" i="7"/>
  <c r="L34" i="8"/>
  <c r="L26" i="8"/>
  <c r="H16" i="8"/>
  <c r="N45" i="6"/>
  <c r="N47" i="6"/>
  <c r="F14" i="8"/>
  <c r="E14" i="8"/>
  <c r="M16" i="8"/>
  <c r="Q46" i="6"/>
  <c r="D14" i="8" l="1"/>
  <c r="U64" i="7"/>
  <c r="D26" i="8"/>
  <c r="E34" i="8"/>
  <c r="E26" i="8"/>
  <c r="K44" i="8"/>
  <c r="J25" i="2"/>
  <c r="I25" i="2"/>
  <c r="L25" i="2"/>
  <c r="F25" i="2"/>
  <c r="M25" i="2"/>
  <c r="E25" i="2"/>
  <c r="G25" i="2"/>
  <c r="U46" i="6"/>
  <c r="T46" i="6"/>
  <c r="F34" i="8"/>
  <c r="D34" i="8"/>
  <c r="T45" i="6"/>
  <c r="T47" i="6"/>
  <c r="N44" i="8"/>
  <c r="C25" i="4"/>
  <c r="J11" i="2"/>
  <c r="M11" i="2"/>
  <c r="I11" i="2"/>
  <c r="G11" i="2"/>
  <c r="K11" i="2"/>
  <c r="L11" i="2"/>
  <c r="F11" i="2"/>
  <c r="E11" i="2"/>
  <c r="F37" i="8"/>
  <c r="E37" i="8"/>
  <c r="G44" i="8"/>
  <c r="H44" i="8"/>
  <c r="L44" i="8"/>
  <c r="O44" i="8"/>
  <c r="C11" i="4"/>
  <c r="E25" i="4"/>
  <c r="E16" i="8"/>
  <c r="F16" i="8"/>
  <c r="U129" i="6"/>
  <c r="T64" i="7"/>
  <c r="I44" i="8"/>
  <c r="C22" i="4"/>
  <c r="C11" i="2"/>
  <c r="C25" i="2"/>
  <c r="K25" i="2" l="1"/>
  <c r="F25" i="4"/>
  <c r="N113" i="7"/>
  <c r="I73" i="6"/>
  <c r="D37" i="8"/>
  <c r="M22" i="2"/>
  <c r="I22" i="2"/>
  <c r="M25" i="4"/>
  <c r="J25" i="4"/>
  <c r="L112" i="6"/>
  <c r="M44" i="8"/>
  <c r="S113" i="7"/>
  <c r="R73" i="6"/>
  <c r="U45" i="6"/>
  <c r="U47" i="6"/>
  <c r="H25" i="2"/>
  <c r="K25" i="4"/>
  <c r="J43" i="8"/>
  <c r="K113" i="7"/>
  <c r="G73" i="6"/>
  <c r="I43" i="8"/>
  <c r="H113" i="7"/>
  <c r="J73" i="6"/>
  <c r="M73" i="6"/>
  <c r="M11" i="4"/>
  <c r="G11" i="4"/>
  <c r="C22" i="2"/>
  <c r="J11" i="4"/>
  <c r="J112" i="6"/>
  <c r="G43" i="8"/>
  <c r="N73" i="6"/>
  <c r="H73" i="6"/>
  <c r="J22" i="2"/>
  <c r="L22" i="2"/>
  <c r="N112" i="6"/>
  <c r="L113" i="7"/>
  <c r="S73" i="6"/>
  <c r="L25" i="4"/>
  <c r="K43" i="8"/>
  <c r="I113" i="7"/>
  <c r="G113" i="7"/>
  <c r="D16" i="8"/>
  <c r="H25" i="4"/>
  <c r="L11" i="4"/>
  <c r="R112" i="6"/>
  <c r="O112" i="6"/>
  <c r="K112" i="6"/>
  <c r="O43" i="8"/>
  <c r="H43" i="8"/>
  <c r="H22" i="2"/>
  <c r="F22" i="2"/>
  <c r="I25" i="4"/>
  <c r="F112" i="6"/>
  <c r="M43" i="8"/>
  <c r="F113" i="7"/>
  <c r="G22" i="4"/>
  <c r="J22" i="4"/>
  <c r="L22" i="4"/>
  <c r="E22" i="4"/>
  <c r="F22" i="4"/>
  <c r="M112" i="6"/>
  <c r="J44" i="8"/>
  <c r="R113" i="7"/>
  <c r="L73" i="6"/>
  <c r="I112" i="6"/>
  <c r="H112" i="6"/>
  <c r="G112" i="6"/>
  <c r="J113" i="7"/>
  <c r="O113" i="7"/>
  <c r="K73" i="6"/>
  <c r="F11" i="4"/>
  <c r="E11" i="4"/>
  <c r="I11" i="4"/>
  <c r="L43" i="8"/>
  <c r="M113" i="7"/>
  <c r="O73" i="6"/>
  <c r="H11" i="2"/>
  <c r="G22" i="2"/>
  <c r="E22" i="2"/>
  <c r="S112" i="6"/>
  <c r="N43" i="8"/>
  <c r="M22" i="4"/>
  <c r="I22" i="4"/>
  <c r="G25" i="4"/>
  <c r="F73" i="6"/>
  <c r="H22" i="4" l="1"/>
  <c r="O36" i="8"/>
  <c r="O38" i="8"/>
  <c r="C21" i="2"/>
  <c r="H36" i="8"/>
  <c r="H38" i="8"/>
  <c r="J71" i="6"/>
  <c r="S71" i="6"/>
  <c r="M72" i="6"/>
  <c r="S76" i="6"/>
  <c r="O112" i="7"/>
  <c r="O114" i="7"/>
  <c r="R107" i="6"/>
  <c r="R125" i="6"/>
  <c r="F143" i="7"/>
  <c r="I48" i="8"/>
  <c r="O13" i="7"/>
  <c r="I13" i="7"/>
  <c r="J13" i="7"/>
  <c r="F71" i="6"/>
  <c r="L78" i="6"/>
  <c r="R76" i="6"/>
  <c r="H20" i="8"/>
  <c r="N20" i="8"/>
  <c r="H35" i="5"/>
  <c r="H114" i="7"/>
  <c r="H112" i="7"/>
  <c r="M45" i="8"/>
  <c r="M46" i="8"/>
  <c r="I107" i="6"/>
  <c r="I125" i="6"/>
  <c r="F44" i="8"/>
  <c r="E44" i="8"/>
  <c r="S114" i="7"/>
  <c r="S112" i="7"/>
  <c r="H48" i="8"/>
  <c r="R72" i="7"/>
  <c r="R73" i="7"/>
  <c r="O20" i="8"/>
  <c r="K45" i="8"/>
  <c r="K46" i="8"/>
  <c r="M21" i="2"/>
  <c r="E21" i="2"/>
  <c r="F21" i="2"/>
  <c r="R112" i="7"/>
  <c r="R114" i="7"/>
  <c r="G45" i="8"/>
  <c r="G46" i="8"/>
  <c r="H72" i="7"/>
  <c r="H73" i="7"/>
  <c r="G94" i="6"/>
  <c r="H94" i="6"/>
  <c r="N48" i="8"/>
  <c r="L48" i="8"/>
  <c r="G13" i="7"/>
  <c r="H71" i="6"/>
  <c r="N71" i="6"/>
  <c r="L70" i="6"/>
  <c r="H72" i="6"/>
  <c r="L13" i="7"/>
  <c r="R94" i="6"/>
  <c r="S107" i="6"/>
  <c r="S125" i="6"/>
  <c r="K11" i="4"/>
  <c r="F94" i="6"/>
  <c r="K143" i="7"/>
  <c r="C21" i="4"/>
  <c r="D22" i="2"/>
  <c r="F78" i="6"/>
  <c r="R78" i="6"/>
  <c r="J70" i="6"/>
  <c r="K77" i="6"/>
  <c r="L77" i="6"/>
  <c r="I77" i="6"/>
  <c r="S77" i="6"/>
  <c r="J94" i="6"/>
  <c r="N94" i="6"/>
  <c r="N45" i="8"/>
  <c r="N46" i="8"/>
  <c r="L143" i="7"/>
  <c r="M114" i="7"/>
  <c r="M112" i="7"/>
  <c r="H13" i="7"/>
  <c r="S72" i="7"/>
  <c r="S73" i="7"/>
  <c r="O48" i="8"/>
  <c r="K72" i="7"/>
  <c r="K73" i="7"/>
  <c r="L71" i="6"/>
  <c r="O78" i="6"/>
  <c r="K70" i="6"/>
  <c r="N72" i="6"/>
  <c r="S72" i="6"/>
  <c r="L72" i="6"/>
  <c r="I114" i="7"/>
  <c r="I112" i="7"/>
  <c r="L107" i="6"/>
  <c r="L125" i="6"/>
  <c r="I71" i="6"/>
  <c r="N78" i="6"/>
  <c r="O72" i="6"/>
  <c r="K72" i="6"/>
  <c r="J77" i="6"/>
  <c r="M35" i="5"/>
  <c r="G21" i="2"/>
  <c r="K94" i="6"/>
  <c r="I72" i="7"/>
  <c r="I73" i="7"/>
  <c r="S94" i="6"/>
  <c r="H143" i="7"/>
  <c r="Q73" i="6"/>
  <c r="I94" i="6"/>
  <c r="K107" i="6"/>
  <c r="K125" i="6"/>
  <c r="H107" i="6"/>
  <c r="H125" i="6"/>
  <c r="S143" i="7"/>
  <c r="H78" i="6"/>
  <c r="M70" i="6"/>
  <c r="N77" i="6"/>
  <c r="Q114" i="7"/>
  <c r="Q112" i="7"/>
  <c r="G20" i="8"/>
  <c r="I20" i="8"/>
  <c r="K22" i="2"/>
  <c r="G35" i="5"/>
  <c r="K35" i="5"/>
  <c r="S70" i="6"/>
  <c r="R71" i="6"/>
  <c r="G78" i="6"/>
  <c r="G72" i="6"/>
  <c r="R72" i="6"/>
  <c r="F77" i="6"/>
  <c r="K36" i="8"/>
  <c r="K38" i="8"/>
  <c r="L94" i="6"/>
  <c r="Q94" i="6"/>
  <c r="N107" i="6"/>
  <c r="N125" i="6"/>
  <c r="M143" i="7"/>
  <c r="N72" i="7"/>
  <c r="N73" i="7"/>
  <c r="N114" i="7"/>
  <c r="N112" i="7"/>
  <c r="M94" i="6"/>
  <c r="G107" i="6"/>
  <c r="G125" i="6"/>
  <c r="F72" i="7"/>
  <c r="F73" i="7"/>
  <c r="Q113" i="7"/>
  <c r="T113" i="7"/>
  <c r="U113" i="7"/>
  <c r="L112" i="7"/>
  <c r="L114" i="7"/>
  <c r="Q13" i="7"/>
  <c r="K22" i="4"/>
  <c r="O71" i="6"/>
  <c r="K71" i="6"/>
  <c r="M78" i="6"/>
  <c r="S78" i="6"/>
  <c r="F70" i="6"/>
  <c r="O70" i="6"/>
  <c r="J20" i="8"/>
  <c r="N143" i="7"/>
  <c r="M13" i="7"/>
  <c r="F13" i="7"/>
  <c r="H45" i="8"/>
  <c r="H46" i="8"/>
  <c r="O45" i="8"/>
  <c r="O46" i="8"/>
  <c r="J143" i="7"/>
  <c r="G72" i="7"/>
  <c r="G73" i="7"/>
  <c r="R13" i="7"/>
  <c r="L35" i="5"/>
  <c r="L20" i="8"/>
  <c r="O94" i="6"/>
  <c r="O107" i="6"/>
  <c r="O125" i="6"/>
  <c r="Q112" i="6"/>
  <c r="I45" i="8"/>
  <c r="I46" i="8"/>
  <c r="G71" i="6"/>
  <c r="I72" i="6"/>
  <c r="J45" i="8"/>
  <c r="J46" i="8"/>
  <c r="J35" i="5"/>
  <c r="M72" i="7"/>
  <c r="M73" i="7"/>
  <c r="J107" i="6"/>
  <c r="J125" i="6"/>
  <c r="F35" i="5"/>
  <c r="R143" i="7"/>
  <c r="J72" i="7"/>
  <c r="J73" i="7"/>
  <c r="H11" i="4"/>
  <c r="K48" i="8"/>
  <c r="N35" i="5"/>
  <c r="K78" i="6"/>
  <c r="I70" i="6"/>
  <c r="H70" i="6"/>
  <c r="G77" i="6"/>
  <c r="R77" i="6"/>
  <c r="M77" i="6"/>
  <c r="M20" i="8"/>
  <c r="O143" i="7"/>
  <c r="L72" i="7"/>
  <c r="L73" i="7"/>
  <c r="L45" i="8"/>
  <c r="L46" i="8"/>
  <c r="M107" i="6"/>
  <c r="M125" i="6"/>
  <c r="G143" i="7"/>
  <c r="G48" i="8"/>
  <c r="S13" i="7"/>
  <c r="O72" i="7"/>
  <c r="O73" i="7"/>
  <c r="J72" i="6"/>
  <c r="H77" i="6"/>
  <c r="O77" i="6"/>
  <c r="F112" i="7"/>
  <c r="F114" i="7"/>
  <c r="N13" i="7"/>
  <c r="K13" i="7"/>
  <c r="F107" i="6"/>
  <c r="F125" i="6"/>
  <c r="Q143" i="7"/>
  <c r="M71" i="6"/>
  <c r="I78" i="6"/>
  <c r="G70" i="6"/>
  <c r="G114" i="7"/>
  <c r="G112" i="7"/>
  <c r="L21" i="2"/>
  <c r="J21" i="2"/>
  <c r="I21" i="2"/>
  <c r="K114" i="7"/>
  <c r="K112" i="7"/>
  <c r="J78" i="6"/>
  <c r="N70" i="6"/>
  <c r="R70" i="6"/>
  <c r="F72" i="6"/>
  <c r="J112" i="7"/>
  <c r="J114" i="7"/>
  <c r="K20" i="8"/>
  <c r="Q107" i="6"/>
  <c r="Q125" i="6"/>
  <c r="I35" i="5"/>
  <c r="F43" i="8"/>
  <c r="E43" i="8"/>
  <c r="D43" i="8"/>
  <c r="I143" i="7"/>
  <c r="Q72" i="7"/>
  <c r="Q73" i="7"/>
  <c r="U72" i="7" l="1"/>
  <c r="U73" i="7"/>
  <c r="I144" i="7"/>
  <c r="H21" i="2"/>
  <c r="F76" i="6"/>
  <c r="S69" i="6"/>
  <c r="M95" i="6"/>
  <c r="J76" i="6"/>
  <c r="H76" i="6"/>
  <c r="G48" i="5"/>
  <c r="G50" i="5"/>
  <c r="I95" i="6"/>
  <c r="J21" i="4"/>
  <c r="O17" i="12"/>
  <c r="K25" i="3"/>
  <c r="Q70" i="6"/>
  <c r="O11" i="3"/>
  <c r="E45" i="8"/>
  <c r="F45" i="8"/>
  <c r="D45" i="8"/>
  <c r="L14" i="7"/>
  <c r="L66" i="7"/>
  <c r="G95" i="6"/>
  <c r="J14" i="7"/>
  <c r="J66" i="7"/>
  <c r="O14" i="7"/>
  <c r="O66" i="7"/>
  <c r="O76" i="6"/>
  <c r="G144" i="7"/>
  <c r="M69" i="6"/>
  <c r="J144" i="7"/>
  <c r="F14" i="7"/>
  <c r="F66" i="7"/>
  <c r="M14" i="7"/>
  <c r="M66" i="7"/>
  <c r="H11" i="3"/>
  <c r="P11" i="3"/>
  <c r="C11" i="3"/>
  <c r="I48" i="5"/>
  <c r="I50" i="5"/>
  <c r="G116" i="7"/>
  <c r="N116" i="7"/>
  <c r="N76" i="6"/>
  <c r="L25" i="3"/>
  <c r="K11" i="3"/>
  <c r="R144" i="7"/>
  <c r="F48" i="5"/>
  <c r="F50" i="5"/>
  <c r="J48" i="5"/>
  <c r="J50" i="5"/>
  <c r="O116" i="7"/>
  <c r="U112" i="6"/>
  <c r="T112" i="6"/>
  <c r="R14" i="7"/>
  <c r="R66" i="7"/>
  <c r="T13" i="7"/>
  <c r="M144" i="7"/>
  <c r="H25" i="3"/>
  <c r="O25" i="3"/>
  <c r="Q95" i="6"/>
  <c r="K76" i="6"/>
  <c r="J11" i="3"/>
  <c r="R116" i="7"/>
  <c r="U112" i="7"/>
  <c r="U114" i="7"/>
  <c r="K95" i="6"/>
  <c r="M17" i="12"/>
  <c r="J17" i="12"/>
  <c r="K144" i="7"/>
  <c r="M11" i="3"/>
  <c r="M116" i="7"/>
  <c r="I76" i="6"/>
  <c r="Q69" i="6"/>
  <c r="J48" i="8"/>
  <c r="G17" i="12"/>
  <c r="L17" i="12"/>
  <c r="C25" i="3"/>
  <c r="D22" i="4"/>
  <c r="G21" i="4"/>
  <c r="T107" i="6"/>
  <c r="T125" i="6"/>
  <c r="D25" i="2"/>
  <c r="G25" i="3"/>
  <c r="K116" i="7"/>
  <c r="G36" i="8"/>
  <c r="G38" i="8"/>
  <c r="Q78" i="6"/>
  <c r="N36" i="8"/>
  <c r="N38" i="8"/>
  <c r="Q144" i="7"/>
  <c r="K14" i="7"/>
  <c r="K66" i="7"/>
  <c r="Q72" i="6"/>
  <c r="I21" i="4"/>
  <c r="M48" i="8"/>
  <c r="F11" i="3"/>
  <c r="L116" i="7"/>
  <c r="L36" i="8"/>
  <c r="L38" i="8"/>
  <c r="F69" i="6"/>
  <c r="O69" i="6"/>
  <c r="D25" i="4"/>
  <c r="N144" i="7"/>
  <c r="Q14" i="7"/>
  <c r="Q66" i="7"/>
  <c r="Q76" i="6"/>
  <c r="F21" i="4"/>
  <c r="K48" i="5"/>
  <c r="K50" i="5"/>
  <c r="F116" i="7"/>
  <c r="T112" i="7"/>
  <c r="T114" i="7"/>
  <c r="S144" i="7"/>
  <c r="S95" i="6"/>
  <c r="M48" i="5"/>
  <c r="M50" i="5"/>
  <c r="Q77" i="6"/>
  <c r="P17" i="12"/>
  <c r="H14" i="7"/>
  <c r="H66" i="7"/>
  <c r="L144" i="7"/>
  <c r="J95" i="6"/>
  <c r="R69" i="6"/>
  <c r="E21" i="4"/>
  <c r="M36" i="8"/>
  <c r="M38" i="8"/>
  <c r="N69" i="6"/>
  <c r="J69" i="6"/>
  <c r="G14" i="7"/>
  <c r="G66" i="7"/>
  <c r="H95" i="6"/>
  <c r="F17" i="12"/>
  <c r="D44" i="8"/>
  <c r="E20" i="8"/>
  <c r="F20" i="8"/>
  <c r="D20" i="8"/>
  <c r="G69" i="6"/>
  <c r="I14" i="7"/>
  <c r="I66" i="7"/>
  <c r="Q71" i="6"/>
  <c r="U143" i="7"/>
  <c r="N14" i="7"/>
  <c r="N66" i="7"/>
  <c r="S14" i="7"/>
  <c r="S66" i="7"/>
  <c r="D11" i="4"/>
  <c r="L69" i="6"/>
  <c r="I11" i="3"/>
  <c r="L11" i="3"/>
  <c r="T72" i="7"/>
  <c r="T73" i="7"/>
  <c r="K21" i="4"/>
  <c r="I36" i="8"/>
  <c r="I38" i="8"/>
  <c r="I69" i="6"/>
  <c r="T143" i="7"/>
  <c r="Q17" i="12"/>
  <c r="O144" i="7"/>
  <c r="F25" i="3"/>
  <c r="E25" i="3"/>
  <c r="I25" i="3"/>
  <c r="N48" i="5"/>
  <c r="N50" i="5"/>
  <c r="I116" i="7"/>
  <c r="S116" i="7"/>
  <c r="H116" i="7"/>
  <c r="J36" i="8"/>
  <c r="J38" i="8"/>
  <c r="K17" i="12"/>
  <c r="D11" i="2"/>
  <c r="K21" i="2"/>
  <c r="O95" i="6"/>
  <c r="L48" i="5"/>
  <c r="L50" i="5"/>
  <c r="H17" i="12"/>
  <c r="N17" i="12"/>
  <c r="U13" i="7"/>
  <c r="J25" i="3"/>
  <c r="T94" i="6"/>
  <c r="L95" i="6"/>
  <c r="E11" i="3"/>
  <c r="G11" i="3"/>
  <c r="T73" i="6"/>
  <c r="U73" i="6"/>
  <c r="H144" i="7"/>
  <c r="L21" i="4"/>
  <c r="M21" i="4"/>
  <c r="N95" i="6"/>
  <c r="Q25" i="3"/>
  <c r="M25" i="3"/>
  <c r="K69" i="6"/>
  <c r="Q11" i="3"/>
  <c r="F95" i="6"/>
  <c r="R95" i="6"/>
  <c r="J116" i="7"/>
  <c r="I17" i="12"/>
  <c r="H48" i="5"/>
  <c r="H50" i="5"/>
  <c r="L76" i="6"/>
  <c r="H69" i="6"/>
  <c r="F144" i="7"/>
  <c r="P25" i="3"/>
  <c r="M76" i="6"/>
  <c r="G76" i="6"/>
  <c r="T23" i="1" l="1"/>
  <c r="T45" i="1"/>
  <c r="O97" i="6"/>
  <c r="Q22" i="3"/>
  <c r="T11" i="1"/>
  <c r="L45" i="1"/>
  <c r="L23" i="1"/>
  <c r="M21" i="8"/>
  <c r="T71" i="6"/>
  <c r="U71" i="6"/>
  <c r="H18" i="1"/>
  <c r="S97" i="6"/>
  <c r="G21" i="8"/>
  <c r="I45" i="1"/>
  <c r="I23" i="1"/>
  <c r="L18" i="1"/>
  <c r="I18" i="1"/>
  <c r="O21" i="8"/>
  <c r="J400" i="1"/>
  <c r="P23" i="1"/>
  <c r="P45" i="1"/>
  <c r="E48" i="8"/>
  <c r="F48" i="8"/>
  <c r="M18" i="1"/>
  <c r="K97" i="6"/>
  <c r="T14" i="7"/>
  <c r="T66" i="7"/>
  <c r="N45" i="1"/>
  <c r="N23" i="1"/>
  <c r="S11" i="1"/>
  <c r="P22" i="3"/>
  <c r="S23" i="1"/>
  <c r="S45" i="1"/>
  <c r="M81" i="6"/>
  <c r="M79" i="6"/>
  <c r="L11" i="1"/>
  <c r="I22" i="3"/>
  <c r="P400" i="1"/>
  <c r="I21" i="8"/>
  <c r="M97" i="6"/>
  <c r="G400" i="1"/>
  <c r="E400" i="1"/>
  <c r="J45" i="1"/>
  <c r="J23" i="1"/>
  <c r="D25" i="3"/>
  <c r="K18" i="1"/>
  <c r="R97" i="6"/>
  <c r="F97" i="6"/>
  <c r="U94" i="6"/>
  <c r="T144" i="7"/>
  <c r="E22" i="3"/>
  <c r="H11" i="1"/>
  <c r="I11" i="1"/>
  <c r="F22" i="3"/>
  <c r="L81" i="6"/>
  <c r="L79" i="6"/>
  <c r="U144" i="7"/>
  <c r="J81" i="6"/>
  <c r="J79" i="6"/>
  <c r="U76" i="6"/>
  <c r="T76" i="6"/>
  <c r="O81" i="6"/>
  <c r="O79" i="6"/>
  <c r="F81" i="6"/>
  <c r="F79" i="6"/>
  <c r="J22" i="3"/>
  <c r="M11" i="1"/>
  <c r="U107" i="6"/>
  <c r="U125" i="6"/>
  <c r="N21" i="8"/>
  <c r="M45" i="1"/>
  <c r="M23" i="1"/>
  <c r="F36" i="8"/>
  <c r="E36" i="8"/>
  <c r="M22" i="3"/>
  <c r="P11" i="1"/>
  <c r="U70" i="6"/>
  <c r="T70" i="6"/>
  <c r="K400" i="1"/>
  <c r="Q116" i="7"/>
  <c r="T116" i="7"/>
  <c r="U116" i="7"/>
  <c r="H400" i="1"/>
  <c r="H81" i="6"/>
  <c r="H79" i="6"/>
  <c r="M400" i="1"/>
  <c r="R18" i="1"/>
  <c r="N97" i="6"/>
  <c r="L97" i="6"/>
  <c r="L99" i="6"/>
  <c r="T95" i="6"/>
  <c r="J18" i="1"/>
  <c r="O11" i="1"/>
  <c r="L22" i="3"/>
  <c r="K21" i="8"/>
  <c r="O45" i="1"/>
  <c r="O23" i="1"/>
  <c r="H97" i="6"/>
  <c r="H99" i="6"/>
  <c r="J99" i="6"/>
  <c r="J97" i="6"/>
  <c r="U77" i="6"/>
  <c r="T77" i="6"/>
  <c r="E17" i="12"/>
  <c r="C17" i="12"/>
  <c r="J21" i="8"/>
  <c r="U72" i="6"/>
  <c r="T72" i="6"/>
  <c r="K22" i="3"/>
  <c r="N11" i="1"/>
  <c r="J11" i="1"/>
  <c r="G22" i="3"/>
  <c r="Q81" i="6"/>
  <c r="Q79" i="6"/>
  <c r="S18" i="1"/>
  <c r="Q97" i="6"/>
  <c r="L21" i="8"/>
  <c r="D11" i="3"/>
  <c r="O400" i="1"/>
  <c r="I400" i="1"/>
  <c r="S81" i="6"/>
  <c r="S79" i="6"/>
  <c r="N400" i="1"/>
  <c r="H21" i="8"/>
  <c r="F46" i="8"/>
  <c r="E46" i="8"/>
  <c r="K79" i="6"/>
  <c r="K81" i="6"/>
  <c r="H45" i="1"/>
  <c r="H23" i="1"/>
  <c r="U14" i="7"/>
  <c r="U66" i="7"/>
  <c r="N18" i="1"/>
  <c r="T18" i="1"/>
  <c r="P18" i="1"/>
  <c r="I81" i="6"/>
  <c r="I79" i="6"/>
  <c r="G81" i="6"/>
  <c r="G79" i="6"/>
  <c r="N79" i="6"/>
  <c r="N81" i="6"/>
  <c r="R81" i="6"/>
  <c r="R79" i="6"/>
  <c r="O18" i="1"/>
  <c r="G18" i="1"/>
  <c r="H21" i="4"/>
  <c r="U78" i="6"/>
  <c r="T78" i="6"/>
  <c r="H22" i="3"/>
  <c r="O22" i="3"/>
  <c r="F21" i="8"/>
  <c r="T69" i="6"/>
  <c r="L400" i="1"/>
  <c r="C22" i="3"/>
  <c r="G97" i="6"/>
  <c r="I99" i="6"/>
  <c r="I97" i="6"/>
  <c r="D36" i="8" l="1"/>
  <c r="D46" i="8"/>
  <c r="M99" i="6"/>
  <c r="R19" i="1"/>
  <c r="M405" i="1"/>
  <c r="G21" i="3"/>
  <c r="N23" i="8"/>
  <c r="R99" i="6"/>
  <c r="M19" i="1"/>
  <c r="O23" i="8"/>
  <c r="I19" i="1"/>
  <c r="H39" i="1"/>
  <c r="D21" i="4"/>
  <c r="O99" i="6"/>
  <c r="L21" i="3"/>
  <c r="P39" i="1"/>
  <c r="P19" i="1"/>
  <c r="H23" i="8"/>
  <c r="Q99" i="6"/>
  <c r="K23" i="8"/>
  <c r="M21" i="3"/>
  <c r="U18" i="1"/>
  <c r="U19" i="1"/>
  <c r="K405" i="1"/>
  <c r="G405" i="1"/>
  <c r="I23" i="8"/>
  <c r="M39" i="1"/>
  <c r="J405" i="1"/>
  <c r="L19" i="1"/>
  <c r="G23" i="8"/>
  <c r="U69" i="6"/>
  <c r="F23" i="8"/>
  <c r="E18" i="1"/>
  <c r="E19" i="1"/>
  <c r="S39" i="1"/>
  <c r="J23" i="8"/>
  <c r="C21" i="3"/>
  <c r="G39" i="1"/>
  <c r="E39" i="1"/>
  <c r="G99" i="6"/>
  <c r="K11" i="1"/>
  <c r="G19" i="1"/>
  <c r="O19" i="1"/>
  <c r="N19" i="1"/>
  <c r="D21" i="2"/>
  <c r="J39" i="1"/>
  <c r="T97" i="6"/>
  <c r="N99" i="6"/>
  <c r="W18" i="1"/>
  <c r="H405" i="1"/>
  <c r="K45" i="1"/>
  <c r="K23" i="1"/>
  <c r="I21" i="3"/>
  <c r="F99" i="6"/>
  <c r="K19" i="1"/>
  <c r="K99" i="6"/>
  <c r="L39" i="1"/>
  <c r="M23" i="8"/>
  <c r="E21" i="3"/>
  <c r="K21" i="3"/>
  <c r="T39" i="1"/>
  <c r="I405" i="1"/>
  <c r="H21" i="3"/>
  <c r="P21" i="3"/>
  <c r="E38" i="8"/>
  <c r="F38" i="8"/>
  <c r="L405" i="1"/>
  <c r="T81" i="6"/>
  <c r="T79" i="6"/>
  <c r="D21" i="8"/>
  <c r="D23" i="8"/>
  <c r="E21" i="8"/>
  <c r="O21" i="3"/>
  <c r="O39" i="1"/>
  <c r="T19" i="1"/>
  <c r="N39" i="1"/>
  <c r="N405" i="1"/>
  <c r="D22" i="3"/>
  <c r="O405" i="1"/>
  <c r="L23" i="8"/>
  <c r="S19" i="1"/>
  <c r="F21" i="3"/>
  <c r="J19" i="1"/>
  <c r="W39" i="1"/>
  <c r="R39" i="1"/>
  <c r="R45" i="1"/>
  <c r="R23" i="1"/>
  <c r="U23" i="1"/>
  <c r="W23" i="1"/>
  <c r="Q21" i="3"/>
  <c r="U95" i="6"/>
  <c r="K39" i="1"/>
  <c r="J21" i="3"/>
  <c r="D48" i="8"/>
  <c r="I39" i="1"/>
  <c r="S99" i="6"/>
  <c r="H19" i="1"/>
  <c r="D38" i="8" l="1"/>
  <c r="T99" i="6"/>
  <c r="E405" i="1"/>
  <c r="H10" i="3"/>
  <c r="J10" i="2"/>
  <c r="L10" i="1"/>
  <c r="R51" i="1"/>
  <c r="I10" i="2"/>
  <c r="C10" i="3"/>
  <c r="J51" i="1"/>
  <c r="K10" i="1"/>
  <c r="L10" i="2"/>
  <c r="G59" i="8"/>
  <c r="M10" i="3"/>
  <c r="O50" i="8"/>
  <c r="P51" i="1"/>
  <c r="E10" i="2"/>
  <c r="H51" i="1"/>
  <c r="N50" i="8"/>
  <c r="K10" i="2"/>
  <c r="K51" i="1"/>
  <c r="N51" i="1"/>
  <c r="M50" i="8"/>
  <c r="C10" i="2"/>
  <c r="M59" i="8"/>
  <c r="M10" i="1"/>
  <c r="T10" i="1"/>
  <c r="H50" i="8"/>
  <c r="E23" i="1"/>
  <c r="G23" i="1"/>
  <c r="J50" i="8"/>
  <c r="R10" i="1"/>
  <c r="H10" i="1"/>
  <c r="S51" i="1"/>
  <c r="U81" i="6"/>
  <c r="U79" i="6"/>
  <c r="H10" i="2"/>
  <c r="O10" i="3"/>
  <c r="I59" i="8"/>
  <c r="J10" i="1"/>
  <c r="H59" i="8"/>
  <c r="O59" i="8"/>
  <c r="G10" i="3"/>
  <c r="O51" i="1"/>
  <c r="S10" i="1"/>
  <c r="G51" i="1"/>
  <c r="M51" i="1"/>
  <c r="I50" i="8"/>
  <c r="N10" i="1"/>
  <c r="G10" i="2"/>
  <c r="Q10" i="3"/>
  <c r="O10" i="1"/>
  <c r="M10" i="2"/>
  <c r="L50" i="8"/>
  <c r="F10" i="3"/>
  <c r="L51" i="1"/>
  <c r="P405" i="1"/>
  <c r="K50" i="8"/>
  <c r="F10" i="2"/>
  <c r="D21" i="3"/>
  <c r="E10" i="3"/>
  <c r="C10" i="4"/>
  <c r="I51" i="1"/>
  <c r="U97" i="6"/>
  <c r="U99" i="6"/>
  <c r="L59" i="8"/>
  <c r="K10" i="3"/>
  <c r="T51" i="1"/>
  <c r="W19" i="1"/>
  <c r="P10" i="1"/>
  <c r="U11" i="1"/>
  <c r="R11" i="1"/>
  <c r="W11" i="1"/>
  <c r="G50" i="8"/>
  <c r="J59" i="8"/>
  <c r="F59" i="8"/>
  <c r="K59" i="8"/>
  <c r="F50" i="8"/>
  <c r="D50" i="8"/>
  <c r="N59" i="8"/>
  <c r="I10" i="1"/>
  <c r="E23" i="8"/>
  <c r="L10" i="4" l="1"/>
  <c r="K52" i="8"/>
  <c r="N120" i="7"/>
  <c r="O52" i="1"/>
  <c r="G24" i="2"/>
  <c r="F24" i="2"/>
  <c r="J10" i="4"/>
  <c r="S52" i="1"/>
  <c r="W10" i="1"/>
  <c r="N52" i="1"/>
  <c r="K52" i="1"/>
  <c r="H52" i="1"/>
  <c r="P52" i="1"/>
  <c r="F10" i="4"/>
  <c r="T22" i="1"/>
  <c r="P10" i="3"/>
  <c r="G10" i="4"/>
  <c r="G52" i="8"/>
  <c r="L120" i="7"/>
  <c r="I52" i="1"/>
  <c r="D10" i="4"/>
  <c r="L10" i="3"/>
  <c r="I52" i="8"/>
  <c r="K22" i="1"/>
  <c r="L24" i="2"/>
  <c r="K24" i="2"/>
  <c r="E24" i="2"/>
  <c r="J24" i="2"/>
  <c r="U10" i="1"/>
  <c r="G45" i="1"/>
  <c r="E45" i="1"/>
  <c r="D10" i="3"/>
  <c r="H52" i="8"/>
  <c r="S120" i="7"/>
  <c r="E10" i="4"/>
  <c r="J52" i="1"/>
  <c r="O120" i="7"/>
  <c r="I120" i="7"/>
  <c r="N22" i="1"/>
  <c r="F52" i="8"/>
  <c r="Q120" i="7"/>
  <c r="M120" i="7"/>
  <c r="H120" i="7"/>
  <c r="R22" i="1"/>
  <c r="G52" i="1"/>
  <c r="E11" i="1"/>
  <c r="G11" i="1"/>
  <c r="M24" i="2"/>
  <c r="I24" i="2"/>
  <c r="C24" i="4"/>
  <c r="M52" i="8"/>
  <c r="F120" i="7"/>
  <c r="N52" i="8"/>
  <c r="K10" i="4"/>
  <c r="O52" i="8"/>
  <c r="E59" i="8"/>
  <c r="E50" i="8"/>
  <c r="D52" i="8"/>
  <c r="J120" i="7"/>
  <c r="J10" i="3"/>
  <c r="T52" i="1"/>
  <c r="L52" i="1"/>
  <c r="L52" i="8"/>
  <c r="D10" i="2"/>
  <c r="M52" i="1"/>
  <c r="G120" i="7"/>
  <c r="E51" i="1"/>
  <c r="I10" i="4"/>
  <c r="R120" i="7"/>
  <c r="J52" i="8"/>
  <c r="H10" i="4"/>
  <c r="M10" i="4"/>
  <c r="I10" i="3"/>
  <c r="K120" i="7"/>
  <c r="J22" i="1"/>
  <c r="R52" i="1"/>
  <c r="I70" i="1" l="1"/>
  <c r="R53" i="1"/>
  <c r="O70" i="1"/>
  <c r="M70" i="1"/>
  <c r="S70" i="1"/>
  <c r="J60" i="8"/>
  <c r="J61" i="8"/>
  <c r="H24" i="2"/>
  <c r="L60" i="8"/>
  <c r="L61" i="8"/>
  <c r="L53" i="1"/>
  <c r="C24" i="2"/>
  <c r="M60" i="8"/>
  <c r="M61" i="8"/>
  <c r="C26" i="4"/>
  <c r="M26" i="2"/>
  <c r="W22" i="1"/>
  <c r="M22" i="1"/>
  <c r="M121" i="7"/>
  <c r="U120" i="7"/>
  <c r="S121" i="7"/>
  <c r="P53" i="1"/>
  <c r="G26" i="2"/>
  <c r="O53" i="1"/>
  <c r="N121" i="7"/>
  <c r="E24" i="4"/>
  <c r="N79" i="1"/>
  <c r="L79" i="1"/>
  <c r="M79" i="1"/>
  <c r="J79" i="1"/>
  <c r="J44" i="1"/>
  <c r="N70" i="1"/>
  <c r="L70" i="1"/>
  <c r="K121" i="7"/>
  <c r="K24" i="4"/>
  <c r="R121" i="7"/>
  <c r="G121" i="7"/>
  <c r="O60" i="8"/>
  <c r="O61" i="8"/>
  <c r="H22" i="1"/>
  <c r="N60" i="8"/>
  <c r="N61" i="8"/>
  <c r="I26" i="2"/>
  <c r="R44" i="1"/>
  <c r="H121" i="7"/>
  <c r="O121" i="7"/>
  <c r="J53" i="1"/>
  <c r="M24" i="4"/>
  <c r="H60" i="8"/>
  <c r="H61" i="8"/>
  <c r="E26" i="2"/>
  <c r="L26" i="2"/>
  <c r="I60" i="8"/>
  <c r="I61" i="8"/>
  <c r="K53" i="1"/>
  <c r="G24" i="4"/>
  <c r="S53" i="1"/>
  <c r="O22" i="1"/>
  <c r="I79" i="1"/>
  <c r="S79" i="1"/>
  <c r="P70" i="1"/>
  <c r="T70" i="1"/>
  <c r="J70" i="1"/>
  <c r="H24" i="4"/>
  <c r="E52" i="1"/>
  <c r="T53" i="1"/>
  <c r="J121" i="7"/>
  <c r="F121" i="7"/>
  <c r="E53" i="1"/>
  <c r="G53" i="1"/>
  <c r="T120" i="7"/>
  <c r="I121" i="7"/>
  <c r="S22" i="1"/>
  <c r="I24" i="4"/>
  <c r="K44" i="1"/>
  <c r="G60" i="8"/>
  <c r="G61" i="8"/>
  <c r="T44" i="1"/>
  <c r="H53" i="1"/>
  <c r="N53" i="1"/>
  <c r="F24" i="4"/>
  <c r="F26" i="2"/>
  <c r="K60" i="8"/>
  <c r="K61" i="8"/>
  <c r="H79" i="1"/>
  <c r="G79" i="1"/>
  <c r="O79" i="1"/>
  <c r="H70" i="1"/>
  <c r="J24" i="4"/>
  <c r="M53" i="1"/>
  <c r="P22" i="1"/>
  <c r="E52" i="8"/>
  <c r="G10" i="1"/>
  <c r="U22" i="1"/>
  <c r="L24" i="4"/>
  <c r="Q121" i="7"/>
  <c r="F60" i="8"/>
  <c r="F61" i="8"/>
  <c r="N44" i="1"/>
  <c r="I22" i="1"/>
  <c r="J26" i="2"/>
  <c r="K26" i="2"/>
  <c r="I53" i="1"/>
  <c r="L121" i="7"/>
  <c r="L22" i="1"/>
  <c r="P79" i="1"/>
  <c r="T79" i="1"/>
  <c r="P84" i="1" l="1"/>
  <c r="P78" i="1"/>
  <c r="J89" i="1"/>
  <c r="J16" i="2"/>
  <c r="Q146" i="7"/>
  <c r="Q148" i="7"/>
  <c r="E10" i="1"/>
  <c r="L84" i="1"/>
  <c r="L78" i="1"/>
  <c r="R79" i="1"/>
  <c r="H24" i="3"/>
  <c r="F26" i="4"/>
  <c r="L89" i="1"/>
  <c r="P69" i="1"/>
  <c r="P75" i="1"/>
  <c r="S44" i="1"/>
  <c r="T121" i="7"/>
  <c r="J148" i="7"/>
  <c r="J146" i="7"/>
  <c r="E24" i="3"/>
  <c r="J161" i="1"/>
  <c r="N84" i="1"/>
  <c r="N78" i="1"/>
  <c r="L16" i="2"/>
  <c r="H87" i="1"/>
  <c r="L161" i="1"/>
  <c r="N161" i="1"/>
  <c r="C24" i="3"/>
  <c r="O89" i="1"/>
  <c r="P89" i="1"/>
  <c r="R69" i="1"/>
  <c r="R75" i="1"/>
  <c r="U121" i="7"/>
  <c r="C26" i="2"/>
  <c r="H26" i="2"/>
  <c r="D24" i="3"/>
  <c r="F24" i="3"/>
  <c r="O78" i="1"/>
  <c r="O84" i="1"/>
  <c r="S84" i="1"/>
  <c r="S78" i="1"/>
  <c r="L146" i="7"/>
  <c r="L148" i="7"/>
  <c r="M89" i="1"/>
  <c r="N69" i="1"/>
  <c r="N75" i="1"/>
  <c r="K24" i="3"/>
  <c r="O87" i="1"/>
  <c r="O93" i="1"/>
  <c r="P87" i="1"/>
  <c r="I87" i="1"/>
  <c r="M78" i="1"/>
  <c r="M84" i="1"/>
  <c r="I69" i="1"/>
  <c r="I75" i="1"/>
  <c r="I146" i="7"/>
  <c r="I148" i="7"/>
  <c r="O24" i="3"/>
  <c r="R84" i="1"/>
  <c r="R78" i="1"/>
  <c r="O44" i="1"/>
  <c r="M26" i="4"/>
  <c r="H44" i="1"/>
  <c r="S87" i="1"/>
  <c r="G148" i="7"/>
  <c r="G146" i="7"/>
  <c r="K148" i="7"/>
  <c r="K146" i="7"/>
  <c r="I84" i="1"/>
  <c r="I78" i="1"/>
  <c r="I89" i="1"/>
  <c r="S69" i="1"/>
  <c r="S75" i="1"/>
  <c r="M148" i="7"/>
  <c r="M146" i="7"/>
  <c r="M44" i="1"/>
  <c r="R87" i="1"/>
  <c r="M161" i="1"/>
  <c r="O161" i="1"/>
  <c r="I44" i="1"/>
  <c r="L26" i="4"/>
  <c r="E60" i="8"/>
  <c r="E61" i="8"/>
  <c r="P44" i="1"/>
  <c r="G78" i="1"/>
  <c r="G84" i="1"/>
  <c r="P24" i="3"/>
  <c r="L24" i="3"/>
  <c r="N89" i="1"/>
  <c r="T69" i="1"/>
  <c r="T75" i="1"/>
  <c r="J75" i="1"/>
  <c r="J69" i="1"/>
  <c r="I26" i="4"/>
  <c r="T87" i="1"/>
  <c r="L87" i="1"/>
  <c r="T161" i="1"/>
  <c r="P161" i="1"/>
  <c r="R93" i="1"/>
  <c r="H89" i="1"/>
  <c r="E16" i="2"/>
  <c r="M75" i="1"/>
  <c r="M69" i="1"/>
  <c r="H146" i="7"/>
  <c r="H148" i="7"/>
  <c r="G22" i="1"/>
  <c r="E26" i="4"/>
  <c r="N148" i="7"/>
  <c r="N146" i="7"/>
  <c r="G16" i="2"/>
  <c r="M16" i="2"/>
  <c r="C16" i="4"/>
  <c r="M87" i="1"/>
  <c r="J87" i="1"/>
  <c r="S161" i="1"/>
  <c r="K16" i="2"/>
  <c r="T78" i="1"/>
  <c r="T84" i="1"/>
  <c r="L44" i="1"/>
  <c r="T89" i="1"/>
  <c r="Q24" i="3"/>
  <c r="J26" i="4"/>
  <c r="H161" i="1"/>
  <c r="F16" i="2"/>
  <c r="S89" i="1"/>
  <c r="H69" i="1"/>
  <c r="H75" i="1"/>
  <c r="F148" i="7"/>
  <c r="F146" i="7"/>
  <c r="H26" i="4"/>
  <c r="J84" i="1"/>
  <c r="J78" i="1"/>
  <c r="G26" i="4"/>
  <c r="L69" i="1"/>
  <c r="L75" i="1"/>
  <c r="O69" i="1"/>
  <c r="O75" i="1"/>
  <c r="O146" i="7"/>
  <c r="O148" i="7"/>
  <c r="I16" i="2"/>
  <c r="N93" i="1"/>
  <c r="N87" i="1"/>
  <c r="R146" i="7"/>
  <c r="R148" i="7"/>
  <c r="K26" i="4"/>
  <c r="R70" i="1"/>
  <c r="H78" i="1"/>
  <c r="H84" i="1"/>
  <c r="M24" i="3"/>
  <c r="S148" i="7"/>
  <c r="S146" i="7"/>
  <c r="I161" i="1"/>
  <c r="M26" i="3" l="1"/>
  <c r="K70" i="1"/>
  <c r="U70" i="1"/>
  <c r="S12" i="1"/>
  <c r="R160" i="1"/>
  <c r="T162" i="1"/>
  <c r="D24" i="4"/>
  <c r="S162" i="1"/>
  <c r="Q26" i="3"/>
  <c r="E16" i="4"/>
  <c r="R161" i="1"/>
  <c r="R168" i="1"/>
  <c r="L93" i="1"/>
  <c r="I16" i="4"/>
  <c r="P26" i="3"/>
  <c r="J24" i="3"/>
  <c r="K84" i="1"/>
  <c r="K78" i="1"/>
  <c r="I160" i="1"/>
  <c r="H160" i="1"/>
  <c r="O12" i="1"/>
  <c r="M162" i="1"/>
  <c r="F26" i="3"/>
  <c r="C16" i="2"/>
  <c r="K75" i="1"/>
  <c r="K69" i="1"/>
  <c r="P162" i="1"/>
  <c r="C26" i="3"/>
  <c r="K12" i="1"/>
  <c r="N12" i="1"/>
  <c r="J162" i="1"/>
  <c r="K16" i="4"/>
  <c r="G16" i="4"/>
  <c r="H12" i="1"/>
  <c r="P160" i="1"/>
  <c r="P168" i="1"/>
  <c r="P166" i="1"/>
  <c r="E70" i="1"/>
  <c r="G70" i="1"/>
  <c r="J16" i="4"/>
  <c r="J93" i="1"/>
  <c r="E22" i="1"/>
  <c r="L26" i="3"/>
  <c r="D24" i="2"/>
  <c r="G24" i="3"/>
  <c r="J166" i="1"/>
  <c r="J168" i="1"/>
  <c r="J160" i="1"/>
  <c r="P93" i="1"/>
  <c r="K26" i="3"/>
  <c r="H16" i="2"/>
  <c r="O162" i="1"/>
  <c r="O160" i="1"/>
  <c r="O166" i="1"/>
  <c r="M160" i="1"/>
  <c r="M166" i="1"/>
  <c r="M168" i="1"/>
  <c r="R12" i="1"/>
  <c r="L162" i="1"/>
  <c r="F16" i="4"/>
  <c r="E79" i="1"/>
  <c r="K79" i="1"/>
  <c r="U79" i="1"/>
  <c r="C13" i="2"/>
  <c r="G89" i="1"/>
  <c r="L16" i="4"/>
  <c r="M16" i="4"/>
  <c r="O26" i="3"/>
  <c r="D26" i="3"/>
  <c r="U148" i="7"/>
  <c r="U146" i="7"/>
  <c r="S160" i="1"/>
  <c r="S166" i="1"/>
  <c r="S168" i="1"/>
  <c r="L160" i="1"/>
  <c r="L166" i="1"/>
  <c r="L168" i="1"/>
  <c r="E26" i="3"/>
  <c r="T148" i="7"/>
  <c r="T146" i="7"/>
  <c r="T166" i="1"/>
  <c r="T160" i="1"/>
  <c r="T168" i="1"/>
  <c r="H26" i="3"/>
  <c r="T12" i="1"/>
  <c r="C13" i="4"/>
  <c r="H16" i="4"/>
  <c r="T93" i="1"/>
  <c r="E78" i="1"/>
  <c r="E84" i="1"/>
  <c r="N160" i="1"/>
  <c r="I12" i="1"/>
  <c r="M93" i="1"/>
  <c r="G44" i="1"/>
  <c r="H162" i="1"/>
  <c r="R89" i="1"/>
  <c r="E89" i="1"/>
  <c r="G75" i="1"/>
  <c r="G69" i="1"/>
  <c r="N162" i="1"/>
  <c r="G93" i="1"/>
  <c r="G87" i="1"/>
  <c r="K93" i="1"/>
  <c r="K87" i="1"/>
  <c r="I162" i="1"/>
  <c r="S93" i="1"/>
  <c r="I24" i="3"/>
  <c r="I93" i="1"/>
  <c r="P12" i="1"/>
  <c r="H93" i="1"/>
  <c r="R166" i="1" l="1"/>
  <c r="N166" i="1"/>
  <c r="I26" i="3"/>
  <c r="E75" i="1"/>
  <c r="E69" i="1"/>
  <c r="I13" i="1"/>
  <c r="K138" i="6"/>
  <c r="O16" i="3"/>
  <c r="W12" i="1"/>
  <c r="G26" i="3"/>
  <c r="D26" i="2"/>
  <c r="L16" i="3"/>
  <c r="G138" i="6"/>
  <c r="N138" i="6"/>
  <c r="H168" i="1"/>
  <c r="G161" i="1"/>
  <c r="E161" i="1"/>
  <c r="D26" i="4"/>
  <c r="J138" i="6"/>
  <c r="O138" i="6"/>
  <c r="P13" i="1"/>
  <c r="E87" i="1"/>
  <c r="E44" i="1"/>
  <c r="N168" i="1"/>
  <c r="E16" i="3"/>
  <c r="R13" i="1"/>
  <c r="M138" i="6"/>
  <c r="F16" i="3"/>
  <c r="O13" i="1"/>
  <c r="J26" i="3"/>
  <c r="G162" i="1"/>
  <c r="K160" i="1"/>
  <c r="S13" i="1"/>
  <c r="U87" i="1"/>
  <c r="U89" i="1"/>
  <c r="K89" i="1"/>
  <c r="L138" i="6"/>
  <c r="T13" i="1"/>
  <c r="H16" i="3"/>
  <c r="D16" i="3"/>
  <c r="U12" i="1"/>
  <c r="U13" i="1"/>
  <c r="L12" i="1"/>
  <c r="R138" i="6"/>
  <c r="S138" i="6"/>
  <c r="K13" i="1"/>
  <c r="I166" i="1"/>
  <c r="U78" i="1"/>
  <c r="U84" i="1"/>
  <c r="P16" i="3"/>
  <c r="K161" i="1"/>
  <c r="U161" i="1"/>
  <c r="G166" i="1"/>
  <c r="G160" i="1"/>
  <c r="M16" i="3"/>
  <c r="J12" i="1"/>
  <c r="H138" i="6"/>
  <c r="I138" i="6"/>
  <c r="F138" i="6"/>
  <c r="O168" i="1"/>
  <c r="K16" i="3"/>
  <c r="M12" i="1"/>
  <c r="H13" i="1"/>
  <c r="N13" i="1"/>
  <c r="C16" i="3"/>
  <c r="U75" i="1"/>
  <c r="U69" i="1"/>
  <c r="H166" i="1"/>
  <c r="I168" i="1"/>
  <c r="R162" i="1"/>
  <c r="E162" i="1"/>
  <c r="Q16" i="3"/>
  <c r="U93" i="1" l="1"/>
  <c r="J13" i="1"/>
  <c r="H137" i="6"/>
  <c r="G130" i="6"/>
  <c r="G134" i="6"/>
  <c r="L137" i="6"/>
  <c r="H130" i="6"/>
  <c r="H134" i="6"/>
  <c r="G13" i="2"/>
  <c r="M13" i="2"/>
  <c r="U160" i="1"/>
  <c r="M130" i="6"/>
  <c r="M134" i="6"/>
  <c r="P33" i="1"/>
  <c r="E13" i="2"/>
  <c r="N130" i="6"/>
  <c r="N134" i="6"/>
  <c r="Q138" i="6"/>
  <c r="W13" i="1"/>
  <c r="G12" i="1"/>
  <c r="I16" i="3"/>
  <c r="N33" i="1"/>
  <c r="H33" i="1"/>
  <c r="F130" i="6"/>
  <c r="F134" i="6"/>
  <c r="H13" i="2"/>
  <c r="I130" i="6"/>
  <c r="J401" i="1"/>
  <c r="I134" i="6"/>
  <c r="L13" i="1"/>
  <c r="T33" i="1"/>
  <c r="I137" i="6"/>
  <c r="J13" i="2"/>
  <c r="S33" i="1"/>
  <c r="J16" i="3"/>
  <c r="Q130" i="6"/>
  <c r="Q134" i="6"/>
  <c r="K130" i="6"/>
  <c r="K134" i="6"/>
  <c r="N137" i="6"/>
  <c r="R137" i="6"/>
  <c r="D16" i="2"/>
  <c r="R130" i="6"/>
  <c r="R134" i="6"/>
  <c r="O137" i="6"/>
  <c r="M13" i="1"/>
  <c r="C22" i="9"/>
  <c r="K168" i="1"/>
  <c r="K162" i="1"/>
  <c r="U162" i="1"/>
  <c r="O130" i="6"/>
  <c r="O134" i="6"/>
  <c r="S137" i="6"/>
  <c r="G168" i="1"/>
  <c r="K33" i="1"/>
  <c r="O33" i="1"/>
  <c r="R33" i="1"/>
  <c r="L130" i="6"/>
  <c r="L134" i="6"/>
  <c r="E93" i="1"/>
  <c r="J137" i="6"/>
  <c r="D16" i="4"/>
  <c r="G16" i="3"/>
  <c r="K137" i="6"/>
  <c r="I33" i="1"/>
  <c r="F13" i="2"/>
  <c r="H13" i="4"/>
  <c r="L13" i="4"/>
  <c r="M13" i="4"/>
  <c r="K13" i="2"/>
  <c r="E166" i="1"/>
  <c r="E160" i="1"/>
  <c r="G137" i="6"/>
  <c r="K166" i="1"/>
  <c r="F137" i="6"/>
  <c r="S130" i="6"/>
  <c r="S134" i="6"/>
  <c r="L13" i="2"/>
  <c r="Q137" i="6"/>
  <c r="M137" i="6"/>
  <c r="J130" i="6"/>
  <c r="J134" i="6"/>
  <c r="I13" i="2"/>
  <c r="F13" i="4"/>
  <c r="I13" i="4"/>
  <c r="E168" i="1" l="1"/>
  <c r="I297" i="1"/>
  <c r="I189" i="1"/>
  <c r="F13" i="3"/>
  <c r="M141" i="6"/>
  <c r="M139" i="6"/>
  <c r="R297" i="1"/>
  <c r="R189" i="1"/>
  <c r="T137" i="6"/>
  <c r="T297" i="1"/>
  <c r="T189" i="1"/>
  <c r="L13" i="3"/>
  <c r="J13" i="3"/>
  <c r="K13" i="4"/>
  <c r="M297" i="1"/>
  <c r="M189" i="1"/>
  <c r="R139" i="6"/>
  <c r="R141" i="6"/>
  <c r="J402" i="1"/>
  <c r="S189" i="1"/>
  <c r="S297" i="1"/>
  <c r="N401" i="1"/>
  <c r="U168" i="1"/>
  <c r="J13" i="4"/>
  <c r="E13" i="3"/>
  <c r="N402" i="1"/>
  <c r="G402" i="1"/>
  <c r="E402" i="1"/>
  <c r="H402" i="1"/>
  <c r="L297" i="1"/>
  <c r="L189" i="1"/>
  <c r="K141" i="6"/>
  <c r="K139" i="6"/>
  <c r="J139" i="6"/>
  <c r="J141" i="6"/>
  <c r="C15" i="9"/>
  <c r="C12" i="9"/>
  <c r="S139" i="6"/>
  <c r="S141" i="6"/>
  <c r="M33" i="1"/>
  <c r="O407" i="1"/>
  <c r="O402" i="1"/>
  <c r="T130" i="6"/>
  <c r="T134" i="6"/>
  <c r="I13" i="3"/>
  <c r="G13" i="1"/>
  <c r="P13" i="3"/>
  <c r="U166" i="1"/>
  <c r="L139" i="6"/>
  <c r="L141" i="6"/>
  <c r="E13" i="4"/>
  <c r="O297" i="1"/>
  <c r="O189" i="1"/>
  <c r="K401" i="1"/>
  <c r="F141" i="6"/>
  <c r="F139" i="6"/>
  <c r="G139" i="6"/>
  <c r="G141" i="6"/>
  <c r="D13" i="2"/>
  <c r="M13" i="3"/>
  <c r="M401" i="1"/>
  <c r="D13" i="4"/>
  <c r="P401" i="1"/>
  <c r="O141" i="6"/>
  <c r="O139" i="6"/>
  <c r="L401" i="1"/>
  <c r="Q13" i="3"/>
  <c r="I139" i="6"/>
  <c r="I141" i="6"/>
  <c r="L33" i="1"/>
  <c r="G401" i="1"/>
  <c r="H401" i="1"/>
  <c r="I402" i="1"/>
  <c r="I407" i="1"/>
  <c r="P189" i="1"/>
  <c r="P297" i="1"/>
  <c r="N297" i="1"/>
  <c r="N189" i="1"/>
  <c r="G13" i="3"/>
  <c r="H13" i="3"/>
  <c r="O13" i="3"/>
  <c r="Q139" i="6"/>
  <c r="Q141" i="6"/>
  <c r="E189" i="1"/>
  <c r="E297" i="1"/>
  <c r="H189" i="1"/>
  <c r="H297" i="1"/>
  <c r="L402" i="1"/>
  <c r="L407" i="1"/>
  <c r="K402" i="1"/>
  <c r="K407" i="1"/>
  <c r="C18" i="9"/>
  <c r="P402" i="1"/>
  <c r="P407" i="1"/>
  <c r="N139" i="6"/>
  <c r="N141" i="6"/>
  <c r="G13" i="4"/>
  <c r="J297" i="1"/>
  <c r="J189" i="1"/>
  <c r="E12" i="1"/>
  <c r="T138" i="6"/>
  <c r="U138" i="6"/>
  <c r="O401" i="1"/>
  <c r="C13" i="3"/>
  <c r="K13" i="3"/>
  <c r="I401" i="1"/>
  <c r="M402" i="1"/>
  <c r="M407" i="1"/>
  <c r="H141" i="6"/>
  <c r="H139" i="6"/>
  <c r="J33" i="1"/>
  <c r="I406" i="1" l="1"/>
  <c r="I408" i="1"/>
  <c r="N25" i="1"/>
  <c r="M12" i="4"/>
  <c r="I288" i="1"/>
  <c r="I180" i="1"/>
  <c r="P199" i="1"/>
  <c r="P307" i="1"/>
  <c r="O12" i="3"/>
  <c r="E401" i="1"/>
  <c r="J12" i="3"/>
  <c r="P25" i="1"/>
  <c r="P47" i="1"/>
  <c r="G12" i="2"/>
  <c r="S307" i="1"/>
  <c r="S199" i="1"/>
  <c r="E33" i="1"/>
  <c r="G33" i="1"/>
  <c r="C12" i="4"/>
  <c r="O199" i="1"/>
  <c r="O307" i="1"/>
  <c r="C11" i="9"/>
  <c r="R199" i="1"/>
  <c r="R307" i="1"/>
  <c r="N407" i="1"/>
  <c r="H25" i="1"/>
  <c r="T271" i="1"/>
  <c r="T379" i="1"/>
  <c r="J407" i="1"/>
  <c r="K12" i="3"/>
  <c r="Q12" i="3"/>
  <c r="M25" i="1"/>
  <c r="M47" i="1"/>
  <c r="W189" i="1"/>
  <c r="W297" i="1"/>
  <c r="O406" i="1"/>
  <c r="O408" i="1"/>
  <c r="F12" i="3"/>
  <c r="H180" i="1"/>
  <c r="H288" i="1"/>
  <c r="S380" i="1"/>
  <c r="S272" i="1"/>
  <c r="J199" i="1"/>
  <c r="J307" i="1"/>
  <c r="T47" i="1"/>
  <c r="T25" i="1"/>
  <c r="L12" i="4"/>
  <c r="M12" i="3"/>
  <c r="K12" i="4"/>
  <c r="S25" i="1"/>
  <c r="S47" i="1"/>
  <c r="I12" i="3"/>
  <c r="C12" i="3"/>
  <c r="E12" i="4"/>
  <c r="U137" i="6"/>
  <c r="I12" i="2"/>
  <c r="E13" i="1"/>
  <c r="T288" i="1"/>
  <c r="T180" i="1"/>
  <c r="L307" i="1"/>
  <c r="L199" i="1"/>
  <c r="D13" i="3"/>
  <c r="J25" i="1"/>
  <c r="J47" i="1"/>
  <c r="L288" i="1"/>
  <c r="L180" i="1"/>
  <c r="H12" i="2"/>
  <c r="G12" i="3"/>
  <c r="H12" i="4"/>
  <c r="R288" i="1"/>
  <c r="R180" i="1"/>
  <c r="L25" i="1"/>
  <c r="L47" i="1"/>
  <c r="H407" i="1"/>
  <c r="P288" i="1"/>
  <c r="P180" i="1"/>
  <c r="I12" i="4"/>
  <c r="O25" i="1"/>
  <c r="O47" i="1"/>
  <c r="T139" i="6"/>
  <c r="T141" i="6"/>
  <c r="I25" i="1"/>
  <c r="I47" i="1"/>
  <c r="F12" i="2"/>
  <c r="S288" i="1"/>
  <c r="S180" i="1"/>
  <c r="E12" i="2"/>
  <c r="K12" i="2"/>
  <c r="L12" i="2"/>
  <c r="P12" i="3"/>
  <c r="G12" i="4"/>
  <c r="C23" i="9"/>
  <c r="H307" i="1"/>
  <c r="H199" i="1"/>
  <c r="N288" i="1"/>
  <c r="N180" i="1"/>
  <c r="O288" i="1"/>
  <c r="O180" i="1"/>
  <c r="H12" i="3"/>
  <c r="E12" i="3"/>
  <c r="M12" i="2"/>
  <c r="J12" i="2"/>
  <c r="U130" i="6"/>
  <c r="U134" i="6"/>
  <c r="C12" i="2"/>
  <c r="M288" i="1"/>
  <c r="M180" i="1"/>
  <c r="J288" i="1"/>
  <c r="J180" i="1"/>
  <c r="S271" i="1"/>
  <c r="S379" i="1"/>
  <c r="L12" i="3"/>
  <c r="E288" i="1"/>
  <c r="E180" i="1"/>
  <c r="U189" i="1"/>
  <c r="K189" i="1"/>
  <c r="K297" i="1"/>
  <c r="L14" i="3" l="1"/>
  <c r="L18" i="3"/>
  <c r="T24" i="1"/>
  <c r="E14" i="3"/>
  <c r="E18" i="3"/>
  <c r="P272" i="1"/>
  <c r="P380" i="1"/>
  <c r="K14" i="2"/>
  <c r="K18" i="2"/>
  <c r="O379" i="1"/>
  <c r="O271" i="1"/>
  <c r="F14" i="2"/>
  <c r="F18" i="2"/>
  <c r="L24" i="1"/>
  <c r="P379" i="1"/>
  <c r="P271" i="1"/>
  <c r="E188" i="1"/>
  <c r="E296" i="1"/>
  <c r="I307" i="1"/>
  <c r="I199" i="1"/>
  <c r="H14" i="2"/>
  <c r="H18" i="2"/>
  <c r="T199" i="1"/>
  <c r="T307" i="1"/>
  <c r="N379" i="1"/>
  <c r="N271" i="1"/>
  <c r="H379" i="1"/>
  <c r="H271" i="1"/>
  <c r="E14" i="4"/>
  <c r="E18" i="4"/>
  <c r="I14" i="3"/>
  <c r="I18" i="3"/>
  <c r="H47" i="1"/>
  <c r="E11" i="9"/>
  <c r="C14" i="4"/>
  <c r="C18" i="4"/>
  <c r="P24" i="1"/>
  <c r="J14" i="3"/>
  <c r="J18" i="3"/>
  <c r="J406" i="1"/>
  <c r="J408" i="1"/>
  <c r="I24" i="1"/>
  <c r="K24" i="1"/>
  <c r="N24" i="1"/>
  <c r="N307" i="1"/>
  <c r="N199" i="1"/>
  <c r="C14" i="2"/>
  <c r="C18" i="2"/>
  <c r="M307" i="1"/>
  <c r="M199" i="1"/>
  <c r="M14" i="2"/>
  <c r="M18" i="2"/>
  <c r="M24" i="1"/>
  <c r="U25" i="1"/>
  <c r="R25" i="1"/>
  <c r="W25" i="1"/>
  <c r="R47" i="1"/>
  <c r="C27" i="9"/>
  <c r="C31" i="9"/>
  <c r="C29" i="9"/>
  <c r="I14" i="4"/>
  <c r="I18" i="4"/>
  <c r="M271" i="1"/>
  <c r="M379" i="1"/>
  <c r="K406" i="1"/>
  <c r="K408" i="1"/>
  <c r="H24" i="1"/>
  <c r="G14" i="3"/>
  <c r="G18" i="3"/>
  <c r="D12" i="4"/>
  <c r="R380" i="1"/>
  <c r="R272" i="1"/>
  <c r="F14" i="3"/>
  <c r="F18" i="3"/>
  <c r="Q14" i="3"/>
  <c r="Q18" i="3"/>
  <c r="W307" i="1"/>
  <c r="W199" i="1"/>
  <c r="G11" i="9"/>
  <c r="G14" i="2"/>
  <c r="G18" i="2"/>
  <c r="O14" i="3"/>
  <c r="O18" i="3"/>
  <c r="M14" i="4"/>
  <c r="M18" i="4"/>
  <c r="L379" i="1"/>
  <c r="L271" i="1"/>
  <c r="N406" i="1"/>
  <c r="N408" i="1"/>
  <c r="J379" i="1"/>
  <c r="J271" i="1"/>
  <c r="G406" i="1"/>
  <c r="F12" i="4"/>
  <c r="R24" i="1"/>
  <c r="K25" i="1"/>
  <c r="K47" i="1"/>
  <c r="D12" i="3"/>
  <c r="P14" i="3"/>
  <c r="P18" i="3"/>
  <c r="L14" i="2"/>
  <c r="L18" i="2"/>
  <c r="E14" i="2"/>
  <c r="E18" i="2"/>
  <c r="O24" i="1"/>
  <c r="K288" i="1"/>
  <c r="U180" i="1"/>
  <c r="K180" i="1"/>
  <c r="H14" i="4"/>
  <c r="H18" i="4"/>
  <c r="I14" i="2"/>
  <c r="I18" i="2"/>
  <c r="U139" i="6"/>
  <c r="U141" i="6"/>
  <c r="C14" i="3"/>
  <c r="C18" i="3"/>
  <c r="L380" i="1"/>
  <c r="L272" i="1"/>
  <c r="K14" i="4"/>
  <c r="K18" i="4"/>
  <c r="M14" i="3"/>
  <c r="M18" i="3"/>
  <c r="P406" i="1"/>
  <c r="P408" i="1"/>
  <c r="J12" i="4"/>
  <c r="N380" i="1"/>
  <c r="N272" i="1"/>
  <c r="O380" i="1"/>
  <c r="O272" i="1"/>
  <c r="L406" i="1"/>
  <c r="L408" i="1"/>
  <c r="G408" i="1"/>
  <c r="G407" i="1"/>
  <c r="E407" i="1"/>
  <c r="J14" i="2"/>
  <c r="J18" i="2"/>
  <c r="H14" i="3"/>
  <c r="H18" i="3"/>
  <c r="H406" i="1"/>
  <c r="H408" i="1"/>
  <c r="G14" i="4"/>
  <c r="G18" i="4"/>
  <c r="I379" i="1"/>
  <c r="I271" i="1"/>
  <c r="S24" i="1"/>
  <c r="T380" i="1"/>
  <c r="T272" i="1"/>
  <c r="W288" i="1"/>
  <c r="W180" i="1"/>
  <c r="D12" i="2"/>
  <c r="L14" i="4"/>
  <c r="L18" i="4"/>
  <c r="J24" i="1"/>
  <c r="R271" i="1"/>
  <c r="R379" i="1"/>
  <c r="K14" i="3"/>
  <c r="K18" i="3"/>
  <c r="M406" i="1"/>
  <c r="M408" i="1"/>
  <c r="N47" i="1"/>
  <c r="J197" i="1" l="1"/>
  <c r="J305" i="1"/>
  <c r="R305" i="1"/>
  <c r="R197" i="1"/>
  <c r="L179" i="1"/>
  <c r="L287" i="1"/>
  <c r="N305" i="1"/>
  <c r="N197" i="1"/>
  <c r="W271" i="1"/>
  <c r="W379" i="1"/>
  <c r="J46" i="1"/>
  <c r="J48" i="1"/>
  <c r="S26" i="1"/>
  <c r="L46" i="1"/>
  <c r="L48" i="1"/>
  <c r="J272" i="1"/>
  <c r="J380" i="1"/>
  <c r="S188" i="1"/>
  <c r="S296" i="1"/>
  <c r="P197" i="1"/>
  <c r="P305" i="1"/>
  <c r="U24" i="1"/>
  <c r="U26" i="1"/>
  <c r="G297" i="1"/>
  <c r="G189" i="1"/>
  <c r="G188" i="1"/>
  <c r="G296" i="1"/>
  <c r="O296" i="1"/>
  <c r="O188" i="1"/>
  <c r="W380" i="1"/>
  <c r="W272" i="1"/>
  <c r="I287" i="1"/>
  <c r="I179" i="1"/>
  <c r="H188" i="1"/>
  <c r="H296" i="1"/>
  <c r="M46" i="1"/>
  <c r="M48" i="1"/>
  <c r="N46" i="1"/>
  <c r="N48" i="1"/>
  <c r="P46" i="1"/>
  <c r="P48" i="1"/>
  <c r="E15" i="9"/>
  <c r="E12" i="9"/>
  <c r="T287" i="1"/>
  <c r="T179" i="1"/>
  <c r="E302" i="1"/>
  <c r="E194" i="1"/>
  <c r="L197" i="1"/>
  <c r="L305" i="1"/>
  <c r="J296" i="1"/>
  <c r="J188" i="1"/>
  <c r="P179" i="1"/>
  <c r="P287" i="1"/>
  <c r="U271" i="1"/>
  <c r="K271" i="1"/>
  <c r="K379" i="1"/>
  <c r="H179" i="1"/>
  <c r="H287" i="1"/>
  <c r="T197" i="1"/>
  <c r="T305" i="1"/>
  <c r="S305" i="1"/>
  <c r="S197" i="1"/>
  <c r="O197" i="1"/>
  <c r="O305" i="1"/>
  <c r="J14" i="4"/>
  <c r="J18" i="4"/>
  <c r="R287" i="1"/>
  <c r="R179" i="1"/>
  <c r="I188" i="1"/>
  <c r="I296" i="1"/>
  <c r="O26" i="1"/>
  <c r="E406" i="1"/>
  <c r="E408" i="1"/>
  <c r="M380" i="1"/>
  <c r="M272" i="1"/>
  <c r="R188" i="1"/>
  <c r="R296" i="1"/>
  <c r="K380" i="1"/>
  <c r="U272" i="1"/>
  <c r="K272" i="1"/>
  <c r="D14" i="4"/>
  <c r="D18" i="4"/>
  <c r="E199" i="1"/>
  <c r="E307" i="1"/>
  <c r="I26" i="1"/>
  <c r="L26" i="1"/>
  <c r="I305" i="1"/>
  <c r="I197" i="1"/>
  <c r="T26" i="1"/>
  <c r="H380" i="1"/>
  <c r="H272" i="1"/>
  <c r="D14" i="2"/>
  <c r="D18" i="2"/>
  <c r="T296" i="1"/>
  <c r="T188" i="1"/>
  <c r="S46" i="1"/>
  <c r="S48" i="1"/>
  <c r="O179" i="1"/>
  <c r="O287" i="1"/>
  <c r="S179" i="1"/>
  <c r="S287" i="1"/>
  <c r="K199" i="1"/>
  <c r="K307" i="1"/>
  <c r="U199" i="1"/>
  <c r="J287" i="1"/>
  <c r="J179" i="1"/>
  <c r="P296" i="1"/>
  <c r="P188" i="1"/>
  <c r="E379" i="1"/>
  <c r="E271" i="1"/>
  <c r="O46" i="1"/>
  <c r="O48" i="1"/>
  <c r="R46" i="1"/>
  <c r="R48" i="1"/>
  <c r="E272" i="1"/>
  <c r="E380" i="1"/>
  <c r="G12" i="9"/>
  <c r="G15" i="9"/>
  <c r="O15" i="12"/>
  <c r="H305" i="1"/>
  <c r="H197" i="1"/>
  <c r="H26" i="1"/>
  <c r="C26" i="9"/>
  <c r="I272" i="1"/>
  <c r="I380" i="1"/>
  <c r="K26" i="1"/>
  <c r="I46" i="1"/>
  <c r="I48" i="1"/>
  <c r="L296" i="1"/>
  <c r="L188" i="1"/>
  <c r="T46" i="1"/>
  <c r="T48" i="1"/>
  <c r="J26" i="1"/>
  <c r="D14" i="3"/>
  <c r="D18" i="3"/>
  <c r="R26" i="1"/>
  <c r="W24" i="1"/>
  <c r="F14" i="4"/>
  <c r="F18" i="4"/>
  <c r="N287" i="1"/>
  <c r="N179" i="1"/>
  <c r="M188" i="1"/>
  <c r="M296" i="1"/>
  <c r="M179" i="1"/>
  <c r="M287" i="1"/>
  <c r="E25" i="1"/>
  <c r="G25" i="1"/>
  <c r="H46" i="1"/>
  <c r="H48" i="1"/>
  <c r="M26" i="1"/>
  <c r="N26" i="1"/>
  <c r="K46" i="1"/>
  <c r="K48" i="1"/>
  <c r="P26" i="1"/>
  <c r="M197" i="1"/>
  <c r="M305" i="1"/>
  <c r="N188" i="1"/>
  <c r="N296" i="1"/>
  <c r="K15" i="12" l="1"/>
  <c r="N194" i="1"/>
  <c r="N302" i="1"/>
  <c r="M270" i="1"/>
  <c r="M378" i="1"/>
  <c r="N28" i="1"/>
  <c r="N29" i="1"/>
  <c r="M293" i="1"/>
  <c r="M185" i="1"/>
  <c r="N293" i="1"/>
  <c r="N185" i="1"/>
  <c r="F15" i="12"/>
  <c r="G26" i="9"/>
  <c r="H28" i="1"/>
  <c r="H29" i="1"/>
  <c r="H378" i="1"/>
  <c r="H270" i="1"/>
  <c r="H203" i="1"/>
  <c r="H311" i="1"/>
  <c r="P302" i="1"/>
  <c r="P194" i="1"/>
  <c r="T194" i="1"/>
  <c r="T302" i="1"/>
  <c r="L28" i="1"/>
  <c r="L29" i="1"/>
  <c r="I28" i="1"/>
  <c r="I29" i="1"/>
  <c r="J15" i="12"/>
  <c r="I302" i="1"/>
  <c r="I194" i="1"/>
  <c r="W287" i="1"/>
  <c r="W179" i="1"/>
  <c r="O311" i="1"/>
  <c r="O203" i="1"/>
  <c r="S203" i="1"/>
  <c r="S311" i="1"/>
  <c r="S270" i="1"/>
  <c r="S378" i="1"/>
  <c r="H293" i="1"/>
  <c r="H185" i="1"/>
  <c r="T185" i="1"/>
  <c r="T293" i="1"/>
  <c r="P311" i="1"/>
  <c r="P203" i="1"/>
  <c r="T378" i="1"/>
  <c r="T270" i="1"/>
  <c r="H15" i="12"/>
  <c r="W26" i="1"/>
  <c r="P270" i="1"/>
  <c r="P378" i="1"/>
  <c r="L15" i="12"/>
  <c r="J28" i="1"/>
  <c r="J29" i="1"/>
  <c r="E26" i="9"/>
  <c r="O270" i="1"/>
  <c r="O378" i="1"/>
  <c r="S293" i="1"/>
  <c r="S185" i="1"/>
  <c r="K296" i="1"/>
  <c r="K188" i="1"/>
  <c r="I270" i="1"/>
  <c r="I378" i="1"/>
  <c r="T311" i="1"/>
  <c r="T203" i="1"/>
  <c r="J194" i="1"/>
  <c r="J302" i="1"/>
  <c r="N311" i="1"/>
  <c r="N203" i="1"/>
  <c r="I293" i="1"/>
  <c r="I185" i="1"/>
  <c r="O302" i="1"/>
  <c r="O194" i="1"/>
  <c r="G15" i="12"/>
  <c r="J311" i="1"/>
  <c r="J203" i="1"/>
  <c r="M15" i="12"/>
  <c r="G197" i="1"/>
  <c r="G305" i="1"/>
  <c r="M311" i="1"/>
  <c r="M203" i="1"/>
  <c r="P28" i="1"/>
  <c r="P29" i="1"/>
  <c r="M28" i="1"/>
  <c r="M29" i="1"/>
  <c r="G47" i="1"/>
  <c r="E47" i="1"/>
  <c r="E197" i="1"/>
  <c r="E305" i="1"/>
  <c r="M302" i="1"/>
  <c r="M194" i="1"/>
  <c r="L270" i="1"/>
  <c r="L378" i="1"/>
  <c r="N15" i="12"/>
  <c r="L302" i="1"/>
  <c r="L194" i="1"/>
  <c r="K28" i="1"/>
  <c r="K29" i="1"/>
  <c r="G288" i="1"/>
  <c r="G180" i="1"/>
  <c r="I15" i="12"/>
  <c r="J270" i="1"/>
  <c r="J378" i="1"/>
  <c r="G179" i="1"/>
  <c r="G287" i="1"/>
  <c r="I311" i="1"/>
  <c r="I203" i="1"/>
  <c r="R194" i="1"/>
  <c r="R302" i="1"/>
  <c r="R293" i="1"/>
  <c r="R185" i="1"/>
  <c r="P293" i="1"/>
  <c r="P185" i="1"/>
  <c r="G199" i="1"/>
  <c r="G307" i="1"/>
  <c r="H302" i="1"/>
  <c r="H194" i="1"/>
  <c r="G302" i="1"/>
  <c r="G194" i="1"/>
  <c r="S194" i="1"/>
  <c r="S302" i="1"/>
  <c r="G24" i="1"/>
  <c r="K305" i="1"/>
  <c r="K197" i="1"/>
  <c r="W305" i="1"/>
  <c r="W197" i="1"/>
  <c r="R28" i="1"/>
  <c r="R29" i="1"/>
  <c r="P15" i="12"/>
  <c r="N270" i="1"/>
  <c r="N378" i="1"/>
  <c r="J293" i="1"/>
  <c r="J185" i="1"/>
  <c r="O293" i="1"/>
  <c r="O185" i="1"/>
  <c r="T28" i="1"/>
  <c r="T29" i="1"/>
  <c r="W296" i="1"/>
  <c r="W188" i="1"/>
  <c r="O28" i="1"/>
  <c r="O29" i="1"/>
  <c r="K179" i="1"/>
  <c r="K287" i="1"/>
  <c r="L311" i="1"/>
  <c r="L203" i="1"/>
  <c r="S28" i="1"/>
  <c r="S29" i="1"/>
  <c r="R270" i="1"/>
  <c r="R378" i="1"/>
  <c r="L293" i="1"/>
  <c r="L185" i="1"/>
  <c r="R203" i="1"/>
  <c r="R311" i="1"/>
  <c r="Q15" i="12"/>
  <c r="K270" i="1" l="1"/>
  <c r="K378" i="1"/>
  <c r="W203" i="1"/>
  <c r="W311" i="1"/>
  <c r="R276" i="1"/>
  <c r="R384" i="1"/>
  <c r="S34" i="1"/>
  <c r="U179" i="1"/>
  <c r="U185" i="1"/>
  <c r="T34" i="1"/>
  <c r="U203" i="1"/>
  <c r="U197" i="1"/>
  <c r="G185" i="1"/>
  <c r="G293" i="1"/>
  <c r="E203" i="1"/>
  <c r="E311" i="1"/>
  <c r="P34" i="1"/>
  <c r="I384" i="1"/>
  <c r="I276" i="1"/>
  <c r="G379" i="1"/>
  <c r="G271" i="1"/>
  <c r="J34" i="1"/>
  <c r="W28" i="1"/>
  <c r="W29" i="1"/>
  <c r="T384" i="1"/>
  <c r="T276" i="1"/>
  <c r="H34" i="1"/>
  <c r="G378" i="1"/>
  <c r="G270" i="1"/>
  <c r="O34" i="1"/>
  <c r="N276" i="1"/>
  <c r="N384" i="1"/>
  <c r="R34" i="1"/>
  <c r="K311" i="1"/>
  <c r="K203" i="1"/>
  <c r="G26" i="1"/>
  <c r="W293" i="1"/>
  <c r="W185" i="1"/>
  <c r="M34" i="1"/>
  <c r="G311" i="1"/>
  <c r="G203" i="1"/>
  <c r="U188" i="1"/>
  <c r="U194" i="1"/>
  <c r="O384" i="1"/>
  <c r="O276" i="1"/>
  <c r="S384" i="1"/>
  <c r="S276" i="1"/>
  <c r="E179" i="1"/>
  <c r="E287" i="1"/>
  <c r="M276" i="1"/>
  <c r="M384" i="1"/>
  <c r="G46" i="1"/>
  <c r="G48" i="1"/>
  <c r="K302" i="1"/>
  <c r="K194" i="1"/>
  <c r="E27" i="9"/>
  <c r="E29" i="9"/>
  <c r="E31" i="9"/>
  <c r="L34" i="1"/>
  <c r="H276" i="1"/>
  <c r="H384" i="1"/>
  <c r="G29" i="9"/>
  <c r="G31" i="9"/>
  <c r="G27" i="9"/>
  <c r="N34" i="1"/>
  <c r="W378" i="1"/>
  <c r="W270" i="1"/>
  <c r="K293" i="1"/>
  <c r="K185" i="1"/>
  <c r="E24" i="1"/>
  <c r="E26" i="1"/>
  <c r="W302" i="1"/>
  <c r="W194" i="1"/>
  <c r="J384" i="1"/>
  <c r="J276" i="1"/>
  <c r="K34" i="1"/>
  <c r="L384" i="1"/>
  <c r="L276" i="1"/>
  <c r="G272" i="1"/>
  <c r="G380" i="1"/>
  <c r="P384" i="1"/>
  <c r="P276" i="1"/>
  <c r="I34" i="1"/>
  <c r="N36" i="1" l="1"/>
  <c r="N54" i="1"/>
  <c r="R36" i="1"/>
  <c r="W36" i="1"/>
  <c r="R54" i="1"/>
  <c r="H36" i="1"/>
  <c r="H54" i="1"/>
  <c r="T36" i="1"/>
  <c r="T54" i="1"/>
  <c r="W276" i="1"/>
  <c r="W384" i="1"/>
  <c r="K276" i="1"/>
  <c r="K384" i="1"/>
  <c r="S36" i="1"/>
  <c r="S54" i="1"/>
  <c r="I36" i="1"/>
  <c r="I54" i="1"/>
  <c r="E46" i="1"/>
  <c r="E48" i="1"/>
  <c r="J36" i="1"/>
  <c r="J54" i="1"/>
  <c r="P36" i="1"/>
  <c r="P54" i="1"/>
  <c r="K36" i="1"/>
  <c r="K54" i="1"/>
  <c r="L36" i="1"/>
  <c r="L54" i="1"/>
  <c r="E293" i="1"/>
  <c r="E185" i="1"/>
  <c r="E270" i="1"/>
  <c r="E378" i="1"/>
  <c r="M36" i="1"/>
  <c r="M54" i="1"/>
  <c r="G28" i="1"/>
  <c r="G29" i="1"/>
  <c r="O36" i="1"/>
  <c r="O54" i="1"/>
  <c r="G384" i="1"/>
  <c r="G276" i="1"/>
  <c r="U276" i="1"/>
  <c r="U270" i="1"/>
  <c r="O38" i="1" l="1"/>
  <c r="O58" i="1"/>
  <c r="E276" i="1"/>
  <c r="E384" i="1"/>
  <c r="L38" i="1"/>
  <c r="L58" i="1"/>
  <c r="H38" i="1"/>
  <c r="H58" i="1"/>
  <c r="R38" i="1"/>
  <c r="R58" i="1"/>
  <c r="G34" i="1"/>
  <c r="J38" i="1"/>
  <c r="J58" i="1"/>
  <c r="S38" i="1"/>
  <c r="S58" i="1"/>
  <c r="T38" i="1"/>
  <c r="T58" i="1"/>
  <c r="M38" i="1"/>
  <c r="M58" i="1"/>
  <c r="E15" i="12"/>
  <c r="C15" i="12"/>
  <c r="E28" i="1"/>
  <c r="E29" i="1"/>
  <c r="K38" i="1"/>
  <c r="K58" i="1"/>
  <c r="P38" i="1"/>
  <c r="P58" i="1"/>
  <c r="I38" i="1"/>
  <c r="I58" i="1"/>
  <c r="N38" i="1"/>
  <c r="N58" i="1"/>
  <c r="N41" i="1" l="1"/>
  <c r="N40" i="1"/>
  <c r="K41" i="1"/>
  <c r="K40" i="1"/>
  <c r="J40" i="1"/>
  <c r="J41" i="1"/>
  <c r="G36" i="1"/>
  <c r="E36" i="1"/>
  <c r="P40" i="1"/>
  <c r="P41" i="1"/>
  <c r="T40" i="1"/>
  <c r="T41" i="1"/>
  <c r="S40" i="1"/>
  <c r="S41" i="1"/>
  <c r="E34" i="1"/>
  <c r="R41" i="1"/>
  <c r="R40" i="1"/>
  <c r="H41" i="1"/>
  <c r="H40" i="1"/>
  <c r="L41" i="1"/>
  <c r="L40" i="1"/>
  <c r="O41" i="1"/>
  <c r="O40" i="1"/>
  <c r="I40" i="1"/>
  <c r="I41" i="1"/>
  <c r="M40" i="1"/>
  <c r="M41" i="1"/>
  <c r="M56" i="1"/>
  <c r="W58" i="1"/>
  <c r="W38" i="1"/>
  <c r="E35" i="1" l="1"/>
  <c r="P56" i="1"/>
  <c r="H56" i="1"/>
  <c r="R56" i="1"/>
  <c r="S56" i="1"/>
  <c r="G54" i="1"/>
  <c r="E54" i="1"/>
  <c r="J56" i="1"/>
  <c r="L56" i="1"/>
  <c r="W40" i="1"/>
  <c r="W41" i="1"/>
  <c r="K56" i="1"/>
  <c r="I56" i="1"/>
  <c r="O56" i="1"/>
  <c r="T56" i="1"/>
  <c r="G38" i="1"/>
  <c r="G58" i="1"/>
  <c r="N56" i="1"/>
  <c r="E38" i="1" l="1"/>
  <c r="E58" i="1"/>
  <c r="W56" i="1"/>
  <c r="G41" i="1"/>
  <c r="G40" i="1"/>
  <c r="G56" i="1" l="1"/>
  <c r="E40" i="1"/>
  <c r="E41" i="1"/>
  <c r="M57" i="1" l="1"/>
  <c r="E56" i="1"/>
  <c r="E57" i="1"/>
  <c r="J57" i="1"/>
  <c r="L57" i="1"/>
  <c r="T57" i="1"/>
  <c r="N57" i="1"/>
  <c r="P57" i="1"/>
  <c r="R57" i="1"/>
  <c r="I57" i="1"/>
  <c r="K57" i="1"/>
  <c r="H57" i="1"/>
  <c r="S57" i="1"/>
  <c r="O57" i="1"/>
  <c r="W57" i="1"/>
  <c r="G57" i="1"/>
</calcChain>
</file>

<file path=xl/sharedStrings.xml><?xml version="1.0" encoding="utf-8"?>
<sst xmlns="http://schemas.openxmlformats.org/spreadsheetml/2006/main" count="720" uniqueCount="207">
  <si>
    <t>Puget Sound Energy</t>
  </si>
  <si>
    <t>ELECTRIC COST OF SERVICE SUMMARY</t>
  </si>
  <si>
    <t>Line No.</t>
  </si>
  <si>
    <t>Description</t>
  </si>
  <si>
    <t>Total Company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</si>
  <si>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</si>
  <si>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</si>
  <si>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</si>
  <si>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</si>
  <si>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</si>
  <si>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Campus
Sch 40</t>
  </si>
  <si>
    <t>High Volt
Sch 46/49</t>
  </si>
  <si>
    <t>Choice /
Retail Wheeling
Sch 448/449</t>
  </si>
  <si>
    <t>Lighting
Sch 50-59</t>
  </si>
  <si>
    <t>Firm Resale</t>
  </si>
  <si>
    <t>Pri Volt Sch 31</t>
  </si>
  <si>
    <t>Pri Volt Sch 35</t>
  </si>
  <si>
    <t>Pri Volt Sch 43</t>
  </si>
  <si>
    <t>check</t>
  </si>
  <si>
    <t>Pri Volt
Sch 31/35</t>
  </si>
  <si>
    <t>(a)</t>
  </si>
  <si>
    <t>(b)</t>
  </si>
  <si>
    <t>(c)</t>
  </si>
  <si>
    <t>(d)</t>
  </si>
  <si>
    <t>(e)</t>
  </si>
  <si>
    <t>(g)</t>
  </si>
  <si>
    <t>(h)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</si>
  <si>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</si>
  <si>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</si>
  <si>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</si>
  <si>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</si>
  <si>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</si>
  <si>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</si>
  <si>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</si>
  <si>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</si>
  <si>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</si>
  <si>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</si>
  <si>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Rate Base</t>
  </si>
  <si>
    <t>Plant in Service</t>
  </si>
  <si>
    <t>Accumulated Reserve</t>
  </si>
  <si>
    <t>Other Ratebase Items</t>
  </si>
  <si>
    <t>TOTAL RATE BASE</t>
  </si>
  <si>
    <t>Firm Sales</t>
  </si>
  <si>
    <t>Non-Firm Sales</t>
  </si>
  <si>
    <t>Other Operating Revenue</t>
  </si>
  <si>
    <t>Expenses at Current Rates</t>
  </si>
  <si>
    <t>Operation and Maintenance</t>
  </si>
  <si>
    <t>Depreciation Expense</t>
  </si>
  <si>
    <t>Taxes Other Than Income</t>
  </si>
  <si>
    <t>Income Taxes</t>
  </si>
  <si>
    <t>Calculation of Rate Schedule Revenue Requirement at Equal Rates of Return</t>
  </si>
  <si>
    <t>Required Return</t>
  </si>
  <si>
    <t>Required Operating Income</t>
  </si>
  <si>
    <t>Operating Income Deficiency / (Surplus)</t>
  </si>
  <si>
    <t>Revenue Conversion Factor</t>
  </si>
  <si>
    <t>Revenue Deficiency / (Surplus)</t>
  </si>
  <si>
    <t>Revenue Requirement</t>
  </si>
  <si>
    <t>Revenues Other Than Rate Sch. Rev.</t>
  </si>
  <si>
    <t>Rate Schedule Revenue Requirement</t>
  </si>
  <si>
    <t>Deficiency / (Surplus) as % of Firm Sales</t>
  </si>
  <si>
    <t>Expense at Required Return</t>
  </si>
  <si>
    <t>TOTAL EXPENSES - Required</t>
  </si>
  <si>
    <t>Rate Schedule Revenue as Proposed</t>
  </si>
  <si>
    <t>Other Revenue</t>
  </si>
  <si>
    <t>Revenue as Proposed</t>
  </si>
  <si>
    <t>Proposed Revenue Increase</t>
  </si>
  <si>
    <t>Proposed Revenue - Revenue Deficiency</t>
  </si>
  <si>
    <t>Current Revenue to Cost Ratio</t>
  </si>
  <si>
    <t>Parity Ratio</t>
  </si>
  <si>
    <t>Proposed Revenue to Cost Ratio</t>
  </si>
  <si>
    <t>Functional Rate Base</t>
  </si>
  <si>
    <t>System Total</t>
  </si>
  <si>
    <t>TOTAL</t>
  </si>
  <si>
    <t>Functional Revenue Requirement</t>
  </si>
  <si>
    <t>TOTAL REVENUE REQUIREMENT</t>
  </si>
  <si>
    <t>Unit Costs (per kWh)</t>
  </si>
  <si>
    <t>Total</t>
  </si>
  <si>
    <t>Delivered kWh</t>
  </si>
  <si>
    <t>Allocate Deficiency to Cost</t>
  </si>
  <si>
    <t>Uncollectible Expense</t>
  </si>
  <si>
    <t>Regulatory Exp</t>
  </si>
  <si>
    <t>Utility Tax</t>
  </si>
  <si>
    <t>FIT</t>
  </si>
  <si>
    <t>Total Deficiency (Expense)</t>
  </si>
  <si>
    <t>Allocation to Class</t>
  </si>
  <si>
    <t>ELECTRIC COST OF SERVICE SUMMARY - ENERGY RELATED</t>
  </si>
  <si>
    <t>(f)</t>
  </si>
  <si>
    <t>(i)</t>
  </si>
  <si>
    <t>(j)</t>
  </si>
  <si>
    <t>Expense</t>
  </si>
  <si>
    <t>TOTAL EXPENSES</t>
  </si>
  <si>
    <t>Requested Return on Net Investment</t>
  </si>
  <si>
    <t>Total Cost of Service</t>
  </si>
  <si>
    <t>Construction Work in Progress</t>
  </si>
  <si>
    <t>Working Capital Assets</t>
  </si>
  <si>
    <t>Other Items</t>
  </si>
  <si>
    <t>ELECTRIC COST OF SERVICE SUMMARY - DEMAND RELATED</t>
  </si>
  <si>
    <t>ELECTRIC COST OF SERVICE SUMMARY - CUSTOMER RELATED</t>
  </si>
  <si>
    <t>ELECTRIC COST OF SERVICE SUMMARY - REVENUE SUMMARY</t>
  </si>
  <si>
    <t>COS ID</t>
  </si>
  <si>
    <t>Account Description</t>
  </si>
  <si>
    <t>Allocation Method</t>
  </si>
  <si>
    <t>Pri Volt
Sch 31</t>
  </si>
  <si>
    <t>Pri Volt
Sch 35</t>
  </si>
  <si>
    <t>Pri Volt
Sch 43</t>
  </si>
  <si>
    <t>Pri Volt</t>
  </si>
  <si>
    <t>Pri Volt Sch 31/35</t>
  </si>
  <si>
    <t>SALES REVENUE</t>
  </si>
  <si>
    <t>ELECTRIC COST OF SERVICE SUMMARY - EXPENSE SUMMARY</t>
  </si>
  <si>
    <t>Pri Volt Sch 3135</t>
  </si>
  <si>
    <t>ELECTRIC COST OF SERVICE SUMMARY - CUSTOMER CHARGE SUMMARY</t>
  </si>
  <si>
    <t>Sch 40 Feeder Allocation</t>
  </si>
  <si>
    <t>FERC 364 &amp; 365</t>
  </si>
  <si>
    <t>FERC 366 &amp; 367</t>
  </si>
  <si>
    <t>% to Total</t>
  </si>
  <si>
    <t>OH Lines</t>
  </si>
  <si>
    <t>UG Lines</t>
  </si>
  <si>
    <t>Sch 40 Substation O&amp;M Overhead</t>
  </si>
  <si>
    <t>Substation 
O&amp;M  %</t>
  </si>
  <si>
    <t>Sch 40 Substation Administrative &amp; General Overhead</t>
  </si>
  <si>
    <t>Substation 
A&amp;G  %</t>
  </si>
  <si>
    <t>Delivery Costs</t>
  </si>
  <si>
    <t>Demand</t>
  </si>
  <si>
    <t>Revenue at Current Rates</t>
  </si>
  <si>
    <t>TOTAL REVENUE - Current</t>
  </si>
  <si>
    <t>TOTAL EXPENSES - Current</t>
  </si>
  <si>
    <t>OPERATING INCOME - Current</t>
  </si>
  <si>
    <t>Current Rate of Return</t>
  </si>
  <si>
    <t>Adjusted Test Year Twelve Months ended September 2016 @ Proforma Rev Requirement</t>
  </si>
  <si>
    <t>Production</t>
  </si>
  <si>
    <t>Energy</t>
  </si>
  <si>
    <t>Customer</t>
  </si>
  <si>
    <t>~</t>
  </si>
  <si>
    <t>Transmission</t>
  </si>
  <si>
    <t>Distribution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</si>
  <si>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</si>
  <si>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</si>
  <si>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</si>
  <si>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</si>
  <si>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</si>
  <si>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</si>
  <si>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</si>
  <si>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Campus 40</t>
  </si>
  <si>
    <t>High Volt 46/49</t>
  </si>
  <si>
    <t>Choice/Retail Wheeling PV</t>
  </si>
  <si>
    <t>Choice/Retail Wheeling HV</t>
  </si>
  <si>
    <t>Lighting 50-59</t>
  </si>
  <si>
    <t>Firm Resale Small</t>
  </si>
  <si>
    <t>REVENUE</t>
  </si>
  <si>
    <t>Sales of Electricity - Firm Revenue</t>
  </si>
  <si>
    <t>PROFORMA_RETAIL</t>
  </si>
  <si>
    <t>Sales of Electricity - Transportation Revenue - Retail</t>
  </si>
  <si>
    <t>DIR_449</t>
  </si>
  <si>
    <t>Sales of Electricity - Small Firm Resale</t>
  </si>
  <si>
    <t>DIR_RESALE_SMALL</t>
  </si>
  <si>
    <t>NON FIRM REVENUE</t>
  </si>
  <si>
    <t>Sales of Electricity - Non Firm Revenue</t>
  </si>
  <si>
    <t>PC4</t>
  </si>
  <si>
    <t>TOTAL NON FIRM REVENUE</t>
  </si>
  <si>
    <t>OTHER OPERATING REVENUE</t>
  </si>
  <si>
    <t>Late Payment Revenue - Interest</t>
  </si>
  <si>
    <t>DIR450.01</t>
  </si>
  <si>
    <t>Late Payment Revenue - Field Call</t>
  </si>
  <si>
    <t>DIR450.02</t>
  </si>
  <si>
    <t xml:space="preserve">Misc Service Revenue - Temporary Service </t>
  </si>
  <si>
    <t>CUST_2</t>
  </si>
  <si>
    <t>Misc Service Revenue - Reconnection Charge</t>
  </si>
  <si>
    <t>DIR451.02</t>
  </si>
  <si>
    <t>Misc Service Revenue - Modified Service Charge</t>
  </si>
  <si>
    <t>Misc Service Revenue - Line Extension/UG Conversions</t>
  </si>
  <si>
    <t>Misc Service Revenue - Billing Initiation Charge</t>
  </si>
  <si>
    <t>DIR451.05</t>
  </si>
  <si>
    <t>Misc Service Revenue - NSF Handling Chg</t>
  </si>
  <si>
    <t>DIR451.06</t>
  </si>
  <si>
    <t>Misc Service Revenue - Deferred FIT CIAC</t>
  </si>
  <si>
    <t>DIR252.00</t>
  </si>
  <si>
    <t>Misc Service Revenue - Energy Diversion</t>
  </si>
  <si>
    <t>Rental Revenue - Steam Plant</t>
  </si>
  <si>
    <t>PP.T</t>
  </si>
  <si>
    <t>Rental Revenue - Distribution Pole Contacts</t>
  </si>
  <si>
    <t>D364.T</t>
  </si>
  <si>
    <t>Rental Revenue - Personal Cell Site</t>
  </si>
  <si>
    <t>Rental Revenue - Land &amp; Bldg</t>
  </si>
  <si>
    <t>PTDP.T</t>
  </si>
  <si>
    <t>Rental Revenue - Transf &amp; Equip</t>
  </si>
  <si>
    <t>DIR454.05</t>
  </si>
  <si>
    <t>Other Elect Revenue -  Wheeling</t>
  </si>
  <si>
    <t>Other Elect Revenue - Dist O&amp;M</t>
  </si>
  <si>
    <t>LINE.T</t>
  </si>
  <si>
    <t>Other Elect Revenue - Summit Buyout</t>
  </si>
  <si>
    <t>GP.T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</si>
  <si>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</si>
  <si>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</si>
  <si>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</si>
  <si>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</si>
  <si>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Intolight</t>
  </si>
  <si>
    <t>DIR373.00</t>
  </si>
  <si>
    <t>Other Elect Revenue - REC Revenue</t>
  </si>
  <si>
    <t>Other Elect Revenue - Cedar Hills Facility Fee</t>
  </si>
  <si>
    <t>Other Elect Revenue -  Biogas Amortization</t>
  </si>
  <si>
    <t>Other Elect Revenue -  Ferndale Plant</t>
  </si>
  <si>
    <t>Other Elect Revenue - Misc</t>
  </si>
  <si>
    <t>DP.T</t>
  </si>
  <si>
    <t>Other Elect Revenue -  Decoupling Amortization</t>
  </si>
  <si>
    <t>Other Elect Revenue - Transmission Transportation</t>
  </si>
  <si>
    <t>TOTAL OTHER OPERATING INCOME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</si>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</sst>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_(* #,##0_);_(* \(#,##0\);_(* &quot;-&quot;??_);_(@_)"/>
    <numFmt numFmtId="169" formatCode="0.0000%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_(* ###0_);_(* \(###0\);_(* &quot;-&quot;_);_(@_)"/>
    <numFmt numFmtId="175" formatCode="0.00_)"/>
    <numFmt numFmtId="176" formatCode="&quot;$&quot;#,##0;\-&quot;$&quot;#,##0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&quot;$&quot;#,##0.00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412">
    <xf numFmtId="164" fontId="0" fillId="0" borderId="0">
      <alignment horizontal="left" wrapText="1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0" fontId="2" fillId="0" borderId="3"/>
    <xf numFmtId="41" fontId="2" fillId="2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7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7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172" fontId="11" fillId="0" borderId="0" applyFill="0" applyBorder="0" applyAlignment="0"/>
    <xf numFmtId="41" fontId="4" fillId="2" borderId="0"/>
    <xf numFmtId="0" fontId="12" fillId="21" borderId="6" applyNumberFormat="0" applyAlignment="0" applyProtection="0"/>
    <xf numFmtId="41" fontId="4" fillId="22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4" fillId="0" borderId="0"/>
    <xf numFmtId="0" fontId="14" fillId="0" borderId="0"/>
    <xf numFmtId="0" fontId="15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73" fontId="17" fillId="0" borderId="0">
      <protection locked="0"/>
    </xf>
    <xf numFmtId="0" fontId="15" fillId="0" borderId="0"/>
    <xf numFmtId="0" fontId="18" fillId="0" borderId="0" applyNumberFormat="0" applyAlignment="0">
      <alignment horizontal="left"/>
    </xf>
    <xf numFmtId="0" fontId="19" fillId="0" borderId="0" applyNumberFormat="0" applyAlignment="0"/>
    <xf numFmtId="0" fontId="14" fillId="0" borderId="0"/>
    <xf numFmtId="0" fontId="15" fillId="0" borderId="0"/>
    <xf numFmtId="0" fontId="14" fillId="0" borderId="0"/>
    <xf numFmtId="0" fontId="15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64" fontId="4" fillId="0" borderId="0"/>
    <xf numFmtId="0" fontId="20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14" fillId="0" borderId="0"/>
    <xf numFmtId="0" fontId="21" fillId="5" borderId="0" applyNumberFormat="0" applyBorder="0" applyAlignment="0" applyProtection="0"/>
    <xf numFmtId="38" fontId="22" fillId="22" borderId="0" applyNumberFormat="0" applyBorder="0" applyAlignment="0" applyProtection="0"/>
    <xf numFmtId="38" fontId="22" fillId="22" borderId="0" applyNumberFormat="0" applyBorder="0" applyAlignment="0" applyProtection="0"/>
    <xf numFmtId="38" fontId="22" fillId="22" borderId="0" applyNumberFormat="0" applyBorder="0" applyAlignment="0" applyProtection="0"/>
    <xf numFmtId="38" fontId="22" fillId="22" borderId="0" applyNumberFormat="0" applyBorder="0" applyAlignment="0" applyProtection="0"/>
    <xf numFmtId="38" fontId="22" fillId="22" borderId="0" applyNumberFormat="0" applyBorder="0" applyAlignment="0" applyProtection="0"/>
    <xf numFmtId="0" fontId="23" fillId="0" borderId="7" applyNumberFormat="0" applyAlignment="0" applyProtection="0">
      <alignment horizontal="left"/>
    </xf>
    <xf numFmtId="0" fontId="23" fillId="0" borderId="1">
      <alignment horizontal="left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38" fontId="24" fillId="0" borderId="0"/>
    <xf numFmtId="40" fontId="24" fillId="0" borderId="0"/>
    <xf numFmtId="10" fontId="22" fillId="2" borderId="8" applyNumberFormat="0" applyBorder="0" applyAlignment="0" applyProtection="0"/>
    <xf numFmtId="10" fontId="22" fillId="2" borderId="8" applyNumberFormat="0" applyBorder="0" applyAlignment="0" applyProtection="0"/>
    <xf numFmtId="10" fontId="22" fillId="2" borderId="8" applyNumberFormat="0" applyBorder="0" applyAlignment="0" applyProtection="0"/>
    <xf numFmtId="10" fontId="22" fillId="2" borderId="8" applyNumberFormat="0" applyBorder="0" applyAlignment="0" applyProtection="0"/>
    <xf numFmtId="10" fontId="22" fillId="2" borderId="8" applyNumberFormat="0" applyBorder="0" applyAlignment="0" applyProtection="0"/>
    <xf numFmtId="0" fontId="25" fillId="8" borderId="9" applyNumberFormat="0" applyAlignment="0" applyProtection="0"/>
    <xf numFmtId="0" fontId="25" fillId="8" borderId="9" applyNumberFormat="0" applyAlignment="0" applyProtection="0"/>
    <xf numFmtId="0" fontId="25" fillId="8" borderId="9" applyNumberFormat="0" applyAlignment="0" applyProtection="0"/>
    <xf numFmtId="41" fontId="26" fillId="23" borderId="3">
      <alignment horizontal="left"/>
      <protection locked="0"/>
    </xf>
    <xf numFmtId="10" fontId="26" fillId="23" borderId="3">
      <alignment horizontal="right"/>
      <protection locked="0"/>
    </xf>
    <xf numFmtId="0" fontId="22" fillId="22" borderId="0"/>
    <xf numFmtId="3" fontId="27" fillId="0" borderId="0" applyFill="0" applyBorder="0" applyAlignment="0" applyProtection="0"/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0" fontId="28" fillId="24" borderId="0" applyNumberFormat="0" applyBorder="0" applyAlignment="0" applyProtection="0"/>
    <xf numFmtId="37" fontId="29" fillId="0" borderId="0"/>
    <xf numFmtId="175" fontId="30" fillId="0" borderId="0"/>
    <xf numFmtId="176" fontId="4" fillId="0" borderId="0"/>
    <xf numFmtId="176" fontId="4" fillId="0" borderId="0"/>
    <xf numFmtId="176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4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32" fillId="26" borderId="13" applyNumberFormat="0" applyAlignment="0" applyProtection="0"/>
    <xf numFmtId="0" fontId="14" fillId="0" borderId="0"/>
    <xf numFmtId="0" fontId="14" fillId="0" borderId="0"/>
    <xf numFmtId="0" fontId="15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27" borderId="3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3" fillId="0" borderId="14">
      <alignment horizontal="center"/>
    </xf>
    <xf numFmtId="3" fontId="31" fillId="0" borderId="0" applyFont="0" applyFill="0" applyBorder="0" applyAlignment="0" applyProtection="0"/>
    <xf numFmtId="0" fontId="31" fillId="28" borderId="0" applyNumberFormat="0" applyFont="0" applyBorder="0" applyAlignment="0" applyProtection="0"/>
    <xf numFmtId="0" fontId="15" fillId="0" borderId="0"/>
    <xf numFmtId="3" fontId="34" fillId="0" borderId="0" applyFill="0" applyBorder="0" applyAlignment="0" applyProtection="0"/>
    <xf numFmtId="0" fontId="35" fillId="0" borderId="0"/>
    <xf numFmtId="3" fontId="34" fillId="0" borderId="0" applyFill="0" applyBorder="0" applyAlignment="0" applyProtection="0"/>
    <xf numFmtId="42" fontId="4" fillId="2" borderId="0"/>
    <xf numFmtId="42" fontId="4" fillId="2" borderId="2">
      <alignment vertical="center"/>
    </xf>
    <xf numFmtId="0" fontId="3" fillId="2" borderId="5" applyNumberFormat="0">
      <alignment horizontal="center" vertical="center" wrapText="1"/>
    </xf>
    <xf numFmtId="10" fontId="4" fillId="2" borderId="0"/>
    <xf numFmtId="177" fontId="4" fillId="2" borderId="0"/>
    <xf numFmtId="168" fontId="24" fillId="0" borderId="0" applyBorder="0" applyAlignment="0"/>
    <xf numFmtId="42" fontId="4" fillId="2" borderId="4">
      <alignment horizontal="left"/>
    </xf>
    <xf numFmtId="177" fontId="36" fillId="2" borderId="4">
      <alignment horizontal="left"/>
    </xf>
    <xf numFmtId="14" fontId="37" fillId="0" borderId="0" applyNumberFormat="0" applyFill="0" applyBorder="0" applyAlignment="0" applyProtection="0">
      <alignment horizontal="left"/>
    </xf>
    <xf numFmtId="178" fontId="4" fillId="0" borderId="0" applyFont="0" applyFill="0" applyAlignment="0">
      <alignment horizontal="right"/>
    </xf>
    <xf numFmtId="4" fontId="38" fillId="23" borderId="13" applyNumberFormat="0" applyProtection="0">
      <alignment vertical="center"/>
    </xf>
    <xf numFmtId="4" fontId="39" fillId="23" borderId="13" applyNumberFormat="0" applyProtection="0">
      <alignment vertical="center"/>
    </xf>
    <xf numFmtId="4" fontId="38" fillId="23" borderId="13" applyNumberFormat="0" applyProtection="0">
      <alignment horizontal="left" vertical="center" indent="1"/>
    </xf>
    <xf numFmtId="4" fontId="38" fillId="23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8" fillId="30" borderId="13" applyNumberFormat="0" applyProtection="0">
      <alignment horizontal="right" vertical="center"/>
    </xf>
    <xf numFmtId="4" fontId="38" fillId="31" borderId="13" applyNumberFormat="0" applyProtection="0">
      <alignment horizontal="right" vertical="center"/>
    </xf>
    <xf numFmtId="4" fontId="38" fillId="32" borderId="13" applyNumberFormat="0" applyProtection="0">
      <alignment horizontal="right" vertical="center"/>
    </xf>
    <xf numFmtId="4" fontId="38" fillId="33" borderId="13" applyNumberFormat="0" applyProtection="0">
      <alignment horizontal="right" vertical="center"/>
    </xf>
    <xf numFmtId="4" fontId="38" fillId="34" borderId="13" applyNumberFormat="0" applyProtection="0">
      <alignment horizontal="right" vertical="center"/>
    </xf>
    <xf numFmtId="4" fontId="38" fillId="35" borderId="13" applyNumberFormat="0" applyProtection="0">
      <alignment horizontal="right" vertical="center"/>
    </xf>
    <xf numFmtId="4" fontId="38" fillId="36" borderId="13" applyNumberFormat="0" applyProtection="0">
      <alignment horizontal="right" vertical="center"/>
    </xf>
    <xf numFmtId="4" fontId="38" fillId="37" borderId="13" applyNumberFormat="0" applyProtection="0">
      <alignment horizontal="right" vertical="center"/>
    </xf>
    <xf numFmtId="4" fontId="38" fillId="38" borderId="13" applyNumberFormat="0" applyProtection="0">
      <alignment horizontal="right" vertical="center"/>
    </xf>
    <xf numFmtId="4" fontId="40" fillId="39" borderId="13" applyNumberFormat="0" applyProtection="0">
      <alignment horizontal="left" vertical="center" indent="1"/>
    </xf>
    <xf numFmtId="4" fontId="38" fillId="40" borderId="15" applyNumberFormat="0" applyProtection="0">
      <alignment horizontal="left" vertical="center" indent="1"/>
    </xf>
    <xf numFmtId="4" fontId="41" fillId="41" borderId="0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8" fillId="40" borderId="13" applyNumberFormat="0" applyProtection="0">
      <alignment horizontal="left" vertical="center" indent="1"/>
    </xf>
    <xf numFmtId="4" fontId="38" fillId="42" borderId="13" applyNumberFormat="0" applyProtection="0">
      <alignment horizontal="left" vertical="center" indent="1"/>
    </xf>
    <xf numFmtId="0" fontId="4" fillId="42" borderId="13" applyNumberFormat="0" applyProtection="0">
      <alignment horizontal="left" vertical="center" indent="1"/>
    </xf>
    <xf numFmtId="0" fontId="4" fillId="42" borderId="13" applyNumberFormat="0" applyProtection="0">
      <alignment horizontal="left" vertical="center" indent="1"/>
    </xf>
    <xf numFmtId="0" fontId="4" fillId="43" borderId="13" applyNumberFormat="0" applyProtection="0">
      <alignment horizontal="left" vertical="center" indent="1"/>
    </xf>
    <xf numFmtId="0" fontId="4" fillId="43" borderId="13" applyNumberFormat="0" applyProtection="0">
      <alignment horizontal="left" vertical="center" indent="1"/>
    </xf>
    <xf numFmtId="0" fontId="4" fillId="22" borderId="13" applyNumberFormat="0" applyProtection="0">
      <alignment horizontal="left" vertical="center" indent="1"/>
    </xf>
    <xf numFmtId="0" fontId="4" fillId="22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8" fillId="44" borderId="13" applyNumberFormat="0" applyProtection="0">
      <alignment vertical="center"/>
    </xf>
    <xf numFmtId="4" fontId="39" fillId="44" borderId="13" applyNumberFormat="0" applyProtection="0">
      <alignment vertical="center"/>
    </xf>
    <xf numFmtId="4" fontId="38" fillId="44" borderId="13" applyNumberFormat="0" applyProtection="0">
      <alignment horizontal="left" vertical="center" indent="1"/>
    </xf>
    <xf numFmtId="4" fontId="38" fillId="44" borderId="13" applyNumberFormat="0" applyProtection="0">
      <alignment horizontal="left" vertical="center" indent="1"/>
    </xf>
    <xf numFmtId="4" fontId="38" fillId="40" borderId="13" applyNumberFormat="0" applyProtection="0">
      <alignment horizontal="right" vertical="center"/>
    </xf>
    <xf numFmtId="4" fontId="39" fillId="40" borderId="13" applyNumberFormat="0" applyProtection="0">
      <alignment horizontal="right" vertical="center"/>
    </xf>
    <xf numFmtId="0" fontId="4" fillId="29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0" fontId="42" fillId="0" borderId="0"/>
    <xf numFmtId="4" fontId="43" fillId="40" borderId="13" applyNumberFormat="0" applyProtection="0">
      <alignment horizontal="right" vertical="center"/>
    </xf>
    <xf numFmtId="39" fontId="4" fillId="45" borderId="0"/>
    <xf numFmtId="38" fontId="22" fillId="0" borderId="16"/>
    <xf numFmtId="38" fontId="22" fillId="0" borderId="16"/>
    <xf numFmtId="38" fontId="22" fillId="0" borderId="16"/>
    <xf numFmtId="38" fontId="22" fillId="0" borderId="16"/>
    <xf numFmtId="38" fontId="22" fillId="0" borderId="16"/>
    <xf numFmtId="38" fontId="24" fillId="0" borderId="4"/>
    <xf numFmtId="39" fontId="37" fillId="46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40" fontId="44" fillId="0" borderId="0" applyBorder="0">
      <alignment horizontal="right"/>
    </xf>
    <xf numFmtId="41" fontId="45" fillId="2" borderId="0">
      <alignment horizontal="left"/>
    </xf>
    <xf numFmtId="179" fontId="46" fillId="2" borderId="0">
      <alignment horizontal="left" vertical="center"/>
    </xf>
    <xf numFmtId="0" fontId="3" fillId="2" borderId="0">
      <alignment horizontal="left" wrapText="1"/>
    </xf>
    <xf numFmtId="0" fontId="47" fillId="0" borderId="0">
      <alignment horizontal="left" vertical="center"/>
    </xf>
    <xf numFmtId="0" fontId="13" fillId="0" borderId="17" applyNumberFormat="0" applyFont="0" applyFill="0" applyAlignment="0" applyProtection="0"/>
    <xf numFmtId="0" fontId="15" fillId="0" borderId="18"/>
    <xf numFmtId="0" fontId="48" fillId="0" borderId="0" applyNumberFormat="0" applyFill="0" applyBorder="0" applyAlignment="0" applyProtection="0"/>
  </cellStyleXfs>
  <cellXfs count="114">
    <xf numFmtId="164" fontId="0" fillId="0" borderId="0" xfId="0">
      <alignment horizontal="left" wrapText="1"/>
    </xf>
    <xf numFmtId="0" fontId="3" fillId="2" borderId="0" xfId="0" applyNumberFormat="1" applyFont="1" applyFill="1" applyAlignment="1"/>
    <xf numFmtId="0" fontId="3" fillId="2" borderId="1" xfId="0" applyNumberFormat="1" applyFont="1" applyFill="1" applyBorder="1" applyAlignment="1">
      <alignment horizontal="center" wrapText="1"/>
    </xf>
    <xf numFmtId="0" fontId="3" fillId="2" borderId="1" xfId="0" quotePrefix="1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horizontal="center" wrapText="1"/>
    </xf>
    <xf numFmtId="0" fontId="3" fillId="2" borderId="0" xfId="0" quotePrefix="1" applyNumberFormat="1" applyFont="1" applyFill="1" applyAlignment="1">
      <alignment horizontal="center" wrapText="1"/>
    </xf>
    <xf numFmtId="0" fontId="0" fillId="2" borderId="0" xfId="0" applyNumberFormat="1" applyFill="1" applyAlignment="1"/>
    <xf numFmtId="165" fontId="0" fillId="2" borderId="0" xfId="2" applyNumberFormat="1" applyFont="1" applyFill="1" applyAlignment="1"/>
    <xf numFmtId="165" fontId="0" fillId="2" borderId="0" xfId="0" applyNumberFormat="1" applyFill="1" applyAlignment="1"/>
    <xf numFmtId="0" fontId="3" fillId="2" borderId="2" xfId="0" applyNumberFormat="1" applyFont="1" applyFill="1" applyBorder="1" applyAlignment="1"/>
    <xf numFmtId="165" fontId="3" fillId="2" borderId="2" xfId="2" applyNumberFormat="1" applyFont="1" applyFill="1" applyBorder="1" applyAlignment="1"/>
    <xf numFmtId="10" fontId="3" fillId="0" borderId="2" xfId="3" applyFont="1" applyBorder="1"/>
    <xf numFmtId="0" fontId="4" fillId="2" borderId="0" xfId="0" applyNumberFormat="1" applyFont="1" applyFill="1" applyBorder="1" applyAlignment="1"/>
    <xf numFmtId="10" fontId="4" fillId="0" borderId="0" xfId="3" applyFont="1" applyBorder="1"/>
    <xf numFmtId="166" fontId="0" fillId="2" borderId="0" xfId="1" applyNumberFormat="1" applyFont="1" applyFill="1" applyAlignment="1"/>
    <xf numFmtId="0" fontId="3" fillId="2" borderId="1" xfId="0" applyNumberFormat="1" applyFont="1" applyFill="1" applyBorder="1" applyAlignment="1"/>
    <xf numFmtId="165" fontId="3" fillId="2" borderId="1" xfId="2" applyNumberFormat="1" applyFont="1" applyFill="1" applyBorder="1" applyAlignment="1"/>
    <xf numFmtId="0" fontId="0" fillId="2" borderId="1" xfId="0" applyNumberFormat="1" applyFill="1" applyBorder="1" applyAlignment="1"/>
    <xf numFmtId="165" fontId="0" fillId="2" borderId="1" xfId="2" applyNumberFormat="1" applyFont="1" applyFill="1" applyBorder="1" applyAlignment="1"/>
    <xf numFmtId="0" fontId="0" fillId="2" borderId="2" xfId="0" applyNumberFormat="1" applyFill="1" applyBorder="1" applyAlignment="1"/>
    <xf numFmtId="0" fontId="0" fillId="2" borderId="2" xfId="0" quotePrefix="1" applyNumberFormat="1" applyFill="1" applyBorder="1" applyAlignment="1">
      <alignment horizontal="left"/>
    </xf>
    <xf numFmtId="165" fontId="0" fillId="2" borderId="2" xfId="2" applyNumberFormat="1" applyFont="1" applyFill="1" applyBorder="1" applyAlignment="1"/>
    <xf numFmtId="0" fontId="0" fillId="2" borderId="0" xfId="0" applyNumberFormat="1" applyFill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0" fillId="2" borderId="0" xfId="0" applyNumberFormat="1" applyFill="1" applyAlignment="1"/>
    <xf numFmtId="41" fontId="0" fillId="2" borderId="0" xfId="0" applyNumberFormat="1" applyFill="1" applyAlignment="1"/>
    <xf numFmtId="167" fontId="0" fillId="2" borderId="0" xfId="2" applyNumberFormat="1" applyFont="1" applyFill="1" applyAlignment="1"/>
    <xf numFmtId="167" fontId="3" fillId="2" borderId="1" xfId="2" applyNumberFormat="1" applyFont="1" applyFill="1" applyBorder="1" applyAlignment="1"/>
    <xf numFmtId="168" fontId="3" fillId="2" borderId="1" xfId="1" applyNumberFormat="1" applyFont="1" applyFill="1" applyBorder="1" applyAlignment="1"/>
    <xf numFmtId="0" fontId="3" fillId="2" borderId="1" xfId="0" applyNumberFormat="1" applyFont="1" applyFill="1" applyBorder="1" applyAlignment="1">
      <alignment horizontal="left" wrapText="1"/>
    </xf>
    <xf numFmtId="2" fontId="0" fillId="2" borderId="0" xfId="0" applyNumberFormat="1" applyFill="1" applyAlignment="1"/>
    <xf numFmtId="2" fontId="3" fillId="2" borderId="1" xfId="0" applyNumberFormat="1" applyFont="1" applyFill="1" applyBorder="1" applyAlignment="1"/>
    <xf numFmtId="2" fontId="3" fillId="2" borderId="2" xfId="0" applyNumberFormat="1" applyFont="1" applyFill="1" applyBorder="1" applyAlignment="1"/>
    <xf numFmtId="0" fontId="3" fillId="2" borderId="0" xfId="0" applyNumberFormat="1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/>
    <xf numFmtId="165" fontId="0" fillId="2" borderId="0" xfId="2" applyNumberFormat="1" applyFont="1" applyFill="1" applyAlignment="1">
      <alignment horizontal="center"/>
    </xf>
    <xf numFmtId="165" fontId="3" fillId="2" borderId="1" xfId="2" applyNumberFormat="1" applyFont="1" applyFill="1" applyBorder="1" applyAlignment="1">
      <alignment horizontal="center"/>
    </xf>
    <xf numFmtId="165" fontId="3" fillId="2" borderId="2" xfId="2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/>
    <xf numFmtId="165" fontId="3" fillId="2" borderId="4" xfId="2" applyNumberFormat="1" applyFont="1" applyFill="1" applyBorder="1" applyAlignment="1"/>
    <xf numFmtId="0" fontId="0" fillId="2" borderId="0" xfId="0" applyNumberFormat="1" applyFill="1" applyBorder="1" applyAlignment="1"/>
    <xf numFmtId="165" fontId="0" fillId="0" borderId="0" xfId="2" applyNumberFormat="1" applyFont="1" applyFill="1" applyAlignment="1">
      <alignment horizontal="left" wrapText="1"/>
    </xf>
    <xf numFmtId="168" fontId="0" fillId="2" borderId="0" xfId="1" applyNumberFormat="1" applyFont="1" applyFill="1" applyAlignment="1"/>
    <xf numFmtId="9" fontId="4" fillId="0" borderId="0" xfId="3" applyNumberFormat="1" applyFont="1" applyBorder="1"/>
    <xf numFmtId="44" fontId="3" fillId="2" borderId="0" xfId="2" applyFont="1" applyFill="1" applyAlignment="1"/>
    <xf numFmtId="44" fontId="3" fillId="2" borderId="2" xfId="2" applyFont="1" applyFill="1" applyBorder="1" applyAlignment="1"/>
    <xf numFmtId="0" fontId="3" fillId="2" borderId="5" xfId="0" applyNumberFormat="1" applyFont="1" applyFill="1" applyBorder="1" applyAlignment="1"/>
    <xf numFmtId="0" fontId="3" fillId="2" borderId="5" xfId="0" applyNumberFormat="1" applyFont="1" applyFill="1" applyBorder="1" applyAlignment="1">
      <alignment horizontal="center"/>
    </xf>
    <xf numFmtId="0" fontId="3" fillId="2" borderId="5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3" fillId="2" borderId="0" xfId="0" applyNumberFormat="1" applyFont="1" applyFill="1" applyAlignment="1">
      <alignment horizontal="left"/>
    </xf>
    <xf numFmtId="10" fontId="4" fillId="0" borderId="0" xfId="3" applyFont="1" applyBorder="1" applyAlignment="1">
      <alignment horizontal="center"/>
    </xf>
    <xf numFmtId="0" fontId="3" fillId="2" borderId="4" xfId="0" quotePrefix="1" applyNumberFormat="1" applyFont="1" applyFill="1" applyBorder="1" applyAlignment="1">
      <alignment horizontal="left"/>
    </xf>
    <xf numFmtId="10" fontId="3" fillId="0" borderId="4" xfId="3" applyFont="1" applyBorder="1" applyAlignment="1">
      <alignment horizontal="center"/>
    </xf>
    <xf numFmtId="165" fontId="0" fillId="0" borderId="0" xfId="2" applyNumberFormat="1" applyFont="1" applyFill="1" applyBorder="1" applyAlignment="1"/>
    <xf numFmtId="10" fontId="4" fillId="0" borderId="0" xfId="3" applyFont="1" applyBorder="1" applyAlignment="1">
      <alignment horizontal="right"/>
    </xf>
    <xf numFmtId="10" fontId="3" fillId="0" borderId="1" xfId="3" applyFont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4" xfId="0" applyNumberFormat="1" applyFill="1" applyBorder="1" applyAlignment="1"/>
    <xf numFmtId="165" fontId="0" fillId="2" borderId="4" xfId="2" applyNumberFormat="1" applyFont="1" applyFill="1" applyBorder="1" applyAlignment="1"/>
    <xf numFmtId="10" fontId="3" fillId="0" borderId="2" xfId="3" applyFont="1" applyBorder="1" applyAlignment="1">
      <alignment horizontal="right"/>
    </xf>
    <xf numFmtId="0" fontId="0" fillId="2" borderId="0" xfId="0" applyNumberFormat="1" applyFill="1" applyAlignment="1">
      <alignment wrapText="1"/>
    </xf>
    <xf numFmtId="164" fontId="3" fillId="0" borderId="0" xfId="0" applyFont="1" applyAlignment="1">
      <alignment horizontal="center" wrapText="1"/>
    </xf>
    <xf numFmtId="0" fontId="3" fillId="2" borderId="1" xfId="0" quotePrefix="1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wrapText="1"/>
    </xf>
    <xf numFmtId="41" fontId="2" fillId="2" borderId="0" xfId="4"/>
    <xf numFmtId="165" fontId="2" fillId="2" borderId="0" xfId="2" applyNumberFormat="1" applyFill="1"/>
    <xf numFmtId="0" fontId="3" fillId="2" borderId="1" xfId="0" quotePrefix="1" applyNumberFormat="1" applyFont="1" applyFill="1" applyBorder="1" applyAlignment="1">
      <alignment horizontal="left"/>
    </xf>
    <xf numFmtId="10" fontId="3" fillId="0" borderId="1" xfId="3" applyFont="1" applyBorder="1" applyAlignment="1">
      <alignment horizontal="right"/>
    </xf>
    <xf numFmtId="0" fontId="0" fillId="2" borderId="0" xfId="0" quotePrefix="1" applyNumberFormat="1" applyFill="1" applyAlignment="1">
      <alignment horizontal="left"/>
    </xf>
    <xf numFmtId="169" fontId="4" fillId="0" borderId="0" xfId="3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left" indent="1"/>
    </xf>
    <xf numFmtId="0" fontId="0" fillId="2" borderId="0" xfId="0" applyNumberFormat="1" applyFill="1" applyAlignment="1">
      <alignment horizontal="left" indent="2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/>
    <xf numFmtId="165" fontId="3" fillId="2" borderId="0" xfId="2" applyNumberFormat="1" applyFont="1" applyFill="1" applyBorder="1" applyAlignment="1"/>
    <xf numFmtId="9" fontId="3" fillId="0" borderId="2" xfId="3" applyNumberFormat="1" applyFont="1" applyBorder="1" applyAlignment="1">
      <alignment horizontal="right"/>
    </xf>
    <xf numFmtId="0" fontId="3" fillId="2" borderId="5" xfId="0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wrapText="1"/>
    </xf>
    <xf numFmtId="165" fontId="5" fillId="0" borderId="0" xfId="2" quotePrefix="1" applyNumberFormat="1" applyFont="1" applyFill="1" applyAlignment="1">
      <alignment horizontal="left"/>
    </xf>
    <xf numFmtId="168" fontId="6" fillId="0" borderId="0" xfId="1" quotePrefix="1" applyNumberFormat="1" applyFont="1" applyFill="1" applyAlignment="1">
      <alignment horizontal="left"/>
    </xf>
    <xf numFmtId="168" fontId="4" fillId="2" borderId="0" xfId="1" applyNumberFormat="1" applyFont="1" applyFill="1" applyAlignment="1"/>
    <xf numFmtId="168" fontId="4" fillId="0" borderId="0" xfId="1" applyNumberFormat="1" applyFont="1" applyFill="1" applyAlignment="1">
      <alignment horizontal="left" wrapText="1"/>
    </xf>
    <xf numFmtId="0" fontId="4" fillId="2" borderId="0" xfId="0" applyNumberFormat="1" applyFont="1" applyFill="1" applyAlignment="1"/>
    <xf numFmtId="0" fontId="3" fillId="2" borderId="0" xfId="0" quotePrefix="1" applyNumberFormat="1" applyFont="1" applyFill="1" applyAlignment="1">
      <alignment horizontal="left"/>
    </xf>
    <xf numFmtId="166" fontId="6" fillId="0" borderId="0" xfId="1" quotePrefix="1" applyNumberFormat="1" applyFont="1" applyFill="1" applyAlignment="1">
      <alignment horizontal="left"/>
    </xf>
    <xf numFmtId="166" fontId="4" fillId="2" borderId="0" xfId="1" applyNumberFormat="1" applyFont="1" applyFill="1" applyAlignment="1"/>
    <xf numFmtId="0" fontId="3" fillId="2" borderId="0" xfId="0" quotePrefix="1" applyNumberFormat="1" applyFont="1" applyFill="1" applyAlignment="1">
      <alignment horizontal="left" indent="1"/>
    </xf>
    <xf numFmtId="9" fontId="2" fillId="0" borderId="3" xfId="3" quotePrefix="1" applyNumberFormat="1"/>
    <xf numFmtId="165" fontId="6" fillId="0" borderId="0" xfId="2" quotePrefix="1" applyNumberFormat="1" applyFont="1" applyFill="1" applyAlignment="1">
      <alignment horizontal="left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0" fontId="0" fillId="0" borderId="0" xfId="0" applyNumberFormat="1" applyFill="1" applyAlignment="1"/>
    <xf numFmtId="166" fontId="4" fillId="0" borderId="0" xfId="1" applyNumberFormat="1" applyFont="1" applyFill="1" applyAlignment="1"/>
    <xf numFmtId="166" fontId="4" fillId="0" borderId="0" xfId="0" applyNumberFormat="1" applyFont="1" applyFill="1" applyAlignment="1"/>
    <xf numFmtId="169" fontId="3" fillId="0" borderId="2" xfId="3" applyNumberFormat="1" applyFont="1" applyBorder="1" applyAlignment="1">
      <alignment horizontal="right"/>
    </xf>
    <xf numFmtId="10" fontId="4" fillId="2" borderId="0" xfId="0" applyNumberFormat="1" applyFont="1" applyFill="1" applyBorder="1" applyAlignment="1"/>
    <xf numFmtId="10" fontId="0" fillId="2" borderId="0" xfId="0" applyNumberFormat="1" applyFill="1" applyAlignment="1"/>
    <xf numFmtId="10" fontId="3" fillId="2" borderId="0" xfId="0" applyNumberFormat="1" applyFont="1" applyFill="1" applyAlignment="1"/>
    <xf numFmtId="9" fontId="2" fillId="0" borderId="3" xfId="3" applyNumberFormat="1"/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/>
    <xf numFmtId="0" fontId="3" fillId="2" borderId="0" xfId="0" quotePrefix="1" applyNumberFormat="1" applyFont="1" applyFill="1" applyAlignment="1">
      <alignment horizontal="center"/>
    </xf>
    <xf numFmtId="0" fontId="3" fillId="2" borderId="4" xfId="0" quotePrefix="1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 wrapText="1"/>
    </xf>
  </cellXfs>
  <cellStyles count="412">
    <cellStyle name="_x0013_" xfId="5"/>
    <cellStyle name="_4.06E Pass Throughs" xfId="6"/>
    <cellStyle name="_4.06E Pass Throughs_04 07E Wild Horse Wind Expansion (C) (2)" xfId="7"/>
    <cellStyle name="_4.06E Pass Throughs_04 07E Wild Horse Wind Expansion (C) (2)_Electric Rev Req Model (2009 GRC) " xfId="8"/>
    <cellStyle name="_4.06E Pass Throughs_Production Adj 4.37" xfId="9"/>
    <cellStyle name="_4.06E Pass Throughs_Purchased Power Adj 4.03" xfId="10"/>
    <cellStyle name="_4.06E Pass Throughs_ROR 5.02" xfId="11"/>
    <cellStyle name="_4.13E Montana Energy Tax" xfId="12"/>
    <cellStyle name="_4.13E Montana Energy Tax_04 07E Wild Horse Wind Expansion (C) (2)" xfId="13"/>
    <cellStyle name="_4.13E Montana Energy Tax_04 07E Wild Horse Wind Expansion (C) (2)_Electric Rev Req Model (2009 GRC) " xfId="14"/>
    <cellStyle name="_4.13E Montana Energy Tax_Production Adj 4.37" xfId="15"/>
    <cellStyle name="_4.13E Montana Energy Tax_Purchased Power Adj 4.03" xfId="16"/>
    <cellStyle name="_4.13E Montana Energy Tax_ROR 5.02" xfId="17"/>
    <cellStyle name="_Book1" xfId="18"/>
    <cellStyle name="_Book1 (2)" xfId="19"/>
    <cellStyle name="_Book1 (2)_04 07E Wild Horse Wind Expansion (C) (2)" xfId="20"/>
    <cellStyle name="_Book1 (2)_04 07E Wild Horse Wind Expansion (C) (2)_Electric Rev Req Model (2009 GRC) " xfId="21"/>
    <cellStyle name="_Book1 (2)_Production Adj 4.37" xfId="22"/>
    <cellStyle name="_Book1 (2)_Purchased Power Adj 4.03" xfId="23"/>
    <cellStyle name="_Book1 (2)_ROR 5.02" xfId="24"/>
    <cellStyle name="_Book1_Production Adj 4.37" xfId="25"/>
    <cellStyle name="_Book1_Purchased Power Adj 4.03" xfId="26"/>
    <cellStyle name="_Book1_ROR 5.02" xfId="27"/>
    <cellStyle name="_Book2" xfId="28"/>
    <cellStyle name="_Book2_04 07E Wild Horse Wind Expansion (C) (2)" xfId="29"/>
    <cellStyle name="_Book2_04 07E Wild Horse Wind Expansion (C) (2)_Electric Rev Req Model (2009 GRC) " xfId="30"/>
    <cellStyle name="_Book2_Production Adj 4.37" xfId="31"/>
    <cellStyle name="_Book2_Purchased Power Adj 4.03" xfId="32"/>
    <cellStyle name="_Book2_ROR 5.02" xfId="33"/>
    <cellStyle name="_Chelan Debt Forecast 12.19.05" xfId="34"/>
    <cellStyle name="_Chelan Debt Forecast 12.19.05_Production Adj 4.37" xfId="35"/>
    <cellStyle name="_Chelan Debt Forecast 12.19.05_Purchased Power Adj 4.03" xfId="36"/>
    <cellStyle name="_Chelan Debt Forecast 12.19.05_ROR 5.02" xfId="37"/>
    <cellStyle name="_Costs not in AURORA 06GRC" xfId="38"/>
    <cellStyle name="_Costs not in AURORA 06GRC_04 07E Wild Horse Wind Expansion (C) (2)" xfId="39"/>
    <cellStyle name="_Costs not in AURORA 06GRC_04 07E Wild Horse Wind Expansion (C) (2)_Electric Rev Req Model (2009 GRC) " xfId="40"/>
    <cellStyle name="_Costs not in AURORA 06GRC_Production Adj 4.37" xfId="41"/>
    <cellStyle name="_Costs not in AURORA 06GRC_Purchased Power Adj 4.03" xfId="42"/>
    <cellStyle name="_Costs not in AURORA 06GRC_ROR 5.02" xfId="43"/>
    <cellStyle name="_Costs not in AURORA 2006GRC 6.15.06" xfId="44"/>
    <cellStyle name="_Costs not in AURORA 2006GRC 6.15.06_04 07E Wild Horse Wind Expansion (C) (2)" xfId="45"/>
    <cellStyle name="_Costs not in AURORA 2006GRC 6.15.06_04 07E Wild Horse Wind Expansion (C) (2)_Electric Rev Req Model (2009 GRC) " xfId="46"/>
    <cellStyle name="_Costs not in AURORA 2006GRC 6.15.06_Production Adj 4.37" xfId="47"/>
    <cellStyle name="_Costs not in AURORA 2006GRC 6.15.06_Purchased Power Adj 4.03" xfId="48"/>
    <cellStyle name="_Costs not in AURORA 2006GRC 6.15.06_ROR 5.02" xfId="49"/>
    <cellStyle name="_Costs not in AURORA 2006GRC w gas price updated" xfId="50"/>
    <cellStyle name="_Costs not in AURORA 2006GRC w gas price updated_Electric Rev Req Model (2009 GRC) " xfId="51"/>
    <cellStyle name="_Costs not in AURORA 2007 Rate Case" xfId="52"/>
    <cellStyle name="_Costs not in AURORA 2007 Rate Case_Production Adj 4.37" xfId="53"/>
    <cellStyle name="_Costs not in AURORA 2007 Rate Case_Purchased Power Adj 4.03" xfId="54"/>
    <cellStyle name="_Costs not in AURORA 2007 Rate Case_ROR 5.02" xfId="55"/>
    <cellStyle name="_Costs not in KWI3000 '06Budget" xfId="56"/>
    <cellStyle name="_Costs not in KWI3000 '06Budget_Production Adj 4.37" xfId="57"/>
    <cellStyle name="_Costs not in KWI3000 '06Budget_Purchased Power Adj 4.03" xfId="58"/>
    <cellStyle name="_Costs not in KWI3000 '06Budget_ROR 5.02" xfId="59"/>
    <cellStyle name="_DEM-WP (C) Power Cost 2006GRC Order" xfId="60"/>
    <cellStyle name="_DEM-WP (C) Power Cost 2006GRC Order_04 07E Wild Horse Wind Expansion (C) (2)" xfId="61"/>
    <cellStyle name="_DEM-WP (C) Power Cost 2006GRC Order_04 07E Wild Horse Wind Expansion (C) (2)_Electric Rev Req Model (2009 GRC) " xfId="62"/>
    <cellStyle name="_DEM-WP (C) Power Cost 2006GRC Order_Production Adj 4.37" xfId="63"/>
    <cellStyle name="_DEM-WP (C) Power Cost 2006GRC Order_Purchased Power Adj 4.03" xfId="64"/>
    <cellStyle name="_DEM-WP (C) Power Cost 2006GRC Order_ROR 5.02" xfId="65"/>
    <cellStyle name="_DEM-WP Revised (HC) Wild Horse 2006GRC" xfId="66"/>
    <cellStyle name="_DEM-WP Revised (HC) Wild Horse 2006GRC_Electric Rev Req Model (2009 GRC) " xfId="67"/>
    <cellStyle name="_DEM-WP(C) Costs not in AURORA 2006GRC" xfId="68"/>
    <cellStyle name="_DEM-WP(C) Costs not in AURORA 2006GRC_Production Adj 4.37" xfId="69"/>
    <cellStyle name="_DEM-WP(C) Costs not in AURORA 2006GRC_Purchased Power Adj 4.03" xfId="70"/>
    <cellStyle name="_DEM-WP(C) Costs not in AURORA 2006GRC_ROR 5.02" xfId="71"/>
    <cellStyle name="_DEM-WP(C) Costs not in AURORA 2007GRC" xfId="72"/>
    <cellStyle name="_DEM-WP(C) Costs not in AURORA 2007GRC_Electric Rev Req Model (2009 GRC) " xfId="73"/>
    <cellStyle name="_DEM-WP(C) Costs not in AURORA 2007PCORC-5.07Update" xfId="74"/>
    <cellStyle name="_DEM-WP(C) Costs not in AURORA 2007PCORC-5.07Update_Electric Rev Req Model (2009 GRC) " xfId="75"/>
    <cellStyle name="_DEM-WP(C) Sumas Proforma 11.5.07" xfId="76"/>
    <cellStyle name="_DEM-WP(C) Westside Hydro Data_051007" xfId="77"/>
    <cellStyle name="_DEM-WP(C) Westside Hydro Data_051007_Electric Rev Req Model (2009 GRC) " xfId="78"/>
    <cellStyle name="_x0013__Electric Rev Req Model (2009 GRC) " xfId="79"/>
    <cellStyle name="_Fuel Prices 4-14" xfId="80"/>
    <cellStyle name="_Fuel Prices 4-14_04 07E Wild Horse Wind Expansion (C) (2)" xfId="81"/>
    <cellStyle name="_Fuel Prices 4-14_04 07E Wild Horse Wind Expansion (C) (2)_Electric Rev Req Model (2009 GRC) " xfId="82"/>
    <cellStyle name="_Fuel Prices 4-14_Production Adj 4.37" xfId="83"/>
    <cellStyle name="_Fuel Prices 4-14_Purchased Power Adj 4.03" xfId="84"/>
    <cellStyle name="_Fuel Prices 4-14_ROR 5.02" xfId="85"/>
    <cellStyle name="_Fuel Prices 4-14_Sch 40 Interim Energy Rates " xfId="86"/>
    <cellStyle name="_NIM 06 Base Case Current Trends" xfId="87"/>
    <cellStyle name="_NIM 06 Base Case Current Trends_Electric Rev Req Model (2009 GRC) " xfId="88"/>
    <cellStyle name="_Portfolio SPlan Base Case.xls Chart 1" xfId="89"/>
    <cellStyle name="_Portfolio SPlan Base Case.xls Chart 1_Electric Rev Req Model (2009 GRC) " xfId="90"/>
    <cellStyle name="_Portfolio SPlan Base Case.xls Chart 2" xfId="91"/>
    <cellStyle name="_Portfolio SPlan Base Case.xls Chart 2_Electric Rev Req Model (2009 GRC) " xfId="92"/>
    <cellStyle name="_Portfolio SPlan Base Case.xls Chart 3" xfId="93"/>
    <cellStyle name="_Portfolio SPlan Base Case.xls Chart 3_Electric Rev Req Model (2009 GRC) " xfId="94"/>
    <cellStyle name="_Power Cost Value Copy 11.30.05 gas 1.09.06 AURORA at 1.10.06" xfId="95"/>
    <cellStyle name="_Power Cost Value Copy 11.30.05 gas 1.09.06 AURORA at 1.10.06_04 07E Wild Horse Wind Expansion (C) (2)" xfId="96"/>
    <cellStyle name="_Power Cost Value Copy 11.30.05 gas 1.09.06 AURORA at 1.10.06_04 07E Wild Horse Wind Expansion (C) (2)_Electric Rev Req Model (2009 GRC) " xfId="97"/>
    <cellStyle name="_Power Cost Value Copy 11.30.05 gas 1.09.06 AURORA at 1.10.06_Production Adj 4.37" xfId="98"/>
    <cellStyle name="_Power Cost Value Copy 11.30.05 gas 1.09.06 AURORA at 1.10.06_Purchased Power Adj 4.03" xfId="99"/>
    <cellStyle name="_Power Cost Value Copy 11.30.05 gas 1.09.06 AURORA at 1.10.06_ROR 5.02" xfId="100"/>
    <cellStyle name="_Power Cost Value Copy 11.30.05 gas 1.09.06 AURORA at 1.10.06_Sch 40 Interim Energy Rates " xfId="101"/>
    <cellStyle name="_Recon to Darrin's 5.11.05 proforma" xfId="102"/>
    <cellStyle name="_Recon to Darrin's 5.11.05 proforma_Production Adj 4.37" xfId="103"/>
    <cellStyle name="_Recon to Darrin's 5.11.05 proforma_Purchased Power Adj 4.03" xfId="104"/>
    <cellStyle name="_Recon to Darrin's 5.11.05 proforma_ROR 5.02" xfId="105"/>
    <cellStyle name="_Tenaska Comparison" xfId="106"/>
    <cellStyle name="_Tenaska Comparison_Production Adj 4.37" xfId="107"/>
    <cellStyle name="_Tenaska Comparison_Purchased Power Adj 4.03" xfId="108"/>
    <cellStyle name="_Tenaska Comparison_ROR 5.02" xfId="109"/>
    <cellStyle name="_Value Copy 11 30 05 gas 12 09 05 AURORA at 12 14 05" xfId="110"/>
    <cellStyle name="_Value Copy 11 30 05 gas 12 09 05 AURORA at 12 14 05_04 07E Wild Horse Wind Expansion (C) (2)" xfId="111"/>
    <cellStyle name="_Value Copy 11 30 05 gas 12 09 05 AURORA at 12 14 05_04 07E Wild Horse Wind Expansion (C) (2)_Electric Rev Req Model (2009 GRC) " xfId="112"/>
    <cellStyle name="_Value Copy 11 30 05 gas 12 09 05 AURORA at 12 14 05_Production Adj 4.37" xfId="113"/>
    <cellStyle name="_Value Copy 11 30 05 gas 12 09 05 AURORA at 12 14 05_Purchased Power Adj 4.03" xfId="114"/>
    <cellStyle name="_Value Copy 11 30 05 gas 12 09 05 AURORA at 12 14 05_ROR 5.02" xfId="115"/>
    <cellStyle name="_Value Copy 11 30 05 gas 12 09 05 AURORA at 12 14 05_Sch 40 Interim Energy Rates " xfId="116"/>
    <cellStyle name="_VC 6.15.06 update on 06GRC power costs.xls Chart 1" xfId="117"/>
    <cellStyle name="_VC 6.15.06 update on 06GRC power costs.xls Chart 1_04 07E Wild Horse Wind Expansion (C) (2)" xfId="118"/>
    <cellStyle name="_VC 6.15.06 update on 06GRC power costs.xls Chart 1_04 07E Wild Horse Wind Expansion (C) (2)_Electric Rev Req Model (2009 GRC) " xfId="119"/>
    <cellStyle name="_VC 6.15.06 update on 06GRC power costs.xls Chart 1_Production Adj 4.37" xfId="120"/>
    <cellStyle name="_VC 6.15.06 update on 06GRC power costs.xls Chart 1_Purchased Power Adj 4.03" xfId="121"/>
    <cellStyle name="_VC 6.15.06 update on 06GRC power costs.xls Chart 1_ROR 5.02" xfId="122"/>
    <cellStyle name="_VC 6.15.06 update on 06GRC power costs.xls Chart 2" xfId="123"/>
    <cellStyle name="_VC 6.15.06 update on 06GRC power costs.xls Chart 2_04 07E Wild Horse Wind Expansion (C) (2)" xfId="124"/>
    <cellStyle name="_VC 6.15.06 update on 06GRC power costs.xls Chart 2_04 07E Wild Horse Wind Expansion (C) (2)_Electric Rev Req Model (2009 GRC) " xfId="125"/>
    <cellStyle name="_VC 6.15.06 update on 06GRC power costs.xls Chart 2_Production Adj 4.37" xfId="126"/>
    <cellStyle name="_VC 6.15.06 update on 06GRC power costs.xls Chart 2_Purchased Power Adj 4.03" xfId="127"/>
    <cellStyle name="_VC 6.15.06 update on 06GRC power costs.xls Chart 2_ROR 5.02" xfId="128"/>
    <cellStyle name="_VC 6.15.06 update on 06GRC power costs.xls Chart 3" xfId="129"/>
    <cellStyle name="_VC 6.15.06 update on 06GRC power costs.xls Chart 3_04 07E Wild Horse Wind Expansion (C) (2)" xfId="130"/>
    <cellStyle name="_VC 6.15.06 update on 06GRC power costs.xls Chart 3_04 07E Wild Horse Wind Expansion (C) (2)_Electric Rev Req Model (2009 GRC) " xfId="131"/>
    <cellStyle name="_VC 6.15.06 update on 06GRC power costs.xls Chart 3_Production Adj 4.37" xfId="132"/>
    <cellStyle name="_VC 6.15.06 update on 06GRC power costs.xls Chart 3_Purchased Power Adj 4.03" xfId="133"/>
    <cellStyle name="_VC 6.15.06 update on 06GRC power costs.xls Chart 3_ROR 5.02" xfId="134"/>
    <cellStyle name="0,0_x000d__x000a_NA_x000d__x000a_" xfId="135"/>
    <cellStyle name="20% - Accent1 2" xfId="136"/>
    <cellStyle name="20% - Accent1 3" xfId="137"/>
    <cellStyle name="20% - Accent1 4" xfId="138"/>
    <cellStyle name="20% - Accent2 2" xfId="139"/>
    <cellStyle name="20% - Accent2 3" xfId="140"/>
    <cellStyle name="20% - Accent2 4" xfId="141"/>
    <cellStyle name="20% - Accent3 2" xfId="142"/>
    <cellStyle name="20% - Accent3 3" xfId="143"/>
    <cellStyle name="20% - Accent3 4" xfId="144"/>
    <cellStyle name="20% - Accent4 2" xfId="145"/>
    <cellStyle name="20% - Accent4 3" xfId="146"/>
    <cellStyle name="20% - Accent4 4" xfId="147"/>
    <cellStyle name="20% - Accent5 2" xfId="148"/>
    <cellStyle name="20% - Accent5 3" xfId="149"/>
    <cellStyle name="20% - Accent5 4" xfId="150"/>
    <cellStyle name="20% - Accent6 2" xfId="151"/>
    <cellStyle name="20% - Accent6 3" xfId="152"/>
    <cellStyle name="20% - Accent6 4" xfId="153"/>
    <cellStyle name="40% - Accent1 2" xfId="154"/>
    <cellStyle name="40% - Accent1 3" xfId="155"/>
    <cellStyle name="40% - Accent1 4" xfId="156"/>
    <cellStyle name="40% - Accent2 2" xfId="157"/>
    <cellStyle name="40% - Accent2 3" xfId="158"/>
    <cellStyle name="40% - Accent2 4" xfId="159"/>
    <cellStyle name="40% - Accent3 2" xfId="160"/>
    <cellStyle name="40% - Accent3 3" xfId="161"/>
    <cellStyle name="40% - Accent3 4" xfId="162"/>
    <cellStyle name="40% - Accent4 2" xfId="163"/>
    <cellStyle name="40% - Accent4 3" xfId="164"/>
    <cellStyle name="40% - Accent4 4" xfId="165"/>
    <cellStyle name="40% - Accent5 2" xfId="166"/>
    <cellStyle name="40% - Accent5 3" xfId="167"/>
    <cellStyle name="40% - Accent5 4" xfId="168"/>
    <cellStyle name="40% - Accent6 2" xfId="169"/>
    <cellStyle name="40% - Accent6 3" xfId="170"/>
    <cellStyle name="40% - Accent6 4" xfId="171"/>
    <cellStyle name="60% - Accent1 2" xfId="172"/>
    <cellStyle name="60% - Accent2 2" xfId="173"/>
    <cellStyle name="60% - Accent3 2" xfId="174"/>
    <cellStyle name="60% - Accent4 2" xfId="175"/>
    <cellStyle name="60% - Accent5 2" xfId="176"/>
    <cellStyle name="60% - Accent6 2" xfId="177"/>
    <cellStyle name="Accent1 2" xfId="178"/>
    <cellStyle name="Accent2 2" xfId="179"/>
    <cellStyle name="Accent3 2" xfId="180"/>
    <cellStyle name="Accent4 2" xfId="181"/>
    <cellStyle name="Accent5 2" xfId="182"/>
    <cellStyle name="Accent6 2" xfId="183"/>
    <cellStyle name="Bad 2" xfId="184"/>
    <cellStyle name="Calc Currency (0)" xfId="185"/>
    <cellStyle name="Calculation" xfId="4" builtinId="22"/>
    <cellStyle name="Calculation 2" xfId="186"/>
    <cellStyle name="Check Cell 2" xfId="187"/>
    <cellStyle name="CheckCell" xfId="188"/>
    <cellStyle name="Comma" xfId="1" builtinId="3"/>
    <cellStyle name="Comma 10" xfId="189"/>
    <cellStyle name="Comma 11" xfId="190"/>
    <cellStyle name="Comma 2" xfId="191"/>
    <cellStyle name="Comma 2 2" xfId="192"/>
    <cellStyle name="Comma 3" xfId="193"/>
    <cellStyle name="Comma 4" xfId="194"/>
    <cellStyle name="Comma 5" xfId="195"/>
    <cellStyle name="Comma 6" xfId="196"/>
    <cellStyle name="Comma 7" xfId="197"/>
    <cellStyle name="Comma 8" xfId="198"/>
    <cellStyle name="Comma 8 2" xfId="199"/>
    <cellStyle name="Comma 9" xfId="200"/>
    <cellStyle name="Comma0" xfId="201"/>
    <cellStyle name="Comma0 - Style2" xfId="202"/>
    <cellStyle name="Comma0 - Style4" xfId="203"/>
    <cellStyle name="Comma0 - Style5" xfId="204"/>
    <cellStyle name="Comma0 2" xfId="205"/>
    <cellStyle name="Comma0 3" xfId="206"/>
    <cellStyle name="Comma0 4" xfId="207"/>
    <cellStyle name="Comma0_00COS Ind Allocators" xfId="208"/>
    <cellStyle name="Comma1 - Style1" xfId="209"/>
    <cellStyle name="Copied" xfId="210"/>
    <cellStyle name="COST1" xfId="211"/>
    <cellStyle name="Curren - Style1" xfId="212"/>
    <cellStyle name="Curren - Style2" xfId="213"/>
    <cellStyle name="Curren - Style5" xfId="214"/>
    <cellStyle name="Curren - Style6" xfId="215"/>
    <cellStyle name="Currency" xfId="2" builtinId="4"/>
    <cellStyle name="Currency 10" xfId="216"/>
    <cellStyle name="Currency 2" xfId="217"/>
    <cellStyle name="Currency 3" xfId="218"/>
    <cellStyle name="Currency 3 2" xfId="219"/>
    <cellStyle name="Currency 4" xfId="220"/>
    <cellStyle name="Currency 5" xfId="221"/>
    <cellStyle name="Currency 6" xfId="222"/>
    <cellStyle name="Currency 7" xfId="223"/>
    <cellStyle name="Currency 8" xfId="224"/>
    <cellStyle name="Currency 9" xfId="225"/>
    <cellStyle name="Currency0" xfId="226"/>
    <cellStyle name="Date" xfId="227"/>
    <cellStyle name="Date 2" xfId="228"/>
    <cellStyle name="Date 3" xfId="229"/>
    <cellStyle name="Date 4" xfId="230"/>
    <cellStyle name="Entered" xfId="231"/>
    <cellStyle name="Explanatory Text 2" xfId="232"/>
    <cellStyle name="Fixed" xfId="233"/>
    <cellStyle name="Fixed3 - Style3" xfId="234"/>
    <cellStyle name="Good 2" xfId="235"/>
    <cellStyle name="Grey" xfId="236"/>
    <cellStyle name="Grey 2" xfId="237"/>
    <cellStyle name="Grey 3" xfId="238"/>
    <cellStyle name="Grey 4" xfId="239"/>
    <cellStyle name="Grey_ERB" xfId="240"/>
    <cellStyle name="Header1" xfId="241"/>
    <cellStyle name="Header2" xfId="242"/>
    <cellStyle name="Heading 1 2" xfId="243"/>
    <cellStyle name="Heading 2 2" xfId="244"/>
    <cellStyle name="Heading1" xfId="245"/>
    <cellStyle name="Heading2" xfId="246"/>
    <cellStyle name="Input [yellow]" xfId="247"/>
    <cellStyle name="Input [yellow] 2" xfId="248"/>
    <cellStyle name="Input [yellow] 3" xfId="249"/>
    <cellStyle name="Input [yellow] 4" xfId="250"/>
    <cellStyle name="Input [yellow]_ERB" xfId="251"/>
    <cellStyle name="Input 2" xfId="252"/>
    <cellStyle name="Input 3" xfId="253"/>
    <cellStyle name="Input 4" xfId="254"/>
    <cellStyle name="Input Cells" xfId="255"/>
    <cellStyle name="Input Cells Percent" xfId="256"/>
    <cellStyle name="Lines" xfId="257"/>
    <cellStyle name="LINKED" xfId="258"/>
    <cellStyle name="modified border" xfId="259"/>
    <cellStyle name="modified border 2" xfId="260"/>
    <cellStyle name="modified border 3" xfId="261"/>
    <cellStyle name="modified border 4" xfId="262"/>
    <cellStyle name="modified border1" xfId="263"/>
    <cellStyle name="modified border1 2" xfId="264"/>
    <cellStyle name="modified border1 3" xfId="265"/>
    <cellStyle name="modified border1 4" xfId="266"/>
    <cellStyle name="Neutral 2" xfId="267"/>
    <cellStyle name="no dec" xfId="268"/>
    <cellStyle name="Normal" xfId="0" builtinId="0"/>
    <cellStyle name="Normal - Style1" xfId="269"/>
    <cellStyle name="Normal - Style1 2" xfId="270"/>
    <cellStyle name="Normal - Style1 3" xfId="271"/>
    <cellStyle name="Normal - Style1 4" xfId="272"/>
    <cellStyle name="Normal - Style1_Depreciation Exp" xfId="273"/>
    <cellStyle name="Normal 10" xfId="274"/>
    <cellStyle name="Normal 11" xfId="275"/>
    <cellStyle name="Normal 12" xfId="276"/>
    <cellStyle name="Normal 13" xfId="277"/>
    <cellStyle name="Normal 14" xfId="278"/>
    <cellStyle name="Normal 15" xfId="279"/>
    <cellStyle name="Normal 16" xfId="280"/>
    <cellStyle name="Normal 17" xfId="281"/>
    <cellStyle name="Normal 2" xfId="282"/>
    <cellStyle name="Normal 2 2" xfId="283"/>
    <cellStyle name="Normal 2 2 2" xfId="284"/>
    <cellStyle name="Normal 2 2 3" xfId="285"/>
    <cellStyle name="Normal 2 2_4.14E Miscellaneous Operating Expense working file" xfId="286"/>
    <cellStyle name="Normal 2 3" xfId="287"/>
    <cellStyle name="Normal 2 4" xfId="288"/>
    <cellStyle name="Normal 2 5" xfId="289"/>
    <cellStyle name="Normal 2 6" xfId="290"/>
    <cellStyle name="Normal 2 7" xfId="291"/>
    <cellStyle name="Normal 2 8" xfId="292"/>
    <cellStyle name="Normal 2 9" xfId="293"/>
    <cellStyle name="Normal 2_Allocation Method - Working File" xfId="294"/>
    <cellStyle name="Normal 3" xfId="295"/>
    <cellStyle name="Normal 3 2" xfId="296"/>
    <cellStyle name="Normal 3 3" xfId="297"/>
    <cellStyle name="Normal 3_4.14E Miscellaneous Operating Expense working file" xfId="298"/>
    <cellStyle name="Normal 4" xfId="299"/>
    <cellStyle name="Normal 5" xfId="300"/>
    <cellStyle name="Normal 6" xfId="301"/>
    <cellStyle name="Normal 7" xfId="302"/>
    <cellStyle name="Normal 8" xfId="303"/>
    <cellStyle name="Normal 9" xfId="304"/>
    <cellStyle name="Note 10" xfId="305"/>
    <cellStyle name="Note 11" xfId="306"/>
    <cellStyle name="Note 12" xfId="307"/>
    <cellStyle name="Note 2" xfId="308"/>
    <cellStyle name="Note 3" xfId="309"/>
    <cellStyle name="Note 4" xfId="310"/>
    <cellStyle name="Note 5" xfId="311"/>
    <cellStyle name="Note 6" xfId="312"/>
    <cellStyle name="Note 7" xfId="313"/>
    <cellStyle name="Note 8" xfId="314"/>
    <cellStyle name="Note 9" xfId="315"/>
    <cellStyle name="Output 2" xfId="316"/>
    <cellStyle name="Percen - Style1" xfId="317"/>
    <cellStyle name="Percen - Style2" xfId="318"/>
    <cellStyle name="Percen - Style3" xfId="319"/>
    <cellStyle name="Percent" xfId="3" builtinId="5"/>
    <cellStyle name="Percent [2]" xfId="320"/>
    <cellStyle name="Percent 10" xfId="321"/>
    <cellStyle name="Percent 11" xfId="322"/>
    <cellStyle name="Percent 2" xfId="323"/>
    <cellStyle name="Percent 3" xfId="324"/>
    <cellStyle name="Percent 4" xfId="325"/>
    <cellStyle name="Percent 4 2" xfId="326"/>
    <cellStyle name="Percent 5" xfId="327"/>
    <cellStyle name="Percent 6" xfId="328"/>
    <cellStyle name="Percent 7" xfId="329"/>
    <cellStyle name="Percent 8" xfId="330"/>
    <cellStyle name="Percent 9" xfId="331"/>
    <cellStyle name="Processing" xfId="332"/>
    <cellStyle name="PSChar" xfId="333"/>
    <cellStyle name="PSDate" xfId="334"/>
    <cellStyle name="PSDec" xfId="335"/>
    <cellStyle name="PSHeading" xfId="336"/>
    <cellStyle name="PSInt" xfId="337"/>
    <cellStyle name="PSSpacer" xfId="338"/>
    <cellStyle name="purple - Style8" xfId="339"/>
    <cellStyle name="RED" xfId="340"/>
    <cellStyle name="Red - Style7" xfId="341"/>
    <cellStyle name="RED_04 07E Wild Horse Wind Expansion (C) (2)" xfId="342"/>
    <cellStyle name="Report" xfId="343"/>
    <cellStyle name="Report Bar" xfId="344"/>
    <cellStyle name="Report Heading" xfId="345"/>
    <cellStyle name="Report Percent" xfId="346"/>
    <cellStyle name="Report Unit Cost" xfId="347"/>
    <cellStyle name="Reports" xfId="348"/>
    <cellStyle name="Reports Total" xfId="349"/>
    <cellStyle name="Reports Unit Cost Total" xfId="350"/>
    <cellStyle name="RevList" xfId="351"/>
    <cellStyle name="round100" xfId="352"/>
    <cellStyle name="SAPBEXaggData" xfId="353"/>
    <cellStyle name="SAPBEXaggDataEmph" xfId="354"/>
    <cellStyle name="SAPBEXaggItem" xfId="355"/>
    <cellStyle name="SAPBEXaggItemX" xfId="356"/>
    <cellStyle name="SAPBEXchaText" xfId="357"/>
    <cellStyle name="SAPBEXexcBad7" xfId="358"/>
    <cellStyle name="SAPBEXexcBad8" xfId="359"/>
    <cellStyle name="SAPBEXexcBad9" xfId="360"/>
    <cellStyle name="SAPBEXexcCritical4" xfId="361"/>
    <cellStyle name="SAPBEXexcCritical5" xfId="362"/>
    <cellStyle name="SAPBEXexcCritical6" xfId="363"/>
    <cellStyle name="SAPBEXexcGood1" xfId="364"/>
    <cellStyle name="SAPBEXexcGood2" xfId="365"/>
    <cellStyle name="SAPBEXexcGood3" xfId="366"/>
    <cellStyle name="SAPBEXfilterDrill" xfId="367"/>
    <cellStyle name="SAPBEXfilterItem" xfId="368"/>
    <cellStyle name="SAPBEXfilterText" xfId="369"/>
    <cellStyle name="SAPBEXformats" xfId="370"/>
    <cellStyle name="SAPBEXheaderItem" xfId="371"/>
    <cellStyle name="SAPBEXheaderText" xfId="372"/>
    <cellStyle name="SAPBEXHLevel0" xfId="373"/>
    <cellStyle name="SAPBEXHLevel0X" xfId="374"/>
    <cellStyle name="SAPBEXHLevel1" xfId="375"/>
    <cellStyle name="SAPBEXHLevel1X" xfId="376"/>
    <cellStyle name="SAPBEXHLevel2" xfId="377"/>
    <cellStyle name="SAPBEXHLevel2X" xfId="378"/>
    <cellStyle name="SAPBEXHLevel3" xfId="379"/>
    <cellStyle name="SAPBEXHLevel3X" xfId="380"/>
    <cellStyle name="SAPBEXresData" xfId="381"/>
    <cellStyle name="SAPBEXresDataEmph" xfId="382"/>
    <cellStyle name="SAPBEXresItem" xfId="383"/>
    <cellStyle name="SAPBEXresItemX" xfId="384"/>
    <cellStyle name="SAPBEXstdData" xfId="385"/>
    <cellStyle name="SAPBEXstdDataEmph" xfId="386"/>
    <cellStyle name="SAPBEXstdItem" xfId="387"/>
    <cellStyle name="SAPBEXstdItemX" xfId="388"/>
    <cellStyle name="SAPBEXtitle" xfId="389"/>
    <cellStyle name="SAPBEXundefined" xfId="390"/>
    <cellStyle name="shade" xfId="391"/>
    <cellStyle name="StmtTtl1" xfId="392"/>
    <cellStyle name="StmtTtl1 2" xfId="393"/>
    <cellStyle name="StmtTtl1 3" xfId="394"/>
    <cellStyle name="StmtTtl1 4" xfId="395"/>
    <cellStyle name="StmtTtl1_ERB" xfId="396"/>
    <cellStyle name="StmtTtl2" xfId="397"/>
    <cellStyle name="STYL1 - Style1" xfId="398"/>
    <cellStyle name="Style 1" xfId="399"/>
    <cellStyle name="Style 1 2" xfId="400"/>
    <cellStyle name="Style 1 3" xfId="401"/>
    <cellStyle name="Style 1 4" xfId="402"/>
    <cellStyle name="Style 1_4.14E Miscellaneous Operating Expense working file" xfId="403"/>
    <cellStyle name="Subtotal" xfId="404"/>
    <cellStyle name="Sub-total" xfId="405"/>
    <cellStyle name="Title: Major" xfId="406"/>
    <cellStyle name="Title: Minor" xfId="407"/>
    <cellStyle name="Title: Worksheet" xfId="408"/>
    <cellStyle name="Total 2" xfId="409"/>
    <cellStyle name="Total4 - Style4" xfId="410"/>
    <cellStyle name="Warning Text 2" xfId="41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7%20GRC/Compliance%20Tax%20Reform/PSE%20Compliance%20ECOS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P-Compliance-ECOS-Model-T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/>
      <sheetData sheetId="1">
        <row r="11">
          <cell r="C11">
            <v>2</v>
          </cell>
        </row>
        <row r="29">
          <cell r="F29">
            <v>7.5999999999999998E-2</v>
          </cell>
        </row>
        <row r="30">
          <cell r="F30">
            <v>2.9899999999999999E-2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0.61905100000000002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Account Inputs</v>
          </cell>
        </row>
      </sheetData>
      <sheetData sheetId="6"/>
      <sheetData sheetId="7"/>
      <sheetData sheetId="8"/>
      <sheetData sheetId="9">
        <row r="1">
          <cell r="A1" t="str">
            <v>Account Allocation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E10">
            <v>9609442662.6340504</v>
          </cell>
          <cell r="G10">
            <v>5545457488.6787891</v>
          </cell>
          <cell r="H10">
            <v>1207741046.4684942</v>
          </cell>
          <cell r="I10">
            <v>1116587567.8116326</v>
          </cell>
          <cell r="J10">
            <v>645442293.35483634</v>
          </cell>
          <cell r="K10">
            <v>503636009.16662091</v>
          </cell>
          <cell r="L10">
            <v>203194457.72693482</v>
          </cell>
          <cell r="M10">
            <v>168505770.75160077</v>
          </cell>
          <cell r="N10">
            <v>111992210.30186239</v>
          </cell>
          <cell r="O10">
            <v>103623580.21183598</v>
          </cell>
          <cell r="P10">
            <v>3262238.1614442412</v>
          </cell>
          <cell r="R10">
            <v>444677165.91177726</v>
          </cell>
          <cell r="S10">
            <v>2197864.487798091</v>
          </cell>
          <cell r="T10">
            <v>56760978.767045557</v>
          </cell>
          <cell r="U10">
            <v>0</v>
          </cell>
          <cell r="W10">
            <v>446875030.39957535</v>
          </cell>
        </row>
        <row r="11">
          <cell r="E11">
            <v>-3731494011.0243969</v>
          </cell>
          <cell r="G11">
            <v>-2173650732.7228789</v>
          </cell>
          <cell r="H11">
            <v>-464309847.62835675</v>
          </cell>
          <cell r="I11">
            <v>-428194948.76814747</v>
          </cell>
          <cell r="J11">
            <v>-248379733.83496535</v>
          </cell>
          <cell r="K11">
            <v>-192213333.69396731</v>
          </cell>
          <cell r="L11">
            <v>-82852869.037584722</v>
          </cell>
          <cell r="M11">
            <v>-63405069.036137275</v>
          </cell>
          <cell r="N11">
            <v>-37129235.334188461</v>
          </cell>
          <cell r="O11">
            <v>-40115594.562733904</v>
          </cell>
          <cell r="P11">
            <v>-1242646.4054365538</v>
          </cell>
          <cell r="R11">
            <v>-169983446.47718278</v>
          </cell>
          <cell r="S11">
            <v>-834294.81180444302</v>
          </cell>
          <cell r="T11">
            <v>-21395592.404980104</v>
          </cell>
          <cell r="U11">
            <v>0</v>
          </cell>
          <cell r="W11">
            <v>-170817741.28898722</v>
          </cell>
        </row>
        <row r="12">
          <cell r="E12">
            <v>-711414380.0813719</v>
          </cell>
          <cell r="G12">
            <v>-412948667.65490061</v>
          </cell>
          <cell r="H12">
            <v>-111663096.01653893</v>
          </cell>
          <cell r="I12">
            <v>-73691067.891070187</v>
          </cell>
          <cell r="J12">
            <v>-39421870.188808881</v>
          </cell>
          <cell r="K12">
            <v>-31792751.362743136</v>
          </cell>
          <cell r="L12">
            <v>-12329701.091557104</v>
          </cell>
          <cell r="M12">
            <v>-9407003.4213381112</v>
          </cell>
          <cell r="N12">
            <v>-11427699.936003385</v>
          </cell>
          <cell r="O12">
            <v>-8513943.7227035463</v>
          </cell>
          <cell r="P12">
            <v>-218578.79570792656</v>
          </cell>
          <cell r="R12">
            <v>-27421564.959714286</v>
          </cell>
          <cell r="S12">
            <v>-164802.2321385628</v>
          </cell>
          <cell r="T12">
            <v>-4206384.1708902884</v>
          </cell>
          <cell r="U12">
            <v>0</v>
          </cell>
          <cell r="W12">
            <v>-27586367.191852849</v>
          </cell>
        </row>
        <row r="13">
          <cell r="E13">
            <v>5166534271.5282812</v>
          </cell>
          <cell r="G13">
            <v>2958858088.3010097</v>
          </cell>
          <cell r="H13">
            <v>631768102.8235985</v>
          </cell>
          <cell r="I13">
            <v>614701551.15241504</v>
          </cell>
          <cell r="J13">
            <v>357640689.33106214</v>
          </cell>
          <cell r="K13">
            <v>279629924.10991049</v>
          </cell>
          <cell r="L13">
            <v>108011887.597793</v>
          </cell>
          <cell r="M13">
            <v>95693698.294125378</v>
          </cell>
          <cell r="N13">
            <v>63435275.031670541</v>
          </cell>
          <cell r="O13">
            <v>54994041.926398531</v>
          </cell>
          <cell r="P13">
            <v>1801012.9602997608</v>
          </cell>
          <cell r="R13">
            <v>247272154.47488022</v>
          </cell>
          <cell r="S13">
            <v>1198767.4438550852</v>
          </cell>
          <cell r="T13">
            <v>31159002.191175163</v>
          </cell>
          <cell r="U13">
            <v>0</v>
          </cell>
          <cell r="W13">
            <v>248470921.9187353</v>
          </cell>
        </row>
        <row r="16">
          <cell r="E16">
            <v>1963503474.6025243</v>
          </cell>
          <cell r="G16">
            <v>1066627453.79889</v>
          </cell>
          <cell r="H16">
            <v>266956972.94966587</v>
          </cell>
          <cell r="I16">
            <v>253667748.9521715</v>
          </cell>
          <cell r="J16">
            <v>153864555.9709892</v>
          </cell>
          <cell r="K16">
            <v>113476757.97860421</v>
          </cell>
          <cell r="L16">
            <v>43553127.793050162</v>
          </cell>
          <cell r="M16">
            <v>40360091.9923902</v>
          </cell>
          <cell r="N16">
            <v>7513279.0699999928</v>
          </cell>
          <cell r="O16">
            <v>17167096.996763185</v>
          </cell>
          <cell r="P16">
            <v>316389.10000000003</v>
          </cell>
          <cell r="R16">
            <v>102890717.98060019</v>
          </cell>
          <cell r="S16">
            <v>248213.99995319982</v>
          </cell>
          <cell r="T16">
            <v>10337825.998050828</v>
          </cell>
          <cell r="U16">
            <v>0</v>
          </cell>
          <cell r="W16">
            <v>103138931.98055339</v>
          </cell>
        </row>
        <row r="17">
          <cell r="E17">
            <v>36228866.835230462</v>
          </cell>
          <cell r="G17">
            <v>19356455.854137294</v>
          </cell>
          <cell r="H17">
            <v>4745432.2724127788</v>
          </cell>
          <cell r="I17">
            <v>4791278.4321877118</v>
          </cell>
          <cell r="J17">
            <v>3098787.2850306202</v>
          </cell>
          <cell r="K17">
            <v>2204843.0613400913</v>
          </cell>
          <cell r="L17">
            <v>963704.84465695533</v>
          </cell>
          <cell r="M17">
            <v>925106.23303032876</v>
          </cell>
          <cell r="N17">
            <v>0</v>
          </cell>
          <cell r="O17">
            <v>130940.13356968279</v>
          </cell>
          <cell r="P17">
            <v>12318.7188650099</v>
          </cell>
          <cell r="R17">
            <v>2047036.659892045</v>
          </cell>
          <cell r="S17">
            <v>5604.6096896506124</v>
          </cell>
          <cell r="T17">
            <v>152201.79175839559</v>
          </cell>
          <cell r="U17">
            <v>0</v>
          </cell>
          <cell r="W17">
            <v>2052641.2695816956</v>
          </cell>
        </row>
        <row r="18">
          <cell r="E18">
            <v>74996959.149906263</v>
          </cell>
          <cell r="G18">
            <v>41436070.638218425</v>
          </cell>
          <cell r="H18">
            <v>12183756.930653369</v>
          </cell>
          <cell r="I18">
            <v>7108886.6029949235</v>
          </cell>
          <cell r="J18">
            <v>4103613.1201056098</v>
          </cell>
          <cell r="K18">
            <v>3846638.2061096267</v>
          </cell>
          <cell r="L18">
            <v>1207218.5802183829</v>
          </cell>
          <cell r="M18">
            <v>3910869.6385799567</v>
          </cell>
          <cell r="N18">
            <v>878489.31894893828</v>
          </cell>
          <cell r="O18">
            <v>294793.61539364787</v>
          </cell>
          <cell r="P18">
            <v>26622.498683372058</v>
          </cell>
          <cell r="R18">
            <v>3502683.5150259817</v>
          </cell>
          <cell r="S18">
            <v>16715.265693028323</v>
          </cell>
          <cell r="T18">
            <v>327239.4253906167</v>
          </cell>
          <cell r="U18">
            <v>0</v>
          </cell>
          <cell r="W18">
            <v>3519398.7807190102</v>
          </cell>
        </row>
        <row r="19">
          <cell r="E19">
            <v>2074729300.5876608</v>
          </cell>
          <cell r="G19">
            <v>1127419980.2912457</v>
          </cell>
          <cell r="H19">
            <v>283886162.15273207</v>
          </cell>
          <cell r="I19">
            <v>265567913.98735413</v>
          </cell>
          <cell r="J19">
            <v>161066956.37612545</v>
          </cell>
          <cell r="K19">
            <v>119528239.24605393</v>
          </cell>
          <cell r="L19">
            <v>45724051.217925496</v>
          </cell>
          <cell r="M19">
            <v>45196067.864000484</v>
          </cell>
          <cell r="N19">
            <v>8391768.3889489304</v>
          </cell>
          <cell r="O19">
            <v>17592830.745726515</v>
          </cell>
          <cell r="P19">
            <v>355330.31754838198</v>
          </cell>
          <cell r="R19">
            <v>108440438.15551822</v>
          </cell>
          <cell r="S19">
            <v>270533.87533587875</v>
          </cell>
          <cell r="T19">
            <v>10817267.215199839</v>
          </cell>
          <cell r="U19">
            <v>0</v>
          </cell>
          <cell r="W19">
            <v>108710972.03085409</v>
          </cell>
        </row>
        <row r="22">
          <cell r="E22">
            <v>1149347364.1501398</v>
          </cell>
          <cell r="G22">
            <v>647468098.36886215</v>
          </cell>
          <cell r="H22">
            <v>148050104.53096113</v>
          </cell>
          <cell r="I22">
            <v>139117957.29811242</v>
          </cell>
          <cell r="J22">
            <v>87204869.652185082</v>
          </cell>
          <cell r="K22">
            <v>64304355.780665584</v>
          </cell>
          <cell r="L22">
            <v>26692437.105437905</v>
          </cell>
          <cell r="M22">
            <v>25029136.984612253</v>
          </cell>
          <cell r="N22">
            <v>2656662.5560501651</v>
          </cell>
          <cell r="O22">
            <v>8429129.1526063941</v>
          </cell>
          <cell r="P22">
            <v>394612.72064669203</v>
          </cell>
          <cell r="R22">
            <v>58778783.119482331</v>
          </cell>
          <cell r="S22">
            <v>212085.91393545971</v>
          </cell>
          <cell r="T22">
            <v>5313486.7472477918</v>
          </cell>
          <cell r="U22">
            <v>0</v>
          </cell>
          <cell r="W22">
            <v>58990869.033417791</v>
          </cell>
        </row>
        <row r="23">
          <cell r="E23">
            <v>411522537.39313382</v>
          </cell>
          <cell r="G23">
            <v>238611774.51646084</v>
          </cell>
          <cell r="H23">
            <v>51860497.210417621</v>
          </cell>
          <cell r="I23">
            <v>47757481.237822674</v>
          </cell>
          <cell r="J23">
            <v>27705834.988221325</v>
          </cell>
          <cell r="K23">
            <v>21547711.393738572</v>
          </cell>
          <cell r="L23">
            <v>8719978.8227302078</v>
          </cell>
          <cell r="M23">
            <v>7271489.9448791808</v>
          </cell>
          <cell r="N23">
            <v>3515071.1981932404</v>
          </cell>
          <cell r="O23">
            <v>4393779.981663622</v>
          </cell>
          <cell r="P23">
            <v>138918.09900652227</v>
          </cell>
          <cell r="R23">
            <v>19057248.483761709</v>
          </cell>
          <cell r="S23">
            <v>92729.371452320309</v>
          </cell>
          <cell r="T23">
            <v>2397733.538524542</v>
          </cell>
          <cell r="U23">
            <v>0</v>
          </cell>
          <cell r="W23">
            <v>19149977.85521403</v>
          </cell>
        </row>
        <row r="24">
          <cell r="E24">
            <v>86715909.930916309</v>
          </cell>
          <cell r="G24">
            <v>49589745.807305455</v>
          </cell>
          <cell r="H24">
            <v>10985282.849918842</v>
          </cell>
          <cell r="I24">
            <v>10255864.807484685</v>
          </cell>
          <cell r="J24">
            <v>6219963.3969714725</v>
          </cell>
          <cell r="K24">
            <v>4697381.4255342912</v>
          </cell>
          <cell r="L24">
            <v>1914463.7019919625</v>
          </cell>
          <cell r="M24">
            <v>1727172.2341923031</v>
          </cell>
          <cell r="N24">
            <v>522305.56379633211</v>
          </cell>
          <cell r="O24">
            <v>774361.90345297311</v>
          </cell>
          <cell r="P24">
            <v>29368.240267995759</v>
          </cell>
          <cell r="R24">
            <v>4230839.1819815803</v>
          </cell>
          <cell r="S24">
            <v>17586.939826174304</v>
          </cell>
          <cell r="T24">
            <v>448955.30372653622</v>
          </cell>
          <cell r="U24">
            <v>0</v>
          </cell>
          <cell r="W24">
            <v>4248426.121807755</v>
          </cell>
        </row>
        <row r="25">
          <cell r="E25">
            <v>59670178.620231062</v>
          </cell>
          <cell r="G25">
            <v>34172925.478071161</v>
          </cell>
          <cell r="H25">
            <v>7296519.012714779</v>
          </cell>
          <cell r="I25">
            <v>7099411.2160506006</v>
          </cell>
          <cell r="J25">
            <v>4130522.0661846949</v>
          </cell>
          <cell r="K25">
            <v>3229547.4378541866</v>
          </cell>
          <cell r="L25">
            <v>1247468.4744832141</v>
          </cell>
          <cell r="M25">
            <v>1105201.2374151738</v>
          </cell>
          <cell r="N25">
            <v>732637.00442726153</v>
          </cell>
          <cell r="O25">
            <v>635146.14097894938</v>
          </cell>
          <cell r="P25">
            <v>20800.552051046147</v>
          </cell>
          <cell r="R25">
            <v>2855835.8175684651</v>
          </cell>
          <cell r="S25">
            <v>13845.000098642855</v>
          </cell>
          <cell r="T25">
            <v>359866.62018707854</v>
          </cell>
          <cell r="U25">
            <v>0</v>
          </cell>
          <cell r="W25">
            <v>2869680.817667108</v>
          </cell>
        </row>
        <row r="26">
          <cell r="E26">
            <v>1707255990.0944211</v>
          </cell>
          <cell r="G26">
            <v>969842544.17069972</v>
          </cell>
          <cell r="H26">
            <v>218192403.60401237</v>
          </cell>
          <cell r="I26">
            <v>204230714.55947039</v>
          </cell>
          <cell r="J26">
            <v>125261190.10356258</v>
          </cell>
          <cell r="K26">
            <v>93778996.037792638</v>
          </cell>
          <cell r="L26">
            <v>38574348.104643285</v>
          </cell>
          <cell r="M26">
            <v>35133000.401098907</v>
          </cell>
          <cell r="N26">
            <v>7426676.3224669993</v>
          </cell>
          <cell r="O26">
            <v>14232417.178701939</v>
          </cell>
          <cell r="P26">
            <v>583699.61197225621</v>
          </cell>
          <cell r="R26">
            <v>84922706.602794081</v>
          </cell>
          <cell r="S26">
            <v>336247.22531259718</v>
          </cell>
          <cell r="T26">
            <v>8520042.2096859477</v>
          </cell>
          <cell r="U26">
            <v>0</v>
          </cell>
          <cell r="W26">
            <v>85258953.828106686</v>
          </cell>
        </row>
        <row r="28">
          <cell r="E28">
            <v>367473310.49324006</v>
          </cell>
          <cell r="G28">
            <v>157577436.12054598</v>
          </cell>
          <cell r="H28">
            <v>65693758.548719704</v>
          </cell>
          <cell r="I28">
            <v>61337199.427883744</v>
          </cell>
          <cell r="J28">
            <v>35805766.272562876</v>
          </cell>
          <cell r="K28">
            <v>25749243.208261296</v>
          </cell>
          <cell r="L28">
            <v>7149703.1132822111</v>
          </cell>
          <cell r="M28">
            <v>10063067.462901577</v>
          </cell>
          <cell r="N28">
            <v>965092.06648193114</v>
          </cell>
          <cell r="O28">
            <v>3360413.5670245755</v>
          </cell>
          <cell r="P28">
            <v>-228369.29442387423</v>
          </cell>
          <cell r="R28">
            <v>23517731.552724138</v>
          </cell>
          <cell r="S28">
            <v>-65713.349976718426</v>
          </cell>
          <cell r="T28">
            <v>2297225.0055138916</v>
          </cell>
          <cell r="W28">
            <v>23452018.202747405</v>
          </cell>
        </row>
        <row r="29">
          <cell r="E29">
            <v>7.1125689133295922E-2</v>
          </cell>
          <cell r="G29">
            <v>5.3256165526690637E-2</v>
          </cell>
          <cell r="H29">
            <v>0.1039839749033082</v>
          </cell>
          <cell r="I29">
            <v>9.9783706927193364E-2</v>
          </cell>
          <cell r="J29">
            <v>0.10011659003212038</v>
          </cell>
          <cell r="K29">
            <v>9.2083289334014107E-2</v>
          </cell>
          <cell r="L29">
            <v>6.6193668792325605E-2</v>
          </cell>
          <cell r="M29">
            <v>0.10515914466981519</v>
          </cell>
          <cell r="N29">
            <v>1.5213807554237001E-2</v>
          </cell>
          <cell r="O29">
            <v>6.1105047916317858E-2</v>
          </cell>
          <cell r="P29">
            <v>-0.12680047254399793</v>
          </cell>
          <cell r="R29">
            <v>9.5108693506826894E-2</v>
          </cell>
          <cell r="S29">
            <v>-5.4817429613697684E-2</v>
          </cell>
          <cell r="T29">
            <v>7.3725884783451462E-2</v>
          </cell>
          <cell r="W29">
            <v>9.4385363171057918E-2</v>
          </cell>
        </row>
        <row r="32">
          <cell r="E32">
            <v>7.6000000000000012E-2</v>
          </cell>
          <cell r="G32">
            <v>7.6000000000000012E-2</v>
          </cell>
          <cell r="H32">
            <v>7.6000000000000012E-2</v>
          </cell>
          <cell r="I32">
            <v>7.6000000000000012E-2</v>
          </cell>
          <cell r="J32">
            <v>7.6000000000000012E-2</v>
          </cell>
          <cell r="K32">
            <v>7.6000000000000012E-2</v>
          </cell>
          <cell r="L32">
            <v>7.6000000000000012E-2</v>
          </cell>
          <cell r="M32">
            <v>7.6000000000000012E-2</v>
          </cell>
          <cell r="N32">
            <v>7.6000000000000012E-2</v>
          </cell>
          <cell r="O32">
            <v>7.6000000000000012E-2</v>
          </cell>
          <cell r="P32">
            <v>7.6000000000000012E-2</v>
          </cell>
          <cell r="R32">
            <v>7.6000000000000012E-2</v>
          </cell>
          <cell r="S32">
            <v>7.6000000000000012E-2</v>
          </cell>
          <cell r="T32">
            <v>7.6000000000000012E-2</v>
          </cell>
        </row>
        <row r="33">
          <cell r="E33">
            <v>392656604.63614964</v>
          </cell>
          <cell r="G33">
            <v>224873214.71087676</v>
          </cell>
          <cell r="H33">
            <v>48014375.814593494</v>
          </cell>
          <cell r="I33">
            <v>46717317.887583554</v>
          </cell>
          <cell r="J33">
            <v>27180692.389160726</v>
          </cell>
          <cell r="K33">
            <v>21251874.232353199</v>
          </cell>
          <cell r="L33">
            <v>8208903.4574322691</v>
          </cell>
          <cell r="M33">
            <v>7272721.0703535303</v>
          </cell>
          <cell r="N33">
            <v>4821080.9024069617</v>
          </cell>
          <cell r="O33">
            <v>4179547.1864062888</v>
          </cell>
          <cell r="P33">
            <v>136876.98498278184</v>
          </cell>
          <cell r="R33">
            <v>18792683.740090899</v>
          </cell>
          <cell r="S33">
            <v>91106.325732986486</v>
          </cell>
          <cell r="T33">
            <v>2368084.1665293127</v>
          </cell>
        </row>
        <row r="34">
          <cell r="E34">
            <v>25183294.142909545</v>
          </cell>
          <cell r="G34">
            <v>67295778.59033078</v>
          </cell>
          <cell r="H34">
            <v>-17679382.73412621</v>
          </cell>
          <cell r="I34">
            <v>-14619881.54030019</v>
          </cell>
          <cell r="J34">
            <v>-8625073.8834021501</v>
          </cell>
          <cell r="K34">
            <v>-4497368.9759080969</v>
          </cell>
          <cell r="L34">
            <v>1059200.344150058</v>
          </cell>
          <cell r="M34">
            <v>-2790346.392548047</v>
          </cell>
          <cell r="N34">
            <v>3855988.8359250305</v>
          </cell>
          <cell r="O34">
            <v>819133.61938171322</v>
          </cell>
          <cell r="P34">
            <v>365246.27940665605</v>
          </cell>
          <cell r="R34">
            <v>-4725047.8126332387</v>
          </cell>
          <cell r="S34">
            <v>156819.67570970493</v>
          </cell>
          <cell r="T34">
            <v>70859.161015421152</v>
          </cell>
        </row>
        <row r="35">
          <cell r="E35">
            <v>0.75238499349752364</v>
          </cell>
        </row>
        <row r="36">
          <cell r="E36">
            <v>33471287.121029522</v>
          </cell>
          <cell r="G36">
            <v>72110865.670057341</v>
          </cell>
          <cell r="H36">
            <v>-16671756.578801339</v>
          </cell>
          <cell r="I36">
            <v>-13655591.332707869</v>
          </cell>
          <cell r="J36">
            <v>-8058860.3494687723</v>
          </cell>
          <cell r="K36">
            <v>-4060452.7408563383</v>
          </cell>
          <cell r="L36">
            <v>1229565.3909476332</v>
          </cell>
          <cell r="M36">
            <v>-2638700.896061833</v>
          </cell>
          <cell r="N36">
            <v>3945529.9126394964</v>
          </cell>
          <cell r="O36">
            <v>902642.20710156416</v>
          </cell>
          <cell r="P36">
            <v>368045.83817964466</v>
          </cell>
          <cell r="R36">
            <v>-4725047.8126332387</v>
          </cell>
          <cell r="S36">
            <v>156819.67570970493</v>
          </cell>
          <cell r="T36">
            <v>70859.161015421152</v>
          </cell>
          <cell r="W36">
            <v>-4568228.1369235339</v>
          </cell>
        </row>
        <row r="38">
          <cell r="E38">
            <v>2108200587.7086906</v>
          </cell>
          <cell r="G38">
            <v>1199530845.961303</v>
          </cell>
          <cell r="H38">
            <v>267214405.57393074</v>
          </cell>
          <cell r="I38">
            <v>251912322.65464625</v>
          </cell>
          <cell r="J38">
            <v>153008096.02665669</v>
          </cell>
          <cell r="K38">
            <v>115467786.5051976</v>
          </cell>
          <cell r="L38">
            <v>46953616.608873129</v>
          </cell>
          <cell r="M38">
            <v>42557366.967938654</v>
          </cell>
          <cell r="N38">
            <v>12337298.301588427</v>
          </cell>
          <cell r="O38">
            <v>18495472.952828079</v>
          </cell>
          <cell r="P38">
            <v>723376.15572802664</v>
          </cell>
          <cell r="R38">
            <v>103715390.34288499</v>
          </cell>
          <cell r="S38">
            <v>427353.55104558368</v>
          </cell>
          <cell r="T38">
            <v>10888126.37621526</v>
          </cell>
          <cell r="W38">
            <v>104142743.89393057</v>
          </cell>
        </row>
        <row r="39">
          <cell r="E39">
            <v>111225825.98513673</v>
          </cell>
          <cell r="G39">
            <v>60792526.492355719</v>
          </cell>
          <cell r="H39">
            <v>16929189.203066148</v>
          </cell>
          <cell r="I39">
            <v>11900165.035182636</v>
          </cell>
          <cell r="J39">
            <v>7202400.4051362295</v>
          </cell>
          <cell r="K39">
            <v>6051481.267449718</v>
          </cell>
          <cell r="L39">
            <v>2170923.4248753381</v>
          </cell>
          <cell r="M39">
            <v>4835975.8716102857</v>
          </cell>
          <cell r="N39">
            <v>878489.31894893828</v>
          </cell>
          <cell r="O39">
            <v>425733.74896333064</v>
          </cell>
          <cell r="P39">
            <v>38941.217548381959</v>
          </cell>
          <cell r="R39">
            <v>5549720.1749180267</v>
          </cell>
          <cell r="S39">
            <v>22319.875382678936</v>
          </cell>
          <cell r="T39">
            <v>479441.21714901226</v>
          </cell>
          <cell r="W39">
            <v>5572040.0503007052</v>
          </cell>
        </row>
        <row r="40">
          <cell r="E40">
            <v>1996974761.7235541</v>
          </cell>
          <cell r="G40">
            <v>1138738319.4689472</v>
          </cell>
          <cell r="H40">
            <v>250285216.3708646</v>
          </cell>
          <cell r="I40">
            <v>240012157.61946362</v>
          </cell>
          <cell r="J40">
            <v>145805695.62152046</v>
          </cell>
          <cell r="K40">
            <v>109416305.23774788</v>
          </cell>
          <cell r="L40">
            <v>44782693.183997788</v>
          </cell>
          <cell r="M40">
            <v>37721391.09632837</v>
          </cell>
          <cell r="N40">
            <v>11458808.98263949</v>
          </cell>
          <cell r="O40">
            <v>18069739.20386475</v>
          </cell>
          <cell r="P40">
            <v>684434.93817964464</v>
          </cell>
          <cell r="R40">
            <v>98165670.167966962</v>
          </cell>
          <cell r="S40">
            <v>405033.67566290474</v>
          </cell>
          <cell r="T40">
            <v>10408685.159066249</v>
          </cell>
          <cell r="W40">
            <v>98570703.843629867</v>
          </cell>
        </row>
        <row r="41">
          <cell r="E41">
            <v>1.7046716521754934E-2</v>
          </cell>
          <cell r="G41">
            <v>6.7606421917256965E-2</v>
          </cell>
          <cell r="H41">
            <v>-6.2451099870482474E-2</v>
          </cell>
          <cell r="I41">
            <v>-5.3832587662859033E-2</v>
          </cell>
          <cell r="J41">
            <v>-5.2376327339405004E-2</v>
          </cell>
          <cell r="K41">
            <v>-3.5782241343394028E-2</v>
          </cell>
          <cell r="L41">
            <v>2.8231391251395399E-2</v>
          </cell>
          <cell r="M41">
            <v>-6.5378961389863766E-2</v>
          </cell>
          <cell r="N41">
            <v>0.52514087070101345</v>
          </cell>
          <cell r="O41">
            <v>5.2579781384805901E-2</v>
          </cell>
          <cell r="P41">
            <v>1.1632696517662731</v>
          </cell>
          <cell r="R41">
            <v>-4.5922974446773068E-2</v>
          </cell>
          <cell r="S41">
            <v>0.63179222662409429</v>
          </cell>
          <cell r="T41">
            <v>6.8543580660751502E-3</v>
          </cell>
          <cell r="W41">
            <v>-4.4291986054158961E-2</v>
          </cell>
        </row>
        <row r="44">
          <cell r="E44">
            <v>1149653860.7343559</v>
          </cell>
          <cell r="G44">
            <v>647717363.62077832</v>
          </cell>
          <cell r="H44">
            <v>148075786.05557784</v>
          </cell>
          <cell r="I44">
            <v>139131859.74411768</v>
          </cell>
          <cell r="J44">
            <v>87214061.307553962</v>
          </cell>
          <cell r="K44">
            <v>64308382.588978849</v>
          </cell>
          <cell r="L44">
            <v>26694108.202017754</v>
          </cell>
          <cell r="M44">
            <v>25030716.50252815</v>
          </cell>
          <cell r="N44">
            <v>2656767.0761436769</v>
          </cell>
          <cell r="O44">
            <v>8430178.6749982182</v>
          </cell>
          <cell r="P44">
            <v>394636.96166132356</v>
          </cell>
          <cell r="R44">
            <v>58778783.119482331</v>
          </cell>
          <cell r="S44">
            <v>212085.91393545971</v>
          </cell>
          <cell r="T44">
            <v>5313486.7472477918</v>
          </cell>
        </row>
        <row r="45">
          <cell r="E45">
            <v>411522537.39313382</v>
          </cell>
          <cell r="G45">
            <v>238611774.51646084</v>
          </cell>
          <cell r="H45">
            <v>51860497.210417621</v>
          </cell>
          <cell r="I45">
            <v>47757481.237822674</v>
          </cell>
          <cell r="J45">
            <v>27705834.988221325</v>
          </cell>
          <cell r="K45">
            <v>21547711.393738572</v>
          </cell>
          <cell r="L45">
            <v>8719978.8227302078</v>
          </cell>
          <cell r="M45">
            <v>7271489.9448791808</v>
          </cell>
          <cell r="N45">
            <v>3515071.1981932404</v>
          </cell>
          <cell r="O45">
            <v>4393779.981663622</v>
          </cell>
          <cell r="P45">
            <v>138918.09900652227</v>
          </cell>
          <cell r="R45">
            <v>19057248.483761709</v>
          </cell>
          <cell r="S45">
            <v>92729.371452320309</v>
          </cell>
          <cell r="T45">
            <v>2397733.538524542</v>
          </cell>
        </row>
        <row r="46">
          <cell r="E46">
            <v>88003115.25353229</v>
          </cell>
          <cell r="G46">
            <v>50321767.985150002</v>
          </cell>
          <cell r="H46">
            <v>11148644.007144006</v>
          </cell>
          <cell r="I46">
            <v>10409782.268262297</v>
          </cell>
          <cell r="J46">
            <v>6313589.3610809166</v>
          </cell>
          <cell r="K46">
            <v>4767953.6768018501</v>
          </cell>
          <cell r="L46">
            <v>1943206.3857052696</v>
          </cell>
          <cell r="M46">
            <v>1753247.6542175778</v>
          </cell>
          <cell r="N46">
            <v>529548.87966218393</v>
          </cell>
          <cell r="O46">
            <v>785565.05437224219</v>
          </cell>
          <cell r="P46">
            <v>29809.981135970193</v>
          </cell>
          <cell r="R46">
            <v>4230839.1819815803</v>
          </cell>
          <cell r="S46">
            <v>17586.939826174304</v>
          </cell>
          <cell r="T46">
            <v>448955.30372653622</v>
          </cell>
        </row>
        <row r="47">
          <cell r="E47">
            <v>66364469.691519082</v>
          </cell>
          <cell r="G47">
            <v>38006725.128037021</v>
          </cell>
          <cell r="H47">
            <v>8115102.4861977771</v>
          </cell>
          <cell r="I47">
            <v>7895881.5168600567</v>
          </cell>
          <cell r="J47">
            <v>4593917.9806397464</v>
          </cell>
          <cell r="K47">
            <v>3591864.6133251218</v>
          </cell>
          <cell r="L47">
            <v>1387419.7409876331</v>
          </cell>
          <cell r="M47">
            <v>1229191.7959602154</v>
          </cell>
          <cell r="N47">
            <v>814830.24518236378</v>
          </cell>
          <cell r="O47">
            <v>706402.05538770615</v>
          </cell>
          <cell r="P47">
            <v>23134.128941428855</v>
          </cell>
          <cell r="R47">
            <v>2855835.8175684651</v>
          </cell>
          <cell r="S47">
            <v>13845.000098642855</v>
          </cell>
          <cell r="T47">
            <v>359866.62018707854</v>
          </cell>
        </row>
        <row r="48">
          <cell r="E48">
            <v>1715543983.072541</v>
          </cell>
          <cell r="G48">
            <v>974657631.25042617</v>
          </cell>
          <cell r="H48">
            <v>219200029.75933725</v>
          </cell>
          <cell r="I48">
            <v>205195004.76706272</v>
          </cell>
          <cell r="J48">
            <v>125827403.63749595</v>
          </cell>
          <cell r="K48">
            <v>94215912.272844389</v>
          </cell>
          <cell r="L48">
            <v>38744713.151440866</v>
          </cell>
          <cell r="M48">
            <v>35284645.897585124</v>
          </cell>
          <cell r="N48">
            <v>7516217.3991814647</v>
          </cell>
          <cell r="O48">
            <v>14315925.766421787</v>
          </cell>
          <cell r="P48">
            <v>586499.17074524495</v>
          </cell>
          <cell r="R48">
            <v>84922706.602794081</v>
          </cell>
          <cell r="S48">
            <v>336247.22531259718</v>
          </cell>
          <cell r="T48">
            <v>8520042.2096859477</v>
          </cell>
        </row>
        <row r="50">
          <cell r="E50">
            <v>1996974762.9492073</v>
          </cell>
          <cell r="G50">
            <v>1086696218.9468491</v>
          </cell>
          <cell r="H50">
            <v>270724103.35533047</v>
          </cell>
          <cell r="I50">
            <v>256770057.37710229</v>
          </cell>
          <cell r="J50">
            <v>155746297.72825143</v>
          </cell>
          <cell r="K50">
            <v>114936610.02864704</v>
          </cell>
          <cell r="L50">
            <v>45114993.491851509</v>
          </cell>
          <cell r="M50">
            <v>40853690.184555151</v>
          </cell>
          <cell r="N50">
            <v>7958254.4166829931</v>
          </cell>
          <cell r="O50">
            <v>17490102.481757659</v>
          </cell>
          <cell r="P50">
            <v>684434.93817964476</v>
          </cell>
          <cell r="R50">
            <v>102890717.98060019</v>
          </cell>
          <cell r="S50">
            <v>248213.99995319982</v>
          </cell>
          <cell r="T50">
            <v>10337825.998050828</v>
          </cell>
        </row>
        <row r="51">
          <cell r="E51">
            <v>111225825.98513673</v>
          </cell>
          <cell r="G51">
            <v>60792526.492355719</v>
          </cell>
          <cell r="H51">
            <v>16929189.203066148</v>
          </cell>
          <cell r="I51">
            <v>11900165.035182636</v>
          </cell>
          <cell r="J51">
            <v>7202400.4051362295</v>
          </cell>
          <cell r="K51">
            <v>6051481.267449718</v>
          </cell>
          <cell r="L51">
            <v>2170923.4248753381</v>
          </cell>
          <cell r="M51">
            <v>4835975.8716102857</v>
          </cell>
          <cell r="N51">
            <v>878489.31894893828</v>
          </cell>
          <cell r="O51">
            <v>425733.74896333064</v>
          </cell>
          <cell r="P51">
            <v>38941.217548381959</v>
          </cell>
          <cell r="R51">
            <v>5549720.1749180267</v>
          </cell>
          <cell r="S51">
            <v>22319.875382678936</v>
          </cell>
          <cell r="T51">
            <v>479441.21714901226</v>
          </cell>
        </row>
        <row r="52">
          <cell r="E52">
            <v>2108200588.9343441</v>
          </cell>
          <cell r="G52">
            <v>1147488745.4392049</v>
          </cell>
          <cell r="H52">
            <v>287653292.55839664</v>
          </cell>
          <cell r="I52">
            <v>268670222.41228491</v>
          </cell>
          <cell r="J52">
            <v>162948698.13338766</v>
          </cell>
          <cell r="K52">
            <v>120988091.29609676</v>
          </cell>
          <cell r="L52">
            <v>47285916.91672685</v>
          </cell>
          <cell r="M52">
            <v>45689666.056165434</v>
          </cell>
          <cell r="N52">
            <v>8836743.7356319316</v>
          </cell>
          <cell r="O52">
            <v>17915836.230720989</v>
          </cell>
          <cell r="P52">
            <v>723376.15572802676</v>
          </cell>
          <cell r="R52">
            <v>108440438.15551822</v>
          </cell>
          <cell r="S52">
            <v>270533.87533587875</v>
          </cell>
          <cell r="T52">
            <v>10817267.215199839</v>
          </cell>
        </row>
        <row r="53">
          <cell r="E53">
            <v>33471288.346683025</v>
          </cell>
          <cell r="G53">
            <v>20068765.147959232</v>
          </cell>
          <cell r="H53">
            <v>3767130.4056645632</v>
          </cell>
          <cell r="I53">
            <v>3102308.4249307811</v>
          </cell>
          <cell r="J53">
            <v>1881741.7572622001</v>
          </cell>
          <cell r="K53">
            <v>1459852.050042823</v>
          </cell>
          <cell r="L53">
            <v>1561865.6988013536</v>
          </cell>
          <cell r="M53">
            <v>493598.19216495007</v>
          </cell>
          <cell r="N53">
            <v>444975.34668300115</v>
          </cell>
          <cell r="O53">
            <v>323005.4849944748</v>
          </cell>
          <cell r="P53">
            <v>368045.83817964478</v>
          </cell>
          <cell r="R53">
            <v>0</v>
          </cell>
          <cell r="S53">
            <v>0</v>
          </cell>
          <cell r="T53">
            <v>0</v>
          </cell>
        </row>
        <row r="54">
          <cell r="E54">
            <v>1.2256534968037158</v>
          </cell>
          <cell r="G54">
            <v>-52042100.522098109</v>
          </cell>
          <cell r="H54">
            <v>20438886.984465905</v>
          </cell>
          <cell r="I54">
            <v>16757899.75763865</v>
          </cell>
          <cell r="J54">
            <v>9940602.1067309715</v>
          </cell>
          <cell r="K54">
            <v>5520304.7908991612</v>
          </cell>
          <cell r="L54">
            <v>332300.30785372038</v>
          </cell>
          <cell r="M54">
            <v>3132299.0882267831</v>
          </cell>
          <cell r="N54">
            <v>-3500554.5659564952</v>
          </cell>
          <cell r="O54">
            <v>-579636.72210708936</v>
          </cell>
          <cell r="P54">
            <v>0</v>
          </cell>
          <cell r="R54">
            <v>4725047.8126332387</v>
          </cell>
          <cell r="S54">
            <v>-156819.67570970493</v>
          </cell>
          <cell r="T54">
            <v>-70859.161015421152</v>
          </cell>
        </row>
        <row r="56">
          <cell r="E56">
            <v>0.98323900343530568</v>
          </cell>
          <cell r="G56">
            <v>0.93667477028112467</v>
          </cell>
          <cell r="H56">
            <v>1.0666110320878786</v>
          </cell>
          <cell r="I56">
            <v>1.0568954150829253</v>
          </cell>
          <cell r="J56">
            <v>1.0552712314502979</v>
          </cell>
          <cell r="K56">
            <v>1.0371101247847245</v>
          </cell>
          <cell r="L56">
            <v>0.97254373724474918</v>
          </cell>
          <cell r="M56">
            <v>1.0699523750151057</v>
          </cell>
          <cell r="N56">
            <v>0.65567713724723775</v>
          </cell>
          <cell r="O56">
            <v>0.95004674960065238</v>
          </cell>
          <cell r="P56">
            <v>0.46226322233269296</v>
          </cell>
          <cell r="R56">
            <v>1.0481334035060159</v>
          </cell>
          <cell r="S56">
            <v>0.61282311784805665</v>
          </cell>
          <cell r="T56">
            <v>0.99319230431773597</v>
          </cell>
          <cell r="W56">
            <v>1.0463446841585959</v>
          </cell>
        </row>
        <row r="57">
          <cell r="E57">
            <v>1</v>
          </cell>
          <cell r="G57">
            <v>0.95264199956318674</v>
          </cell>
          <cell r="H57">
            <v>1.0847932479908569</v>
          </cell>
          <cell r="I57">
            <v>1.0749120116169864</v>
          </cell>
          <cell r="J57">
            <v>1.0732601409863942</v>
          </cell>
          <cell r="K57">
            <v>1.0547894470837715</v>
          </cell>
          <cell r="L57">
            <v>0.98912241463856843</v>
          </cell>
          <cell r="M57">
            <v>1.0881915498437664</v>
          </cell>
          <cell r="N57">
            <v>0.6668542795356871</v>
          </cell>
          <cell r="O57">
            <v>0.96624192722350921</v>
          </cell>
          <cell r="P57">
            <v>0.4701432924422313</v>
          </cell>
          <cell r="R57">
            <v>1.0660006365125649</v>
          </cell>
          <cell r="S57">
            <v>0.62326973981599043</v>
          </cell>
          <cell r="T57">
            <v>1.0101229719810287</v>
          </cell>
          <cell r="W57">
            <v>1.0641814253734925</v>
          </cell>
        </row>
        <row r="58">
          <cell r="E58">
            <v>1.0000000005813743</v>
          </cell>
          <cell r="G58">
            <v>0.95661462087672156</v>
          </cell>
          <cell r="H58">
            <v>1.0764887167687187</v>
          </cell>
          <cell r="I58">
            <v>1.0665227472044412</v>
          </cell>
          <cell r="J58">
            <v>1.0649678178140269</v>
          </cell>
          <cell r="K58">
            <v>1.047808180601528</v>
          </cell>
          <cell r="L58">
            <v>1.007077203671483</v>
          </cell>
          <cell r="M58">
            <v>1.0736018064883233</v>
          </cell>
          <cell r="N58">
            <v>0.71626246846071651</v>
          </cell>
          <cell r="O58">
            <v>0.96866061637972556</v>
          </cell>
          <cell r="P58">
            <v>1.0000000000000002</v>
          </cell>
          <cell r="R58">
            <v>1.0455578270207742</v>
          </cell>
          <cell r="S58">
            <v>0.6330446410799152</v>
          </cell>
          <cell r="T58">
            <v>0.99349207030052378</v>
          </cell>
          <cell r="W58">
            <v>0</v>
          </cell>
        </row>
        <row r="69">
          <cell r="E69">
            <v>590397475.57112873</v>
          </cell>
          <cell r="G69">
            <v>359745460.80838972</v>
          </cell>
          <cell r="H69">
            <v>72465127.616871282</v>
          </cell>
          <cell r="I69">
            <v>67773172.02236858</v>
          </cell>
          <cell r="J69">
            <v>39177949.057070546</v>
          </cell>
          <cell r="K69">
            <v>26835477.241046913</v>
          </cell>
          <cell r="L69">
            <v>12045718.03125125</v>
          </cell>
          <cell r="M69">
            <v>10062448.298946448</v>
          </cell>
          <cell r="N69">
            <v>0</v>
          </cell>
          <cell r="O69">
            <v>2062883.060364583</v>
          </cell>
          <cell r="P69">
            <v>229239.43481948107</v>
          </cell>
          <cell r="R69">
            <v>26834871.82101059</v>
          </cell>
          <cell r="S69">
            <v>605.42003632352316</v>
          </cell>
          <cell r="T69">
            <v>0</v>
          </cell>
          <cell r="U69">
            <v>0</v>
          </cell>
        </row>
        <row r="70">
          <cell r="E70">
            <v>1771192426.713387</v>
          </cell>
          <cell r="G70">
            <v>902011107.42891312</v>
          </cell>
          <cell r="H70">
            <v>236867344.39981219</v>
          </cell>
          <cell r="I70">
            <v>244547796.1146991</v>
          </cell>
          <cell r="J70">
            <v>162817459.60251161</v>
          </cell>
          <cell r="K70">
            <v>116887900.40319659</v>
          </cell>
          <cell r="L70">
            <v>50773680.661930516</v>
          </cell>
          <cell r="M70">
            <v>50240887.943973944</v>
          </cell>
          <cell r="N70">
            <v>0</v>
          </cell>
          <cell r="O70">
            <v>6472490.0896794964</v>
          </cell>
          <cell r="P70">
            <v>573760.0686703464</v>
          </cell>
          <cell r="R70">
            <v>106601846.68287143</v>
          </cell>
          <cell r="S70">
            <v>364732.79795215081</v>
          </cell>
          <cell r="T70">
            <v>9921320.9223730061</v>
          </cell>
          <cell r="U70">
            <v>0</v>
          </cell>
        </row>
        <row r="71"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E75">
            <v>2361589902.2845159</v>
          </cell>
          <cell r="G75">
            <v>1261756568.2373028</v>
          </cell>
          <cell r="H75">
            <v>309332472.01668346</v>
          </cell>
          <cell r="I75">
            <v>312320968.13706768</v>
          </cell>
          <cell r="J75">
            <v>201995408.65958217</v>
          </cell>
          <cell r="K75">
            <v>143723377.64424351</v>
          </cell>
          <cell r="L75">
            <v>62819398.693181768</v>
          </cell>
          <cell r="M75">
            <v>60303336.242920391</v>
          </cell>
          <cell r="N75">
            <v>0</v>
          </cell>
          <cell r="O75">
            <v>8535373.1500440799</v>
          </cell>
          <cell r="P75">
            <v>802999.5034898275</v>
          </cell>
          <cell r="R75">
            <v>133436718.50388202</v>
          </cell>
          <cell r="S75">
            <v>365338.21798847435</v>
          </cell>
          <cell r="T75">
            <v>9921320.9223730061</v>
          </cell>
          <cell r="U75">
            <v>0</v>
          </cell>
        </row>
        <row r="78">
          <cell r="E78">
            <v>212157141.51251283</v>
          </cell>
          <cell r="G78">
            <v>122566347.74055934</v>
          </cell>
          <cell r="H78">
            <v>24689084.361467846</v>
          </cell>
          <cell r="I78">
            <v>23090521.144890156</v>
          </cell>
          <cell r="J78">
            <v>13348043.689280767</v>
          </cell>
          <cell r="K78">
            <v>9142926.8570032101</v>
          </cell>
          <cell r="L78">
            <v>4104011.9357876694</v>
          </cell>
          <cell r="M78">
            <v>3428306.0432747733</v>
          </cell>
          <cell r="N78">
            <v>11006966.793444438</v>
          </cell>
          <cell r="O78">
            <v>702830.39001129835</v>
          </cell>
          <cell r="P78">
            <v>78102.556793340773</v>
          </cell>
          <cell r="R78">
            <v>9142720.5885973927</v>
          </cell>
          <cell r="S78">
            <v>206.26840581778509</v>
          </cell>
          <cell r="T78">
            <v>0</v>
          </cell>
          <cell r="U78">
            <v>0</v>
          </cell>
        </row>
        <row r="79">
          <cell r="E79">
            <v>635938944.60237324</v>
          </cell>
          <cell r="G79">
            <v>298947349.45670146</v>
          </cell>
          <cell r="H79">
            <v>78503317.972447544</v>
          </cell>
          <cell r="I79">
            <v>81048797.361654058</v>
          </cell>
          <cell r="J79">
            <v>53961472.971418336</v>
          </cell>
          <cell r="K79">
            <v>38739354.45063062</v>
          </cell>
          <cell r="L79">
            <v>16827572.444545899</v>
          </cell>
          <cell r="M79">
            <v>16650992.611402877</v>
          </cell>
          <cell r="N79">
            <v>48924797.012756124</v>
          </cell>
          <cell r="O79">
            <v>2145132.959847664</v>
          </cell>
          <cell r="P79">
            <v>190157.36096865387</v>
          </cell>
          <cell r="R79">
            <v>35330318.274983764</v>
          </cell>
          <cell r="S79">
            <v>120880.88750760219</v>
          </cell>
          <cell r="T79">
            <v>3288155.2881392557</v>
          </cell>
          <cell r="U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</row>
        <row r="81">
          <cell r="E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</row>
        <row r="82">
          <cell r="E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</row>
        <row r="83">
          <cell r="E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</row>
        <row r="84">
          <cell r="E84">
            <v>848096086.11488605</v>
          </cell>
          <cell r="G84">
            <v>421513697.1972608</v>
          </cell>
          <cell r="H84">
            <v>103192402.33391538</v>
          </cell>
          <cell r="I84">
            <v>104139318.50654422</v>
          </cell>
          <cell r="J84">
            <v>67309516.660699099</v>
          </cell>
          <cell r="K84">
            <v>47882281.307633832</v>
          </cell>
          <cell r="L84">
            <v>20931584.380333569</v>
          </cell>
          <cell r="M84">
            <v>20079298.654677652</v>
          </cell>
          <cell r="N84">
            <v>59931763.806200564</v>
          </cell>
          <cell r="O84">
            <v>2847963.3498589625</v>
          </cell>
          <cell r="P84">
            <v>268259.91776199464</v>
          </cell>
          <cell r="R84">
            <v>44473038.863581158</v>
          </cell>
          <cell r="S84">
            <v>121087.15591341998</v>
          </cell>
          <cell r="T84">
            <v>3288155.2881392557</v>
          </cell>
          <cell r="U84">
            <v>0</v>
          </cell>
        </row>
        <row r="87">
          <cell r="E87">
            <v>1813215437.2505188</v>
          </cell>
          <cell r="G87">
            <v>1162944117.4713731</v>
          </cell>
          <cell r="H87">
            <v>230083749.50119287</v>
          </cell>
          <cell r="I87">
            <v>196216077.57516688</v>
          </cell>
          <cell r="J87">
            <v>88239470.160196334</v>
          </cell>
          <cell r="K87">
            <v>79820396.450547546</v>
          </cell>
          <cell r="L87">
            <v>23725821.136651486</v>
          </cell>
          <cell r="M87">
            <v>15016941.769834615</v>
          </cell>
          <cell r="N87">
            <v>2948930.8012866275</v>
          </cell>
          <cell r="O87">
            <v>13615915.351115059</v>
          </cell>
          <cell r="P87">
            <v>604017.03315439424</v>
          </cell>
          <cell r="R87">
            <v>63291986.310704738</v>
          </cell>
          <cell r="S87">
            <v>698108.48777592299</v>
          </cell>
          <cell r="T87">
            <v>15830301.652066886</v>
          </cell>
          <cell r="U87">
            <v>0</v>
          </cell>
        </row>
        <row r="88">
          <cell r="E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E89">
            <v>143632845.87836188</v>
          </cell>
          <cell r="G89">
            <v>112643705.39507286</v>
          </cell>
          <cell r="H89">
            <v>-10840521.028193425</v>
          </cell>
          <cell r="I89">
            <v>2025186.9336361876</v>
          </cell>
          <cell r="J89">
            <v>96293.85058449948</v>
          </cell>
          <cell r="K89">
            <v>8203868.7074855473</v>
          </cell>
          <cell r="L89">
            <v>535083.38762617751</v>
          </cell>
          <cell r="M89">
            <v>294121.62669271952</v>
          </cell>
          <cell r="N89">
            <v>554580.4241833553</v>
          </cell>
          <cell r="O89">
            <v>29994790.07538043</v>
          </cell>
          <cell r="P89">
            <v>125736.50589354424</v>
          </cell>
          <cell r="R89">
            <v>6070410.7967122653</v>
          </cell>
          <cell r="S89">
            <v>14233.582177268121</v>
          </cell>
          <cell r="T89">
            <v>2119224.3285960136</v>
          </cell>
          <cell r="U89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E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E93">
            <v>1956848283.1288807</v>
          </cell>
          <cell r="G93">
            <v>1275587822.866446</v>
          </cell>
          <cell r="H93">
            <v>219243228.47299945</v>
          </cell>
          <cell r="I93">
            <v>198241264.50880307</v>
          </cell>
          <cell r="J93">
            <v>88335764.010780826</v>
          </cell>
          <cell r="K93">
            <v>88024265.158033088</v>
          </cell>
          <cell r="L93">
            <v>24260904.524277665</v>
          </cell>
          <cell r="M93">
            <v>15311063.396527335</v>
          </cell>
          <cell r="N93">
            <v>3503511.2254699827</v>
          </cell>
          <cell r="O93">
            <v>43610705.426495492</v>
          </cell>
          <cell r="P93">
            <v>729753.53904793854</v>
          </cell>
          <cell r="R93">
            <v>69362397.107417002</v>
          </cell>
          <cell r="S93">
            <v>712342.06995319109</v>
          </cell>
          <cell r="T93">
            <v>17949525.980662901</v>
          </cell>
          <cell r="U93">
            <v>0</v>
          </cell>
        </row>
        <row r="96">
          <cell r="E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E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E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5">
          <cell r="E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  <row r="107">
          <cell r="E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</row>
        <row r="111">
          <cell r="E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</row>
        <row r="114">
          <cell r="E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</row>
        <row r="115">
          <cell r="E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E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</row>
        <row r="117">
          <cell r="E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</row>
        <row r="118">
          <cell r="E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</row>
        <row r="127">
          <cell r="E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</row>
        <row r="128">
          <cell r="E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E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</row>
        <row r="132">
          <cell r="E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</row>
        <row r="133">
          <cell r="E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</row>
        <row r="134">
          <cell r="E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</row>
        <row r="135">
          <cell r="E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</row>
        <row r="136">
          <cell r="E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E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E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E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</row>
        <row r="147">
          <cell r="E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E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</row>
        <row r="154">
          <cell r="E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</row>
        <row r="155">
          <cell r="E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</row>
        <row r="156">
          <cell r="E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</row>
        <row r="160">
          <cell r="E160">
            <v>2615770054.3341603</v>
          </cell>
          <cell r="G160">
            <v>1645255926.0203221</v>
          </cell>
          <cell r="H160">
            <v>327237961.479532</v>
          </cell>
          <cell r="I160">
            <v>287079770.74242562</v>
          </cell>
          <cell r="J160">
            <v>140765462.90654767</v>
          </cell>
          <cell r="K160">
            <v>115798800.54859766</v>
          </cell>
          <cell r="L160">
            <v>39875551.103690401</v>
          </cell>
          <cell r="M160">
            <v>28507696.112055838</v>
          </cell>
          <cell r="N160">
            <v>13955897.594731065</v>
          </cell>
          <cell r="O160">
            <v>16381628.80149094</v>
          </cell>
          <cell r="P160">
            <v>911359.02476721606</v>
          </cell>
          <cell r="R160">
            <v>99269578.720312715</v>
          </cell>
          <cell r="S160">
            <v>698920.17621806427</v>
          </cell>
          <cell r="T160">
            <v>15830301.652066886</v>
          </cell>
          <cell r="U160">
            <v>0</v>
          </cell>
        </row>
        <row r="161">
          <cell r="E161">
            <v>2407131371.3157606</v>
          </cell>
          <cell r="G161">
            <v>1200958456.8856146</v>
          </cell>
          <cell r="H161">
            <v>315370662.37225974</v>
          </cell>
          <cell r="I161">
            <v>325596593.47635317</v>
          </cell>
          <cell r="J161">
            <v>216778932.57392997</v>
          </cell>
          <cell r="K161">
            <v>155627254.85382721</v>
          </cell>
          <cell r="L161">
            <v>67601253.106476411</v>
          </cell>
          <cell r="M161">
            <v>66891880.55537682</v>
          </cell>
          <cell r="N161">
            <v>48924797.012756124</v>
          </cell>
          <cell r="O161">
            <v>8617623.0495271608</v>
          </cell>
          <cell r="P161">
            <v>763917.42963900021</v>
          </cell>
          <cell r="R161">
            <v>141932164.95785519</v>
          </cell>
          <cell r="S161">
            <v>485613.68545975303</v>
          </cell>
          <cell r="T161">
            <v>13209476.210512262</v>
          </cell>
          <cell r="U161">
            <v>0</v>
          </cell>
        </row>
        <row r="162">
          <cell r="E162">
            <v>143632845.87836188</v>
          </cell>
          <cell r="G162">
            <v>112643705.39507286</v>
          </cell>
          <cell r="H162">
            <v>-10840521.028193425</v>
          </cell>
          <cell r="I162">
            <v>2025186.9336361876</v>
          </cell>
          <cell r="J162">
            <v>96293.85058449948</v>
          </cell>
          <cell r="K162">
            <v>8203868.7074855473</v>
          </cell>
          <cell r="L162">
            <v>535083.38762617751</v>
          </cell>
          <cell r="M162">
            <v>294121.62669271952</v>
          </cell>
          <cell r="N162">
            <v>554580.4241833553</v>
          </cell>
          <cell r="O162">
            <v>29994790.07538043</v>
          </cell>
          <cell r="P162">
            <v>125736.50589354424</v>
          </cell>
          <cell r="R162">
            <v>6070410.7967122653</v>
          </cell>
          <cell r="S162">
            <v>14233.582177268121</v>
          </cell>
          <cell r="T162">
            <v>2119224.3285960136</v>
          </cell>
          <cell r="U162">
            <v>0</v>
          </cell>
        </row>
        <row r="163">
          <cell r="E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E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</row>
        <row r="165">
          <cell r="E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E166">
            <v>5166534271.5282831</v>
          </cell>
          <cell r="G166">
            <v>2958858088.3010097</v>
          </cell>
          <cell r="H166">
            <v>631768102.82359827</v>
          </cell>
          <cell r="I166">
            <v>614701551.15241504</v>
          </cell>
          <cell r="J166">
            <v>357640689.33106214</v>
          </cell>
          <cell r="K166">
            <v>279629924.10991043</v>
          </cell>
          <cell r="L166">
            <v>108011887.59779298</v>
          </cell>
          <cell r="M166">
            <v>95693698.294125378</v>
          </cell>
          <cell r="N166">
            <v>63435275.031670541</v>
          </cell>
          <cell r="O166">
            <v>54994041.926398531</v>
          </cell>
          <cell r="P166">
            <v>1801012.9602997606</v>
          </cell>
          <cell r="R166">
            <v>247272154.47488019</v>
          </cell>
          <cell r="S166">
            <v>1198767.4438550854</v>
          </cell>
          <cell r="T166">
            <v>31159002.191175163</v>
          </cell>
          <cell r="U166">
            <v>0</v>
          </cell>
        </row>
        <row r="168">
          <cell r="E168">
            <v>5166534271.5282822</v>
          </cell>
          <cell r="G168">
            <v>2958858088.3010097</v>
          </cell>
          <cell r="H168">
            <v>631768102.82359827</v>
          </cell>
          <cell r="I168">
            <v>614701551.15241504</v>
          </cell>
          <cell r="J168">
            <v>357640689.33106214</v>
          </cell>
          <cell r="K168">
            <v>279629924.10991043</v>
          </cell>
          <cell r="L168">
            <v>108011887.59779298</v>
          </cell>
          <cell r="M168">
            <v>95693698.294125378</v>
          </cell>
          <cell r="N168">
            <v>63435275.031670541</v>
          </cell>
          <cell r="O168">
            <v>54994041.926398531</v>
          </cell>
          <cell r="P168">
            <v>1801012.9602997606</v>
          </cell>
          <cell r="R168">
            <v>247272154.47488019</v>
          </cell>
          <cell r="S168">
            <v>1198767.4438550854</v>
          </cell>
          <cell r="T168">
            <v>31159002.191175163</v>
          </cell>
          <cell r="U168">
            <v>0</v>
          </cell>
        </row>
        <row r="179">
          <cell r="E179">
            <v>336159946.6354515</v>
          </cell>
          <cell r="G179">
            <v>204831524.37382799</v>
          </cell>
          <cell r="H179">
            <v>41260124.645780012</v>
          </cell>
          <cell r="I179">
            <v>38588623.483384006</v>
          </cell>
          <cell r="J179">
            <v>22307102.942083288</v>
          </cell>
          <cell r="K179">
            <v>15279558.213829773</v>
          </cell>
          <cell r="L179">
            <v>6858579.3437785013</v>
          </cell>
          <cell r="M179">
            <v>5729347.1316482741</v>
          </cell>
          <cell r="N179">
            <v>0</v>
          </cell>
          <cell r="O179">
            <v>1174562.3722671049</v>
          </cell>
          <cell r="P179">
            <v>130524.12885253572</v>
          </cell>
          <cell r="R179">
            <v>15279213.500351949</v>
          </cell>
          <cell r="S179">
            <v>344.71347782385561</v>
          </cell>
          <cell r="T179">
            <v>0</v>
          </cell>
          <cell r="U179">
            <v>0</v>
          </cell>
          <cell r="W179">
            <v>15279558.213829773</v>
          </cell>
        </row>
        <row r="180">
          <cell r="E180">
            <v>1009943304.2343603</v>
          </cell>
          <cell r="G180">
            <v>514331511.67163682</v>
          </cell>
          <cell r="H180">
            <v>135063014.53211635</v>
          </cell>
          <cell r="I180">
            <v>139442448.78553557</v>
          </cell>
          <cell r="J180">
            <v>92839377.956878573</v>
          </cell>
          <cell r="K180">
            <v>66650099.999170773</v>
          </cell>
          <cell r="L180">
            <v>28951421.676414058</v>
          </cell>
          <cell r="M180">
            <v>28647620.44627694</v>
          </cell>
          <cell r="N180">
            <v>0</v>
          </cell>
          <cell r="O180">
            <v>3690648.1358012557</v>
          </cell>
          <cell r="P180">
            <v>327161.03053010162</v>
          </cell>
          <cell r="R180">
            <v>60784937.679617584</v>
          </cell>
          <cell r="S180">
            <v>207972.57348822569</v>
          </cell>
          <cell r="T180">
            <v>5657189.7460649619</v>
          </cell>
          <cell r="U180">
            <v>0</v>
          </cell>
          <cell r="W180">
            <v>60992910.253105812</v>
          </cell>
        </row>
        <row r="181"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W181">
            <v>0</v>
          </cell>
        </row>
        <row r="182">
          <cell r="E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W182">
            <v>0</v>
          </cell>
        </row>
        <row r="183">
          <cell r="E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W183">
            <v>0</v>
          </cell>
        </row>
        <row r="184">
          <cell r="E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W184">
            <v>0</v>
          </cell>
        </row>
        <row r="185">
          <cell r="E185">
            <v>1346103250.8698118</v>
          </cell>
          <cell r="G185">
            <v>719163036.04546475</v>
          </cell>
          <cell r="H185">
            <v>176323139.17789638</v>
          </cell>
          <cell r="I185">
            <v>178031072.26891959</v>
          </cell>
          <cell r="J185">
            <v>115146480.89896186</v>
          </cell>
          <cell r="K185">
            <v>81929658.213000551</v>
          </cell>
          <cell r="L185">
            <v>35810001.020192556</v>
          </cell>
          <cell r="M185">
            <v>34376967.577925213</v>
          </cell>
          <cell r="N185">
            <v>0</v>
          </cell>
          <cell r="O185">
            <v>4865210.5080683604</v>
          </cell>
          <cell r="P185">
            <v>457685.15938263736</v>
          </cell>
          <cell r="R185">
            <v>76064151.179969534</v>
          </cell>
          <cell r="S185">
            <v>208317.28696604955</v>
          </cell>
          <cell r="T185">
            <v>5657189.7460649619</v>
          </cell>
          <cell r="U185">
            <v>0</v>
          </cell>
          <cell r="W185">
            <v>76272468.46693559</v>
          </cell>
        </row>
        <row r="188">
          <cell r="E188">
            <v>33694853.299481392</v>
          </cell>
          <cell r="G188">
            <v>19289031.32544468</v>
          </cell>
          <cell r="H188">
            <v>3885475.339878364</v>
          </cell>
          <cell r="I188">
            <v>3633899.4666579301</v>
          </cell>
          <cell r="J188">
            <v>2100664.9671975118</v>
          </cell>
          <cell r="K188">
            <v>1438879.4787643361</v>
          </cell>
          <cell r="L188">
            <v>645873.9796748549</v>
          </cell>
          <cell r="M188">
            <v>539533.92493929435</v>
          </cell>
          <cell r="N188">
            <v>2038594.5237226302</v>
          </cell>
          <cell r="O188">
            <v>110608.80624507845</v>
          </cell>
          <cell r="P188">
            <v>12291.486956705145</v>
          </cell>
          <cell r="R188">
            <v>1438847.0170175792</v>
          </cell>
          <cell r="S188">
            <v>32.461746756872365</v>
          </cell>
          <cell r="T188">
            <v>0</v>
          </cell>
          <cell r="U188">
            <v>0</v>
          </cell>
          <cell r="W188">
            <v>1438879.4787643361</v>
          </cell>
        </row>
        <row r="189">
          <cell r="E189">
            <v>100968885.67116582</v>
          </cell>
          <cell r="G189">
            <v>46818626.08732485</v>
          </cell>
          <cell r="H189">
            <v>12294531.118760517</v>
          </cell>
          <cell r="I189">
            <v>12693182.747392911</v>
          </cell>
          <cell r="J189">
            <v>8450993.22928112</v>
          </cell>
          <cell r="K189">
            <v>6067032.7205932057</v>
          </cell>
          <cell r="L189">
            <v>2635393.2345289923</v>
          </cell>
          <cell r="M189">
            <v>2607738.7823403045</v>
          </cell>
          <cell r="N189">
            <v>9035654.1709862985</v>
          </cell>
          <cell r="O189">
            <v>335952.72925893753</v>
          </cell>
          <cell r="P189">
            <v>29780.850698705839</v>
          </cell>
          <cell r="R189">
            <v>5533138.0722016469</v>
          </cell>
          <cell r="S189">
            <v>18931.350565936711</v>
          </cell>
          <cell r="T189">
            <v>514963.29782562231</v>
          </cell>
          <cell r="U189">
            <v>0</v>
          </cell>
          <cell r="W189">
            <v>5552069.4227675833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W190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W191">
            <v>0</v>
          </cell>
        </row>
        <row r="192">
          <cell r="E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W192">
            <v>0</v>
          </cell>
        </row>
        <row r="193">
          <cell r="E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W193">
            <v>0</v>
          </cell>
        </row>
        <row r="194">
          <cell r="E194">
            <v>134663738.97064722</v>
          </cell>
          <cell r="G194">
            <v>66107657.412769526</v>
          </cell>
          <cell r="H194">
            <v>16180006.45863888</v>
          </cell>
          <cell r="I194">
            <v>16327082.214050841</v>
          </cell>
          <cell r="J194">
            <v>10551658.196478631</v>
          </cell>
          <cell r="K194">
            <v>7505912.1993575413</v>
          </cell>
          <cell r="L194">
            <v>3281267.2142038471</v>
          </cell>
          <cell r="M194">
            <v>3147272.7072795988</v>
          </cell>
          <cell r="N194">
            <v>11074248.694708928</v>
          </cell>
          <cell r="O194">
            <v>446561.53550401598</v>
          </cell>
          <cell r="P194">
            <v>42072.337655410985</v>
          </cell>
          <cell r="R194">
            <v>6971985.0892192256</v>
          </cell>
          <cell r="S194">
            <v>18963.812312693582</v>
          </cell>
          <cell r="T194">
            <v>514963.29782562231</v>
          </cell>
          <cell r="U194">
            <v>0</v>
          </cell>
          <cell r="W194">
            <v>6990948.9015319189</v>
          </cell>
        </row>
        <row r="197">
          <cell r="E197">
            <v>400819624.86845672</v>
          </cell>
          <cell r="G197">
            <v>261707678.67917162</v>
          </cell>
          <cell r="H197">
            <v>51317576.176100545</v>
          </cell>
          <cell r="I197">
            <v>43465623.300859816</v>
          </cell>
          <cell r="J197">
            <v>19329495.690290101</v>
          </cell>
          <cell r="K197">
            <v>17221699.18036592</v>
          </cell>
          <cell r="L197">
            <v>5291154.9158750251</v>
          </cell>
          <cell r="M197">
            <v>-73967.400450388901</v>
          </cell>
          <cell r="N197">
            <v>-146847.8645062939</v>
          </cell>
          <cell r="O197">
            <v>2560754.6938736155</v>
          </cell>
          <cell r="P197">
            <v>146457.49687670582</v>
          </cell>
          <cell r="R197">
            <v>13407930.562103506</v>
          </cell>
          <cell r="S197">
            <v>173724.03045541007</v>
          </cell>
          <cell r="T197">
            <v>3640044.587807002</v>
          </cell>
          <cell r="U197">
            <v>0</v>
          </cell>
          <cell r="W197">
            <v>13581654.592558917</v>
          </cell>
        </row>
        <row r="198">
          <cell r="E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W198">
            <v>0</v>
          </cell>
        </row>
        <row r="199">
          <cell r="E199">
            <v>107100154.03651787</v>
          </cell>
          <cell r="G199">
            <v>86944860.251814634</v>
          </cell>
          <cell r="H199">
            <v>5456868.4029039033</v>
          </cell>
          <cell r="I199">
            <v>1224089.6280410585</v>
          </cell>
          <cell r="J199">
            <v>211847.30185648196</v>
          </cell>
          <cell r="K199">
            <v>2322119.4099720968</v>
          </cell>
          <cell r="L199">
            <v>229904.98692878577</v>
          </cell>
          <cell r="M199">
            <v>119472.71508773114</v>
          </cell>
          <cell r="N199">
            <v>441867.07572238811</v>
          </cell>
          <cell r="O199">
            <v>10113703.878698904</v>
          </cell>
          <cell r="P199">
            <v>35420.385491901856</v>
          </cell>
          <cell r="R199">
            <v>1721603.3366746816</v>
          </cell>
          <cell r="S199">
            <v>4028.5459287515887</v>
          </cell>
          <cell r="T199">
            <v>596487.52736866358</v>
          </cell>
          <cell r="U199">
            <v>0</v>
          </cell>
          <cell r="W199">
            <v>1725631.8826034332</v>
          </cell>
        </row>
        <row r="200">
          <cell r="E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W200">
            <v>0</v>
          </cell>
        </row>
        <row r="201">
          <cell r="E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W201">
            <v>0</v>
          </cell>
        </row>
        <row r="202">
          <cell r="E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W202">
            <v>0</v>
          </cell>
        </row>
        <row r="203">
          <cell r="E203">
            <v>507919778.90497458</v>
          </cell>
          <cell r="G203">
            <v>348652538.93098629</v>
          </cell>
          <cell r="H203">
            <v>56774444.579004452</v>
          </cell>
          <cell r="I203">
            <v>44689712.928900875</v>
          </cell>
          <cell r="J203">
            <v>19541342.992146581</v>
          </cell>
          <cell r="K203">
            <v>19543818.590338018</v>
          </cell>
          <cell r="L203">
            <v>5521059.9028038112</v>
          </cell>
          <cell r="M203">
            <v>45505.314637342235</v>
          </cell>
          <cell r="N203">
            <v>295019.21121609421</v>
          </cell>
          <cell r="O203">
            <v>12674458.57257252</v>
          </cell>
          <cell r="P203">
            <v>181877.88236860768</v>
          </cell>
          <cell r="R203">
            <v>15129533.898778187</v>
          </cell>
          <cell r="S203">
            <v>177752.57638416166</v>
          </cell>
          <cell r="T203">
            <v>4236532.1151756654</v>
          </cell>
          <cell r="U203">
            <v>0</v>
          </cell>
          <cell r="W203">
            <v>15307286.47516235</v>
          </cell>
        </row>
        <row r="204">
          <cell r="W204">
            <v>0</v>
          </cell>
        </row>
        <row r="205">
          <cell r="W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W206">
            <v>0</v>
          </cell>
        </row>
        <row r="207">
          <cell r="E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W207">
            <v>0</v>
          </cell>
        </row>
        <row r="208">
          <cell r="E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W208">
            <v>0</v>
          </cell>
        </row>
        <row r="209">
          <cell r="E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W209">
            <v>0</v>
          </cell>
        </row>
        <row r="210">
          <cell r="E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W210">
            <v>0</v>
          </cell>
        </row>
        <row r="211">
          <cell r="E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W211">
            <v>0</v>
          </cell>
        </row>
        <row r="212">
          <cell r="E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W212">
            <v>0</v>
          </cell>
        </row>
        <row r="213">
          <cell r="W213">
            <v>0</v>
          </cell>
        </row>
        <row r="214">
          <cell r="W214">
            <v>0</v>
          </cell>
        </row>
        <row r="215">
          <cell r="E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W215">
            <v>0</v>
          </cell>
        </row>
        <row r="216">
          <cell r="E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W216">
            <v>0</v>
          </cell>
        </row>
        <row r="217">
          <cell r="E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W217">
            <v>0</v>
          </cell>
        </row>
        <row r="218">
          <cell r="E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W218">
            <v>0</v>
          </cell>
        </row>
        <row r="219">
          <cell r="E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W219">
            <v>0</v>
          </cell>
        </row>
        <row r="220">
          <cell r="E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W220">
            <v>0</v>
          </cell>
        </row>
        <row r="221">
          <cell r="E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W221">
            <v>0</v>
          </cell>
        </row>
        <row r="222">
          <cell r="W222">
            <v>0</v>
          </cell>
        </row>
        <row r="223">
          <cell r="W223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W224">
            <v>0</v>
          </cell>
        </row>
        <row r="225">
          <cell r="E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W225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W226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W227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W228">
            <v>0</v>
          </cell>
        </row>
        <row r="229">
          <cell r="E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W229">
            <v>0</v>
          </cell>
        </row>
        <row r="230">
          <cell r="E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W230">
            <v>0</v>
          </cell>
        </row>
        <row r="231">
          <cell r="W231">
            <v>0</v>
          </cell>
        </row>
        <row r="232">
          <cell r="W232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W233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W234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W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W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W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W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W239">
            <v>0</v>
          </cell>
        </row>
        <row r="240">
          <cell r="W240">
            <v>0</v>
          </cell>
        </row>
        <row r="241">
          <cell r="W241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W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W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W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W245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W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W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W248">
            <v>0</v>
          </cell>
        </row>
        <row r="249">
          <cell r="W249">
            <v>0</v>
          </cell>
        </row>
        <row r="250">
          <cell r="W250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W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W252">
            <v>0</v>
          </cell>
        </row>
        <row r="253">
          <cell r="E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W253">
            <v>0</v>
          </cell>
        </row>
        <row r="254"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W254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W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W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W257">
            <v>0</v>
          </cell>
        </row>
        <row r="258">
          <cell r="W258">
            <v>0</v>
          </cell>
        </row>
        <row r="259">
          <cell r="W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W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W261">
            <v>0</v>
          </cell>
        </row>
        <row r="262">
          <cell r="E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W262">
            <v>0</v>
          </cell>
        </row>
        <row r="263">
          <cell r="E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W263">
            <v>0</v>
          </cell>
        </row>
        <row r="264">
          <cell r="E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W264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W265">
            <v>0</v>
          </cell>
        </row>
        <row r="266">
          <cell r="E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W266">
            <v>0</v>
          </cell>
        </row>
        <row r="267">
          <cell r="W267">
            <v>0</v>
          </cell>
        </row>
        <row r="270">
          <cell r="E270">
            <v>770674424.80338967</v>
          </cell>
          <cell r="G270">
            <v>485828234.37844431</v>
          </cell>
          <cell r="H270">
            <v>96463176.161758944</v>
          </cell>
          <cell r="I270">
            <v>85688146.250901759</v>
          </cell>
          <cell r="J270">
            <v>43737263.5995709</v>
          </cell>
          <cell r="K270">
            <v>33940136.872960031</v>
          </cell>
          <cell r="L270">
            <v>12795608.239328383</v>
          </cell>
          <cell r="M270">
            <v>6194913.6561371796</v>
          </cell>
          <cell r="N270">
            <v>1891746.6592163362</v>
          </cell>
          <cell r="O270">
            <v>3845925.872385799</v>
          </cell>
          <cell r="P270">
            <v>289273.11268594663</v>
          </cell>
          <cell r="R270">
            <v>30125991.079473037</v>
          </cell>
          <cell r="S270">
            <v>174101.20567999079</v>
          </cell>
          <cell r="T270">
            <v>3640044.587807002</v>
          </cell>
          <cell r="U270">
            <v>0</v>
          </cell>
          <cell r="W270">
            <v>30300092.285153028</v>
          </cell>
        </row>
        <row r="271">
          <cell r="E271">
            <v>1110912189.9055262</v>
          </cell>
          <cell r="G271">
            <v>561150137.75896168</v>
          </cell>
          <cell r="H271">
            <v>147357545.65087685</v>
          </cell>
          <cell r="I271">
            <v>152135631.5329285</v>
          </cell>
          <cell r="J271">
            <v>101290371.18615969</v>
          </cell>
          <cell r="K271">
            <v>72717132.719763964</v>
          </cell>
          <cell r="L271">
            <v>31586814.91094305</v>
          </cell>
          <cell r="M271">
            <v>31255359.228617243</v>
          </cell>
          <cell r="N271">
            <v>9035654.1709862985</v>
          </cell>
          <cell r="O271">
            <v>4026600.865060193</v>
          </cell>
          <cell r="P271">
            <v>356941.88122880756</v>
          </cell>
          <cell r="R271">
            <v>66318075.751819223</v>
          </cell>
          <cell r="S271">
            <v>226903.92405416237</v>
          </cell>
          <cell r="T271">
            <v>6172153.0438905833</v>
          </cell>
          <cell r="U271">
            <v>0</v>
          </cell>
          <cell r="W271">
            <v>66544979.675873384</v>
          </cell>
        </row>
        <row r="272">
          <cell r="E272">
            <v>107100154.03651787</v>
          </cell>
          <cell r="G272">
            <v>86944860.251814634</v>
          </cell>
          <cell r="H272">
            <v>5456868.4029039033</v>
          </cell>
          <cell r="I272">
            <v>1224089.6280410585</v>
          </cell>
          <cell r="J272">
            <v>211847.30185648196</v>
          </cell>
          <cell r="K272">
            <v>2322119.4099720968</v>
          </cell>
          <cell r="L272">
            <v>229904.98692878577</v>
          </cell>
          <cell r="M272">
            <v>119472.71508773114</v>
          </cell>
          <cell r="N272">
            <v>441867.07572238811</v>
          </cell>
          <cell r="O272">
            <v>10113703.878698904</v>
          </cell>
          <cell r="P272">
            <v>35420.385491901856</v>
          </cell>
          <cell r="R272">
            <v>1721603.3366746816</v>
          </cell>
          <cell r="S272">
            <v>4028.5459287515887</v>
          </cell>
          <cell r="T272">
            <v>596487.52736866358</v>
          </cell>
          <cell r="U272">
            <v>0</v>
          </cell>
          <cell r="W272">
            <v>1725631.8826034332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W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W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W275">
            <v>0</v>
          </cell>
        </row>
        <row r="276">
          <cell r="E276">
            <v>1988686768.7454336</v>
          </cell>
          <cell r="G276">
            <v>1133923232.3892207</v>
          </cell>
          <cell r="H276">
            <v>249277590.21553969</v>
          </cell>
          <cell r="I276">
            <v>239047867.41187131</v>
          </cell>
          <cell r="J276">
            <v>145239482.08758709</v>
          </cell>
          <cell r="K276">
            <v>108979389.0026961</v>
          </cell>
          <cell r="L276">
            <v>44612328.137200214</v>
          </cell>
          <cell r="M276">
            <v>37569745.599842153</v>
          </cell>
          <cell r="N276">
            <v>11369267.905925024</v>
          </cell>
          <cell r="O276">
            <v>17986230.616144896</v>
          </cell>
          <cell r="P276">
            <v>681635.37940665602</v>
          </cell>
          <cell r="R276">
            <v>98165670.167966932</v>
          </cell>
          <cell r="S276">
            <v>405033.67566290474</v>
          </cell>
          <cell r="T276">
            <v>10408685.159066249</v>
          </cell>
          <cell r="U276">
            <v>0</v>
          </cell>
          <cell r="W276">
            <v>98570703.843629837</v>
          </cell>
        </row>
        <row r="287">
          <cell r="E287">
            <v>1.3748E-2</v>
          </cell>
          <cell r="G287">
            <v>1.8027000000000001E-2</v>
          </cell>
          <cell r="H287">
            <v>1.3828E-2</v>
          </cell>
          <cell r="I287">
            <v>1.2526000000000001E-2</v>
          </cell>
          <cell r="J287">
            <v>1.0876E-2</v>
          </cell>
          <cell r="K287">
            <v>1.0377000000000001E-2</v>
          </cell>
          <cell r="L287">
            <v>1.0723E-2</v>
          </cell>
          <cell r="M287">
            <v>9.0530000000000003E-3</v>
          </cell>
          <cell r="N287">
            <v>0</v>
          </cell>
          <cell r="O287">
            <v>1.4406E-2</v>
          </cell>
          <cell r="P287">
            <v>1.8058999999999999E-2</v>
          </cell>
          <cell r="R287">
            <v>1.1377999999999999E-2</v>
          </cell>
          <cell r="S287">
            <v>7.4999999999999993E-5</v>
          </cell>
          <cell r="T287">
            <v>0</v>
          </cell>
          <cell r="W287">
            <v>1.1339E-2</v>
          </cell>
        </row>
        <row r="288">
          <cell r="E288">
            <v>4.1302999999999999E-2</v>
          </cell>
          <cell r="G288">
            <v>4.5265E-2</v>
          </cell>
          <cell r="H288">
            <v>4.5265E-2</v>
          </cell>
          <cell r="I288">
            <v>4.5265E-2</v>
          </cell>
          <cell r="J288">
            <v>4.5265E-2</v>
          </cell>
          <cell r="K288">
            <v>4.5265E-2</v>
          </cell>
          <cell r="L288">
            <v>4.5265E-2</v>
          </cell>
          <cell r="M288">
            <v>4.5265E-2</v>
          </cell>
          <cell r="N288">
            <v>0</v>
          </cell>
          <cell r="O288">
            <v>4.5265E-2</v>
          </cell>
          <cell r="P288">
            <v>4.5265E-2</v>
          </cell>
          <cell r="R288">
            <v>4.5265E-2</v>
          </cell>
          <cell r="S288">
            <v>4.5265E-2</v>
          </cell>
          <cell r="T288">
            <v>4.5265E-2</v>
          </cell>
          <cell r="W288">
            <v>4.5265E-2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R289">
            <v>0</v>
          </cell>
          <cell r="S289">
            <v>0</v>
          </cell>
          <cell r="T289">
            <v>0</v>
          </cell>
          <cell r="W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R290">
            <v>0</v>
          </cell>
          <cell r="S290">
            <v>0</v>
          </cell>
          <cell r="T290">
            <v>0</v>
          </cell>
          <cell r="W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R291">
            <v>0</v>
          </cell>
          <cell r="S291">
            <v>0</v>
          </cell>
          <cell r="T291">
            <v>0</v>
          </cell>
          <cell r="W291">
            <v>0</v>
          </cell>
        </row>
        <row r="292">
          <cell r="E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R292">
            <v>0</v>
          </cell>
          <cell r="S292">
            <v>0</v>
          </cell>
          <cell r="T292">
            <v>0</v>
          </cell>
          <cell r="W292">
            <v>0</v>
          </cell>
        </row>
        <row r="293">
          <cell r="E293">
            <v>5.5050000000000002E-2</v>
          </cell>
          <cell r="G293">
            <v>6.3292000000000001E-2</v>
          </cell>
          <cell r="H293">
            <v>5.9093E-2</v>
          </cell>
          <cell r="I293">
            <v>5.7791000000000002E-2</v>
          </cell>
          <cell r="J293">
            <v>5.6141000000000003E-2</v>
          </cell>
          <cell r="K293">
            <v>5.5641999999999997E-2</v>
          </cell>
          <cell r="L293">
            <v>5.5988000000000003E-2</v>
          </cell>
          <cell r="M293">
            <v>5.4317999999999998E-2</v>
          </cell>
          <cell r="N293">
            <v>0</v>
          </cell>
          <cell r="O293">
            <v>5.9671000000000002E-2</v>
          </cell>
          <cell r="P293">
            <v>6.3324000000000005E-2</v>
          </cell>
          <cell r="R293">
            <v>5.6642999999999999E-2</v>
          </cell>
          <cell r="S293">
            <v>4.5339999999999998E-2</v>
          </cell>
          <cell r="T293">
            <v>4.5265E-2</v>
          </cell>
          <cell r="W293">
            <v>5.6604000000000002E-2</v>
          </cell>
        </row>
        <row r="296">
          <cell r="E296">
            <v>1.3780000000000001E-3</v>
          </cell>
          <cell r="G296">
            <v>1.6980000000000001E-3</v>
          </cell>
          <cell r="H296">
            <v>1.302E-3</v>
          </cell>
          <cell r="I296">
            <v>1.1800000000000001E-3</v>
          </cell>
          <cell r="J296">
            <v>1.024E-3</v>
          </cell>
          <cell r="K296">
            <v>9.77E-4</v>
          </cell>
          <cell r="L296">
            <v>1.01E-3</v>
          </cell>
          <cell r="M296">
            <v>8.52E-4</v>
          </cell>
          <cell r="N296">
            <v>9.5200000000000005E-4</v>
          </cell>
          <cell r="O296">
            <v>1.3569999999999999E-3</v>
          </cell>
          <cell r="P296">
            <v>1.701E-3</v>
          </cell>
          <cell r="R296">
            <v>1.0709999999999999E-3</v>
          </cell>
          <cell r="S296">
            <v>6.9999999999999999E-6</v>
          </cell>
          <cell r="T296">
            <v>0</v>
          </cell>
          <cell r="W296">
            <v>1.0679999999999999E-3</v>
          </cell>
        </row>
        <row r="297">
          <cell r="E297">
            <v>4.1289999999999999E-3</v>
          </cell>
          <cell r="G297">
            <v>4.1200000000000004E-3</v>
          </cell>
          <cell r="H297">
            <v>4.1200000000000004E-3</v>
          </cell>
          <cell r="I297">
            <v>4.1200000000000004E-3</v>
          </cell>
          <cell r="J297">
            <v>4.1200000000000004E-3</v>
          </cell>
          <cell r="K297">
            <v>4.1200000000000004E-3</v>
          </cell>
          <cell r="L297">
            <v>4.1200000000000004E-3</v>
          </cell>
          <cell r="M297">
            <v>4.1200000000000004E-3</v>
          </cell>
          <cell r="N297">
            <v>4.2209999999999999E-3</v>
          </cell>
          <cell r="O297">
            <v>4.1200000000000004E-3</v>
          </cell>
          <cell r="P297">
            <v>4.1200000000000004E-3</v>
          </cell>
          <cell r="R297">
            <v>4.1200000000000004E-3</v>
          </cell>
          <cell r="S297">
            <v>4.1200000000000004E-3</v>
          </cell>
          <cell r="T297">
            <v>4.1200000000000004E-3</v>
          </cell>
          <cell r="W297">
            <v>4.1200000000000004E-3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R298">
            <v>0</v>
          </cell>
          <cell r="S298">
            <v>0</v>
          </cell>
          <cell r="T298">
            <v>0</v>
          </cell>
          <cell r="W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R299">
            <v>0</v>
          </cell>
          <cell r="S299">
            <v>0</v>
          </cell>
          <cell r="T299">
            <v>0</v>
          </cell>
          <cell r="W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R300">
            <v>0</v>
          </cell>
          <cell r="S300">
            <v>0</v>
          </cell>
          <cell r="T300">
            <v>0</v>
          </cell>
          <cell r="W300">
            <v>0</v>
          </cell>
        </row>
        <row r="301">
          <cell r="E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R301">
            <v>0</v>
          </cell>
          <cell r="S301">
            <v>0</v>
          </cell>
          <cell r="T301">
            <v>0</v>
          </cell>
          <cell r="W301">
            <v>0</v>
          </cell>
        </row>
        <row r="302">
          <cell r="E302">
            <v>5.5069999999999997E-3</v>
          </cell>
          <cell r="G302">
            <v>5.8180000000000003E-3</v>
          </cell>
          <cell r="H302">
            <v>5.4229999999999999E-3</v>
          </cell>
          <cell r="I302">
            <v>5.3E-3</v>
          </cell>
          <cell r="J302">
            <v>5.1450000000000003E-3</v>
          </cell>
          <cell r="K302">
            <v>5.0980000000000001E-3</v>
          </cell>
          <cell r="L302">
            <v>5.13E-3</v>
          </cell>
          <cell r="M302">
            <v>4.973E-3</v>
          </cell>
          <cell r="N302">
            <v>5.1739999999999998E-3</v>
          </cell>
          <cell r="O302">
            <v>5.4770000000000001E-3</v>
          </cell>
          <cell r="P302">
            <v>5.8209999999999998E-3</v>
          </cell>
          <cell r="R302">
            <v>5.1919999999999996E-3</v>
          </cell>
          <cell r="S302">
            <v>4.1269999999999996E-3</v>
          </cell>
          <cell r="T302">
            <v>4.1200000000000004E-3</v>
          </cell>
          <cell r="W302">
            <v>5.1879999999999999E-3</v>
          </cell>
        </row>
        <row r="305">
          <cell r="E305">
            <v>1.6392E-2</v>
          </cell>
          <cell r="G305">
            <v>2.3032E-2</v>
          </cell>
          <cell r="H305">
            <v>1.7198999999999999E-2</v>
          </cell>
          <cell r="I305">
            <v>1.4109999999999999E-2</v>
          </cell>
          <cell r="J305">
            <v>9.4240000000000001E-3</v>
          </cell>
          <cell r="K305">
            <v>1.1696E-2</v>
          </cell>
          <cell r="L305">
            <v>8.2730000000000008E-3</v>
          </cell>
          <cell r="M305">
            <v>-1.17E-4</v>
          </cell>
          <cell r="N305">
            <v>-6.8999999999999997E-5</v>
          </cell>
          <cell r="O305">
            <v>3.1406999999999997E-2</v>
          </cell>
          <cell r="P305">
            <v>2.0263E-2</v>
          </cell>
          <cell r="R305">
            <v>9.9850000000000008E-3</v>
          </cell>
          <cell r="S305">
            <v>3.7810999999999997E-2</v>
          </cell>
          <cell r="T305">
            <v>2.9125000000000002E-2</v>
          </cell>
          <cell r="W305">
            <v>1.0078999999999999E-2</v>
          </cell>
        </row>
        <row r="306">
          <cell r="E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R306">
            <v>0</v>
          </cell>
          <cell r="S306">
            <v>0</v>
          </cell>
          <cell r="T306">
            <v>0</v>
          </cell>
          <cell r="W306">
            <v>0</v>
          </cell>
        </row>
        <row r="307">
          <cell r="E307">
            <v>4.3800000000000002E-3</v>
          </cell>
          <cell r="G307">
            <v>7.6519999999999999E-3</v>
          </cell>
          <cell r="H307">
            <v>1.8289999999999999E-3</v>
          </cell>
          <cell r="I307">
            <v>3.97E-4</v>
          </cell>
          <cell r="J307">
            <v>1.03E-4</v>
          </cell>
          <cell r="K307">
            <v>1.5770000000000001E-3</v>
          </cell>
          <cell r="L307">
            <v>3.59E-4</v>
          </cell>
          <cell r="M307">
            <v>1.8900000000000001E-4</v>
          </cell>
          <cell r="N307">
            <v>2.0599999999999999E-4</v>
          </cell>
          <cell r="O307">
            <v>0.124042</v>
          </cell>
          <cell r="P307">
            <v>4.901E-3</v>
          </cell>
          <cell r="R307">
            <v>1.2819999999999999E-3</v>
          </cell>
          <cell r="S307">
            <v>8.7699999999999996E-4</v>
          </cell>
          <cell r="T307">
            <v>4.7730000000000003E-3</v>
          </cell>
          <cell r="W307">
            <v>1.281E-3</v>
          </cell>
        </row>
        <row r="308">
          <cell r="E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R308">
            <v>0</v>
          </cell>
          <cell r="S308">
            <v>0</v>
          </cell>
          <cell r="T308">
            <v>0</v>
          </cell>
          <cell r="W308">
            <v>0</v>
          </cell>
        </row>
        <row r="309">
          <cell r="E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R309">
            <v>0</v>
          </cell>
          <cell r="S309">
            <v>0</v>
          </cell>
          <cell r="T309">
            <v>0</v>
          </cell>
          <cell r="W309">
            <v>0</v>
          </cell>
        </row>
        <row r="310">
          <cell r="E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R310">
            <v>0</v>
          </cell>
          <cell r="S310">
            <v>0</v>
          </cell>
          <cell r="T310">
            <v>0</v>
          </cell>
          <cell r="W310">
            <v>0</v>
          </cell>
        </row>
        <row r="311">
          <cell r="E311">
            <v>2.0771999999999999E-2</v>
          </cell>
          <cell r="G311">
            <v>3.0683999999999999E-2</v>
          </cell>
          <cell r="H311">
            <v>1.9026999999999999E-2</v>
          </cell>
          <cell r="I311">
            <v>1.4507000000000001E-2</v>
          </cell>
          <cell r="J311">
            <v>9.528E-3</v>
          </cell>
          <cell r="K311">
            <v>1.3273E-2</v>
          </cell>
          <cell r="L311">
            <v>8.6320000000000008E-3</v>
          </cell>
          <cell r="M311">
            <v>7.2000000000000002E-5</v>
          </cell>
          <cell r="N311">
            <v>1.3799999999999999E-4</v>
          </cell>
          <cell r="O311">
            <v>0.155449</v>
          </cell>
          <cell r="P311">
            <v>2.5163999999999999E-2</v>
          </cell>
          <cell r="R311">
            <v>1.1266999999999999E-2</v>
          </cell>
          <cell r="S311">
            <v>3.8688E-2</v>
          </cell>
          <cell r="T311">
            <v>3.3897999999999998E-2</v>
          </cell>
          <cell r="W311">
            <v>1.136E-2</v>
          </cell>
        </row>
        <row r="314">
          <cell r="E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R314">
            <v>0</v>
          </cell>
          <cell r="S314">
            <v>0</v>
          </cell>
          <cell r="T314">
            <v>0</v>
          </cell>
          <cell r="W314">
            <v>0</v>
          </cell>
        </row>
        <row r="315">
          <cell r="E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R315">
            <v>0</v>
          </cell>
          <cell r="S315">
            <v>0</v>
          </cell>
          <cell r="T315">
            <v>0</v>
          </cell>
          <cell r="W315">
            <v>0</v>
          </cell>
        </row>
        <row r="316">
          <cell r="E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R316">
            <v>0</v>
          </cell>
          <cell r="S316">
            <v>0</v>
          </cell>
          <cell r="T316">
            <v>0</v>
          </cell>
          <cell r="W316">
            <v>0</v>
          </cell>
        </row>
        <row r="317">
          <cell r="E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R317">
            <v>0</v>
          </cell>
          <cell r="S317">
            <v>0</v>
          </cell>
          <cell r="T317">
            <v>0</v>
          </cell>
          <cell r="W317">
            <v>0</v>
          </cell>
        </row>
        <row r="318">
          <cell r="E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R318">
            <v>0</v>
          </cell>
          <cell r="S318">
            <v>0</v>
          </cell>
          <cell r="T318">
            <v>0</v>
          </cell>
          <cell r="W318">
            <v>0</v>
          </cell>
        </row>
        <row r="319">
          <cell r="E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R319">
            <v>0</v>
          </cell>
          <cell r="S319">
            <v>0</v>
          </cell>
          <cell r="T319">
            <v>0</v>
          </cell>
          <cell r="W319">
            <v>0</v>
          </cell>
        </row>
        <row r="323">
          <cell r="E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R323">
            <v>0</v>
          </cell>
          <cell r="S323">
            <v>0</v>
          </cell>
          <cell r="T323">
            <v>0</v>
          </cell>
          <cell r="W323">
            <v>0</v>
          </cell>
        </row>
        <row r="324">
          <cell r="E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R324">
            <v>0</v>
          </cell>
          <cell r="S324">
            <v>0</v>
          </cell>
          <cell r="T324">
            <v>0</v>
          </cell>
          <cell r="W324">
            <v>0</v>
          </cell>
        </row>
        <row r="325">
          <cell r="E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R325">
            <v>0</v>
          </cell>
          <cell r="S325">
            <v>0</v>
          </cell>
          <cell r="T325">
            <v>0</v>
          </cell>
          <cell r="W325">
            <v>0</v>
          </cell>
        </row>
        <row r="326">
          <cell r="E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R326">
            <v>0</v>
          </cell>
          <cell r="S326">
            <v>0</v>
          </cell>
          <cell r="T326">
            <v>0</v>
          </cell>
          <cell r="W326">
            <v>0</v>
          </cell>
        </row>
        <row r="327">
          <cell r="E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R327">
            <v>0</v>
          </cell>
          <cell r="S327">
            <v>0</v>
          </cell>
          <cell r="T327">
            <v>0</v>
          </cell>
          <cell r="W327">
            <v>0</v>
          </cell>
        </row>
        <row r="328">
          <cell r="E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R328">
            <v>0</v>
          </cell>
          <cell r="S328">
            <v>0</v>
          </cell>
          <cell r="T328">
            <v>0</v>
          </cell>
          <cell r="W328">
            <v>0</v>
          </cell>
        </row>
        <row r="332">
          <cell r="E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R332">
            <v>0</v>
          </cell>
          <cell r="S332">
            <v>0</v>
          </cell>
          <cell r="T332">
            <v>0</v>
          </cell>
          <cell r="W332">
            <v>0</v>
          </cell>
        </row>
        <row r="333">
          <cell r="E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R333">
            <v>0</v>
          </cell>
          <cell r="S333">
            <v>0</v>
          </cell>
          <cell r="T333">
            <v>0</v>
          </cell>
          <cell r="W333">
            <v>0</v>
          </cell>
        </row>
        <row r="334">
          <cell r="E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R334">
            <v>0</v>
          </cell>
          <cell r="S334">
            <v>0</v>
          </cell>
          <cell r="T334">
            <v>0</v>
          </cell>
          <cell r="W334">
            <v>0</v>
          </cell>
        </row>
        <row r="335">
          <cell r="E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R335">
            <v>0</v>
          </cell>
          <cell r="S335">
            <v>0</v>
          </cell>
          <cell r="T335">
            <v>0</v>
          </cell>
          <cell r="W335">
            <v>0</v>
          </cell>
        </row>
        <row r="336">
          <cell r="E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R336">
            <v>0</v>
          </cell>
          <cell r="S336">
            <v>0</v>
          </cell>
          <cell r="T336">
            <v>0</v>
          </cell>
          <cell r="W336">
            <v>0</v>
          </cell>
        </row>
        <row r="337">
          <cell r="E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R337">
            <v>0</v>
          </cell>
          <cell r="S337">
            <v>0</v>
          </cell>
          <cell r="T337">
            <v>0</v>
          </cell>
          <cell r="W337">
            <v>0</v>
          </cell>
        </row>
        <row r="341">
          <cell r="E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R341">
            <v>0</v>
          </cell>
          <cell r="S341">
            <v>0</v>
          </cell>
          <cell r="T341">
            <v>0</v>
          </cell>
          <cell r="W341">
            <v>0</v>
          </cell>
        </row>
        <row r="342">
          <cell r="E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R342">
            <v>0</v>
          </cell>
          <cell r="S342">
            <v>0</v>
          </cell>
          <cell r="T342">
            <v>0</v>
          </cell>
          <cell r="W342">
            <v>0</v>
          </cell>
        </row>
        <row r="343">
          <cell r="E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R343">
            <v>0</v>
          </cell>
          <cell r="S343">
            <v>0</v>
          </cell>
          <cell r="T343">
            <v>0</v>
          </cell>
          <cell r="W343">
            <v>0</v>
          </cell>
        </row>
        <row r="344">
          <cell r="E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R344">
            <v>0</v>
          </cell>
          <cell r="S344">
            <v>0</v>
          </cell>
          <cell r="T344">
            <v>0</v>
          </cell>
          <cell r="W344">
            <v>0</v>
          </cell>
        </row>
        <row r="345">
          <cell r="E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R345">
            <v>0</v>
          </cell>
          <cell r="S345">
            <v>0</v>
          </cell>
          <cell r="T345">
            <v>0</v>
          </cell>
          <cell r="W345">
            <v>0</v>
          </cell>
        </row>
        <row r="346">
          <cell r="E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R346">
            <v>0</v>
          </cell>
          <cell r="S346">
            <v>0</v>
          </cell>
          <cell r="T346">
            <v>0</v>
          </cell>
          <cell r="W346">
            <v>0</v>
          </cell>
        </row>
        <row r="350">
          <cell r="E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R350">
            <v>0</v>
          </cell>
          <cell r="S350">
            <v>0</v>
          </cell>
          <cell r="T350">
            <v>0</v>
          </cell>
          <cell r="W350">
            <v>0</v>
          </cell>
        </row>
        <row r="351">
          <cell r="E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R351">
            <v>0</v>
          </cell>
          <cell r="S351">
            <v>0</v>
          </cell>
          <cell r="T351">
            <v>0</v>
          </cell>
          <cell r="W351">
            <v>0</v>
          </cell>
        </row>
        <row r="352">
          <cell r="E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R352">
            <v>0</v>
          </cell>
          <cell r="S352">
            <v>0</v>
          </cell>
          <cell r="T352">
            <v>0</v>
          </cell>
          <cell r="W352">
            <v>0</v>
          </cell>
        </row>
        <row r="353">
          <cell r="E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R353">
            <v>0</v>
          </cell>
          <cell r="S353">
            <v>0</v>
          </cell>
          <cell r="T353">
            <v>0</v>
          </cell>
          <cell r="W353">
            <v>0</v>
          </cell>
        </row>
        <row r="354">
          <cell r="E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R354">
            <v>0</v>
          </cell>
          <cell r="S354">
            <v>0</v>
          </cell>
          <cell r="T354">
            <v>0</v>
          </cell>
          <cell r="W354">
            <v>0</v>
          </cell>
        </row>
        <row r="355">
          <cell r="E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R355">
            <v>0</v>
          </cell>
          <cell r="S355">
            <v>0</v>
          </cell>
          <cell r="T355">
            <v>0</v>
          </cell>
          <cell r="W355">
            <v>0</v>
          </cell>
        </row>
        <row r="359">
          <cell r="E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R359">
            <v>0</v>
          </cell>
          <cell r="S359">
            <v>0</v>
          </cell>
          <cell r="T359">
            <v>0</v>
          </cell>
          <cell r="W359">
            <v>0</v>
          </cell>
        </row>
        <row r="360">
          <cell r="E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R360">
            <v>0</v>
          </cell>
          <cell r="S360">
            <v>0</v>
          </cell>
          <cell r="T360">
            <v>0</v>
          </cell>
          <cell r="W360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R361">
            <v>0</v>
          </cell>
          <cell r="S361">
            <v>0</v>
          </cell>
          <cell r="T361">
            <v>0</v>
          </cell>
          <cell r="W361">
            <v>0</v>
          </cell>
        </row>
        <row r="362">
          <cell r="E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R362">
            <v>0</v>
          </cell>
          <cell r="S362">
            <v>0</v>
          </cell>
          <cell r="T362">
            <v>0</v>
          </cell>
          <cell r="W362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R363">
            <v>0</v>
          </cell>
          <cell r="S363">
            <v>0</v>
          </cell>
          <cell r="T363">
            <v>0</v>
          </cell>
          <cell r="W363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R364">
            <v>0</v>
          </cell>
          <cell r="S364">
            <v>0</v>
          </cell>
          <cell r="T364">
            <v>0</v>
          </cell>
          <cell r="W364">
            <v>0</v>
          </cell>
        </row>
        <row r="368">
          <cell r="E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R368">
            <v>0</v>
          </cell>
          <cell r="S368">
            <v>0</v>
          </cell>
          <cell r="T368">
            <v>0</v>
          </cell>
          <cell r="W368">
            <v>0</v>
          </cell>
        </row>
        <row r="369">
          <cell r="E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R369">
            <v>0</v>
          </cell>
          <cell r="S369">
            <v>0</v>
          </cell>
          <cell r="T369">
            <v>0</v>
          </cell>
          <cell r="W369">
            <v>0</v>
          </cell>
        </row>
        <row r="370">
          <cell r="E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R370">
            <v>0</v>
          </cell>
          <cell r="S370">
            <v>0</v>
          </cell>
          <cell r="T370">
            <v>0</v>
          </cell>
          <cell r="W370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R371">
            <v>0</v>
          </cell>
          <cell r="S371">
            <v>0</v>
          </cell>
          <cell r="T371">
            <v>0</v>
          </cell>
          <cell r="W371">
            <v>0</v>
          </cell>
        </row>
        <row r="372">
          <cell r="E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R372">
            <v>0</v>
          </cell>
          <cell r="S372">
            <v>0</v>
          </cell>
          <cell r="T372">
            <v>0</v>
          </cell>
          <cell r="W372">
            <v>0</v>
          </cell>
        </row>
        <row r="373">
          <cell r="E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R373">
            <v>0</v>
          </cell>
          <cell r="S373">
            <v>0</v>
          </cell>
          <cell r="T373">
            <v>0</v>
          </cell>
          <cell r="W373">
            <v>0</v>
          </cell>
        </row>
        <row r="378">
          <cell r="E378">
            <v>3.1517000000000003E-2</v>
          </cell>
          <cell r="G378">
            <v>4.2756000000000002E-2</v>
          </cell>
          <cell r="H378">
            <v>3.2328999999999997E-2</v>
          </cell>
          <cell r="I378">
            <v>2.7816E-2</v>
          </cell>
          <cell r="J378">
            <v>2.1325E-2</v>
          </cell>
          <cell r="K378">
            <v>2.3050000000000001E-2</v>
          </cell>
          <cell r="L378">
            <v>2.0005999999999999E-2</v>
          </cell>
          <cell r="M378">
            <v>9.7879999999999998E-3</v>
          </cell>
          <cell r="N378">
            <v>8.8400000000000002E-4</v>
          </cell>
          <cell r="O378">
            <v>4.7169000000000003E-2</v>
          </cell>
          <cell r="P378">
            <v>4.0023000000000003E-2</v>
          </cell>
          <cell r="R378">
            <v>2.2433999999999999E-2</v>
          </cell>
          <cell r="S378">
            <v>3.7893000000000003E-2</v>
          </cell>
          <cell r="T378">
            <v>2.9125000000000002E-2</v>
          </cell>
          <cell r="W378">
            <v>2.2487E-2</v>
          </cell>
        </row>
        <row r="379">
          <cell r="E379">
            <v>4.5432E-2</v>
          </cell>
          <cell r="G379">
            <v>4.9384999999999998E-2</v>
          </cell>
          <cell r="H379">
            <v>4.9384999999999998E-2</v>
          </cell>
          <cell r="I379">
            <v>4.9384999999999998E-2</v>
          </cell>
          <cell r="J379">
            <v>4.9384999999999998E-2</v>
          </cell>
          <cell r="K379">
            <v>4.9384999999999998E-2</v>
          </cell>
          <cell r="L379">
            <v>4.9384999999999998E-2</v>
          </cell>
          <cell r="M379">
            <v>4.9384999999999998E-2</v>
          </cell>
          <cell r="N379">
            <v>4.2209999999999999E-3</v>
          </cell>
          <cell r="O379">
            <v>4.9384999999999998E-2</v>
          </cell>
          <cell r="P379">
            <v>4.9384999999999998E-2</v>
          </cell>
          <cell r="R379">
            <v>4.9384999999999998E-2</v>
          </cell>
          <cell r="S379">
            <v>4.9384999999999998E-2</v>
          </cell>
          <cell r="T379">
            <v>4.9384999999999998E-2</v>
          </cell>
          <cell r="W379">
            <v>4.9384999999999998E-2</v>
          </cell>
        </row>
        <row r="380">
          <cell r="E380">
            <v>4.3800000000000002E-3</v>
          </cell>
          <cell r="G380">
            <v>7.6519999999999999E-3</v>
          </cell>
          <cell r="H380">
            <v>1.8289999999999999E-3</v>
          </cell>
          <cell r="I380">
            <v>3.97E-4</v>
          </cell>
          <cell r="J380">
            <v>1.03E-4</v>
          </cell>
          <cell r="K380">
            <v>1.5770000000000001E-3</v>
          </cell>
          <cell r="L380">
            <v>3.59E-4</v>
          </cell>
          <cell r="M380">
            <v>1.8900000000000001E-4</v>
          </cell>
          <cell r="N380">
            <v>2.0599999999999999E-4</v>
          </cell>
          <cell r="O380">
            <v>0.124042</v>
          </cell>
          <cell r="P380">
            <v>4.901E-3</v>
          </cell>
          <cell r="R380">
            <v>1.2819999999999999E-3</v>
          </cell>
          <cell r="S380">
            <v>8.7699999999999996E-4</v>
          </cell>
          <cell r="T380">
            <v>4.7730000000000003E-3</v>
          </cell>
          <cell r="W380">
            <v>1.281E-3</v>
          </cell>
        </row>
        <row r="381">
          <cell r="E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R381">
            <v>0</v>
          </cell>
          <cell r="S381">
            <v>0</v>
          </cell>
          <cell r="T381">
            <v>0</v>
          </cell>
          <cell r="W381">
            <v>0</v>
          </cell>
        </row>
        <row r="382">
          <cell r="E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R382">
            <v>0</v>
          </cell>
          <cell r="S382">
            <v>0</v>
          </cell>
          <cell r="T382">
            <v>0</v>
          </cell>
          <cell r="W382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R383">
            <v>0</v>
          </cell>
          <cell r="S383">
            <v>0</v>
          </cell>
          <cell r="T383">
            <v>0</v>
          </cell>
          <cell r="W383">
            <v>0</v>
          </cell>
        </row>
        <row r="384">
          <cell r="E384">
            <v>8.1328999999999999E-2</v>
          </cell>
          <cell r="G384">
            <v>9.9793999999999994E-2</v>
          </cell>
          <cell r="H384">
            <v>8.3543000000000006E-2</v>
          </cell>
          <cell r="I384">
            <v>7.7598E-2</v>
          </cell>
          <cell r="J384">
            <v>7.0813000000000001E-2</v>
          </cell>
          <cell r="K384">
            <v>7.4012999999999995E-2</v>
          </cell>
          <cell r="L384">
            <v>6.9750000000000006E-2</v>
          </cell>
          <cell r="M384">
            <v>5.9361999999999998E-2</v>
          </cell>
          <cell r="N384">
            <v>5.3119999999999999E-3</v>
          </cell>
          <cell r="O384">
            <v>0.22059699999999999</v>
          </cell>
          <cell r="P384">
            <v>9.4309000000000004E-2</v>
          </cell>
          <cell r="R384">
            <v>7.3100999999999999E-2</v>
          </cell>
          <cell r="S384">
            <v>8.8154999999999997E-2</v>
          </cell>
          <cell r="T384">
            <v>8.3282999999999996E-2</v>
          </cell>
          <cell r="W384">
            <v>7.3152999999999996E-2</v>
          </cell>
        </row>
        <row r="386">
          <cell r="E386">
            <v>24452276608.80558</v>
          </cell>
          <cell r="G386">
            <v>11362694034.5944</v>
          </cell>
          <cell r="H386">
            <v>2983833723.3713889</v>
          </cell>
          <cell r="I386">
            <v>3080584885.4856691</v>
          </cell>
          <cell r="J386">
            <v>2051022389.543107</v>
          </cell>
          <cell r="K386">
            <v>1472444671.3449566</v>
          </cell>
          <cell r="L386">
            <v>639599439.09802258</v>
          </cell>
          <cell r="M386">
            <v>632887813.72208166</v>
          </cell>
          <cell r="N386">
            <v>2140447568.8055859</v>
          </cell>
          <cell r="O386">
            <v>81534389.017231286</v>
          </cell>
          <cell r="P386">
            <v>7227693.8231415441</v>
          </cell>
          <cell r="R386">
            <v>1342870567.1184549</v>
          </cell>
          <cell r="S386">
            <v>4594563.3633324662</v>
          </cell>
          <cell r="T386">
            <v>124979540.86316925</v>
          </cell>
          <cell r="W386">
            <v>1347465130.4817874</v>
          </cell>
        </row>
        <row r="392">
          <cell r="E392">
            <v>239554.00821600002</v>
          </cell>
        </row>
        <row r="393">
          <cell r="E393">
            <v>66942.576000000001</v>
          </cell>
        </row>
        <row r="394">
          <cell r="E394">
            <v>1287205.322616</v>
          </cell>
        </row>
        <row r="395">
          <cell r="E395">
            <v>6694291.0712880008</v>
          </cell>
        </row>
        <row r="396">
          <cell r="E396">
            <v>8287992.978120001</v>
          </cell>
        </row>
        <row r="399">
          <cell r="E399">
            <v>3156.2620830000001</v>
          </cell>
          <cell r="G399">
            <v>2806.3921923543894</v>
          </cell>
          <cell r="H399">
            <v>223.31648439552188</v>
          </cell>
          <cell r="I399">
            <v>69.386885977642848</v>
          </cell>
          <cell r="J399">
            <v>49.170149628014293</v>
          </cell>
          <cell r="K399">
            <v>0.324787728001528</v>
          </cell>
          <cell r="L399">
            <v>0</v>
          </cell>
          <cell r="M399">
            <v>0</v>
          </cell>
          <cell r="N399">
            <v>0</v>
          </cell>
          <cell r="O399">
            <v>7.6715829164301059</v>
          </cell>
          <cell r="P399">
            <v>0</v>
          </cell>
        </row>
        <row r="400">
          <cell r="E400">
            <v>8322384.0846997639</v>
          </cell>
          <cell r="G400">
            <v>4508593.3069257038</v>
          </cell>
          <cell r="H400">
            <v>1085603.9101129007</v>
          </cell>
          <cell r="I400">
            <v>1073653.0890460412</v>
          </cell>
          <cell r="J400">
            <v>678761.51314969745</v>
          </cell>
          <cell r="K400">
            <v>497553.19359328155</v>
          </cell>
          <cell r="L400">
            <v>207752.79965520615</v>
          </cell>
          <cell r="M400">
            <v>196367.62655755968</v>
          </cell>
          <cell r="N400">
            <v>12994.067673371617</v>
          </cell>
          <cell r="O400">
            <v>58090.904978162333</v>
          </cell>
          <cell r="P400">
            <v>3013.6730078393257</v>
          </cell>
        </row>
        <row r="401">
          <cell r="E401">
            <v>77034319.369296521</v>
          </cell>
          <cell r="G401">
            <v>43808729.844964497</v>
          </cell>
          <cell r="H401">
            <v>9776540.95824093</v>
          </cell>
          <cell r="I401">
            <v>9211371.8159250282</v>
          </cell>
          <cell r="J401">
            <v>5603156.1505722674</v>
          </cell>
          <cell r="K401">
            <v>4223479.539151324</v>
          </cell>
          <cell r="L401">
            <v>1720139.7770805531</v>
          </cell>
          <cell r="M401">
            <v>1560514.2385779207</v>
          </cell>
          <cell r="N401">
            <v>433484.77348487574</v>
          </cell>
          <cell r="O401">
            <v>670465.76850961626</v>
          </cell>
          <cell r="P401">
            <v>26436.50278951216</v>
          </cell>
        </row>
        <row r="402">
          <cell r="E402">
            <v>35073753.329629906</v>
          </cell>
          <cell r="G402">
            <v>20086629.309390385</v>
          </cell>
          <cell r="H402">
            <v>4288847.6946865525</v>
          </cell>
          <cell r="I402">
            <v>4172988.9793382077</v>
          </cell>
          <cell r="J402">
            <v>2427894.7276828885</v>
          </cell>
          <cell r="K402">
            <v>1898307.5435814299</v>
          </cell>
          <cell r="L402">
            <v>733254.07384786068</v>
          </cell>
          <cell r="M402">
            <v>649630.2923343156</v>
          </cell>
          <cell r="N402">
            <v>430639.3942103677</v>
          </cell>
          <cell r="O402">
            <v>373334.88171273959</v>
          </cell>
          <cell r="P402">
            <v>12226.432845152673</v>
          </cell>
        </row>
        <row r="404">
          <cell r="E404">
            <v>239554.00821600002</v>
          </cell>
          <cell r="G404">
            <v>212999.58008099979</v>
          </cell>
          <cell r="H404">
            <v>16949.276559063579</v>
          </cell>
          <cell r="I404">
            <v>5266.3265015596962</v>
          </cell>
          <cell r="J404">
            <v>3731.9164626454394</v>
          </cell>
          <cell r="K404">
            <v>24.650741927039782</v>
          </cell>
          <cell r="L404">
            <v>0</v>
          </cell>
          <cell r="M404">
            <v>0</v>
          </cell>
          <cell r="N404">
            <v>0</v>
          </cell>
          <cell r="O404">
            <v>582.25786980447742</v>
          </cell>
          <cell r="P404">
            <v>0</v>
          </cell>
        </row>
        <row r="405">
          <cell r="E405">
            <v>66942.576000000001</v>
          </cell>
          <cell r="G405">
            <v>36265.671835170237</v>
          </cell>
          <cell r="H405">
            <v>8732.2480576491871</v>
          </cell>
          <cell r="I405">
            <v>8636.1195036929439</v>
          </cell>
          <cell r="J405">
            <v>5459.7389062388884</v>
          </cell>
          <cell r="K405">
            <v>4002.1575713376315</v>
          </cell>
          <cell r="L405">
            <v>1671.0965798489865</v>
          </cell>
          <cell r="M405">
            <v>1579.5179158981684</v>
          </cell>
          <cell r="N405">
            <v>104.52009351178646</v>
          </cell>
          <cell r="O405">
            <v>467.26452202063928</v>
          </cell>
          <cell r="P405">
            <v>24.241014631531595</v>
          </cell>
        </row>
        <row r="406">
          <cell r="E406">
            <v>1287205.3226160002</v>
          </cell>
          <cell r="G406">
            <v>732022.1778445458</v>
          </cell>
          <cell r="H406">
            <v>163361.15722516281</v>
          </cell>
          <cell r="I406">
            <v>153917.46077761165</v>
          </cell>
          <cell r="J406">
            <v>93625.964109443958</v>
          </cell>
          <cell r="K406">
            <v>70572.251267558648</v>
          </cell>
          <cell r="L406">
            <v>28742.68371330724</v>
          </cell>
          <cell r="M406">
            <v>26075.420025274605</v>
          </cell>
          <cell r="N406">
            <v>7243.3158658518396</v>
          </cell>
          <cell r="O406">
            <v>11203.150919269116</v>
          </cell>
          <cell r="P406">
            <v>441.7408679744338</v>
          </cell>
        </row>
        <row r="407">
          <cell r="E407">
            <v>6694291.0712879999</v>
          </cell>
          <cell r="G407">
            <v>3833799.6499658562</v>
          </cell>
          <cell r="H407">
            <v>818583.47348299797</v>
          </cell>
          <cell r="I407">
            <v>796470.30080945604</v>
          </cell>
          <cell r="J407">
            <v>463395.91445505194</v>
          </cell>
          <cell r="K407">
            <v>362317.17547093541</v>
          </cell>
          <cell r="L407">
            <v>139951.26650441895</v>
          </cell>
          <cell r="M407">
            <v>123990.55854504155</v>
          </cell>
          <cell r="N407">
            <v>82193.240755102204</v>
          </cell>
          <cell r="O407">
            <v>71255.914408756726</v>
          </cell>
          <cell r="P407">
            <v>2333.5768903827075</v>
          </cell>
        </row>
        <row r="408">
          <cell r="E408">
            <v>8287992.9781200001</v>
          </cell>
          <cell r="G408">
            <v>4815087.0797265721</v>
          </cell>
          <cell r="H408">
            <v>1007626.1553248735</v>
          </cell>
          <cell r="I408">
            <v>964290.2075923204</v>
          </cell>
          <cell r="J408">
            <v>566213.53393338027</v>
          </cell>
          <cell r="K408">
            <v>436916.2350517587</v>
          </cell>
          <cell r="L408">
            <v>170365.04679757517</v>
          </cell>
          <cell r="M408">
            <v>151645.49648621434</v>
          </cell>
          <cell r="N408">
            <v>89541.076714465831</v>
          </cell>
          <cell r="O408">
            <v>83508.587719850955</v>
          </cell>
          <cell r="P408">
            <v>2799.5587729886729</v>
          </cell>
        </row>
        <row r="410">
          <cell r="E410">
            <v>33471288.346682992</v>
          </cell>
          <cell r="G410">
            <v>20068765.147959139</v>
          </cell>
          <cell r="H410">
            <v>3767130.4056645827</v>
          </cell>
          <cell r="I410">
            <v>3102308.4249307895</v>
          </cell>
          <cell r="J410">
            <v>1881741.7572622437</v>
          </cell>
          <cell r="K410">
            <v>1459852.050042829</v>
          </cell>
          <cell r="L410">
            <v>1561865.6988013433</v>
          </cell>
          <cell r="M410">
            <v>493598.1921649474</v>
          </cell>
          <cell r="N410">
            <v>444975.34668299987</v>
          </cell>
          <cell r="O410">
            <v>323005.48499447602</v>
          </cell>
          <cell r="P410">
            <v>368045.83817964466</v>
          </cell>
        </row>
      </sheetData>
      <sheetData sheetId="19">
        <row r="10">
          <cell r="C10">
            <v>722823769.53283501</v>
          </cell>
          <cell r="D10">
            <v>367189672.66668832</v>
          </cell>
          <cell r="E10">
            <v>96423693.610058159</v>
          </cell>
          <cell r="F10">
            <v>99550243.303176984</v>
          </cell>
          <cell r="G10">
            <v>66279549.335349619</v>
          </cell>
          <cell r="H10">
            <v>47582595.751049243</v>
          </cell>
          <cell r="I10">
            <v>20668893.130904734</v>
          </cell>
          <cell r="J10">
            <v>20452004.467234824</v>
          </cell>
          <cell r="K10">
            <v>1808737.6355026911</v>
          </cell>
          <cell r="L10">
            <v>2634814.0258961273</v>
          </cell>
          <cell r="M10">
            <v>233565.60697439592</v>
          </cell>
        </row>
        <row r="11">
          <cell r="C11">
            <v>187192258.01703656</v>
          </cell>
          <cell r="D11">
            <v>94016288.645853698</v>
          </cell>
          <cell r="E11">
            <v>24688596.890282325</v>
          </cell>
          <cell r="F11">
            <v>25489127.570459403</v>
          </cell>
          <cell r="G11">
            <v>16970404.413540691</v>
          </cell>
          <cell r="H11">
            <v>12183183.214715337</v>
          </cell>
          <cell r="I11">
            <v>5292122.211588908</v>
          </cell>
          <cell r="J11">
            <v>5236589.4209755044</v>
          </cell>
          <cell r="K11">
            <v>2581517.5663052374</v>
          </cell>
          <cell r="L11">
            <v>674625.28068335564</v>
          </cell>
          <cell r="M11">
            <v>59802.802632147541</v>
          </cell>
        </row>
        <row r="12">
          <cell r="C12">
            <v>47738245.047874965</v>
          </cell>
          <cell r="D12">
            <v>24116057.077197272</v>
          </cell>
          <cell r="E12">
            <v>6332855.9373867773</v>
          </cell>
          <cell r="F12">
            <v>6538199.541705383</v>
          </cell>
          <cell r="G12">
            <v>4353067.4030506629</v>
          </cell>
          <cell r="H12">
            <v>3125100.4056836325</v>
          </cell>
          <cell r="I12">
            <v>1357478.8278968092</v>
          </cell>
          <cell r="J12">
            <v>1343234.1478804178</v>
          </cell>
          <cell r="K12">
            <v>383864.03690071299</v>
          </cell>
          <cell r="L12">
            <v>173047.6921500724</v>
          </cell>
          <cell r="M12">
            <v>15339.978023232015</v>
          </cell>
        </row>
        <row r="13">
          <cell r="C13">
            <v>27800833.46786464</v>
          </cell>
          <cell r="D13">
            <v>13870304.902989436</v>
          </cell>
          <cell r="E13">
            <v>3642330.1900921706</v>
          </cell>
          <cell r="F13">
            <v>3760433.1781826643</v>
          </cell>
          <cell r="G13">
            <v>2503658.5354853608</v>
          </cell>
          <cell r="H13">
            <v>1797395.6248541758</v>
          </cell>
          <cell r="I13">
            <v>780751.39654917829</v>
          </cell>
          <cell r="J13">
            <v>772558.5956099364</v>
          </cell>
          <cell r="K13">
            <v>565050.22966704308</v>
          </cell>
          <cell r="L13">
            <v>99528.054905362907</v>
          </cell>
          <cell r="M13">
            <v>8822.7595293165978</v>
          </cell>
        </row>
        <row r="14">
          <cell r="C14">
            <v>985555106.06561112</v>
          </cell>
          <cell r="D14">
            <v>499192323.29272872</v>
          </cell>
          <cell r="E14">
            <v>131087476.62781945</v>
          </cell>
          <cell r="F14">
            <v>135338003.59352446</v>
          </cell>
          <cell r="G14">
            <v>90106679.687426329</v>
          </cell>
          <cell r="H14">
            <v>64688274.996302389</v>
          </cell>
          <cell r="I14">
            <v>28099245.56693963</v>
          </cell>
          <cell r="J14">
            <v>27804386.63170068</v>
          </cell>
          <cell r="K14">
            <v>5339169.4683756847</v>
          </cell>
          <cell r="L14">
            <v>3582015.0536349178</v>
          </cell>
          <cell r="M14">
            <v>317531.14715909213</v>
          </cell>
        </row>
        <row r="16">
          <cell r="C16">
            <v>182941984.21999776</v>
          </cell>
          <cell r="D16">
            <v>91272842.723306715</v>
          </cell>
          <cell r="E16">
            <v>23968170.340291742</v>
          </cell>
          <cell r="F16">
            <v>24745341.104202844</v>
          </cell>
          <cell r="G16">
            <v>16475198.875618679</v>
          </cell>
          <cell r="H16">
            <v>11827671.36889087</v>
          </cell>
          <cell r="I16">
            <v>5137695.236092208</v>
          </cell>
          <cell r="J16">
            <v>5083782.9222086407</v>
          </cell>
          <cell r="K16">
            <v>3718284.5729694655</v>
          </cell>
          <cell r="L16">
            <v>654939.35176406452</v>
          </cell>
          <cell r="M16">
            <v>58057.724652564044</v>
          </cell>
        </row>
        <row r="18">
          <cell r="C18">
            <v>1168497090.2856088</v>
          </cell>
          <cell r="D18">
            <v>590465166.01603544</v>
          </cell>
          <cell r="E18">
            <v>155055646.96811119</v>
          </cell>
          <cell r="F18">
            <v>160083344.69772729</v>
          </cell>
          <cell r="G18">
            <v>106581878.56304501</v>
          </cell>
          <cell r="H18">
            <v>76515946.365193263</v>
          </cell>
          <cell r="I18">
            <v>33236940.803031839</v>
          </cell>
          <cell r="J18">
            <v>32888169.55390932</v>
          </cell>
          <cell r="K18">
            <v>9057454.0413451493</v>
          </cell>
          <cell r="L18">
            <v>4236954.4053989826</v>
          </cell>
          <cell r="M18">
            <v>375588.87181165616</v>
          </cell>
        </row>
        <row r="21">
          <cell r="C21">
            <v>4333941780.5754585</v>
          </cell>
          <cell r="D21">
            <v>2163998471.4123569</v>
          </cell>
          <cell r="E21">
            <v>568264145.51562941</v>
          </cell>
          <cell r="F21">
            <v>586690177.7827338</v>
          </cell>
          <cell r="G21">
            <v>390612411.30763543</v>
          </cell>
          <cell r="H21">
            <v>280423639.70451629</v>
          </cell>
          <cell r="I21">
            <v>121810215.45686001</v>
          </cell>
          <cell r="J21">
            <v>120532002.12030359</v>
          </cell>
          <cell r="K21">
            <v>84706186.448391393</v>
          </cell>
          <cell r="L21">
            <v>15528033.463159878</v>
          </cell>
          <cell r="M21">
            <v>1376497.3638730159</v>
          </cell>
        </row>
        <row r="22">
          <cell r="C22">
            <v>-1705797744.0031881</v>
          </cell>
          <cell r="D22">
            <v>-854935198.37268901</v>
          </cell>
          <cell r="E22">
            <v>-224505250.99373555</v>
          </cell>
          <cell r="F22">
            <v>-231784860.36481661</v>
          </cell>
          <cell r="G22">
            <v>-154320025.52671525</v>
          </cell>
          <cell r="H22">
            <v>-110787527.4434462</v>
          </cell>
          <cell r="I22">
            <v>-48123805.118708156</v>
          </cell>
          <cell r="J22">
            <v>-47618818.822789811</v>
          </cell>
          <cell r="K22">
            <v>-27043750.602113348</v>
          </cell>
          <cell r="L22">
            <v>-6134691.1952761086</v>
          </cell>
          <cell r="M22">
            <v>-543815.56289834098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C24">
            <v>110953238.91762529</v>
          </cell>
          <cell r="D24">
            <v>55400522.566343851</v>
          </cell>
          <cell r="E24">
            <v>14548129.785293046</v>
          </cell>
          <cell r="F24">
            <v>15019854.617776711</v>
          </cell>
          <cell r="G24">
            <v>10000067.926674169</v>
          </cell>
          <cell r="H24">
            <v>7179125.3019910147</v>
          </cell>
          <cell r="I24">
            <v>3118463.19642943</v>
          </cell>
          <cell r="J24">
            <v>3085739.6581589626</v>
          </cell>
          <cell r="K24">
            <v>2168562.9892244111</v>
          </cell>
          <cell r="L24">
            <v>397533.16818438988</v>
          </cell>
          <cell r="M24">
            <v>35239.707549325947</v>
          </cell>
        </row>
        <row r="25">
          <cell r="C25">
            <v>-331965904.17413634</v>
          </cell>
          <cell r="D25">
            <v>-163505338.72039717</v>
          </cell>
          <cell r="E25">
            <v>-42936361.934927151</v>
          </cell>
          <cell r="F25">
            <v>-44328578.55934073</v>
          </cell>
          <cell r="G25">
            <v>-29513521.133664384</v>
          </cell>
          <cell r="H25">
            <v>-21187982.709233873</v>
          </cell>
          <cell r="I25">
            <v>-9203620.428104857</v>
          </cell>
          <cell r="J25">
            <v>-9107042.4002959076</v>
          </cell>
          <cell r="K25">
            <v>-10906201.822746335</v>
          </cell>
          <cell r="L25">
            <v>-1173252.3865409971</v>
          </cell>
          <cell r="M25">
            <v>-104004.07888500049</v>
          </cell>
        </row>
        <row r="26">
          <cell r="C26">
            <v>2407131371.3157597</v>
          </cell>
          <cell r="D26">
            <v>1200958456.8856144</v>
          </cell>
          <cell r="E26">
            <v>315370662.37225974</v>
          </cell>
          <cell r="F26">
            <v>325596593.47635317</v>
          </cell>
          <cell r="G26">
            <v>216778932.57392997</v>
          </cell>
          <cell r="H26">
            <v>155627254.85382721</v>
          </cell>
          <cell r="I26">
            <v>67601253.106476411</v>
          </cell>
          <cell r="J26">
            <v>66891880.555376835</v>
          </cell>
          <cell r="K26">
            <v>48924797.012756117</v>
          </cell>
          <cell r="L26">
            <v>8617623.0495271627</v>
          </cell>
          <cell r="M26">
            <v>763917.42963900045</v>
          </cell>
        </row>
      </sheetData>
      <sheetData sheetId="20">
        <row r="10">
          <cell r="C10">
            <v>344616046.31427217</v>
          </cell>
          <cell r="D10">
            <v>214745409.69472674</v>
          </cell>
          <cell r="E10">
            <v>42701422.190192357</v>
          </cell>
          <cell r="F10">
            <v>38592395.570506088</v>
          </cell>
          <cell r="G10">
            <v>20728477.006418455</v>
          </cell>
          <cell r="H10">
            <v>15744435.455784537</v>
          </cell>
          <cell r="I10">
            <v>5891544.9022834003</v>
          </cell>
          <cell r="J10">
            <v>4502425.1285657408</v>
          </cell>
          <cell r="K10">
            <v>526411.79896226886</v>
          </cell>
          <cell r="L10">
            <v>1036771.1260287525</v>
          </cell>
          <cell r="M10">
            <v>146753.44080382618</v>
          </cell>
          <cell r="O10">
            <v>14653471.405713016</v>
          </cell>
          <cell r="P10">
            <v>61981.360999603028</v>
          </cell>
          <cell r="Q10">
            <v>1028982.6890719176</v>
          </cell>
        </row>
        <row r="11">
          <cell r="C11">
            <v>201449779.54607496</v>
          </cell>
          <cell r="D11">
            <v>127281639.99665971</v>
          </cell>
          <cell r="E11">
            <v>25136275.856441557</v>
          </cell>
          <cell r="F11">
            <v>21911357.420141235</v>
          </cell>
          <cell r="G11">
            <v>10687673.836780861</v>
          </cell>
          <cell r="H11">
            <v>8787488.2637415975</v>
          </cell>
          <cell r="I11">
            <v>3386883.3980001491</v>
          </cell>
          <cell r="J11">
            <v>2012295.3654345176</v>
          </cell>
          <cell r="K11">
            <v>881963.04817908339</v>
          </cell>
          <cell r="L11">
            <v>1293873.4795639219</v>
          </cell>
          <cell r="M11">
            <v>70328.881132319948</v>
          </cell>
          <cell r="O11">
            <v>7518468.495856327</v>
          </cell>
          <cell r="P11">
            <v>53718.175124922462</v>
          </cell>
          <cell r="Q11">
            <v>1215301.5927603478</v>
          </cell>
        </row>
        <row r="12">
          <cell r="C12">
            <v>33053125.936370082</v>
          </cell>
          <cell r="D12">
            <v>20744046.222493209</v>
          </cell>
          <cell r="E12">
            <v>4114847.380756719</v>
          </cell>
          <cell r="F12">
            <v>3645449.7524164892</v>
          </cell>
          <cell r="G12">
            <v>1854179.9907578016</v>
          </cell>
          <cell r="H12">
            <v>1474596.2751259138</v>
          </cell>
          <cell r="I12">
            <v>546770.055449598</v>
          </cell>
          <cell r="J12">
            <v>378207.81139139063</v>
          </cell>
          <cell r="K12">
            <v>117485.12927276662</v>
          </cell>
          <cell r="L12">
            <v>164972.76536791489</v>
          </cell>
          <cell r="M12">
            <v>12570.553338273392</v>
          </cell>
          <cell r="O12">
            <v>1308068.794273227</v>
          </cell>
          <cell r="P12">
            <v>7669.821522207646</v>
          </cell>
          <cell r="Q12">
            <v>158857.65933047913</v>
          </cell>
        </row>
        <row r="13">
          <cell r="C13">
            <v>30210477.308108646</v>
          </cell>
          <cell r="D13">
            <v>19001657.556524131</v>
          </cell>
          <cell r="E13">
            <v>3779389.9327078285</v>
          </cell>
          <cell r="F13">
            <v>3315588.4192728614</v>
          </cell>
          <cell r="G13">
            <v>1625751.3980853939</v>
          </cell>
          <cell r="H13">
            <v>1337402.3570929307</v>
          </cell>
          <cell r="I13">
            <v>460537.20577247383</v>
          </cell>
          <cell r="J13">
            <v>329245.72443694598</v>
          </cell>
          <cell r="K13">
            <v>161181.7242503115</v>
          </cell>
          <cell r="L13">
            <v>189197.37396537955</v>
          </cell>
          <cell r="M13">
            <v>10525.616000401224</v>
          </cell>
          <cell r="O13">
            <v>1146500.3777172219</v>
          </cell>
          <cell r="P13">
            <v>8072.0826698162673</v>
          </cell>
          <cell r="Q13">
            <v>182829.89670589261</v>
          </cell>
        </row>
        <row r="14">
          <cell r="C14">
            <v>609329429.10482597</v>
          </cell>
          <cell r="D14">
            <v>381772753.47040385</v>
          </cell>
          <cell r="E14">
            <v>75731935.360098466</v>
          </cell>
          <cell r="F14">
            <v>67464791.162336677</v>
          </cell>
          <cell r="G14">
            <v>34896082.232042514</v>
          </cell>
          <cell r="H14">
            <v>27343922.35174498</v>
          </cell>
          <cell r="I14">
            <v>10285735.561505621</v>
          </cell>
          <cell r="J14">
            <v>7222174.029828595</v>
          </cell>
          <cell r="K14">
            <v>1687041.7006644304</v>
          </cell>
          <cell r="L14">
            <v>2684814.7449259693</v>
          </cell>
          <cell r="M14">
            <v>240178.49127482076</v>
          </cell>
          <cell r="O14">
            <v>24626509.073559795</v>
          </cell>
          <cell r="P14">
            <v>131441.44031654939</v>
          </cell>
          <cell r="Q14">
            <v>2585971.8378686369</v>
          </cell>
        </row>
        <row r="16">
          <cell r="C16">
            <v>198798524.12939617</v>
          </cell>
          <cell r="D16">
            <v>125039450.37754449</v>
          </cell>
          <cell r="E16">
            <v>24870085.072444435</v>
          </cell>
          <cell r="F16">
            <v>21818062.576424357</v>
          </cell>
          <cell r="G16">
            <v>10698175.180897625</v>
          </cell>
          <cell r="H16">
            <v>8800708.84169342</v>
          </cell>
          <cell r="I16">
            <v>3030541.8838804723</v>
          </cell>
          <cell r="J16">
            <v>2166584.9045162438</v>
          </cell>
          <cell r="K16">
            <v>1060648.2171995614</v>
          </cell>
          <cell r="L16">
            <v>1245003.7889133114</v>
          </cell>
          <cell r="M16">
            <v>69263.285882308424</v>
          </cell>
          <cell r="O16">
            <v>7544487.9827437671</v>
          </cell>
          <cell r="P16">
            <v>53117.933392572893</v>
          </cell>
          <cell r="Q16">
            <v>1203102.9255570835</v>
          </cell>
        </row>
        <row r="18">
          <cell r="C18">
            <v>808127953.23422217</v>
          </cell>
          <cell r="D18">
            <v>506812203.84794831</v>
          </cell>
          <cell r="E18">
            <v>100602020.43254291</v>
          </cell>
          <cell r="F18">
            <v>89282853.738761038</v>
          </cell>
          <cell r="G18">
            <v>45594257.412940137</v>
          </cell>
          <cell r="H18">
            <v>36144631.193438396</v>
          </cell>
          <cell r="I18">
            <v>13316277.445386093</v>
          </cell>
          <cell r="J18">
            <v>9388758.9343448393</v>
          </cell>
          <cell r="K18">
            <v>2747689.917863992</v>
          </cell>
          <cell r="L18">
            <v>3929818.5338392807</v>
          </cell>
          <cell r="M18">
            <v>309441.7771571292</v>
          </cell>
          <cell r="O18">
            <v>32170997.056303561</v>
          </cell>
          <cell r="P18">
            <v>184559.37370912227</v>
          </cell>
          <cell r="Q18">
            <v>3789074.7634257204</v>
          </cell>
        </row>
        <row r="21">
          <cell r="C21">
            <v>4807064735.0597134</v>
          </cell>
          <cell r="D21">
            <v>3035607425.9976668</v>
          </cell>
          <cell r="E21">
            <v>599322206.10943866</v>
          </cell>
          <cell r="F21">
            <v>521892022.91829622</v>
          </cell>
          <cell r="G21">
            <v>253846622.07360289</v>
          </cell>
          <cell r="H21">
            <v>209343658.50872159</v>
          </cell>
          <cell r="I21">
            <v>80486273.136624247</v>
          </cell>
          <cell r="J21">
            <v>47480515.587876424</v>
          </cell>
          <cell r="K21">
            <v>26367510.262026552</v>
          </cell>
          <cell r="L21">
            <v>31044753.304631088</v>
          </cell>
          <cell r="M21">
            <v>1673747.1608294891</v>
          </cell>
          <cell r="O21">
            <v>178658625.06416345</v>
          </cell>
          <cell r="P21">
            <v>1298843.3838975469</v>
          </cell>
          <cell r="Q21">
            <v>29386190.060660616</v>
          </cell>
        </row>
        <row r="22">
          <cell r="C22">
            <v>-1809662398.0042233</v>
          </cell>
          <cell r="D22">
            <v>-1148190576.4594874</v>
          </cell>
          <cell r="E22">
            <v>-224417823.95269784</v>
          </cell>
          <cell r="F22">
            <v>-193769744.17004341</v>
          </cell>
          <cell r="G22">
            <v>-93737631.23084259</v>
          </cell>
          <cell r="H22">
            <v>-77046811.570227847</v>
          </cell>
          <cell r="I22">
            <v>-34440022.196694821</v>
          </cell>
          <cell r="J22">
            <v>-15627329.50859287</v>
          </cell>
          <cell r="K22">
            <v>-9775056.6393227782</v>
          </cell>
          <cell r="L22">
            <v>-12025455.647443928</v>
          </cell>
          <cell r="M22">
            <v>-631946.62886976055</v>
          </cell>
          <cell r="O22">
            <v>-65701316.06035535</v>
          </cell>
          <cell r="P22">
            <v>-481025.28099693748</v>
          </cell>
          <cell r="Q22">
            <v>-10864470.22887555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>
            <v>123065659.17245714</v>
          </cell>
          <cell r="D24">
            <v>77714582.486180782</v>
          </cell>
          <cell r="E24">
            <v>15343247.161541104</v>
          </cell>
          <cell r="F24">
            <v>13360957.123971287</v>
          </cell>
          <cell r="G24">
            <v>6498727.1018727999</v>
          </cell>
          <cell r="H24">
            <v>5359406.7789539685</v>
          </cell>
          <cell r="I24">
            <v>2060528.9930155375</v>
          </cell>
          <cell r="J24">
            <v>1215548.6290944561</v>
          </cell>
          <cell r="K24">
            <v>675034.60219004471</v>
          </cell>
          <cell r="L24">
            <v>794776.6963519546</v>
          </cell>
          <cell r="M24">
            <v>42849.599285238473</v>
          </cell>
          <cell r="O24">
            <v>4573839.2703573667</v>
          </cell>
          <cell r="P24">
            <v>33251.688090518473</v>
          </cell>
          <cell r="Q24">
            <v>752315.82050608355</v>
          </cell>
        </row>
        <row r="25">
          <cell r="C25">
            <v>-504697941.89378721</v>
          </cell>
          <cell r="D25">
            <v>-319875506.0040381</v>
          </cell>
          <cell r="E25">
            <v>-63009667.838749908</v>
          </cell>
          <cell r="F25">
            <v>-54403465.129798397</v>
          </cell>
          <cell r="G25">
            <v>-25842255.038085427</v>
          </cell>
          <cell r="H25">
            <v>-21857453.168850083</v>
          </cell>
          <cell r="I25">
            <v>-8231228.8292545481</v>
          </cell>
          <cell r="J25">
            <v>-4561038.5963221751</v>
          </cell>
          <cell r="K25">
            <v>-3311590.6301627508</v>
          </cell>
          <cell r="L25">
            <v>-3432445.5520481761</v>
          </cell>
          <cell r="M25">
            <v>-173291.10647775102</v>
          </cell>
          <cell r="O25">
            <v>-18261569.553852752</v>
          </cell>
          <cell r="P25">
            <v>-152149.61477306363</v>
          </cell>
          <cell r="Q25">
            <v>-3443734.0002242657</v>
          </cell>
        </row>
        <row r="26">
          <cell r="C26">
            <v>2615770054.3341599</v>
          </cell>
          <cell r="D26">
            <v>1645255926.0203221</v>
          </cell>
          <cell r="E26">
            <v>327237961.479532</v>
          </cell>
          <cell r="F26">
            <v>287079770.74242568</v>
          </cell>
          <cell r="G26">
            <v>140765462.90654767</v>
          </cell>
          <cell r="H26">
            <v>115798800.54859762</v>
          </cell>
          <cell r="I26">
            <v>39875551.103690416</v>
          </cell>
          <cell r="J26">
            <v>28507696.112055834</v>
          </cell>
          <cell r="K26">
            <v>13955897.594731068</v>
          </cell>
          <cell r="L26">
            <v>16381628.801490936</v>
          </cell>
          <cell r="M26">
            <v>911359.02476721595</v>
          </cell>
          <cell r="O26">
            <v>99269578.720312715</v>
          </cell>
          <cell r="P26">
            <v>698920.17621806427</v>
          </cell>
          <cell r="Q26">
            <v>15830301.652066886</v>
          </cell>
        </row>
      </sheetData>
      <sheetData sheetId="21">
        <row r="10">
          <cell r="C10">
            <v>81907548.303032532</v>
          </cell>
          <cell r="D10">
            <v>65533016.007447101</v>
          </cell>
          <cell r="E10">
            <v>8924988.730710594</v>
          </cell>
          <cell r="F10">
            <v>975318.42442935985</v>
          </cell>
          <cell r="G10">
            <v>196843.3104170138</v>
          </cell>
          <cell r="H10">
            <v>977324.57383180386</v>
          </cell>
          <cell r="I10">
            <v>131999.07224976842</v>
          </cell>
          <cell r="J10">
            <v>74707.388811687459</v>
          </cell>
          <cell r="K10">
            <v>321513.12158520491</v>
          </cell>
          <cell r="L10">
            <v>4757544.0006815149</v>
          </cell>
          <cell r="M10">
            <v>14293.672868469919</v>
          </cell>
        </row>
        <row r="11">
          <cell r="C11">
            <v>22880499.830022238</v>
          </cell>
          <cell r="D11">
            <v>17313845.87394743</v>
          </cell>
          <cell r="E11">
            <v>2035624.463693738</v>
          </cell>
          <cell r="F11">
            <v>356996.24722203944</v>
          </cell>
          <cell r="G11">
            <v>47756.737899771266</v>
          </cell>
          <cell r="H11">
            <v>577039.91528163361</v>
          </cell>
          <cell r="I11">
            <v>40973.213141149899</v>
          </cell>
          <cell r="J11">
            <v>22605.158469157795</v>
          </cell>
          <cell r="K11">
            <v>51590.583708919745</v>
          </cell>
          <cell r="L11">
            <v>2425281.2214163439</v>
          </cell>
          <cell r="M11">
            <v>8786.4152420547871</v>
          </cell>
        </row>
        <row r="12">
          <cell r="C12">
            <v>5924538.9466712615</v>
          </cell>
          <cell r="D12">
            <v>4729642.5076149739</v>
          </cell>
          <cell r="E12">
            <v>537579.53177534509</v>
          </cell>
          <cell r="F12">
            <v>72215.513362811238</v>
          </cell>
          <cell r="G12">
            <v>12716.00316300843</v>
          </cell>
          <cell r="H12">
            <v>97684.744724744683</v>
          </cell>
          <cell r="I12">
            <v>10214.81864555519</v>
          </cell>
          <cell r="J12">
            <v>5730.2749204946622</v>
          </cell>
          <cell r="K12">
            <v>20956.397622852495</v>
          </cell>
          <cell r="L12">
            <v>436341.44593498588</v>
          </cell>
          <cell r="M12">
            <v>1457.7089064903537</v>
          </cell>
        </row>
        <row r="13">
          <cell r="C13">
            <v>1658867.8442577631</v>
          </cell>
          <cell r="D13">
            <v>1300963.0185575918</v>
          </cell>
          <cell r="E13">
            <v>-125201.1100852197</v>
          </cell>
          <cell r="F13">
            <v>23389.618595074829</v>
          </cell>
          <cell r="G13">
            <v>1112.1326139403068</v>
          </cell>
          <cell r="H13">
            <v>94749.455907080046</v>
          </cell>
          <cell r="I13">
            <v>6179.8721615617505</v>
          </cell>
          <cell r="J13">
            <v>3396.9173682914611</v>
          </cell>
          <cell r="K13">
            <v>6405.0505099070215</v>
          </cell>
          <cell r="L13">
            <v>346420.71210820694</v>
          </cell>
          <cell r="M13">
            <v>1452.1765213283265</v>
          </cell>
        </row>
        <row r="14">
          <cell r="C14">
            <v>112371454.92398378</v>
          </cell>
          <cell r="D14">
            <v>88877467.407567099</v>
          </cell>
          <cell r="E14">
            <v>11372991.616094459</v>
          </cell>
          <cell r="F14">
            <v>1427919.8036092853</v>
          </cell>
          <cell r="G14">
            <v>258428.18409373381</v>
          </cell>
          <cell r="H14">
            <v>1746798.6897452623</v>
          </cell>
          <cell r="I14">
            <v>189366.97619803523</v>
          </cell>
          <cell r="J14">
            <v>106439.73956963138</v>
          </cell>
          <cell r="K14">
            <v>400465.15342688415</v>
          </cell>
          <cell r="L14">
            <v>7965587.3801410515</v>
          </cell>
          <cell r="M14">
            <v>25989.973538343384</v>
          </cell>
        </row>
        <row r="16">
          <cell r="C16">
            <v>10916096.286755504</v>
          </cell>
          <cell r="D16">
            <v>8560921.6100255381</v>
          </cell>
          <cell r="E16">
            <v>-823879.59814270074</v>
          </cell>
          <cell r="F16">
            <v>153914.20695635019</v>
          </cell>
          <cell r="G16">
            <v>7318.3326444219574</v>
          </cell>
          <cell r="H16">
            <v>623494.02176890196</v>
          </cell>
          <cell r="I16">
            <v>40666.337459589486</v>
          </cell>
          <cell r="J16">
            <v>22353.243628646684</v>
          </cell>
          <cell r="K16">
            <v>42148.112237934998</v>
          </cell>
          <cell r="L16">
            <v>2279604.0457289135</v>
          </cell>
          <cell r="M16">
            <v>9555.9744479093624</v>
          </cell>
        </row>
        <row r="18">
          <cell r="C18">
            <v>123287551.21073928</v>
          </cell>
          <cell r="D18">
            <v>97438389.017592639</v>
          </cell>
          <cell r="E18">
            <v>10549112.017951759</v>
          </cell>
          <cell r="F18">
            <v>1581834.0105656355</v>
          </cell>
          <cell r="G18">
            <v>265746.5167381558</v>
          </cell>
          <cell r="H18">
            <v>2370292.7115141642</v>
          </cell>
          <cell r="I18">
            <v>230033.31365762471</v>
          </cell>
          <cell r="J18">
            <v>128792.98319827806</v>
          </cell>
          <cell r="K18">
            <v>442613.26566481916</v>
          </cell>
          <cell r="L18">
            <v>10245191.425869964</v>
          </cell>
          <cell r="M18">
            <v>35545.947986252744</v>
          </cell>
        </row>
        <row r="21">
          <cell r="C21">
            <v>468436146.99887758</v>
          </cell>
          <cell r="D21">
            <v>345851591.26876545</v>
          </cell>
          <cell r="E21">
            <v>40154694.843425907</v>
          </cell>
          <cell r="F21">
            <v>8005367.1106026694</v>
          </cell>
          <cell r="G21">
            <v>983259.97359802923</v>
          </cell>
          <cell r="H21">
            <v>13868710.953382995</v>
          </cell>
          <cell r="I21">
            <v>897969.13345058018</v>
          </cell>
          <cell r="J21">
            <v>493253.04342076514</v>
          </cell>
          <cell r="K21">
            <v>918513.59144444799</v>
          </cell>
          <cell r="L21">
            <v>57050793.444045015</v>
          </cell>
          <cell r="M21">
            <v>211993.63674173615</v>
          </cell>
        </row>
        <row r="22">
          <cell r="C22">
            <v>-216033869.01698512</v>
          </cell>
          <cell r="D22">
            <v>-170524957.89070261</v>
          </cell>
          <cell r="E22">
            <v>-15386772.681923313</v>
          </cell>
          <cell r="F22">
            <v>-2640344.2332874257</v>
          </cell>
          <cell r="G22">
            <v>-322077.07740749529</v>
          </cell>
          <cell r="H22">
            <v>-4378994.6802932816</v>
          </cell>
          <cell r="I22">
            <v>-289041.72218173603</v>
          </cell>
          <cell r="J22">
            <v>-158920.70475459989</v>
          </cell>
          <cell r="K22">
            <v>-310428.09275233786</v>
          </cell>
          <cell r="L22">
            <v>-21955447.720013868</v>
          </cell>
          <cell r="M22">
            <v>-66884.213668452387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C24">
            <v>11992433.3013807</v>
          </cell>
          <cell r="D24">
            <v>8854146.2204388492</v>
          </cell>
          <cell r="E24">
            <v>1028000.3000029682</v>
          </cell>
          <cell r="F24">
            <v>204945.39488900563</v>
          </cell>
          <cell r="G24">
            <v>25172.437538898903</v>
          </cell>
          <cell r="H24">
            <v>355052.85437541612</v>
          </cell>
          <cell r="I24">
            <v>22988.906830946406</v>
          </cell>
          <cell r="J24">
            <v>12627.770640297618</v>
          </cell>
          <cell r="K24">
            <v>23514.8654782091</v>
          </cell>
          <cell r="L24">
            <v>1460557.3023172282</v>
          </cell>
          <cell r="M24">
            <v>5427.2488688805042</v>
          </cell>
        </row>
        <row r="25">
          <cell r="C25">
            <v>-120761865.40491128</v>
          </cell>
          <cell r="D25">
            <v>-71537074.20342882</v>
          </cell>
          <cell r="E25">
            <v>-36636443.489698991</v>
          </cell>
          <cell r="F25">
            <v>-3544781.338568063</v>
          </cell>
          <cell r="G25">
            <v>-590061.48314493336</v>
          </cell>
          <cell r="H25">
            <v>-1640900.4199795793</v>
          </cell>
          <cell r="I25">
            <v>-96832.93047361316</v>
          </cell>
          <cell r="J25">
            <v>-52838.482613743385</v>
          </cell>
          <cell r="K25">
            <v>-77019.939986964077</v>
          </cell>
          <cell r="L25">
            <v>-6561112.9509679461</v>
          </cell>
          <cell r="M25">
            <v>-24800.166048620027</v>
          </cell>
        </row>
        <row r="26">
          <cell r="C26">
            <v>143632845.87836188</v>
          </cell>
          <cell r="D26">
            <v>112643705.39507286</v>
          </cell>
          <cell r="E26">
            <v>-10840521.028193429</v>
          </cell>
          <cell r="F26">
            <v>2025186.9336361862</v>
          </cell>
          <cell r="G26">
            <v>96293.850584499422</v>
          </cell>
          <cell r="H26">
            <v>8203868.707485551</v>
          </cell>
          <cell r="I26">
            <v>535083.3876261774</v>
          </cell>
          <cell r="J26">
            <v>294121.62669271947</v>
          </cell>
          <cell r="K26">
            <v>554580.42418335518</v>
          </cell>
          <cell r="L26">
            <v>29994790.075380437</v>
          </cell>
          <cell r="M26">
            <v>125736.50589354422</v>
          </cell>
        </row>
      </sheetData>
      <sheetData sheetId="22">
        <row r="8">
          <cell r="E8">
            <v>1955673806.4325242</v>
          </cell>
          <cell r="F8">
            <v>1066627453.79889</v>
          </cell>
          <cell r="G8">
            <v>266956972.94966587</v>
          </cell>
          <cell r="H8">
            <v>253667748.9521715</v>
          </cell>
          <cell r="I8">
            <v>153864555.9709892</v>
          </cell>
          <cell r="J8">
            <v>113476757.97860421</v>
          </cell>
          <cell r="K8">
            <v>43553127.793050162</v>
          </cell>
          <cell r="L8">
            <v>40360091.9923902</v>
          </cell>
          <cell r="M8">
            <v>0</v>
          </cell>
          <cell r="N8">
            <v>17167096.996763185</v>
          </cell>
          <cell r="O8">
            <v>0</v>
          </cell>
        </row>
        <row r="9">
          <cell r="E9">
            <v>7513279.0699999984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7513279.0699999928</v>
          </cell>
          <cell r="N9">
            <v>0</v>
          </cell>
          <cell r="O9">
            <v>0</v>
          </cell>
        </row>
        <row r="10">
          <cell r="E10">
            <v>316389.10000000003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316389.10000000003</v>
          </cell>
        </row>
        <row r="11">
          <cell r="E11">
            <v>1963503474.602524</v>
          </cell>
          <cell r="F11">
            <v>1066627453.79889</v>
          </cell>
          <cell r="G11">
            <v>266956972.94966587</v>
          </cell>
          <cell r="H11">
            <v>253667748.9521715</v>
          </cell>
          <cell r="I11">
            <v>153864555.9709892</v>
          </cell>
          <cell r="J11">
            <v>113476757.97860421</v>
          </cell>
          <cell r="K11">
            <v>43553127.793050162</v>
          </cell>
          <cell r="L11">
            <v>40360091.9923902</v>
          </cell>
          <cell r="M11">
            <v>7513279.0699999928</v>
          </cell>
          <cell r="N11">
            <v>17167096.996763185</v>
          </cell>
          <cell r="O11">
            <v>316389.10000000003</v>
          </cell>
        </row>
        <row r="14">
          <cell r="E14">
            <v>36228866.83523047</v>
          </cell>
          <cell r="F14">
            <v>19356455.854137294</v>
          </cell>
          <cell r="G14">
            <v>4745432.2724127788</v>
          </cell>
          <cell r="H14">
            <v>4791278.4321877118</v>
          </cell>
          <cell r="I14">
            <v>3098787.2850306202</v>
          </cell>
          <cell r="J14">
            <v>2204843.0613400913</v>
          </cell>
          <cell r="K14">
            <v>963704.84465695533</v>
          </cell>
          <cell r="L14">
            <v>925106.23303032876</v>
          </cell>
          <cell r="M14">
            <v>0</v>
          </cell>
          <cell r="N14">
            <v>130940.13356968279</v>
          </cell>
          <cell r="O14">
            <v>0</v>
          </cell>
        </row>
        <row r="15">
          <cell r="E15">
            <v>36228866.83523047</v>
          </cell>
          <cell r="F15">
            <v>19356455.854137294</v>
          </cell>
          <cell r="G15">
            <v>4745432.2724127788</v>
          </cell>
          <cell r="H15">
            <v>4791278.4321877118</v>
          </cell>
          <cell r="I15">
            <v>3098787.2850306202</v>
          </cell>
          <cell r="J15">
            <v>2204843.0613400913</v>
          </cell>
          <cell r="K15">
            <v>963704.84465695533</v>
          </cell>
          <cell r="L15">
            <v>925106.23303032876</v>
          </cell>
          <cell r="M15">
            <v>0</v>
          </cell>
          <cell r="N15">
            <v>130940.13356968279</v>
          </cell>
          <cell r="O15">
            <v>0</v>
          </cell>
        </row>
        <row r="18">
          <cell r="E18">
            <v>2608874.52</v>
          </cell>
          <cell r="F18">
            <v>2047675.3068927049</v>
          </cell>
          <cell r="G18">
            <v>335064.20003906731</v>
          </cell>
          <cell r="H18">
            <v>79672.441327700697</v>
          </cell>
          <cell r="I18">
            <v>26688.29107848071</v>
          </cell>
          <cell r="J18">
            <v>43385.310842453924</v>
          </cell>
          <cell r="K18">
            <v>-435.19903667714732</v>
          </cell>
          <cell r="L18">
            <v>9077.3185376803431</v>
          </cell>
          <cell r="M18">
            <v>-15.421808378526077</v>
          </cell>
          <cell r="N18">
            <v>67707.425802515136</v>
          </cell>
          <cell r="O18">
            <v>0</v>
          </cell>
        </row>
        <row r="19">
          <cell r="E19">
            <v>286000</v>
          </cell>
          <cell r="F19">
            <v>276325.28294074303</v>
          </cell>
          <cell r="G19">
            <v>9561.8159855902049</v>
          </cell>
          <cell r="H19">
            <v>38.095337913470843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74.805735753394188</v>
          </cell>
          <cell r="O19">
            <v>0</v>
          </cell>
        </row>
        <row r="20">
          <cell r="E20">
            <v>1090430.1599999999</v>
          </cell>
          <cell r="F20">
            <v>966005.68099789321</v>
          </cell>
          <cell r="G20">
            <v>116155.9132542467</v>
          </cell>
          <cell r="H20">
            <v>7502.1916530499411</v>
          </cell>
          <cell r="I20">
            <v>766.3740948099861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E21">
            <v>1292858</v>
          </cell>
          <cell r="F21">
            <v>1261662.3279971117</v>
          </cell>
          <cell r="G21">
            <v>30652.30090488357</v>
          </cell>
          <cell r="H21">
            <v>543.37109800466135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E22">
            <v>436938.03</v>
          </cell>
          <cell r="F22">
            <v>387080.83718449972</v>
          </cell>
          <cell r="G22">
            <v>46543.958312893192</v>
          </cell>
          <cell r="H22">
            <v>3006.1465298851281</v>
          </cell>
          <cell r="I22">
            <v>307.08797272198393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E23">
            <v>1565700.7100000004</v>
          </cell>
          <cell r="F23">
            <v>1387045.0727467365</v>
          </cell>
          <cell r="G23">
            <v>166783.16734459411</v>
          </cell>
          <cell r="H23">
            <v>10772.067050801648</v>
          </cell>
          <cell r="I23">
            <v>1100.4028578681307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E24">
            <v>1417204.84</v>
          </cell>
          <cell r="F24">
            <v>1298002.4416559539</v>
          </cell>
          <cell r="G24">
            <v>115777.96951064367</v>
          </cell>
          <cell r="H24">
            <v>2826.3926059514879</v>
          </cell>
          <cell r="I24">
            <v>368.17738177065144</v>
          </cell>
          <cell r="J24">
            <v>86.666421617000111</v>
          </cell>
          <cell r="K24">
            <v>137.55092185568697</v>
          </cell>
          <cell r="L24">
            <v>5.6415022074880019</v>
          </cell>
          <cell r="M24">
            <v>0</v>
          </cell>
          <cell r="N24">
            <v>0</v>
          </cell>
          <cell r="O24">
            <v>0</v>
          </cell>
        </row>
        <row r="25">
          <cell r="E25">
            <v>136832</v>
          </cell>
          <cell r="F25">
            <v>-121626.58411338845</v>
          </cell>
          <cell r="G25">
            <v>268219.74116447446</v>
          </cell>
          <cell r="H25">
            <v>-7389.2349546242485</v>
          </cell>
          <cell r="I25">
            <v>-2371.9220964617116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E26">
            <v>6931078.9399999995</v>
          </cell>
          <cell r="F26">
            <v>2681846.3059743936</v>
          </cell>
          <cell r="G26">
            <v>3966304.7349182637</v>
          </cell>
          <cell r="H26">
            <v>256525.3312519851</v>
          </cell>
          <cell r="I26">
            <v>26402.567855357061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E27">
            <v>105921.51999999999</v>
          </cell>
          <cell r="F27">
            <v>93835.253107757002</v>
          </cell>
          <cell r="G27">
            <v>11283.080145983817</v>
          </cell>
          <cell r="H27">
            <v>728.74318078506042</v>
          </cell>
          <cell r="I27">
            <v>74.443565474104119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59939.319999999992</v>
          </cell>
          <cell r="F28">
            <v>32024.540176309594</v>
          </cell>
          <cell r="G28">
            <v>7851.1421515915936</v>
          </cell>
          <cell r="H28">
            <v>7926.9929269972581</v>
          </cell>
          <cell r="I28">
            <v>5126.8289326885852</v>
          </cell>
          <cell r="J28">
            <v>3647.8312833932891</v>
          </cell>
          <cell r="K28">
            <v>1594.4140160981124</v>
          </cell>
          <cell r="L28">
            <v>1530.5540410023891</v>
          </cell>
          <cell r="M28">
            <v>0</v>
          </cell>
          <cell r="N28">
            <v>216.63560725128127</v>
          </cell>
          <cell r="O28">
            <v>0</v>
          </cell>
        </row>
        <row r="29">
          <cell r="E29">
            <v>7437200.2199999997</v>
          </cell>
          <cell r="F29">
            <v>5041273.464717973</v>
          </cell>
          <cell r="G29">
            <v>966651.87833463913</v>
          </cell>
          <cell r="H29">
            <v>746747.02413750824</v>
          </cell>
          <cell r="I29">
            <v>311159.51281490992</v>
          </cell>
          <cell r="J29">
            <v>345131.04190387949</v>
          </cell>
          <cell r="K29">
            <v>16114.468716095</v>
          </cell>
          <cell r="L29">
            <v>0</v>
          </cell>
          <cell r="M29">
            <v>0</v>
          </cell>
          <cell r="N29">
            <v>4856.2726036274053</v>
          </cell>
          <cell r="O29">
            <v>0</v>
          </cell>
        </row>
        <row r="30">
          <cell r="E30">
            <v>4753198.22</v>
          </cell>
          <cell r="F30">
            <v>3221934.5116717461</v>
          </cell>
          <cell r="G30">
            <v>617798.0760964189</v>
          </cell>
          <cell r="H30">
            <v>477254.41307544906</v>
          </cell>
          <cell r="I30">
            <v>198865.54061978674</v>
          </cell>
          <cell r="J30">
            <v>220577.12654188368</v>
          </cell>
          <cell r="K30">
            <v>10298.938007828494</v>
          </cell>
          <cell r="L30">
            <v>0</v>
          </cell>
          <cell r="M30">
            <v>0</v>
          </cell>
          <cell r="N30">
            <v>3103.6983828030584</v>
          </cell>
          <cell r="O30">
            <v>0</v>
          </cell>
        </row>
        <row r="31">
          <cell r="E31">
            <v>1379005.1</v>
          </cell>
          <cell r="F31">
            <v>793035.38656714757</v>
          </cell>
          <cell r="G31">
            <v>173477.94006636218</v>
          </cell>
          <cell r="H31">
            <v>161300.47802445776</v>
          </cell>
          <cell r="I31">
            <v>93193.215771521631</v>
          </cell>
          <cell r="J31">
            <v>72770.678540212073</v>
          </cell>
          <cell r="K31">
            <v>29336.095235596054</v>
          </cell>
          <cell r="L31">
            <v>24303.811653444704</v>
          </cell>
          <cell r="M31">
            <v>16277.16603321521</v>
          </cell>
          <cell r="N31">
            <v>14838.530854638426</v>
          </cell>
          <cell r="O31">
            <v>0</v>
          </cell>
        </row>
        <row r="32">
          <cell r="E32">
            <v>4489158.0199999996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697569.03779285634</v>
          </cell>
          <cell r="K32">
            <v>81344.443567511815</v>
          </cell>
          <cell r="L32">
            <v>2858130.8650355893</v>
          </cell>
          <cell r="M32">
            <v>848630.17637421389</v>
          </cell>
          <cell r="N32">
            <v>0</v>
          </cell>
          <cell r="O32">
            <v>0</v>
          </cell>
        </row>
        <row r="33">
          <cell r="E33">
            <v>22403464.715925671</v>
          </cell>
          <cell r="F33">
            <v>11969783.03864135</v>
          </cell>
          <cell r="G33">
            <v>2934514.2082509291</v>
          </cell>
          <cell r="H33">
            <v>2962864.8830746748</v>
          </cell>
          <cell r="I33">
            <v>1916250.1526222792</v>
          </cell>
          <cell r="J33">
            <v>1363446.556403233</v>
          </cell>
          <cell r="K33">
            <v>595942.66588662367</v>
          </cell>
          <cell r="L33">
            <v>572073.7815079398</v>
          </cell>
          <cell r="M33">
            <v>0</v>
          </cell>
          <cell r="N33">
            <v>80971.692426060443</v>
          </cell>
          <cell r="O33">
            <v>0</v>
          </cell>
        </row>
        <row r="34">
          <cell r="E34">
            <v>329248.65000000002</v>
          </cell>
          <cell r="F34">
            <v>217679.05278323719</v>
          </cell>
          <cell r="G34">
            <v>40768.762231177388</v>
          </cell>
          <cell r="H34">
            <v>35526.54947688042</v>
          </cell>
          <cell r="I34">
            <v>15118.10390681135</v>
          </cell>
          <cell r="J34">
            <v>14768.007156073836</v>
          </cell>
          <cell r="K34">
            <v>4092.8067649936147</v>
          </cell>
          <cell r="L34">
            <v>985.76378855764824</v>
          </cell>
          <cell r="M34">
            <v>0</v>
          </cell>
          <cell r="N34">
            <v>176.28671484917578</v>
          </cell>
          <cell r="O34">
            <v>0</v>
          </cell>
        </row>
        <row r="35">
          <cell r="E35">
            <v>1199230.6200000001</v>
          </cell>
          <cell r="F35">
            <v>731795.63835912314</v>
          </cell>
          <cell r="G35">
            <v>148028.2118652002</v>
          </cell>
          <cell r="H35">
            <v>124115.71539475648</v>
          </cell>
          <cell r="I35">
            <v>71070.900502491801</v>
          </cell>
          <cell r="J35">
            <v>55618.666960013892</v>
          </cell>
          <cell r="K35">
            <v>22448.936963149899</v>
          </cell>
          <cell r="L35">
            <v>18436.948296818853</v>
          </cell>
          <cell r="M35">
            <v>13049.581639567199</v>
          </cell>
          <cell r="N35">
            <v>14303.673530095382</v>
          </cell>
          <cell r="O35">
            <v>0</v>
          </cell>
        </row>
        <row r="36">
          <cell r="E36">
            <v>138393.73000000001</v>
          </cell>
          <cell r="F36">
            <v>93809.581306706285</v>
          </cell>
          <cell r="G36">
            <v>17987.758174706898</v>
          </cell>
          <cell r="H36">
            <v>13895.700395274529</v>
          </cell>
          <cell r="I36">
            <v>5790.1527899753364</v>
          </cell>
          <cell r="J36">
            <v>6422.3055471087209</v>
          </cell>
          <cell r="K36">
            <v>299.86303536530284</v>
          </cell>
          <cell r="L36">
            <v>0</v>
          </cell>
          <cell r="M36">
            <v>0</v>
          </cell>
          <cell r="N36">
            <v>90.367027864258347</v>
          </cell>
          <cell r="O36">
            <v>0</v>
          </cell>
        </row>
        <row r="37">
          <cell r="E37">
            <v>16223873.273980573</v>
          </cell>
          <cell r="F37">
            <v>8668134.3978868369</v>
          </cell>
          <cell r="G37">
            <v>2125081.4210676602</v>
          </cell>
          <cell r="H37">
            <v>2145612.0738664349</v>
          </cell>
          <cell r="I37">
            <v>1387687.1292720155</v>
          </cell>
          <cell r="J37">
            <v>987364.42900310922</v>
          </cell>
          <cell r="K37">
            <v>431562.63606984867</v>
          </cell>
          <cell r="L37">
            <v>414277.5527016595</v>
          </cell>
          <cell r="M37">
            <v>0</v>
          </cell>
          <cell r="N37">
            <v>58637.112310860633</v>
          </cell>
          <cell r="O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E39">
            <v>25700</v>
          </cell>
          <cell r="F39">
            <v>13731.064725645148</v>
          </cell>
          <cell r="G39">
            <v>3366.3103501325008</v>
          </cell>
          <cell r="H39">
            <v>3398.8326564904237</v>
          </cell>
          <cell r="I39">
            <v>2198.2148541240822</v>
          </cell>
          <cell r="J39">
            <v>1564.0695287034878</v>
          </cell>
          <cell r="K39">
            <v>683.63205010870161</v>
          </cell>
          <cell r="L39">
            <v>656.25100274346471</v>
          </cell>
          <cell r="M39">
            <v>0</v>
          </cell>
          <cell r="N39">
            <v>92.886190673466587</v>
          </cell>
          <cell r="O39">
            <v>0</v>
          </cell>
        </row>
        <row r="40">
          <cell r="E40">
            <v>42630.26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42630.26</v>
          </cell>
          <cell r="O40">
            <v>0</v>
          </cell>
        </row>
        <row r="41">
          <cell r="E41">
            <v>-5.0000000046566129E-2</v>
          </cell>
          <cell r="F41">
            <v>-2.6714133732360309E-2</v>
          </cell>
          <cell r="G41">
            <v>-6.5492419324272794E-3</v>
          </cell>
          <cell r="H41">
            <v>-6.61251490205415E-3</v>
          </cell>
          <cell r="I41">
            <v>-4.2766825995551152E-3</v>
          </cell>
          <cell r="J41">
            <v>-3.042936829105333E-3</v>
          </cell>
          <cell r="K41">
            <v>-1.330023445029929E-3</v>
          </cell>
          <cell r="L41">
            <v>-1.2767529248144864E-3</v>
          </cell>
          <cell r="M41">
            <v>0</v>
          </cell>
          <cell r="N41">
            <v>-1.8071243338516264E-4</v>
          </cell>
          <cell r="O41">
            <v>0</v>
          </cell>
        </row>
        <row r="42">
          <cell r="E42">
            <v>84644.75</v>
          </cell>
          <cell r="F42">
            <v>45224.223382725766</v>
          </cell>
          <cell r="G42">
            <v>11087.17891087074</v>
          </cell>
          <cell r="H42">
            <v>11194.293404687463</v>
          </cell>
          <cell r="I42">
            <v>7239.9745826311046</v>
          </cell>
          <cell r="J42">
            <v>5151.3725385106836</v>
          </cell>
          <cell r="K42">
            <v>2251.5900378769848</v>
          </cell>
          <cell r="L42">
            <v>2161.4086406408514</v>
          </cell>
          <cell r="M42">
            <v>0</v>
          </cell>
          <cell r="N42">
            <v>305.92717463065804</v>
          </cell>
          <cell r="O42">
            <v>0</v>
          </cell>
        </row>
        <row r="43">
          <cell r="E43">
            <v>5.0000000046566129E-2</v>
          </cell>
          <cell r="F43">
            <v>2.6714133732360309E-2</v>
          </cell>
          <cell r="G43">
            <v>6.5492419324272794E-3</v>
          </cell>
          <cell r="H43">
            <v>6.61251490205415E-3</v>
          </cell>
          <cell r="I43">
            <v>4.2766825995551152E-3</v>
          </cell>
          <cell r="J43">
            <v>3.042936829105333E-3</v>
          </cell>
          <cell r="K43">
            <v>1.330023445029929E-3</v>
          </cell>
          <cell r="L43">
            <v>1.2767529248144864E-3</v>
          </cell>
          <cell r="M43">
            <v>0</v>
          </cell>
          <cell r="N43">
            <v>1.8071243338516264E-4</v>
          </cell>
          <cell r="O43">
            <v>0</v>
          </cell>
        </row>
        <row r="44">
          <cell r="E44">
            <v>296729</v>
          </cell>
          <cell r="F44">
            <v>158537.16361774161</v>
          </cell>
          <cell r="G44">
            <v>38867.000151146567</v>
          </cell>
          <cell r="H44">
            <v>39242.498650885093</v>
          </cell>
          <cell r="I44">
            <v>25380.314998030535</v>
          </cell>
          <cell r="J44">
            <v>18058.552030453586</v>
          </cell>
          <cell r="K44">
            <v>7893.1305290546652</v>
          </cell>
          <cell r="L44">
            <v>7576.9923654889317</v>
          </cell>
          <cell r="M44">
            <v>0</v>
          </cell>
          <cell r="N44">
            <v>1072.4523919201195</v>
          </cell>
          <cell r="O44">
            <v>0</v>
          </cell>
        </row>
        <row r="45">
          <cell r="E45">
            <v>262398.86</v>
          </cell>
          <cell r="F45">
            <v>171057.37020679182</v>
          </cell>
          <cell r="G45">
            <v>31893.006637001228</v>
          </cell>
          <cell r="H45">
            <v>25551.835395678048</v>
          </cell>
          <cell r="I45">
            <v>11184.625838359021</v>
          </cell>
          <cell r="J45">
            <v>11063.664643798071</v>
          </cell>
          <cell r="K45">
            <v>3648.3571818939172</v>
          </cell>
          <cell r="L45">
            <v>1650.8263229094498</v>
          </cell>
          <cell r="M45">
            <v>547.17925622933194</v>
          </cell>
          <cell r="N45">
            <v>5708.9378291791836</v>
          </cell>
          <cell r="O45">
            <v>0</v>
          </cell>
        </row>
        <row r="46">
          <cell r="E46">
            <v>305.69000000227243</v>
          </cell>
          <cell r="F46">
            <v>199.27879068873588</v>
          </cell>
          <cell r="G46">
            <v>37.154784890976202</v>
          </cell>
          <cell r="H46">
            <v>29.767433296634319</v>
          </cell>
          <cell r="I46">
            <v>13.029889964283324</v>
          </cell>
          <cell r="J46">
            <v>12.888972326281344</v>
          </cell>
          <cell r="K46">
            <v>4.2502711594914784</v>
          </cell>
          <cell r="L46">
            <v>1.9231832739438774</v>
          </cell>
          <cell r="M46">
            <v>0.63745409121818553</v>
          </cell>
          <cell r="N46">
            <v>6.6508109258354162</v>
          </cell>
          <cell r="O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E48">
            <v>74996959.149906233</v>
          </cell>
          <cell r="F48">
            <v>41436070.638218433</v>
          </cell>
          <cell r="G48">
            <v>12183756.930653367</v>
          </cell>
          <cell r="H48">
            <v>7108886.6029949253</v>
          </cell>
          <cell r="I48">
            <v>4103613.1201056102</v>
          </cell>
          <cell r="J48">
            <v>3846638.2061096271</v>
          </cell>
          <cell r="K48">
            <v>1207218.5802183829</v>
          </cell>
          <cell r="L48">
            <v>3910869.6385799563</v>
          </cell>
          <cell r="M48">
            <v>878489.31894893828</v>
          </cell>
          <cell r="N48">
            <v>294793.61539364781</v>
          </cell>
          <cell r="O48">
            <v>0</v>
          </cell>
        </row>
        <row r="50">
          <cell r="E50">
            <v>2074729300.5876608</v>
          </cell>
          <cell r="F50">
            <v>1127419980.2912457</v>
          </cell>
          <cell r="G50">
            <v>283886162.15273201</v>
          </cell>
          <cell r="H50">
            <v>265567913.98735413</v>
          </cell>
          <cell r="I50">
            <v>161066956.37612543</v>
          </cell>
          <cell r="J50">
            <v>119528239.24605393</v>
          </cell>
          <cell r="K50">
            <v>45724051.217925504</v>
          </cell>
          <cell r="L50">
            <v>45196067.864000484</v>
          </cell>
          <cell r="M50">
            <v>8391768.3889489304</v>
          </cell>
          <cell r="N50">
            <v>17592830.745726515</v>
          </cell>
          <cell r="O50">
            <v>316389.10000000003</v>
          </cell>
        </row>
      </sheetData>
      <sheetData sheetId="23">
        <row r="7">
          <cell r="A7">
            <v>1</v>
          </cell>
          <cell r="C7" t="str">
            <v>EXPENSES</v>
          </cell>
        </row>
        <row r="8">
          <cell r="A8">
            <v>2</v>
          </cell>
        </row>
        <row r="9">
          <cell r="A9">
            <v>3</v>
          </cell>
          <cell r="C9" t="str">
            <v>O &amp; M Expenses</v>
          </cell>
        </row>
        <row r="10">
          <cell r="A10">
            <v>4</v>
          </cell>
        </row>
        <row r="11">
          <cell r="A11">
            <v>5</v>
          </cell>
          <cell r="C11" t="str">
            <v>Production - O&amp;M - Fuel</v>
          </cell>
        </row>
        <row r="12">
          <cell r="A12">
            <v>6</v>
          </cell>
          <cell r="B12" t="str">
            <v>FUEL.ST</v>
          </cell>
          <cell r="C12" t="str">
            <v>Steam Prod O&amp;M - Fuel</v>
          </cell>
          <cell r="D12" t="str">
            <v>PP.T</v>
          </cell>
          <cell r="E12">
            <v>69962949.456452519</v>
          </cell>
          <cell r="F12">
            <v>37379991.726987921</v>
          </cell>
          <cell r="G12">
            <v>9164085.6373950634</v>
          </cell>
          <cell r="H12">
            <v>9252620.9088318963</v>
          </cell>
          <cell r="I12">
            <v>5984186.565506082</v>
          </cell>
          <cell r="J12">
            <v>4257856.7075120481</v>
          </cell>
          <cell r="K12">
            <v>1861047.2594772801</v>
          </cell>
          <cell r="L12">
            <v>1786508.0052796616</v>
          </cell>
          <cell r="M12">
            <v>0</v>
          </cell>
          <cell r="N12">
            <v>252863.49662607606</v>
          </cell>
          <cell r="O12">
            <v>23789.148836497217</v>
          </cell>
          <cell r="Q12">
            <v>3953110.7341249371</v>
          </cell>
          <cell r="R12">
            <v>10823.275986619066</v>
          </cell>
          <cell r="S12">
            <v>293922.69740049134</v>
          </cell>
          <cell r="T12">
            <v>4257856.7075120481</v>
          </cell>
          <cell r="U12">
            <v>3963934.0101115569</v>
          </cell>
        </row>
        <row r="13">
          <cell r="A13">
            <v>7</v>
          </cell>
          <cell r="B13" t="str">
            <v>FUEL.OT</v>
          </cell>
          <cell r="C13" t="str">
            <v>Other Prod O&amp;M - Fuel</v>
          </cell>
          <cell r="D13" t="str">
            <v>PP.T</v>
          </cell>
          <cell r="E13">
            <v>171115373.90212974</v>
          </cell>
          <cell r="F13">
            <v>91423979.556541398</v>
          </cell>
          <cell r="G13">
            <v>22413519.619981792</v>
          </cell>
          <cell r="H13">
            <v>22630059.176892128</v>
          </cell>
          <cell r="I13">
            <v>14636122.828041162</v>
          </cell>
          <cell r="J13">
            <v>10413865.455759734</v>
          </cell>
          <cell r="K13">
            <v>4551749.1776587535</v>
          </cell>
          <cell r="L13">
            <v>4369441.0781360129</v>
          </cell>
          <cell r="M13">
            <v>0</v>
          </cell>
          <cell r="N13">
            <v>618453.51157333667</v>
          </cell>
          <cell r="O13">
            <v>58183.497545431266</v>
          </cell>
          <cell r="Q13">
            <v>9668517.7883666959</v>
          </cell>
          <cell r="R13">
            <v>26471.567189273996</v>
          </cell>
          <cell r="S13">
            <v>718876.10020376358</v>
          </cell>
          <cell r="T13">
            <v>10413865.455759734</v>
          </cell>
          <cell r="U13">
            <v>9694989.3555559702</v>
          </cell>
        </row>
        <row r="14">
          <cell r="A14">
            <v>8</v>
          </cell>
          <cell r="C14" t="str">
            <v>Sub-total</v>
          </cell>
          <cell r="E14">
            <v>241078323.35858226</v>
          </cell>
          <cell r="F14">
            <v>128803971.28352931</v>
          </cell>
          <cell r="G14">
            <v>31577605.257376857</v>
          </cell>
          <cell r="H14">
            <v>31882680.085724026</v>
          </cell>
          <cell r="I14">
            <v>20620309.393547244</v>
          </cell>
          <cell r="J14">
            <v>14671722.163271781</v>
          </cell>
          <cell r="K14">
            <v>6412796.4371360335</v>
          </cell>
          <cell r="L14">
            <v>6155949.083415674</v>
          </cell>
          <cell r="M14">
            <v>0</v>
          </cell>
          <cell r="N14">
            <v>871317.00819941272</v>
          </cell>
          <cell r="O14">
            <v>81972.646381928484</v>
          </cell>
          <cell r="Q14">
            <v>13621628.522491634</v>
          </cell>
          <cell r="R14">
            <v>37294.84317589306</v>
          </cell>
          <cell r="S14">
            <v>1012798.7976042549</v>
          </cell>
          <cell r="T14">
            <v>14671722.163271781</v>
          </cell>
          <cell r="U14">
            <v>13658923.365667528</v>
          </cell>
        </row>
        <row r="15">
          <cell r="A15">
            <v>9</v>
          </cell>
        </row>
        <row r="16">
          <cell r="A16">
            <v>10</v>
          </cell>
          <cell r="C16" t="str">
            <v>Production - O&amp;M - Purchase Power</v>
          </cell>
        </row>
        <row r="17">
          <cell r="A17">
            <v>11</v>
          </cell>
          <cell r="B17">
            <v>555</v>
          </cell>
          <cell r="C17" t="str">
            <v>Purch Pwr - Other</v>
          </cell>
          <cell r="D17" t="str">
            <v>PC4</v>
          </cell>
          <cell r="E17">
            <v>390670460.01001596</v>
          </cell>
          <cell r="F17">
            <v>208728458.0854122</v>
          </cell>
          <cell r="G17">
            <v>51171907.121507466</v>
          </cell>
          <cell r="H17">
            <v>51666284.724053636</v>
          </cell>
          <cell r="I17">
            <v>33415471.138579976</v>
          </cell>
          <cell r="J17">
            <v>23775710.594017141</v>
          </cell>
          <cell r="K17">
            <v>10392017.412200652</v>
          </cell>
          <cell r="L17">
            <v>9975793.0398374945</v>
          </cell>
          <cell r="M17">
            <v>0</v>
          </cell>
          <cell r="N17">
            <v>1411980.1882872081</v>
          </cell>
          <cell r="O17">
            <v>132837.70612023515</v>
          </cell>
          <cell r="Q17">
            <v>22074020.620476976</v>
          </cell>
          <cell r="R17">
            <v>60436.763191919163</v>
          </cell>
          <cell r="S17">
            <v>1641253.2103482448</v>
          </cell>
          <cell r="T17">
            <v>23775710.594017141</v>
          </cell>
          <cell r="U17">
            <v>22134457.383668896</v>
          </cell>
        </row>
        <row r="18">
          <cell r="A18">
            <v>12</v>
          </cell>
          <cell r="B18">
            <v>555.01</v>
          </cell>
          <cell r="C18" t="str">
            <v>Purch Pwr - Res Exchange</v>
          </cell>
          <cell r="D18" t="str">
            <v>BPAX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>
            <v>13</v>
          </cell>
          <cell r="C19" t="str">
            <v>Sub-total</v>
          </cell>
          <cell r="E19">
            <v>390670460.01001596</v>
          </cell>
          <cell r="F19">
            <v>208728458.0854122</v>
          </cell>
          <cell r="G19">
            <v>51171907.121507466</v>
          </cell>
          <cell r="H19">
            <v>51666284.724053636</v>
          </cell>
          <cell r="I19">
            <v>33415471.138579976</v>
          </cell>
          <cell r="J19">
            <v>23775710.594017141</v>
          </cell>
          <cell r="K19">
            <v>10392017.412200652</v>
          </cell>
          <cell r="L19">
            <v>9975793.0398374945</v>
          </cell>
          <cell r="M19">
            <v>0</v>
          </cell>
          <cell r="N19">
            <v>1411980.1882872081</v>
          </cell>
          <cell r="O19">
            <v>132837.70612023515</v>
          </cell>
          <cell r="Q19">
            <v>22074020.620476976</v>
          </cell>
          <cell r="R19">
            <v>60436.763191919163</v>
          </cell>
          <cell r="S19">
            <v>1641253.2103482448</v>
          </cell>
          <cell r="T19">
            <v>23775710.594017141</v>
          </cell>
          <cell r="U19">
            <v>22134457.383668896</v>
          </cell>
        </row>
        <row r="20">
          <cell r="A20">
            <v>14</v>
          </cell>
        </row>
        <row r="21">
          <cell r="A21">
            <v>15</v>
          </cell>
          <cell r="C21" t="str">
            <v>Production - O&amp;M - Wheeling</v>
          </cell>
        </row>
        <row r="22">
          <cell r="A22">
            <v>16</v>
          </cell>
          <cell r="B22">
            <v>565</v>
          </cell>
          <cell r="C22" t="str">
            <v>Wheeling by Others - Wheeling</v>
          </cell>
          <cell r="D22" t="str">
            <v>PP.T</v>
          </cell>
          <cell r="E22">
            <v>108374278.4084723</v>
          </cell>
          <cell r="F22">
            <v>57902499.277113639</v>
          </cell>
          <cell r="G22">
            <v>14195387.357765816</v>
          </cell>
          <cell r="H22">
            <v>14332530.606159559</v>
          </cell>
          <cell r="I22">
            <v>9269647.8055440709</v>
          </cell>
          <cell r="J22">
            <v>6595521.655794546</v>
          </cell>
          <cell r="K22">
            <v>2882806.6197445565</v>
          </cell>
          <cell r="L22">
            <v>2767343.5360762398</v>
          </cell>
          <cell r="M22">
            <v>0</v>
          </cell>
          <cell r="N22">
            <v>391691.59098633123</v>
          </cell>
          <cell r="O22">
            <v>36849.959287549158</v>
          </cell>
          <cell r="Q22">
            <v>6123462.8701043781</v>
          </cell>
          <cell r="R22">
            <v>16765.512806112944</v>
          </cell>
          <cell r="S22">
            <v>455293.27288405533</v>
          </cell>
          <cell r="T22">
            <v>6595521.655794546</v>
          </cell>
          <cell r="U22">
            <v>6140228.382910491</v>
          </cell>
        </row>
        <row r="23">
          <cell r="A23">
            <v>17</v>
          </cell>
          <cell r="C23" t="str">
            <v>Sub-total</v>
          </cell>
          <cell r="E23">
            <v>108374278.4084723</v>
          </cell>
          <cell r="F23">
            <v>57902499.277113639</v>
          </cell>
          <cell r="G23">
            <v>14195387.357765816</v>
          </cell>
          <cell r="H23">
            <v>14332530.606159559</v>
          </cell>
          <cell r="I23">
            <v>9269647.8055440709</v>
          </cell>
          <cell r="J23">
            <v>6595521.655794546</v>
          </cell>
          <cell r="K23">
            <v>2882806.6197445565</v>
          </cell>
          <cell r="L23">
            <v>2767343.5360762398</v>
          </cell>
          <cell r="M23">
            <v>0</v>
          </cell>
          <cell r="N23">
            <v>391691.59098633123</v>
          </cell>
          <cell r="O23">
            <v>36849.959287549158</v>
          </cell>
          <cell r="Q23">
            <v>6123462.8701043781</v>
          </cell>
          <cell r="R23">
            <v>16765.512806112944</v>
          </cell>
          <cell r="S23">
            <v>455293.27288405533</v>
          </cell>
          <cell r="T23">
            <v>6595521.655794546</v>
          </cell>
          <cell r="U23">
            <v>6140228.382910491</v>
          </cell>
        </row>
        <row r="24">
          <cell r="A24">
            <v>18</v>
          </cell>
        </row>
        <row r="25">
          <cell r="A25">
            <v>19</v>
          </cell>
          <cell r="C25" t="str">
            <v>Production - O&amp;M - Other</v>
          </cell>
        </row>
        <row r="26">
          <cell r="A26">
            <v>20</v>
          </cell>
          <cell r="B26">
            <v>500</v>
          </cell>
          <cell r="C26" t="str">
            <v xml:space="preserve">Steam Prod O&amp;M </v>
          </cell>
          <cell r="D26" t="str">
            <v>PP.T</v>
          </cell>
          <cell r="E26">
            <v>60662504.615358055</v>
          </cell>
          <cell r="F26">
            <v>32410925.186506964</v>
          </cell>
          <cell r="G26">
            <v>7945868.3716591606</v>
          </cell>
          <cell r="H26">
            <v>8022634.3078280156</v>
          </cell>
          <cell r="I26">
            <v>5188685.5538463332</v>
          </cell>
          <cell r="J26">
            <v>3691843.3853586083</v>
          </cell>
          <cell r="K26">
            <v>1613651.06595042</v>
          </cell>
          <cell r="L26">
            <v>1549020.6024419758</v>
          </cell>
          <cell r="M26">
            <v>0</v>
          </cell>
          <cell r="N26">
            <v>219249.37628140842</v>
          </cell>
          <cell r="O26">
            <v>20626.76548517578</v>
          </cell>
          <cell r="Q26">
            <v>3427608.4701537518</v>
          </cell>
          <cell r="R26">
            <v>9384.4961453525375</v>
          </cell>
          <cell r="S26">
            <v>254850.41905950362</v>
          </cell>
          <cell r="T26">
            <v>3691843.3853586083</v>
          </cell>
          <cell r="U26">
            <v>3436992.9662991045</v>
          </cell>
        </row>
        <row r="27">
          <cell r="A27">
            <v>21</v>
          </cell>
          <cell r="B27">
            <v>535</v>
          </cell>
          <cell r="C27" t="str">
            <v>Hydro Prod O&amp;M - O&amp;M</v>
          </cell>
          <cell r="D27" t="str">
            <v>PP.T</v>
          </cell>
          <cell r="E27">
            <v>15436637.925461741</v>
          </cell>
          <cell r="F27">
            <v>8247528.1906950902</v>
          </cell>
          <cell r="G27">
            <v>2021965.5260595235</v>
          </cell>
          <cell r="H27">
            <v>2041499.9644933057</v>
          </cell>
          <cell r="I27">
            <v>1320352.0149994222</v>
          </cell>
          <cell r="J27">
            <v>939454.28034409857</v>
          </cell>
          <cell r="K27">
            <v>410621.80668362428</v>
          </cell>
          <cell r="L27">
            <v>394175.45204560563</v>
          </cell>
          <cell r="M27">
            <v>0</v>
          </cell>
          <cell r="N27">
            <v>55791.848003957399</v>
          </cell>
          <cell r="O27">
            <v>5248.8421371157447</v>
          </cell>
          <cell r="Q27">
            <v>872215.0732070792</v>
          </cell>
          <cell r="R27">
            <v>2388.0495872572778</v>
          </cell>
          <cell r="S27">
            <v>64851.157549762029</v>
          </cell>
          <cell r="T27">
            <v>939454.28034409857</v>
          </cell>
          <cell r="U27">
            <v>874603.12279433652</v>
          </cell>
        </row>
        <row r="28">
          <cell r="A28">
            <v>22</v>
          </cell>
          <cell r="B28">
            <v>545</v>
          </cell>
          <cell r="C28" t="str">
            <v>Other Prod O&amp;M - O&amp;M</v>
          </cell>
          <cell r="D28" t="str">
            <v>PP.T</v>
          </cell>
          <cell r="E28">
            <v>62052466.298828706</v>
          </cell>
          <cell r="F28">
            <v>33153557.631717168</v>
          </cell>
          <cell r="G28">
            <v>8127932.2783266641</v>
          </cell>
          <cell r="H28">
            <v>8206457.1545614954</v>
          </cell>
          <cell r="I28">
            <v>5307574.052650555</v>
          </cell>
          <cell r="J28">
            <v>3776434.6972333882</v>
          </cell>
          <cell r="K28">
            <v>1650624.6984501705</v>
          </cell>
          <cell r="L28">
            <v>1584513.3553039448</v>
          </cell>
          <cell r="M28">
            <v>0</v>
          </cell>
          <cell r="N28">
            <v>224273.04343937209</v>
          </cell>
          <cell r="O28">
            <v>21099.387145954861</v>
          </cell>
          <cell r="Q28">
            <v>3506145.3599452591</v>
          </cell>
          <cell r="R28">
            <v>9599.5233708755604</v>
          </cell>
          <cell r="S28">
            <v>260689.81391725346</v>
          </cell>
          <cell r="T28">
            <v>3776434.6972333882</v>
          </cell>
          <cell r="U28">
            <v>3515744.8833161346</v>
          </cell>
        </row>
        <row r="29">
          <cell r="A29">
            <v>23</v>
          </cell>
          <cell r="B29">
            <v>556</v>
          </cell>
          <cell r="C29" t="str">
            <v>System Control &amp; Load Dispatch</v>
          </cell>
          <cell r="D29" t="str">
            <v>PP.T</v>
          </cell>
          <cell r="E29">
            <v>57539.812168258148</v>
          </cell>
          <cell r="F29">
            <v>30742.524715323612</v>
          </cell>
          <cell r="G29">
            <v>7536.8430057076812</v>
          </cell>
          <cell r="H29">
            <v>7609.6573013930292</v>
          </cell>
          <cell r="I29">
            <v>4921.5902650495982</v>
          </cell>
          <cell r="J29">
            <v>3501.8002684706125</v>
          </cell>
          <cell r="K29">
            <v>1530.5859827025654</v>
          </cell>
          <cell r="L29">
            <v>1469.2824682136195</v>
          </cell>
          <cell r="M29">
            <v>0</v>
          </cell>
          <cell r="N29">
            <v>207.96318927534162</v>
          </cell>
          <cell r="O29">
            <v>19.564972122091454</v>
          </cell>
          <cell r="Q29">
            <v>3251.1672376456072</v>
          </cell>
          <cell r="R29">
            <v>8.9014152798534329</v>
          </cell>
          <cell r="S29">
            <v>241.73161554515153</v>
          </cell>
          <cell r="T29">
            <v>3501.8002684706125</v>
          </cell>
          <cell r="U29">
            <v>3260.0686529254608</v>
          </cell>
        </row>
        <row r="30">
          <cell r="A30">
            <v>24</v>
          </cell>
          <cell r="C30" t="str">
            <v>Sub-total</v>
          </cell>
          <cell r="E30">
            <v>138209148.65181676</v>
          </cell>
          <cell r="F30">
            <v>73842753.533634543</v>
          </cell>
          <cell r="G30">
            <v>18103303.01905106</v>
          </cell>
          <cell r="H30">
            <v>18278201.084184211</v>
          </cell>
          <cell r="I30">
            <v>11821533.211761359</v>
          </cell>
          <cell r="J30">
            <v>8411234.1632045656</v>
          </cell>
          <cell r="K30">
            <v>3676428.1570669175</v>
          </cell>
          <cell r="L30">
            <v>3529178.6922597401</v>
          </cell>
          <cell r="M30">
            <v>0</v>
          </cell>
          <cell r="N30">
            <v>499522.23091401329</v>
          </cell>
          <cell r="O30">
            <v>46994.559740368473</v>
          </cell>
          <cell r="Q30">
            <v>7809220.0705437362</v>
          </cell>
          <cell r="R30">
            <v>21380.970518765225</v>
          </cell>
          <cell r="S30">
            <v>580633.12214206427</v>
          </cell>
          <cell r="T30">
            <v>8411234.1632045656</v>
          </cell>
          <cell r="U30">
            <v>7830601.0410625013</v>
          </cell>
        </row>
        <row r="31">
          <cell r="A31">
            <v>25</v>
          </cell>
        </row>
        <row r="32">
          <cell r="A32">
            <v>26</v>
          </cell>
          <cell r="C32" t="str">
            <v>Transmission  - O&amp;M</v>
          </cell>
        </row>
        <row r="33">
          <cell r="A33">
            <v>27</v>
          </cell>
          <cell r="B33">
            <v>565.01</v>
          </cell>
          <cell r="C33" t="str">
            <v>Transmission O&amp;M</v>
          </cell>
          <cell r="D33" t="str">
            <v>TP.T</v>
          </cell>
          <cell r="E33">
            <v>20369033.610103901</v>
          </cell>
          <cell r="F33">
            <v>10126744.998812776</v>
          </cell>
          <cell r="G33">
            <v>2479186.6930730175</v>
          </cell>
          <cell r="H33">
            <v>2501942.7741527287</v>
          </cell>
          <cell r="I33">
            <v>1617113.9544768315</v>
          </cell>
          <cell r="J33">
            <v>1150375.0713113504</v>
          </cell>
          <cell r="K33">
            <v>502882.3581688765</v>
          </cell>
          <cell r="L33">
            <v>482407.96772455692</v>
          </cell>
          <cell r="M33">
            <v>1433512.9800283345</v>
          </cell>
          <cell r="N33">
            <v>68421.945557878207</v>
          </cell>
          <cell r="O33">
            <v>6444.8667975557164</v>
          </cell>
          <cell r="Q33">
            <v>1068465.4648576516</v>
          </cell>
          <cell r="R33">
            <v>2909.2090186321775</v>
          </cell>
          <cell r="S33">
            <v>79000.397435066741</v>
          </cell>
          <cell r="T33">
            <v>1150375.0713113504</v>
          </cell>
          <cell r="U33">
            <v>1071374.6738762837</v>
          </cell>
        </row>
        <row r="34">
          <cell r="A34">
            <v>28</v>
          </cell>
          <cell r="C34" t="str">
            <v>Sub-total</v>
          </cell>
          <cell r="E34">
            <v>20369033.610103901</v>
          </cell>
          <cell r="F34">
            <v>10126744.998812776</v>
          </cell>
          <cell r="G34">
            <v>2479186.6930730175</v>
          </cell>
          <cell r="H34">
            <v>2501942.7741527287</v>
          </cell>
          <cell r="I34">
            <v>1617113.9544768315</v>
          </cell>
          <cell r="J34">
            <v>1150375.0713113504</v>
          </cell>
          <cell r="K34">
            <v>502882.3581688765</v>
          </cell>
          <cell r="L34">
            <v>482407.96772455692</v>
          </cell>
          <cell r="M34">
            <v>1433512.9800283345</v>
          </cell>
          <cell r="N34">
            <v>68421.945557878207</v>
          </cell>
          <cell r="O34">
            <v>6444.8667975557164</v>
          </cell>
          <cell r="Q34">
            <v>1068465.4648576516</v>
          </cell>
          <cell r="R34">
            <v>2909.2090186321775</v>
          </cell>
          <cell r="S34">
            <v>79000.397435066741</v>
          </cell>
          <cell r="T34">
            <v>1150375.0713113504</v>
          </cell>
          <cell r="U34">
            <v>1071374.6738762837</v>
          </cell>
        </row>
        <row r="35">
          <cell r="A35">
            <v>29</v>
          </cell>
        </row>
        <row r="36">
          <cell r="A36">
            <v>30</v>
          </cell>
          <cell r="C36" t="str">
            <v>Distribution Expense - Operating</v>
          </cell>
        </row>
        <row r="37">
          <cell r="A37">
            <v>31</v>
          </cell>
          <cell r="B37">
            <v>581</v>
          </cell>
          <cell r="C37" t="str">
            <v>Dist O&amp;M - Load Dispatch</v>
          </cell>
          <cell r="D37" t="str">
            <v>DES3.T</v>
          </cell>
          <cell r="E37">
            <v>3035353.5728904014</v>
          </cell>
          <cell r="F37">
            <v>1854374.6165460455</v>
          </cell>
          <cell r="G37">
            <v>421230.05997996253</v>
          </cell>
          <cell r="H37">
            <v>265771.58749784954</v>
          </cell>
          <cell r="I37">
            <v>105272.4020269367</v>
          </cell>
          <cell r="J37">
            <v>188146.2744092439</v>
          </cell>
          <cell r="K37">
            <v>31368.287517732893</v>
          </cell>
          <cell r="L37">
            <v>18706.336040645045</v>
          </cell>
          <cell r="M37">
            <v>9975.4998785525659</v>
          </cell>
          <cell r="N37">
            <v>138223.6277588974</v>
          </cell>
          <cell r="O37">
            <v>2284.881234536143</v>
          </cell>
          <cell r="Q37">
            <v>144265.67467910959</v>
          </cell>
          <cell r="R37">
            <v>1202.9521865600259</v>
          </cell>
          <cell r="S37">
            <v>42677.647543574261</v>
          </cell>
          <cell r="T37">
            <v>188146.2744092439</v>
          </cell>
          <cell r="U37">
            <v>145468.62686566962</v>
          </cell>
        </row>
        <row r="38">
          <cell r="A38">
            <v>32</v>
          </cell>
          <cell r="B38">
            <v>582</v>
          </cell>
          <cell r="C38" t="str">
            <v>Dist O&amp;M - Station</v>
          </cell>
          <cell r="D38" t="str">
            <v>D362.T</v>
          </cell>
          <cell r="E38">
            <v>1492885.0685930327</v>
          </cell>
          <cell r="F38">
            <v>744703.6703281682</v>
          </cell>
          <cell r="G38">
            <v>192651.78003377025</v>
          </cell>
          <cell r="H38">
            <v>207492.17824071189</v>
          </cell>
          <cell r="I38">
            <v>117603.92806643252</v>
          </cell>
          <cell r="J38">
            <v>106053.2776430751</v>
          </cell>
          <cell r="K38">
            <v>48446.03762813285</v>
          </cell>
          <cell r="L38">
            <v>50737.402156778378</v>
          </cell>
          <cell r="M38">
            <v>23486.39875648194</v>
          </cell>
          <cell r="N38">
            <v>1318.6773200810187</v>
          </cell>
          <cell r="O38">
            <v>391.7184194003807</v>
          </cell>
          <cell r="Q38">
            <v>93933.638658536234</v>
          </cell>
          <cell r="R38">
            <v>333.25724683511436</v>
          </cell>
          <cell r="S38">
            <v>11786.381737703749</v>
          </cell>
          <cell r="T38">
            <v>106053.2776430751</v>
          </cell>
          <cell r="U38">
            <v>94266.895905371348</v>
          </cell>
        </row>
        <row r="39">
          <cell r="A39">
            <v>33</v>
          </cell>
          <cell r="B39">
            <v>583</v>
          </cell>
          <cell r="C39" t="str">
            <v>Dist O&amp;M - OVHD Lines</v>
          </cell>
          <cell r="D39" t="str">
            <v>D364.T</v>
          </cell>
          <cell r="E39">
            <v>3558290.2716388209</v>
          </cell>
          <cell r="F39">
            <v>2411971.4133737409</v>
          </cell>
          <cell r="G39">
            <v>462489.62956379034</v>
          </cell>
          <cell r="H39">
            <v>357277.28079959308</v>
          </cell>
          <cell r="I39">
            <v>148872.67178846625</v>
          </cell>
          <cell r="J39">
            <v>165126.17551220703</v>
          </cell>
          <cell r="K39">
            <v>7709.8848449597017</v>
          </cell>
          <cell r="L39">
            <v>0</v>
          </cell>
          <cell r="M39">
            <v>0</v>
          </cell>
          <cell r="N39">
            <v>2323.4587009563561</v>
          </cell>
          <cell r="O39">
            <v>2519.7570551078147</v>
          </cell>
          <cell r="Q39">
            <v>126815.87490381145</v>
          </cell>
          <cell r="R39">
            <v>2840.9725437192924</v>
          </cell>
          <cell r="S39">
            <v>35469.328064676294</v>
          </cell>
          <cell r="T39">
            <v>165126.17551220703</v>
          </cell>
          <cell r="U39">
            <v>129656.84744753074</v>
          </cell>
        </row>
        <row r="40">
          <cell r="A40">
            <v>34</v>
          </cell>
          <cell r="B40">
            <v>584</v>
          </cell>
          <cell r="C40" t="str">
            <v>Dist O&amp;M - UNGD Lines</v>
          </cell>
          <cell r="D40" t="str">
            <v>D366.T</v>
          </cell>
          <cell r="E40">
            <v>2731426.3580004885</v>
          </cell>
          <cell r="F40">
            <v>1783775.270016426</v>
          </cell>
          <cell r="G40">
            <v>330086.28874740435</v>
          </cell>
          <cell r="H40">
            <v>304629.8886318166</v>
          </cell>
          <cell r="I40">
            <v>130808.53439797356</v>
          </cell>
          <cell r="J40">
            <v>120463.1274618249</v>
          </cell>
          <cell r="K40">
            <v>47516.685061944336</v>
          </cell>
          <cell r="L40">
            <v>12134.124692361554</v>
          </cell>
          <cell r="M40">
            <v>0</v>
          </cell>
          <cell r="N40">
            <v>1307.1322267310773</v>
          </cell>
          <cell r="O40">
            <v>705.30676400697712</v>
          </cell>
          <cell r="Q40">
            <v>89042.936561776616</v>
          </cell>
          <cell r="R40">
            <v>991.24193860440039</v>
          </cell>
          <cell r="S40">
            <v>30428.948961443875</v>
          </cell>
          <cell r="T40">
            <v>120463.1274618249</v>
          </cell>
          <cell r="U40">
            <v>90034.178500381022</v>
          </cell>
        </row>
        <row r="41">
          <cell r="A41">
            <v>35</v>
          </cell>
          <cell r="B41">
            <v>585</v>
          </cell>
          <cell r="C41" t="str">
            <v>Dist O&amp;M - Street Lighting</v>
          </cell>
          <cell r="D41" t="str">
            <v>DIR373.00</v>
          </cell>
          <cell r="E41">
            <v>544795.18788901914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544795.18788901914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36</v>
          </cell>
          <cell r="B42">
            <v>586</v>
          </cell>
          <cell r="C42" t="str">
            <v>Dist O&amp;M - Meter</v>
          </cell>
          <cell r="D42" t="str">
            <v>D370.T</v>
          </cell>
          <cell r="E42">
            <v>-874752.4805913025</v>
          </cell>
          <cell r="F42">
            <v>-568738.55270292913</v>
          </cell>
          <cell r="G42">
            <v>-161197.80314913768</v>
          </cell>
          <cell r="H42">
            <v>-43828.264273524634</v>
          </cell>
          <cell r="I42">
            <v>-5000.0477671835106</v>
          </cell>
          <cell r="J42">
            <v>-83310.467414010971</v>
          </cell>
          <cell r="K42">
            <v>-4925.3719647644475</v>
          </cell>
          <cell r="L42">
            <v>-2692.6940065526915</v>
          </cell>
          <cell r="M42">
            <v>-3781.3931096838865</v>
          </cell>
          <cell r="N42">
            <v>0</v>
          </cell>
          <cell r="O42">
            <v>-1277.8862035155819</v>
          </cell>
          <cell r="Q42">
            <v>-61663.290559720284</v>
          </cell>
          <cell r="R42">
            <v>-144.57315997189156</v>
          </cell>
          <cell r="S42">
            <v>-21502.603694318794</v>
          </cell>
          <cell r="T42">
            <v>-83310.467414010971</v>
          </cell>
          <cell r="U42">
            <v>-61807.863719692177</v>
          </cell>
        </row>
        <row r="43">
          <cell r="A43">
            <v>37</v>
          </cell>
          <cell r="B43">
            <v>587</v>
          </cell>
          <cell r="C43" t="str">
            <v>Dist O&amp;M - Cust Installations - Meters</v>
          </cell>
          <cell r="D43" t="str">
            <v>D370.T</v>
          </cell>
          <cell r="E43">
            <v>4619595.5303377612</v>
          </cell>
          <cell r="F43">
            <v>3003526.2937708115</v>
          </cell>
          <cell r="G43">
            <v>851290.69931262429</v>
          </cell>
          <cell r="H43">
            <v>231458.45051342365</v>
          </cell>
          <cell r="I43">
            <v>26405.41047810766</v>
          </cell>
          <cell r="J43">
            <v>439965.21465816506</v>
          </cell>
          <cell r="K43">
            <v>26011.045202519872</v>
          </cell>
          <cell r="L43">
            <v>14220.202255190692</v>
          </cell>
          <cell r="M43">
            <v>19969.656669207248</v>
          </cell>
          <cell r="N43">
            <v>0</v>
          </cell>
          <cell r="O43">
            <v>6748.5574777112188</v>
          </cell>
          <cell r="Q43">
            <v>325645.7886956174</v>
          </cell>
          <cell r="R43">
            <v>763.4954326296961</v>
          </cell>
          <cell r="S43">
            <v>113555.93052991793</v>
          </cell>
          <cell r="T43">
            <v>439965.21465816506</v>
          </cell>
          <cell r="U43">
            <v>326409.28412824712</v>
          </cell>
        </row>
        <row r="44">
          <cell r="A44">
            <v>38</v>
          </cell>
          <cell r="B44">
            <v>589</v>
          </cell>
          <cell r="C44" t="str">
            <v>Dist O&amp;M - Rents</v>
          </cell>
          <cell r="D44" t="str">
            <v>DES3.T</v>
          </cell>
          <cell r="E44">
            <v>1007980.8646408756</v>
          </cell>
          <cell r="F44">
            <v>615801.11985908204</v>
          </cell>
          <cell r="G44">
            <v>139882.16854322341</v>
          </cell>
          <cell r="H44">
            <v>88257.485703044775</v>
          </cell>
          <cell r="I44">
            <v>34958.881813853506</v>
          </cell>
          <cell r="J44">
            <v>62479.655105681086</v>
          </cell>
          <cell r="K44">
            <v>10416.787637797099</v>
          </cell>
          <cell r="L44">
            <v>6212.0040791679448</v>
          </cell>
          <cell r="M44">
            <v>3312.6661363649409</v>
          </cell>
          <cell r="N44">
            <v>45901.331912887712</v>
          </cell>
          <cell r="O44">
            <v>758.7638497732969</v>
          </cell>
          <cell r="Q44">
            <v>47907.776148323785</v>
          </cell>
          <cell r="R44">
            <v>399.47661977835389</v>
          </cell>
          <cell r="S44">
            <v>14172.402337578944</v>
          </cell>
          <cell r="T44">
            <v>62479.655105681086</v>
          </cell>
          <cell r="U44">
            <v>48307.252768102146</v>
          </cell>
        </row>
        <row r="45">
          <cell r="A45">
            <v>39</v>
          </cell>
          <cell r="B45">
            <v>580</v>
          </cell>
          <cell r="C45" t="str">
            <v>Dist O&amp;M - Supr &amp; Eng</v>
          </cell>
          <cell r="D45" t="str">
            <v>DES1.T</v>
          </cell>
          <cell r="E45">
            <v>1057332.8026858873</v>
          </cell>
          <cell r="F45">
            <v>645951.47268960124</v>
          </cell>
          <cell r="G45">
            <v>146730.96533859376</v>
          </cell>
          <cell r="H45">
            <v>92578.676828014228</v>
          </cell>
          <cell r="I45">
            <v>36670.510109510557</v>
          </cell>
          <cell r="J45">
            <v>65538.733086241613</v>
          </cell>
          <cell r="K45">
            <v>10926.80590913776</v>
          </cell>
          <cell r="L45">
            <v>6516.1511629121214</v>
          </cell>
          <cell r="M45">
            <v>3474.8581974056415</v>
          </cell>
          <cell r="N45">
            <v>48148.715537134827</v>
          </cell>
          <cell r="O45">
            <v>795.91382733576552</v>
          </cell>
          <cell r="Q45">
            <v>50253.397660879709</v>
          </cell>
          <cell r="R45">
            <v>419.03546864276763</v>
          </cell>
          <cell r="S45">
            <v>14866.299956719133</v>
          </cell>
          <cell r="T45">
            <v>65538.733086241613</v>
          </cell>
          <cell r="U45">
            <v>50672.433129522484</v>
          </cell>
        </row>
        <row r="46">
          <cell r="A46">
            <v>40</v>
          </cell>
          <cell r="B46">
            <v>588</v>
          </cell>
          <cell r="C46" t="str">
            <v>Dist O&amp;M - Miscellaneous</v>
          </cell>
          <cell r="D46" t="str">
            <v>DES1.T</v>
          </cell>
          <cell r="E46">
            <v>4895328.975615724</v>
          </cell>
          <cell r="F46">
            <v>2990680.8462448362</v>
          </cell>
          <cell r="G46">
            <v>679347.45277686813</v>
          </cell>
          <cell r="H46">
            <v>428628.60023740295</v>
          </cell>
          <cell r="I46">
            <v>169780.23403197725</v>
          </cell>
          <cell r="J46">
            <v>303436.77817166602</v>
          </cell>
          <cell r="K46">
            <v>50589.851598335503</v>
          </cell>
          <cell r="L46">
            <v>30169.028631538898</v>
          </cell>
          <cell r="M46">
            <v>16088.192834559361</v>
          </cell>
          <cell r="N46">
            <v>222923.00182957444</v>
          </cell>
          <cell r="O46">
            <v>3684.9892589660676</v>
          </cell>
          <cell r="Q46">
            <v>232667.43741187768</v>
          </cell>
          <cell r="R46">
            <v>1940.0859088517848</v>
          </cell>
          <cell r="S46">
            <v>68829.254850936559</v>
          </cell>
          <cell r="T46">
            <v>303436.77817166602</v>
          </cell>
          <cell r="U46">
            <v>234607.52332072947</v>
          </cell>
        </row>
        <row r="47">
          <cell r="A47">
            <v>41</v>
          </cell>
          <cell r="C47" t="str">
            <v>Sub-total</v>
          </cell>
          <cell r="E47">
            <v>22068236.151700709</v>
          </cell>
          <cell r="F47">
            <v>13482046.150125783</v>
          </cell>
          <cell r="G47">
            <v>3062511.2411471</v>
          </cell>
          <cell r="H47">
            <v>1932265.8841783321</v>
          </cell>
          <cell r="I47">
            <v>765372.52494607447</v>
          </cell>
          <cell r="J47">
            <v>1367898.7686340937</v>
          </cell>
          <cell r="K47">
            <v>228060.01343579555</v>
          </cell>
          <cell r="L47">
            <v>136002.55501204196</v>
          </cell>
          <cell r="M47">
            <v>72525.879362887805</v>
          </cell>
          <cell r="N47">
            <v>1004941.133175282</v>
          </cell>
          <cell r="O47">
            <v>16612.001683322083</v>
          </cell>
          <cell r="Q47">
            <v>1048869.2341602123</v>
          </cell>
          <cell r="R47">
            <v>8745.9441856495432</v>
          </cell>
          <cell r="S47">
            <v>310283.59028823196</v>
          </cell>
          <cell r="T47">
            <v>1367898.7686340937</v>
          </cell>
          <cell r="U47">
            <v>1057615.1783458616</v>
          </cell>
        </row>
        <row r="48">
          <cell r="A48">
            <v>42</v>
          </cell>
        </row>
        <row r="49">
          <cell r="A49">
            <v>43</v>
          </cell>
          <cell r="C49" t="str">
            <v>Customer Accounts Expense</v>
          </cell>
        </row>
        <row r="50">
          <cell r="A50">
            <v>44</v>
          </cell>
          <cell r="B50">
            <v>901</v>
          </cell>
          <cell r="C50" t="str">
            <v>CAE - Suprv</v>
          </cell>
          <cell r="D50" t="str">
            <v>CAES1.T</v>
          </cell>
          <cell r="E50">
            <v>10693623.38392809</v>
          </cell>
          <cell r="F50">
            <v>9325329.3342255689</v>
          </cell>
          <cell r="G50">
            <v>1166607.03237309</v>
          </cell>
          <cell r="H50">
            <v>81311.038357400204</v>
          </cell>
          <cell r="I50">
            <v>23843.809894656075</v>
          </cell>
          <cell r="J50">
            <v>11398.795671734095</v>
          </cell>
          <cell r="K50">
            <v>13219.022986567059</v>
          </cell>
          <cell r="L50">
            <v>7681.6095800833618</v>
          </cell>
          <cell r="M50">
            <v>47539.605396819759</v>
          </cell>
          <cell r="N50">
            <v>16635.939447891775</v>
          </cell>
          <cell r="O50">
            <v>57.195994279692179</v>
          </cell>
          <cell r="Q50">
            <v>9549.7092924939079</v>
          </cell>
          <cell r="R50">
            <v>8.5425842437921577</v>
          </cell>
          <cell r="S50">
            <v>1840.5437949963946</v>
          </cell>
          <cell r="T50">
            <v>11398.795671734095</v>
          </cell>
          <cell r="U50">
            <v>9558.2518767377005</v>
          </cell>
        </row>
        <row r="51">
          <cell r="A51">
            <v>45</v>
          </cell>
          <cell r="B51">
            <v>902</v>
          </cell>
          <cell r="C51" t="str">
            <v>CAE - Meter Reading</v>
          </cell>
          <cell r="D51" t="str">
            <v>CUST_4</v>
          </cell>
          <cell r="E51">
            <v>23748366.311907738</v>
          </cell>
          <cell r="F51">
            <v>20868672.271481551</v>
          </cell>
          <cell r="G51">
            <v>2676341.9704342131</v>
          </cell>
          <cell r="H51">
            <v>167039.20035055163</v>
          </cell>
          <cell r="I51">
            <v>17154.700485776295</v>
          </cell>
          <cell r="J51">
            <v>13773.847105367826</v>
          </cell>
          <cell r="K51">
            <v>3401.7228457196297</v>
          </cell>
          <cell r="L51">
            <v>772.17021651304481</v>
          </cell>
          <cell r="M51">
            <v>1022.6038002470052</v>
          </cell>
          <cell r="N51">
            <v>0</v>
          </cell>
          <cell r="O51">
            <v>187.82518780047036</v>
          </cell>
          <cell r="Q51">
            <v>10330.38532902587</v>
          </cell>
          <cell r="R51">
            <v>20.869465311163374</v>
          </cell>
          <cell r="S51">
            <v>3422.5923110307931</v>
          </cell>
          <cell r="T51">
            <v>13773.847105367826</v>
          </cell>
          <cell r="U51">
            <v>10351.254794337034</v>
          </cell>
        </row>
        <row r="52">
          <cell r="A52">
            <v>46</v>
          </cell>
          <cell r="B52">
            <v>903</v>
          </cell>
          <cell r="C52" t="str">
            <v>CAE - Records &amp; Collections</v>
          </cell>
          <cell r="D52" t="str">
            <v>CUST_3</v>
          </cell>
          <cell r="E52">
            <v>13977291.207059458</v>
          </cell>
          <cell r="F52">
            <v>12028659.548760703</v>
          </cell>
          <cell r="G52">
            <v>1439911.9394548663</v>
          </cell>
          <cell r="H52">
            <v>119885.73169549058</v>
          </cell>
          <cell r="I52">
            <v>67150.609457919927</v>
          </cell>
          <cell r="J52">
            <v>26517.175217582117</v>
          </cell>
          <cell r="K52">
            <v>43401.206927964638</v>
          </cell>
          <cell r="L52">
            <v>26434.121816920393</v>
          </cell>
          <cell r="M52">
            <v>167369.14571108663</v>
          </cell>
          <cell r="N52">
            <v>57948.03038017614</v>
          </cell>
          <cell r="O52">
            <v>13.697636748464939</v>
          </cell>
          <cell r="Q52">
            <v>23432.218469481355</v>
          </cell>
          <cell r="R52">
            <v>9.2554472414425657</v>
          </cell>
          <cell r="S52">
            <v>3075.701300859319</v>
          </cell>
          <cell r="T52">
            <v>26517.175217582117</v>
          </cell>
          <cell r="U52">
            <v>23441.473916722796</v>
          </cell>
        </row>
        <row r="53">
          <cell r="A53">
            <v>47</v>
          </cell>
          <cell r="B53">
            <v>904</v>
          </cell>
          <cell r="C53" t="str">
            <v xml:space="preserve">CAE - Uncollect Accts </v>
          </cell>
          <cell r="D53" t="str">
            <v>DIR904.00</v>
          </cell>
          <cell r="E53">
            <v>3156.2620830000001</v>
          </cell>
          <cell r="F53">
            <v>2806.3921923543894</v>
          </cell>
          <cell r="G53">
            <v>223.31648439552188</v>
          </cell>
          <cell r="H53">
            <v>69.386885977642848</v>
          </cell>
          <cell r="I53">
            <v>49.170149628014293</v>
          </cell>
          <cell r="J53">
            <v>0.324787728001528</v>
          </cell>
          <cell r="K53">
            <v>0</v>
          </cell>
          <cell r="L53">
            <v>0</v>
          </cell>
          <cell r="M53">
            <v>0</v>
          </cell>
          <cell r="N53">
            <v>7.6715829164301059</v>
          </cell>
          <cell r="O53">
            <v>0</v>
          </cell>
          <cell r="Q53">
            <v>0.324787728001528</v>
          </cell>
          <cell r="R53">
            <v>0</v>
          </cell>
          <cell r="S53">
            <v>0</v>
          </cell>
          <cell r="T53">
            <v>0.324787728001528</v>
          </cell>
          <cell r="U53">
            <v>0.324787728001528</v>
          </cell>
        </row>
        <row r="54">
          <cell r="A54">
            <v>48</v>
          </cell>
          <cell r="B54">
            <v>905</v>
          </cell>
          <cell r="C54" t="str">
            <v>CAE - Miscellaneous</v>
          </cell>
          <cell r="D54" t="str">
            <v>CUST_1</v>
          </cell>
          <cell r="E54">
            <v>149938.94890763567</v>
          </cell>
          <cell r="F54">
            <v>131868.92814227473</v>
          </cell>
          <cell r="G54">
            <v>15856.382710297912</v>
          </cell>
          <cell r="H54">
            <v>1024.120242216022</v>
          </cell>
          <cell r="I54">
            <v>104.61732516334889</v>
          </cell>
          <cell r="J54">
            <v>85.253707138256033</v>
          </cell>
          <cell r="K54">
            <v>21.246191999754661</v>
          </cell>
          <cell r="L54">
            <v>3.3617392404675095</v>
          </cell>
          <cell r="M54">
            <v>2.1515131138992061</v>
          </cell>
          <cell r="N54">
            <v>971.81157963434759</v>
          </cell>
          <cell r="O54">
            <v>1.075756556949603</v>
          </cell>
          <cell r="Q54">
            <v>63.873045568882681</v>
          </cell>
          <cell r="R54">
            <v>0.13446956961870038</v>
          </cell>
          <cell r="S54">
            <v>21.246191999754661</v>
          </cell>
          <cell r="T54">
            <v>85.253707138256033</v>
          </cell>
          <cell r="U54">
            <v>64.007515138501375</v>
          </cell>
        </row>
        <row r="55">
          <cell r="A55">
            <v>49</v>
          </cell>
          <cell r="C55" t="str">
            <v>Sub-total</v>
          </cell>
          <cell r="E55">
            <v>48572376.113885924</v>
          </cell>
          <cell r="F55">
            <v>42357336.474802449</v>
          </cell>
          <cell r="G55">
            <v>5298940.6414568629</v>
          </cell>
          <cell r="H55">
            <v>369329.47753163613</v>
          </cell>
          <cell r="I55">
            <v>108302.90731314366</v>
          </cell>
          <cell r="J55">
            <v>51775.396489550294</v>
          </cell>
          <cell r="K55">
            <v>60043.198952251078</v>
          </cell>
          <cell r="L55">
            <v>34891.263352757269</v>
          </cell>
          <cell r="M55">
            <v>215933.50642126732</v>
          </cell>
          <cell r="N55">
            <v>75563.452990618694</v>
          </cell>
          <cell r="O55">
            <v>259.7945753855771</v>
          </cell>
          <cell r="Q55">
            <v>43376.510924298018</v>
          </cell>
          <cell r="R55">
            <v>38.801966366016799</v>
          </cell>
          <cell r="S55">
            <v>8360.0835988862618</v>
          </cell>
          <cell r="T55">
            <v>51775.396489550294</v>
          </cell>
          <cell r="U55">
            <v>43415.312890664034</v>
          </cell>
        </row>
        <row r="56">
          <cell r="A56">
            <v>50</v>
          </cell>
        </row>
        <row r="57">
          <cell r="A57">
            <v>51</v>
          </cell>
          <cell r="C57" t="str">
            <v>Customer Service &amp; Information Expense</v>
          </cell>
        </row>
        <row r="58">
          <cell r="A58">
            <v>52</v>
          </cell>
          <cell r="B58">
            <v>908.01</v>
          </cell>
          <cell r="C58" t="str">
            <v>Cust Svc Exp - Cust Assistance</v>
          </cell>
          <cell r="D58" t="str">
            <v>RESID</v>
          </cell>
          <cell r="E58">
            <v>1050586.348390691</v>
          </cell>
          <cell r="F58">
            <v>1050586.348390691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A59">
            <v>53</v>
          </cell>
          <cell r="B59">
            <v>908.02</v>
          </cell>
          <cell r="C59" t="str">
            <v>Cust Svc Exp - Weatherization</v>
          </cell>
          <cell r="D59" t="str">
            <v>PC4</v>
          </cell>
          <cell r="E59">
            <v>26209.79999999702</v>
          </cell>
          <cell r="F59">
            <v>14003.442032925032</v>
          </cell>
          <cell r="G59">
            <v>3433.0864208129487</v>
          </cell>
          <cell r="H59">
            <v>3466.2538583685828</v>
          </cell>
          <cell r="I59">
            <v>2241.8199098682808</v>
          </cell>
          <cell r="J59">
            <v>1595.0953125839694</v>
          </cell>
          <cell r="K59">
            <v>697.19296914151789</v>
          </cell>
          <cell r="L59">
            <v>669.26877555267333</v>
          </cell>
          <cell r="M59">
            <v>0</v>
          </cell>
          <cell r="N59">
            <v>94.728734642534931</v>
          </cell>
          <cell r="O59">
            <v>8.9119861014843078</v>
          </cell>
          <cell r="Q59">
            <v>1480.9301569503839</v>
          </cell>
          <cell r="R59">
            <v>4.0546589467418936</v>
          </cell>
          <cell r="S59">
            <v>110.1104966868436</v>
          </cell>
          <cell r="T59">
            <v>1595.0953125839694</v>
          </cell>
          <cell r="U59">
            <v>1484.9848158971258</v>
          </cell>
        </row>
        <row r="60">
          <cell r="A60">
            <v>54</v>
          </cell>
          <cell r="B60">
            <v>909</v>
          </cell>
          <cell r="C60" t="str">
            <v>Cust Svc Exp - Info &amp; Instruct</v>
          </cell>
          <cell r="D60" t="str">
            <v>CUST_1</v>
          </cell>
          <cell r="E60">
            <v>1130091.1193819544</v>
          </cell>
          <cell r="F60">
            <v>993897.22084688209</v>
          </cell>
          <cell r="G60">
            <v>119509.68989030107</v>
          </cell>
          <cell r="H60">
            <v>7718.8028817019704</v>
          </cell>
          <cell r="I60">
            <v>788.50165992176119</v>
          </cell>
          <cell r="J60">
            <v>642.55790795680787</v>
          </cell>
          <cell r="K60">
            <v>160.13272785043478</v>
          </cell>
          <cell r="L60">
            <v>25.337456938359935</v>
          </cell>
          <cell r="M60">
            <v>16.21597244055036</v>
          </cell>
          <cell r="N60">
            <v>7324.5520517410896</v>
          </cell>
          <cell r="O60">
            <v>8.1079862202751798</v>
          </cell>
          <cell r="Q60">
            <v>481.41168182883877</v>
          </cell>
          <cell r="R60">
            <v>1.0134982775343975</v>
          </cell>
          <cell r="S60">
            <v>160.13272785043478</v>
          </cell>
          <cell r="T60">
            <v>642.55790795680787</v>
          </cell>
          <cell r="U60">
            <v>482.42518010637309</v>
          </cell>
        </row>
        <row r="61">
          <cell r="A61">
            <v>55</v>
          </cell>
          <cell r="B61">
            <v>910</v>
          </cell>
          <cell r="C61" t="str">
            <v>Cust Svc Exp - Misc</v>
          </cell>
          <cell r="D61" t="str">
            <v>CUST_1</v>
          </cell>
          <cell r="E61">
            <v>93009.688080266744</v>
          </cell>
          <cell r="F61">
            <v>81800.545911173045</v>
          </cell>
          <cell r="G61">
            <v>9835.9847171840411</v>
          </cell>
          <cell r="H61">
            <v>635.27925851925625</v>
          </cell>
          <cell r="I61">
            <v>64.895911650207637</v>
          </cell>
          <cell r="J61">
            <v>52.884329031146066</v>
          </cell>
          <cell r="K61">
            <v>13.179375373692555</v>
          </cell>
          <cell r="L61">
            <v>2.0853442046981892</v>
          </cell>
          <cell r="M61">
            <v>1.334620291006841</v>
          </cell>
          <cell r="N61">
            <v>602.83130269415244</v>
          </cell>
          <cell r="O61">
            <v>0.66731014550342049</v>
          </cell>
          <cell r="Q61">
            <v>39.621539889265591</v>
          </cell>
          <cell r="R61">
            <v>8.3413768187927562E-2</v>
          </cell>
          <cell r="S61">
            <v>13.179375373692555</v>
          </cell>
          <cell r="T61">
            <v>52.884329031146066</v>
          </cell>
          <cell r="U61">
            <v>39.704953657453515</v>
          </cell>
        </row>
        <row r="62">
          <cell r="A62">
            <v>56</v>
          </cell>
          <cell r="B62">
            <v>911</v>
          </cell>
          <cell r="C62" t="str">
            <v>Cust Svc Exp - Demonstration</v>
          </cell>
          <cell r="D62" t="str">
            <v>DIR373.00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A63">
            <v>57</v>
          </cell>
          <cell r="B63">
            <v>912</v>
          </cell>
          <cell r="C63" t="str">
            <v>Cust Svc Exp - Demonstration &amp; Selling</v>
          </cell>
          <cell r="D63" t="str">
            <v>CUST_1</v>
          </cell>
          <cell r="E63">
            <v>324927.73416097631</v>
          </cell>
          <cell r="F63">
            <v>285768.79016205971</v>
          </cell>
          <cell r="G63">
            <v>34361.842226999936</v>
          </cell>
          <cell r="H63">
            <v>2219.3370851000823</v>
          </cell>
          <cell r="I63">
            <v>226.71274319956197</v>
          </cell>
          <cell r="J63">
            <v>184.7504873888461</v>
          </cell>
          <cell r="K63">
            <v>46.04191957009099</v>
          </cell>
          <cell r="L63">
            <v>7.2851138560270554</v>
          </cell>
          <cell r="M63">
            <v>4.662472867857316</v>
          </cell>
          <cell r="N63">
            <v>2105.9807135003011</v>
          </cell>
          <cell r="O63">
            <v>2.3312364339286575</v>
          </cell>
          <cell r="Q63">
            <v>138.41716326451404</v>
          </cell>
          <cell r="R63">
            <v>0.29140455424108219</v>
          </cell>
          <cell r="S63">
            <v>46.04191957009099</v>
          </cell>
          <cell r="T63">
            <v>184.7504873888461</v>
          </cell>
          <cell r="U63">
            <v>138.70856781875511</v>
          </cell>
        </row>
        <row r="64">
          <cell r="A64">
            <v>58</v>
          </cell>
          <cell r="B64">
            <v>913</v>
          </cell>
          <cell r="C64" t="str">
            <v>Cust Svc Exp - Advertising</v>
          </cell>
          <cell r="D64" t="str">
            <v>CUST_1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</row>
        <row r="65">
          <cell r="A65">
            <v>59</v>
          </cell>
          <cell r="B65">
            <v>916</v>
          </cell>
          <cell r="C65" t="str">
            <v>Cust Svc Exp - Misc Selling</v>
          </cell>
          <cell r="D65" t="str">
            <v>CUST_1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</row>
        <row r="66">
          <cell r="A66">
            <v>60</v>
          </cell>
          <cell r="C66" t="str">
            <v>Sub-total</v>
          </cell>
          <cell r="E66">
            <v>2624824.6900138855</v>
          </cell>
          <cell r="F66">
            <v>2426056.3473437307</v>
          </cell>
          <cell r="G66">
            <v>167140.60325529799</v>
          </cell>
          <cell r="H66">
            <v>14039.673083689891</v>
          </cell>
          <cell r="I66">
            <v>3321.9302246398115</v>
          </cell>
          <cell r="J66">
            <v>2475.2880369607697</v>
          </cell>
          <cell r="K66">
            <v>916.54699193573617</v>
          </cell>
          <cell r="L66">
            <v>703.97669055175857</v>
          </cell>
          <cell r="M66">
            <v>22.21306559941452</v>
          </cell>
          <cell r="N66">
            <v>10128.092802578078</v>
          </cell>
          <cell r="O66">
            <v>20.01851890119157</v>
          </cell>
          <cell r="Q66">
            <v>2140.380541933002</v>
          </cell>
          <cell r="R66">
            <v>5.4429755467053011</v>
          </cell>
          <cell r="S66">
            <v>329.46451948106193</v>
          </cell>
          <cell r="T66">
            <v>2475.2880369607697</v>
          </cell>
          <cell r="U66">
            <v>2145.8235174797073</v>
          </cell>
        </row>
        <row r="67">
          <cell r="A67">
            <v>61</v>
          </cell>
        </row>
        <row r="68">
          <cell r="A68">
            <v>62</v>
          </cell>
          <cell r="C68" t="str">
            <v>General Expenses</v>
          </cell>
        </row>
        <row r="69">
          <cell r="A69">
            <v>63</v>
          </cell>
          <cell r="B69">
            <v>920</v>
          </cell>
          <cell r="C69" t="str">
            <v>A&amp;G Exp - Salaries</v>
          </cell>
          <cell r="D69" t="str">
            <v>ADJPTDCE.T</v>
          </cell>
          <cell r="E69">
            <v>30089742.919553831</v>
          </cell>
          <cell r="F69">
            <v>18617083.746755928</v>
          </cell>
          <cell r="G69">
            <v>3759521.3361880085</v>
          </cell>
          <cell r="H69">
            <v>2997051.8708726102</v>
          </cell>
          <cell r="I69">
            <v>1735075.9297115109</v>
          </cell>
          <cell r="J69">
            <v>1408802.2101777501</v>
          </cell>
          <cell r="K69">
            <v>501864.0464691979</v>
          </cell>
          <cell r="L69">
            <v>442300.07388654933</v>
          </cell>
          <cell r="M69">
            <v>179534.64763554526</v>
          </cell>
          <cell r="N69">
            <v>437808.9192031913</v>
          </cell>
          <cell r="O69">
            <v>10700.138653545582</v>
          </cell>
          <cell r="Q69">
            <v>1238778.6863473828</v>
          </cell>
          <cell r="R69">
            <v>7349.3866684241693</v>
          </cell>
          <cell r="S69">
            <v>162674.13716194313</v>
          </cell>
          <cell r="T69">
            <v>1408802.2101777501</v>
          </cell>
          <cell r="U69">
            <v>1246128.073015807</v>
          </cell>
        </row>
        <row r="70">
          <cell r="A70">
            <v>64</v>
          </cell>
          <cell r="B70">
            <v>921</v>
          </cell>
          <cell r="C70" t="str">
            <v>A&amp;G Exp - Office Supplies</v>
          </cell>
          <cell r="D70" t="str">
            <v>ADJPTDCE.T</v>
          </cell>
          <cell r="E70">
            <v>3432585.6418920001</v>
          </cell>
          <cell r="F70">
            <v>2123804.5979278479</v>
          </cell>
          <cell r="G70">
            <v>428879.6681808586</v>
          </cell>
          <cell r="H70">
            <v>341898.47508725151</v>
          </cell>
          <cell r="I70">
            <v>197934.45028238406</v>
          </cell>
          <cell r="J70">
            <v>160713.71071034615</v>
          </cell>
          <cell r="K70">
            <v>57251.779275671266</v>
          </cell>
          <cell r="L70">
            <v>50456.824675764037</v>
          </cell>
          <cell r="M70">
            <v>20481.000962471837</v>
          </cell>
          <cell r="N70">
            <v>49944.481545321658</v>
          </cell>
          <cell r="O70">
            <v>1220.6532440842395</v>
          </cell>
          <cell r="Q70">
            <v>141317.72224197225</v>
          </cell>
          <cell r="R70">
            <v>838.40527392313652</v>
          </cell>
          <cell r="S70">
            <v>18557.583194450759</v>
          </cell>
          <cell r="T70">
            <v>160713.71071034615</v>
          </cell>
          <cell r="U70">
            <v>142156.12751589538</v>
          </cell>
        </row>
        <row r="71">
          <cell r="A71">
            <v>65</v>
          </cell>
          <cell r="B71">
            <v>922</v>
          </cell>
          <cell r="C71" t="str">
            <v>A&amp;G Exp - Transf (credit)</v>
          </cell>
          <cell r="D71" t="str">
            <v>ADJPTDCE.T</v>
          </cell>
          <cell r="E71">
            <v>-156178.807734</v>
          </cell>
          <cell r="F71">
            <v>-96630.733962265585</v>
          </cell>
          <cell r="G71">
            <v>-19513.545247168371</v>
          </cell>
          <cell r="H71">
            <v>-15555.998240372435</v>
          </cell>
          <cell r="I71">
            <v>-9005.7961197869699</v>
          </cell>
          <cell r="J71">
            <v>-7312.2940965906946</v>
          </cell>
          <cell r="K71">
            <v>-2604.8919271817535</v>
          </cell>
          <cell r="L71">
            <v>-2295.7290923004557</v>
          </cell>
          <cell r="M71">
            <v>-931.86263803011025</v>
          </cell>
          <cell r="N71">
            <v>-2272.4180528651532</v>
          </cell>
          <cell r="O71">
            <v>-55.538357438516023</v>
          </cell>
          <cell r="Q71">
            <v>-6429.798313574086</v>
          </cell>
          <cell r="R71">
            <v>-38.146502298786039</v>
          </cell>
          <cell r="S71">
            <v>-844.34928071782224</v>
          </cell>
          <cell r="T71">
            <v>-7312.2940965906946</v>
          </cell>
          <cell r="U71">
            <v>-6467.9448158728719</v>
          </cell>
        </row>
        <row r="72">
          <cell r="A72">
            <v>66</v>
          </cell>
          <cell r="B72">
            <v>923</v>
          </cell>
          <cell r="C72" t="str">
            <v>A&amp;G Exp - Outside Svcs</v>
          </cell>
          <cell r="D72" t="str">
            <v>ADJPTDCE.T</v>
          </cell>
          <cell r="E72">
            <v>12344244.369874001</v>
          </cell>
          <cell r="F72">
            <v>7637613.64923527</v>
          </cell>
          <cell r="G72">
            <v>1542334.5494089099</v>
          </cell>
          <cell r="H72">
            <v>1229533.2925293115</v>
          </cell>
          <cell r="I72">
            <v>711810.71017813787</v>
          </cell>
          <cell r="J72">
            <v>577957.70464863139</v>
          </cell>
          <cell r="K72">
            <v>205888.5131266333</v>
          </cell>
          <cell r="L72">
            <v>181452.53721396197</v>
          </cell>
          <cell r="M72">
            <v>73653.655639316916</v>
          </cell>
          <cell r="N72">
            <v>179610.05185067735</v>
          </cell>
          <cell r="O72">
            <v>4389.7060431535174</v>
          </cell>
          <cell r="Q72">
            <v>508205.9645822437</v>
          </cell>
          <cell r="R72">
            <v>3015.0681328940818</v>
          </cell>
          <cell r="S72">
            <v>66736.671933493664</v>
          </cell>
          <cell r="T72">
            <v>577957.70464863139</v>
          </cell>
          <cell r="U72">
            <v>511221.0327151377</v>
          </cell>
        </row>
        <row r="73">
          <cell r="A73">
            <v>67</v>
          </cell>
          <cell r="B73">
            <v>924</v>
          </cell>
          <cell r="C73" t="str">
            <v>A&amp;G Exp - Prop Insurance - Other</v>
          </cell>
          <cell r="D73" t="str">
            <v>PTDGP.T</v>
          </cell>
          <cell r="E73">
            <v>5144046.4191528326</v>
          </cell>
          <cell r="F73">
            <v>2967007.8763303142</v>
          </cell>
          <cell r="G73">
            <v>646527.19937171449</v>
          </cell>
          <cell r="H73">
            <v>598326.50470368902</v>
          </cell>
          <cell r="I73">
            <v>345557.05341712543</v>
          </cell>
          <cell r="J73">
            <v>269856.52443912037</v>
          </cell>
          <cell r="K73">
            <v>108793.14891315505</v>
          </cell>
          <cell r="L73">
            <v>90097.316338425866</v>
          </cell>
          <cell r="M73">
            <v>60487.707193237766</v>
          </cell>
          <cell r="N73">
            <v>55643.151168825992</v>
          </cell>
          <cell r="O73">
            <v>1749.937277224928</v>
          </cell>
          <cell r="Q73">
            <v>238165.54220732083</v>
          </cell>
          <cell r="R73">
            <v>1181.7123198393642</v>
          </cell>
          <cell r="S73">
            <v>30509.269911960153</v>
          </cell>
          <cell r="T73">
            <v>269856.52443912037</v>
          </cell>
          <cell r="U73">
            <v>239347.25452716023</v>
          </cell>
        </row>
        <row r="74">
          <cell r="A74">
            <v>68</v>
          </cell>
          <cell r="B74">
            <v>925</v>
          </cell>
          <cell r="C74" t="str">
            <v>A&amp;G Exp - Injuries &amp; Damages - Other</v>
          </cell>
          <cell r="D74" t="str">
            <v>SW.T</v>
          </cell>
          <cell r="E74">
            <v>3484900.8888392011</v>
          </cell>
          <cell r="F74">
            <v>2135400.1541024814</v>
          </cell>
          <cell r="G74">
            <v>429575.08597554435</v>
          </cell>
          <cell r="H74">
            <v>357234.20686345629</v>
          </cell>
          <cell r="I74">
            <v>204510.16100365802</v>
          </cell>
          <cell r="J74">
            <v>160003.66845212461</v>
          </cell>
          <cell r="K74">
            <v>64613.300295321977</v>
          </cell>
          <cell r="L74">
            <v>53068.225602685816</v>
          </cell>
          <cell r="M74">
            <v>37664.504329190757</v>
          </cell>
          <cell r="N74">
            <v>41789.408949971832</v>
          </cell>
          <cell r="O74">
            <v>1042.1732647671397</v>
          </cell>
          <cell r="Q74">
            <v>140934.61015899762</v>
          </cell>
          <cell r="R74">
            <v>709.442871387428</v>
          </cell>
          <cell r="S74">
            <v>18359.615421739552</v>
          </cell>
          <cell r="T74">
            <v>160003.66845212461</v>
          </cell>
          <cell r="U74">
            <v>141644.05303038505</v>
          </cell>
        </row>
        <row r="75">
          <cell r="A75">
            <v>69</v>
          </cell>
          <cell r="B75">
            <v>926</v>
          </cell>
          <cell r="C75" t="str">
            <v>A&amp;G Exp - Pensions &amp; Benefits</v>
          </cell>
          <cell r="D75" t="str">
            <v>SW.T</v>
          </cell>
          <cell r="E75">
            <v>30064065.727749698</v>
          </cell>
          <cell r="F75">
            <v>18421990.362362374</v>
          </cell>
          <cell r="G75">
            <v>3705922.7885457375</v>
          </cell>
          <cell r="H75">
            <v>3081841.6413905192</v>
          </cell>
          <cell r="I75">
            <v>1764298.9337509237</v>
          </cell>
          <cell r="J75">
            <v>1380343.6477724465</v>
          </cell>
          <cell r="K75">
            <v>557415.71107132302</v>
          </cell>
          <cell r="L75">
            <v>457816.92893585534</v>
          </cell>
          <cell r="M75">
            <v>324929.79567435628</v>
          </cell>
          <cell r="N75">
            <v>360515.14159825933</v>
          </cell>
          <cell r="O75">
            <v>8990.77664791186</v>
          </cell>
          <cell r="Q75">
            <v>1215835.8353044081</v>
          </cell>
          <cell r="R75">
            <v>6120.3281802885313</v>
          </cell>
          <cell r="S75">
            <v>158387.48428774995</v>
          </cell>
          <cell r="T75">
            <v>1380343.6477724465</v>
          </cell>
          <cell r="U75">
            <v>1221956.1634846965</v>
          </cell>
        </row>
        <row r="76">
          <cell r="A76">
            <v>70</v>
          </cell>
          <cell r="B76">
            <v>928</v>
          </cell>
          <cell r="C76" t="str">
            <v xml:space="preserve">A&amp;G Exp - Reg Comm Exp </v>
          </cell>
          <cell r="D76" t="str">
            <v>PTDE.T</v>
          </cell>
          <cell r="E76">
            <v>8322384.0846997648</v>
          </cell>
          <cell r="F76">
            <v>4508593.3069257038</v>
          </cell>
          <cell r="G76">
            <v>1085603.9101129007</v>
          </cell>
          <cell r="H76">
            <v>1073653.0890460412</v>
          </cell>
          <cell r="I76">
            <v>678761.51314969745</v>
          </cell>
          <cell r="J76">
            <v>497553.19359328155</v>
          </cell>
          <cell r="K76">
            <v>207752.79965520615</v>
          </cell>
          <cell r="L76">
            <v>196367.62655755968</v>
          </cell>
          <cell r="M76">
            <v>12994.067673371617</v>
          </cell>
          <cell r="N76">
            <v>58090.904978162333</v>
          </cell>
          <cell r="O76">
            <v>3013.6730078393257</v>
          </cell>
          <cell r="Q76">
            <v>456270.01133307023</v>
          </cell>
          <cell r="R76">
            <v>1576.6936344651858</v>
          </cell>
          <cell r="S76">
            <v>39706.488625746133</v>
          </cell>
          <cell r="T76">
            <v>497553.19359328155</v>
          </cell>
          <cell r="U76">
            <v>457846.70496753545</v>
          </cell>
        </row>
        <row r="77">
          <cell r="A77">
            <v>71</v>
          </cell>
          <cell r="B77">
            <v>930</v>
          </cell>
          <cell r="C77" t="str">
            <v>A&amp;G Exp - Miscellaneous</v>
          </cell>
          <cell r="D77" t="str">
            <v>ADJPTDCE.T</v>
          </cell>
          <cell r="E77">
            <v>3867698.3369920002</v>
          </cell>
          <cell r="F77">
            <v>2393016.9174086251</v>
          </cell>
          <cell r="G77">
            <v>483244.22241610533</v>
          </cell>
          <cell r="H77">
            <v>385237.34044001723</v>
          </cell>
          <cell r="I77">
            <v>223024.51389636414</v>
          </cell>
          <cell r="J77">
            <v>181085.69355420515</v>
          </cell>
          <cell r="K77">
            <v>64508.983779439171</v>
          </cell>
          <cell r="L77">
            <v>56852.704418114437</v>
          </cell>
          <cell r="M77">
            <v>23077.16154135688</v>
          </cell>
          <cell r="N77">
            <v>56275.416950207567</v>
          </cell>
          <cell r="O77">
            <v>1375.3825875663456</v>
          </cell>
          <cell r="Q77">
            <v>159231.08010249335</v>
          </cell>
          <cell r="R77">
            <v>944.68107193109995</v>
          </cell>
          <cell r="S77">
            <v>20909.932379780712</v>
          </cell>
          <cell r="T77">
            <v>181085.69355420515</v>
          </cell>
          <cell r="U77">
            <v>160175.76117442444</v>
          </cell>
        </row>
        <row r="78">
          <cell r="A78">
            <v>72</v>
          </cell>
          <cell r="B78">
            <v>931</v>
          </cell>
          <cell r="C78" t="str">
            <v>A&amp;G Exp - Rents</v>
          </cell>
          <cell r="D78" t="str">
            <v>ADJPTDCE.T</v>
          </cell>
          <cell r="E78">
            <v>7281686.8702663016</v>
          </cell>
          <cell r="F78">
            <v>4505315.1382461516</v>
          </cell>
          <cell r="G78">
            <v>909800.3005674124</v>
          </cell>
          <cell r="H78">
            <v>725283.4733745124</v>
          </cell>
          <cell r="I78">
            <v>419886.59225416684</v>
          </cell>
          <cell r="J78">
            <v>340928.68736299541</v>
          </cell>
          <cell r="K78">
            <v>121450.58359600179</v>
          </cell>
          <cell r="L78">
            <v>107036.16343111175</v>
          </cell>
          <cell r="M78">
            <v>43447.200261590726</v>
          </cell>
          <cell r="N78">
            <v>105949.30861225945</v>
          </cell>
          <cell r="O78">
            <v>2589.4225601016578</v>
          </cell>
          <cell r="Q78">
            <v>299783.16928987677</v>
          </cell>
          <cell r="R78">
            <v>1778.5440224946931</v>
          </cell>
          <cell r="S78">
            <v>39366.974050623932</v>
          </cell>
          <cell r="T78">
            <v>340928.68736299541</v>
          </cell>
          <cell r="U78">
            <v>301561.71331237146</v>
          </cell>
        </row>
        <row r="79">
          <cell r="A79">
            <v>73</v>
          </cell>
          <cell r="C79" t="str">
            <v>Sub-total</v>
          </cell>
          <cell r="E79">
            <v>103875176.45128563</v>
          </cell>
          <cell r="F79">
            <v>63213195.015332431</v>
          </cell>
          <cell r="G79">
            <v>12971895.515520023</v>
          </cell>
          <cell r="H79">
            <v>10774503.896067036</v>
          </cell>
          <cell r="I79">
            <v>6271854.0615241807</v>
          </cell>
          <cell r="J79">
            <v>4969932.746614309</v>
          </cell>
          <cell r="K79">
            <v>1886933.9742547679</v>
          </cell>
          <cell r="L79">
            <v>1633152.6719677276</v>
          </cell>
          <cell r="M79">
            <v>775337.87827240815</v>
          </cell>
          <cell r="N79">
            <v>1343354.3668040116</v>
          </cell>
          <cell r="O79">
            <v>35016.324928756076</v>
          </cell>
          <cell r="Q79">
            <v>4392092.8232541913</v>
          </cell>
          <cell r="R79">
            <v>23476.115673348901</v>
          </cell>
          <cell r="S79">
            <v>554363.80768677022</v>
          </cell>
          <cell r="T79">
            <v>4969932.746614309</v>
          </cell>
          <cell r="U79">
            <v>4415568.9389275406</v>
          </cell>
        </row>
        <row r="80">
          <cell r="A80">
            <v>74</v>
          </cell>
        </row>
        <row r="81">
          <cell r="A81">
            <v>75</v>
          </cell>
          <cell r="C81" t="str">
            <v>TOTAL OPERATING EXPENSES</v>
          </cell>
          <cell r="E81">
            <v>1075841857.4458773</v>
          </cell>
          <cell r="F81">
            <v>600883061.16610682</v>
          </cell>
          <cell r="G81">
            <v>139027877.4501535</v>
          </cell>
          <cell r="H81">
            <v>131751778.20513487</v>
          </cell>
          <cell r="I81">
            <v>83892926.92791751</v>
          </cell>
          <cell r="J81">
            <v>60996645.847374305</v>
          </cell>
          <cell r="K81">
            <v>26042884.717951782</v>
          </cell>
          <cell r="L81">
            <v>24715422.78633678</v>
          </cell>
          <cell r="M81">
            <v>2497332.4571504975</v>
          </cell>
          <cell r="N81">
            <v>5676920.0097173341</v>
          </cell>
          <cell r="O81">
            <v>357007.87803400191</v>
          </cell>
          <cell r="Q81">
            <v>56183276.497355014</v>
          </cell>
          <cell r="R81">
            <v>171053.60351223373</v>
          </cell>
          <cell r="S81">
            <v>4642315.7465070561</v>
          </cell>
          <cell r="T81">
            <v>60996645.847374305</v>
          </cell>
          <cell r="U81">
            <v>56354330.100867249</v>
          </cell>
        </row>
        <row r="82">
          <cell r="A82">
            <v>76</v>
          </cell>
        </row>
        <row r="83">
          <cell r="A83">
            <v>77</v>
          </cell>
          <cell r="C83" t="str">
            <v>Distribution Expense - Maintenance</v>
          </cell>
        </row>
        <row r="84">
          <cell r="A84">
            <v>78</v>
          </cell>
          <cell r="B84">
            <v>591</v>
          </cell>
          <cell r="C84" t="str">
            <v>Dist O&amp;M - Structure</v>
          </cell>
          <cell r="D84" t="str">
            <v>D361.T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>
            <v>79</v>
          </cell>
          <cell r="B85">
            <v>592</v>
          </cell>
          <cell r="C85" t="str">
            <v>Dist O&amp;M - Station Eqpt</v>
          </cell>
          <cell r="D85" t="str">
            <v>D362.T</v>
          </cell>
          <cell r="E85">
            <v>1606368.6299677708</v>
          </cell>
          <cell r="F85">
            <v>801313.26905456407</v>
          </cell>
          <cell r="G85">
            <v>207296.45065400729</v>
          </cell>
          <cell r="H85">
            <v>223264.96064676123</v>
          </cell>
          <cell r="I85">
            <v>126543.74056064905</v>
          </cell>
          <cell r="J85">
            <v>114115.05272248073</v>
          </cell>
          <cell r="K85">
            <v>52128.724929518023</v>
          </cell>
          <cell r="L85">
            <v>54594.270453465157</v>
          </cell>
          <cell r="M85">
            <v>25271.74729457451</v>
          </cell>
          <cell r="N85">
            <v>1418.9182574010799</v>
          </cell>
          <cell r="O85">
            <v>421.49539434965379</v>
          </cell>
          <cell r="Q85">
            <v>101074.12393239922</v>
          </cell>
          <cell r="R85">
            <v>358.59022123510061</v>
          </cell>
          <cell r="S85">
            <v>12682.338568846402</v>
          </cell>
          <cell r="T85">
            <v>114115.05272248073</v>
          </cell>
          <cell r="U85">
            <v>101432.71415363433</v>
          </cell>
        </row>
        <row r="86">
          <cell r="A86">
            <v>80</v>
          </cell>
          <cell r="B86">
            <v>593</v>
          </cell>
          <cell r="C86" t="str">
            <v>Dist O&amp;M - OVHD Lines</v>
          </cell>
          <cell r="D86" t="str">
            <v>D364.T</v>
          </cell>
          <cell r="E86">
            <v>40427144.020738162</v>
          </cell>
          <cell r="F86">
            <v>27403361.799782123</v>
          </cell>
          <cell r="G86">
            <v>5254527.7184095401</v>
          </cell>
          <cell r="H86">
            <v>4059168.5847963747</v>
          </cell>
          <cell r="I86">
            <v>1691401.342693862</v>
          </cell>
          <cell r="J86">
            <v>1876063.8310575909</v>
          </cell>
          <cell r="K86">
            <v>87595.053021613028</v>
          </cell>
          <cell r="L86">
            <v>0</v>
          </cell>
          <cell r="M86">
            <v>0</v>
          </cell>
          <cell r="N86">
            <v>26397.733843826816</v>
          </cell>
          <cell r="O86">
            <v>28627.957133243828</v>
          </cell>
          <cell r="Q86">
            <v>1440805.3439920961</v>
          </cell>
          <cell r="R86">
            <v>32277.413425017123</v>
          </cell>
          <cell r="S86">
            <v>402981.07364047755</v>
          </cell>
          <cell r="T86">
            <v>1876063.8310575909</v>
          </cell>
          <cell r="U86">
            <v>1473082.7574171133</v>
          </cell>
        </row>
        <row r="87">
          <cell r="A87">
            <v>81</v>
          </cell>
          <cell r="B87">
            <v>594</v>
          </cell>
          <cell r="C87" t="str">
            <v>Dist O&amp;M - UNGD Lines</v>
          </cell>
          <cell r="D87" t="str">
            <v>D366.T</v>
          </cell>
          <cell r="E87">
            <v>16035169.241148585</v>
          </cell>
          <cell r="F87">
            <v>10471868.757914282</v>
          </cell>
          <cell r="G87">
            <v>1937811.5352602606</v>
          </cell>
          <cell r="H87">
            <v>1788366.6553248335</v>
          </cell>
          <cell r="I87">
            <v>767927.34357062879</v>
          </cell>
          <cell r="J87">
            <v>707193.37920662714</v>
          </cell>
          <cell r="K87">
            <v>278952.45446207194</v>
          </cell>
          <cell r="L87">
            <v>71234.848585722968</v>
          </cell>
          <cell r="M87">
            <v>0</v>
          </cell>
          <cell r="N87">
            <v>7673.6780454648015</v>
          </cell>
          <cell r="O87">
            <v>4140.5887786987159</v>
          </cell>
          <cell r="Q87">
            <v>522737.34318876697</v>
          </cell>
          <cell r="R87">
            <v>5819.2058511441419</v>
          </cell>
          <cell r="S87">
            <v>178636.83016671604</v>
          </cell>
          <cell r="T87">
            <v>707193.37920662714</v>
          </cell>
          <cell r="U87">
            <v>528556.54903991113</v>
          </cell>
        </row>
        <row r="88">
          <cell r="A88">
            <v>82</v>
          </cell>
          <cell r="B88">
            <v>595</v>
          </cell>
          <cell r="C88" t="str">
            <v>Dist O&amp;M - Lines Transformers</v>
          </cell>
          <cell r="D88" t="str">
            <v>D368.T</v>
          </cell>
          <cell r="E88">
            <v>255787.53384975073</v>
          </cell>
          <cell r="F88">
            <v>186463.29669579834</v>
          </cell>
          <cell r="G88">
            <v>34138.560792302269</v>
          </cell>
          <cell r="H88">
            <v>15834.516227049267</v>
          </cell>
          <cell r="I88">
            <v>4890.6377862977251</v>
          </cell>
          <cell r="J88">
            <v>481.4848031924015</v>
          </cell>
          <cell r="K88">
            <v>1162.9995724868907</v>
          </cell>
          <cell r="L88">
            <v>0</v>
          </cell>
          <cell r="M88">
            <v>0</v>
          </cell>
          <cell r="N88">
            <v>12795.400816291491</v>
          </cell>
          <cell r="O88">
            <v>20.637156332352383</v>
          </cell>
          <cell r="Q88">
            <v>455.05771032823804</v>
          </cell>
          <cell r="R88">
            <v>0</v>
          </cell>
          <cell r="S88">
            <v>26.427092864163431</v>
          </cell>
          <cell r="T88">
            <v>481.4848031924015</v>
          </cell>
          <cell r="U88">
            <v>455.05771032823804</v>
          </cell>
        </row>
        <row r="89">
          <cell r="A89">
            <v>83</v>
          </cell>
          <cell r="B89">
            <v>596</v>
          </cell>
          <cell r="C89" t="str">
            <v>Dist O&amp;M - Street Lighting</v>
          </cell>
          <cell r="D89" t="str">
            <v>DIR373.00</v>
          </cell>
          <cell r="E89">
            <v>2559355.7282619877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2559355.7282619877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A90">
            <v>84</v>
          </cell>
          <cell r="B90">
            <v>597</v>
          </cell>
          <cell r="C90" t="str">
            <v>Dist O&amp;M - Meters</v>
          </cell>
          <cell r="D90" t="str">
            <v>D370.T</v>
          </cell>
          <cell r="E90">
            <v>501019.50165024918</v>
          </cell>
          <cell r="F90">
            <v>325748.26887245831</v>
          </cell>
          <cell r="G90">
            <v>92326.966533781946</v>
          </cell>
          <cell r="H90">
            <v>25102.889802236776</v>
          </cell>
          <cell r="I90">
            <v>2863.8060435660013</v>
          </cell>
          <cell r="J90">
            <v>47716.548157488141</v>
          </cell>
          <cell r="K90">
            <v>2821.0350493208171</v>
          </cell>
          <cell r="L90">
            <v>1542.2559400434081</v>
          </cell>
          <cell r="M90">
            <v>2165.8145971496479</v>
          </cell>
          <cell r="N90">
            <v>0</v>
          </cell>
          <cell r="O90">
            <v>731.91665420408015</v>
          </cell>
          <cell r="Q90">
            <v>35318.003425908486</v>
          </cell>
          <cell r="R90">
            <v>82.80510677964125</v>
          </cell>
          <cell r="S90">
            <v>12315.739624800013</v>
          </cell>
          <cell r="T90">
            <v>47716.548157488141</v>
          </cell>
          <cell r="U90">
            <v>35400.808532688126</v>
          </cell>
        </row>
        <row r="91">
          <cell r="A91">
            <v>85</v>
          </cell>
          <cell r="C91" t="str">
            <v>Sub-total</v>
          </cell>
          <cell r="E91">
            <v>61384844.655616507</v>
          </cell>
          <cell r="F91">
            <v>39188755.392319225</v>
          </cell>
          <cell r="G91">
            <v>7526101.2316498924</v>
          </cell>
          <cell r="H91">
            <v>6111737.6067972556</v>
          </cell>
          <cell r="I91">
            <v>2593626.8706550035</v>
          </cell>
          <cell r="J91">
            <v>2745570.295947379</v>
          </cell>
          <cell r="K91">
            <v>422660.26703501074</v>
          </cell>
          <cell r="L91">
            <v>127371.37497923154</v>
          </cell>
          <cell r="M91">
            <v>27437.561891724159</v>
          </cell>
          <cell r="N91">
            <v>2607641.4592249719</v>
          </cell>
          <cell r="O91">
            <v>33942.595116828634</v>
          </cell>
          <cell r="Q91">
            <v>2100389.872249499</v>
          </cell>
          <cell r="R91">
            <v>38538.014604176002</v>
          </cell>
          <cell r="S91">
            <v>606642.40909370419</v>
          </cell>
          <cell r="T91">
            <v>2745570.295947379</v>
          </cell>
          <cell r="U91">
            <v>2138927.8868536754</v>
          </cell>
        </row>
        <row r="92">
          <cell r="A92">
            <v>86</v>
          </cell>
        </row>
        <row r="93">
          <cell r="A93">
            <v>87</v>
          </cell>
          <cell r="C93" t="str">
            <v>General Expense - Maintenance &amp; Other</v>
          </cell>
        </row>
        <row r="94">
          <cell r="A94">
            <v>88</v>
          </cell>
          <cell r="B94">
            <v>935</v>
          </cell>
          <cell r="C94" t="str">
            <v>A&amp;G Exp - Maint of Gen Plant</v>
          </cell>
          <cell r="D94" t="str">
            <v>GP.T</v>
          </cell>
          <cell r="E94">
            <v>12120662.048645999</v>
          </cell>
          <cell r="F94">
            <v>7396281.8104361761</v>
          </cell>
          <cell r="G94">
            <v>1496125.8491577385</v>
          </cell>
          <cell r="H94">
            <v>1254441.4861803416</v>
          </cell>
          <cell r="I94">
            <v>718315.85361258395</v>
          </cell>
          <cell r="J94">
            <v>562139.63734391774</v>
          </cell>
          <cell r="K94">
            <v>226892.12045110832</v>
          </cell>
          <cell r="L94">
            <v>186342.82329624033</v>
          </cell>
          <cell r="M94">
            <v>131892.53700794411</v>
          </cell>
          <cell r="N94">
            <v>144567.6836640891</v>
          </cell>
          <cell r="O94">
            <v>3662.2474958615016</v>
          </cell>
          <cell r="Q94">
            <v>495116.74987783434</v>
          </cell>
          <cell r="R94">
            <v>2494.2958190499912</v>
          </cell>
          <cell r="S94">
            <v>64528.591647033361</v>
          </cell>
          <cell r="T94">
            <v>562139.63734391774</v>
          </cell>
          <cell r="U94">
            <v>497611.04569688439</v>
          </cell>
        </row>
        <row r="95">
          <cell r="A95">
            <v>89</v>
          </cell>
          <cell r="C95" t="str">
            <v>Sub-total</v>
          </cell>
          <cell r="E95">
            <v>12120662.048645999</v>
          </cell>
          <cell r="F95">
            <v>7396281.8104361761</v>
          </cell>
          <cell r="G95">
            <v>1496125.8491577385</v>
          </cell>
          <cell r="H95">
            <v>1254441.4861803416</v>
          </cell>
          <cell r="I95">
            <v>718315.85361258395</v>
          </cell>
          <cell r="J95">
            <v>562139.63734391774</v>
          </cell>
          <cell r="K95">
            <v>226892.12045110832</v>
          </cell>
          <cell r="L95">
            <v>186342.82329624033</v>
          </cell>
          <cell r="M95">
            <v>131892.53700794411</v>
          </cell>
          <cell r="N95">
            <v>144567.6836640891</v>
          </cell>
          <cell r="O95">
            <v>3662.2474958615016</v>
          </cell>
          <cell r="Q95">
            <v>495116.74987783434</v>
          </cell>
          <cell r="R95">
            <v>2494.2958190499912</v>
          </cell>
          <cell r="S95">
            <v>64528.591647033361</v>
          </cell>
          <cell r="T95">
            <v>562139.63734391774</v>
          </cell>
          <cell r="U95">
            <v>497611.04569688439</v>
          </cell>
        </row>
        <row r="96">
          <cell r="A96">
            <v>90</v>
          </cell>
        </row>
        <row r="97">
          <cell r="A97">
            <v>91</v>
          </cell>
          <cell r="C97" t="str">
            <v>TOTAL MAINTENANCE EXPENSES</v>
          </cell>
          <cell r="E97">
            <v>73505506.70426251</v>
          </cell>
          <cell r="F97">
            <v>46585037.202755399</v>
          </cell>
          <cell r="G97">
            <v>9022227.08080763</v>
          </cell>
          <cell r="H97">
            <v>7366179.0929775974</v>
          </cell>
          <cell r="I97">
            <v>3311942.7242675875</v>
          </cell>
          <cell r="J97">
            <v>3307709.9332912965</v>
          </cell>
          <cell r="K97">
            <v>649552.38748611906</v>
          </cell>
          <cell r="L97">
            <v>313714.19827547186</v>
          </cell>
          <cell r="M97">
            <v>159330.09889966826</v>
          </cell>
          <cell r="N97">
            <v>2752209.142889061</v>
          </cell>
          <cell r="O97">
            <v>37604.842612690132</v>
          </cell>
          <cell r="Q97">
            <v>2595506.6221273332</v>
          </cell>
          <cell r="R97">
            <v>41032.310423225994</v>
          </cell>
          <cell r="S97">
            <v>671171.00074073754</v>
          </cell>
          <cell r="T97">
            <v>3307709.9332912965</v>
          </cell>
          <cell r="U97">
            <v>2636538.9325505598</v>
          </cell>
        </row>
        <row r="98">
          <cell r="A98">
            <v>92</v>
          </cell>
        </row>
        <row r="99">
          <cell r="A99">
            <v>93</v>
          </cell>
          <cell r="C99" t="str">
            <v>TOTAL O &amp; M EXPENSES</v>
          </cell>
          <cell r="E99">
            <v>1149347364.1501398</v>
          </cell>
          <cell r="F99">
            <v>647468098.36886227</v>
          </cell>
          <cell r="G99">
            <v>148050104.53096113</v>
          </cell>
          <cell r="H99">
            <v>139117957.29811245</v>
          </cell>
          <cell r="I99">
            <v>87204869.652185097</v>
          </cell>
          <cell r="J99">
            <v>64304355.780665599</v>
          </cell>
          <cell r="K99">
            <v>26692437.105437901</v>
          </cell>
          <cell r="L99">
            <v>25029136.984612253</v>
          </cell>
          <cell r="M99">
            <v>2656662.5560501656</v>
          </cell>
          <cell r="N99">
            <v>8429129.1526063941</v>
          </cell>
          <cell r="O99">
            <v>394612.72064669203</v>
          </cell>
          <cell r="Q99">
            <v>58778783.119482346</v>
          </cell>
          <cell r="R99">
            <v>212085.91393545974</v>
          </cell>
          <cell r="S99">
            <v>5313486.7472477937</v>
          </cell>
          <cell r="T99">
            <v>64304355.780665599</v>
          </cell>
          <cell r="U99">
            <v>58990869.033417806</v>
          </cell>
        </row>
        <row r="100">
          <cell r="A100">
            <v>94</v>
          </cell>
        </row>
        <row r="101">
          <cell r="A101">
            <v>95</v>
          </cell>
          <cell r="C101" t="str">
            <v>Depreciation Expense</v>
          </cell>
        </row>
        <row r="102">
          <cell r="A102">
            <v>96</v>
          </cell>
          <cell r="B102">
            <v>403.01</v>
          </cell>
          <cell r="C102" t="str">
            <v>Depr Exp - Production Steam Baseload</v>
          </cell>
          <cell r="D102" t="str">
            <v>PP.T</v>
          </cell>
          <cell r="E102">
            <v>48946116.846999623</v>
          </cell>
          <cell r="F102">
            <v>26151062.198254563</v>
          </cell>
          <cell r="G102">
            <v>6411199.2117062099</v>
          </cell>
          <cell r="H102">
            <v>6473138.5349407941</v>
          </cell>
          <cell r="I102">
            <v>4186540.1208080761</v>
          </cell>
          <cell r="J102">
            <v>2978798.8291343404</v>
          </cell>
          <cell r="K102">
            <v>1301989.6577811053</v>
          </cell>
          <cell r="L102">
            <v>1249841.9556903616</v>
          </cell>
          <cell r="M102">
            <v>0</v>
          </cell>
          <cell r="N102">
            <v>176903.43743876199</v>
          </cell>
          <cell r="O102">
            <v>16642.901245417255</v>
          </cell>
          <cell r="Q102">
            <v>2765598.3832134251</v>
          </cell>
          <cell r="R102">
            <v>7571.9696671467827</v>
          </cell>
          <cell r="S102">
            <v>205628.47625376863</v>
          </cell>
          <cell r="T102">
            <v>2978798.8291343404</v>
          </cell>
          <cell r="U102">
            <v>2773170.352880572</v>
          </cell>
        </row>
        <row r="103">
          <cell r="A103">
            <v>97</v>
          </cell>
          <cell r="B103">
            <v>403.02</v>
          </cell>
          <cell r="C103" t="str">
            <v>Depr Exp - Production Hydro</v>
          </cell>
          <cell r="D103" t="str">
            <v>PP.T</v>
          </cell>
          <cell r="E103">
            <v>18723216.799551114</v>
          </cell>
          <cell r="F103">
            <v>10003490.340347195</v>
          </cell>
          <cell r="G103">
            <v>2452457.5291869119</v>
          </cell>
          <cell r="H103">
            <v>2476150.9997223518</v>
          </cell>
          <cell r="I103">
            <v>1601465.1083952847</v>
          </cell>
          <cell r="J103">
            <v>1139471.3181123401</v>
          </cell>
          <cell r="K103">
            <v>498046.34573178249</v>
          </cell>
          <cell r="L103">
            <v>478098.4357699884</v>
          </cell>
          <cell r="M103">
            <v>0</v>
          </cell>
          <cell r="N103">
            <v>67670.361309873842</v>
          </cell>
          <cell r="O103">
            <v>6366.3609753869168</v>
          </cell>
          <cell r="Q103">
            <v>1057916.3669153694</v>
          </cell>
          <cell r="R103">
            <v>2896.4837010620718</v>
          </cell>
          <cell r="S103">
            <v>78658.46749590848</v>
          </cell>
          <cell r="T103">
            <v>1139471.3181123401</v>
          </cell>
          <cell r="U103">
            <v>1060812.8506164316</v>
          </cell>
        </row>
        <row r="104">
          <cell r="A104">
            <v>98</v>
          </cell>
          <cell r="B104">
            <v>403.03</v>
          </cell>
          <cell r="C104" t="str">
            <v>Depr Exp - Production Other</v>
          </cell>
          <cell r="D104" t="str">
            <v>PP.T</v>
          </cell>
          <cell r="E104">
            <v>78350457.767330021</v>
          </cell>
          <cell r="F104">
            <v>41861292.096775688</v>
          </cell>
          <cell r="G104">
            <v>10262722.059135504</v>
          </cell>
          <cell r="H104">
            <v>10361871.381734438</v>
          </cell>
          <cell r="I104">
            <v>6701600.7817730121</v>
          </cell>
          <cell r="J104">
            <v>4768309.8659085752</v>
          </cell>
          <cell r="K104">
            <v>2084158.9132465003</v>
          </cell>
          <cell r="L104">
            <v>2000683.5204365682</v>
          </cell>
          <cell r="M104">
            <v>0</v>
          </cell>
          <cell r="N104">
            <v>283178.03733578243</v>
          </cell>
          <cell r="O104">
            <v>26641.110983962404</v>
          </cell>
          <cell r="Q104">
            <v>4427029.4209997663</v>
          </cell>
          <cell r="R104">
            <v>12120.824446110375</v>
          </cell>
          <cell r="S104">
            <v>329159.62046269921</v>
          </cell>
          <cell r="T104">
            <v>4768309.8659085752</v>
          </cell>
          <cell r="U104">
            <v>4439150.2454458764</v>
          </cell>
        </row>
        <row r="105">
          <cell r="A105">
            <v>99</v>
          </cell>
          <cell r="B105">
            <v>403.04</v>
          </cell>
          <cell r="C105" t="str">
            <v>Depr Exp - Transmission</v>
          </cell>
          <cell r="D105" t="str">
            <v>TP.T</v>
          </cell>
          <cell r="E105">
            <v>29979152.236311428</v>
          </cell>
          <cell r="F105">
            <v>14904547.549429124</v>
          </cell>
          <cell r="G105">
            <v>3648868.0178231765</v>
          </cell>
          <cell r="H105">
            <v>3682360.4275294533</v>
          </cell>
          <cell r="I105">
            <v>2380068.998495664</v>
          </cell>
          <cell r="J105">
            <v>1693122.5139023506</v>
          </cell>
          <cell r="K105">
            <v>740142.46630835312</v>
          </cell>
          <cell r="L105">
            <v>710008.24983912078</v>
          </cell>
          <cell r="M105">
            <v>2109845.0070640678</v>
          </cell>
          <cell r="N105">
            <v>100703.448256217</v>
          </cell>
          <cell r="O105">
            <v>9485.5576639055944</v>
          </cell>
          <cell r="Q105">
            <v>1572567.9206655989</v>
          </cell>
          <cell r="R105">
            <v>4281.7750574853781</v>
          </cell>
          <cell r="S105">
            <v>116272.81817926619</v>
          </cell>
          <cell r="T105">
            <v>1693122.5139023506</v>
          </cell>
          <cell r="U105">
            <v>1576849.6957230843</v>
          </cell>
        </row>
        <row r="106">
          <cell r="A106">
            <v>100</v>
          </cell>
          <cell r="B106">
            <v>403.05</v>
          </cell>
          <cell r="C106" t="str">
            <v>Depr Exp - Distribution</v>
          </cell>
          <cell r="D106" t="str">
            <v>DP.T</v>
          </cell>
          <cell r="E106">
            <v>116557093.08126344</v>
          </cell>
          <cell r="F106">
            <v>75983370.588687658</v>
          </cell>
          <cell r="G106">
            <v>14166815.142528839</v>
          </cell>
          <cell r="H106">
            <v>11350078.489712829</v>
          </cell>
          <cell r="I106">
            <v>4968190.3150063846</v>
          </cell>
          <cell r="J106">
            <v>4914459.5738985101</v>
          </cell>
          <cell r="K106">
            <v>1620593.5789648832</v>
          </cell>
          <cell r="L106">
            <v>733294.02947999316</v>
          </cell>
          <cell r="M106">
            <v>243056.02356831406</v>
          </cell>
          <cell r="N106">
            <v>2535899.7289499817</v>
          </cell>
          <cell r="O106">
            <v>41335.61046603966</v>
          </cell>
          <cell r="Q106">
            <v>3850783.7529180488</v>
          </cell>
          <cell r="R106">
            <v>41013.934226449775</v>
          </cell>
          <cell r="S106">
            <v>1022661.8867540117</v>
          </cell>
          <cell r="T106">
            <v>4914459.5738985101</v>
          </cell>
          <cell r="U106">
            <v>3891797.6871444983</v>
          </cell>
        </row>
        <row r="107">
          <cell r="A107">
            <v>101</v>
          </cell>
          <cell r="B107">
            <v>403.06</v>
          </cell>
          <cell r="C107" t="str">
            <v>Depr Exp - General</v>
          </cell>
          <cell r="D107" t="str">
            <v>GP.T</v>
          </cell>
          <cell r="E107">
            <v>27073545.530993275</v>
          </cell>
          <cell r="F107">
            <v>16520844.451501755</v>
          </cell>
          <cell r="G107">
            <v>3341849.7384631624</v>
          </cell>
          <cell r="H107">
            <v>2802006.8999336772</v>
          </cell>
          <cell r="I107">
            <v>1604479.7627689866</v>
          </cell>
          <cell r="J107">
            <v>1255633.8098797773</v>
          </cell>
          <cell r="K107">
            <v>506801.86684545845</v>
          </cell>
          <cell r="L107">
            <v>416228.16399275564</v>
          </cell>
          <cell r="M107">
            <v>294604.25441708323</v>
          </cell>
          <cell r="N107">
            <v>322916.33495607431</v>
          </cell>
          <cell r="O107">
            <v>8180.248234546606</v>
          </cell>
          <cell r="Q107">
            <v>1105926.8724081274</v>
          </cell>
          <cell r="R107">
            <v>5571.4309295802723</v>
          </cell>
          <cell r="S107">
            <v>144135.50654206958</v>
          </cell>
          <cell r="T107">
            <v>1255633.8098797773</v>
          </cell>
          <cell r="U107">
            <v>1111498.3033377076</v>
          </cell>
        </row>
        <row r="108">
          <cell r="A108">
            <v>102</v>
          </cell>
          <cell r="B108">
            <v>403.07</v>
          </cell>
          <cell r="C108" t="str">
            <v>Depr Exp - FAS 143</v>
          </cell>
          <cell r="D108" t="str">
            <v>PP.T</v>
          </cell>
          <cell r="E108">
            <v>1729703.1034011291</v>
          </cell>
          <cell r="F108">
            <v>924150.39957004623</v>
          </cell>
          <cell r="G108">
            <v>226564.88169788048</v>
          </cell>
          <cell r="H108">
            <v>228753.75073434203</v>
          </cell>
          <cell r="I108">
            <v>147947.82315645469</v>
          </cell>
          <cell r="J108">
            <v>105267.54543710366</v>
          </cell>
          <cell r="K108">
            <v>46010.913566439587</v>
          </cell>
          <cell r="L108">
            <v>44168.069885427001</v>
          </cell>
          <cell r="M108">
            <v>0</v>
          </cell>
          <cell r="N108">
            <v>6251.577131167478</v>
          </cell>
          <cell r="O108">
            <v>588.14222226826951</v>
          </cell>
          <cell r="Q108">
            <v>97733.271081721017</v>
          </cell>
          <cell r="R108">
            <v>267.58526060532341</v>
          </cell>
          <cell r="S108">
            <v>7266.6890947773272</v>
          </cell>
          <cell r="T108">
            <v>105267.54543710366</v>
          </cell>
          <cell r="U108">
            <v>98000.85634232634</v>
          </cell>
        </row>
        <row r="109">
          <cell r="A109">
            <v>103</v>
          </cell>
          <cell r="B109">
            <v>403.08</v>
          </cell>
          <cell r="C109" t="str">
            <v>Depr Exp - VROW</v>
          </cell>
          <cell r="D109" t="str">
            <v>DP.T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  <row r="110">
          <cell r="A110">
            <v>104</v>
          </cell>
          <cell r="B110">
            <v>404</v>
          </cell>
          <cell r="C110" t="str">
            <v>Amort Exp - Limited Term Plant - Prod</v>
          </cell>
          <cell r="D110" t="str">
            <v>PP.T</v>
          </cell>
          <cell r="E110">
            <v>4563515.04</v>
          </cell>
          <cell r="F110">
            <v>2438207.019093195</v>
          </cell>
          <cell r="G110">
            <v>597751.28062791191</v>
          </cell>
          <cell r="H110">
            <v>603526.22359288728</v>
          </cell>
          <cell r="I110">
            <v>390334.10692399432</v>
          </cell>
          <cell r="J110">
            <v>277729.75944918598</v>
          </cell>
          <cell r="K110">
            <v>121391.63978587912</v>
          </cell>
          <cell r="L110">
            <v>116529.6233865713</v>
          </cell>
          <cell r="M110">
            <v>0</v>
          </cell>
          <cell r="N110">
            <v>16493.678138002822</v>
          </cell>
          <cell r="O110">
            <v>1551.7090023731289</v>
          </cell>
          <cell r="Q110">
            <v>257851.91204943976</v>
          </cell>
          <cell r="R110">
            <v>705.976279312673</v>
          </cell>
          <cell r="S110">
            <v>19171.871120433509</v>
          </cell>
          <cell r="T110">
            <v>277729.75944918598</v>
          </cell>
          <cell r="U110">
            <v>258557.88832875248</v>
          </cell>
        </row>
        <row r="111">
          <cell r="A111">
            <v>105</v>
          </cell>
          <cell r="B111">
            <v>404.01</v>
          </cell>
          <cell r="C111" t="str">
            <v>Amort Exp - Limited Term Plant - Transmission</v>
          </cell>
          <cell r="D111" t="str">
            <v>PC4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</row>
        <row r="112">
          <cell r="A112">
            <v>106</v>
          </cell>
          <cell r="B112">
            <v>404.02</v>
          </cell>
          <cell r="C112" t="str">
            <v>Amort Exp - Limited Term Plant - General</v>
          </cell>
          <cell r="D112" t="str">
            <v>GP.T</v>
          </cell>
          <cell r="E112">
            <v>28486961.839818001</v>
          </cell>
          <cell r="F112">
            <v>17383340.682613321</v>
          </cell>
          <cell r="G112">
            <v>3516316.1716304836</v>
          </cell>
          <cell r="H112">
            <v>2948290.0029455042</v>
          </cell>
          <cell r="I112">
            <v>1688244.1098243357</v>
          </cell>
          <cell r="J112">
            <v>1321186.114536887</v>
          </cell>
          <cell r="K112">
            <v>533260.24198225606</v>
          </cell>
          <cell r="L112">
            <v>437957.99891615176</v>
          </cell>
          <cell r="M112">
            <v>309984.52507153328</v>
          </cell>
          <cell r="N112">
            <v>339774.68155461375</v>
          </cell>
          <cell r="O112">
            <v>8607.3107429168813</v>
          </cell>
          <cell r="Q112">
            <v>1163663.4948996191</v>
          </cell>
          <cell r="R112">
            <v>5862.2960964770264</v>
          </cell>
          <cell r="S112">
            <v>151660.32354079094</v>
          </cell>
          <cell r="T112">
            <v>1321186.114536887</v>
          </cell>
          <cell r="U112">
            <v>1169525.7909960961</v>
          </cell>
        </row>
        <row r="113">
          <cell r="A113">
            <v>107</v>
          </cell>
          <cell r="B113">
            <v>405</v>
          </cell>
          <cell r="C113" t="str">
            <v>Amort Exp - WUTC AFUDC</v>
          </cell>
          <cell r="D113" t="str">
            <v>PTDP.T</v>
          </cell>
          <cell r="E113">
            <v>2458878.21</v>
          </cell>
          <cell r="F113">
            <v>1414046.5700880191</v>
          </cell>
          <cell r="G113">
            <v>309325.27134588832</v>
          </cell>
          <cell r="H113">
            <v>287611.86646584771</v>
          </cell>
          <cell r="I113">
            <v>166171.08057136467</v>
          </cell>
          <cell r="J113">
            <v>129756.03628256494</v>
          </cell>
          <cell r="K113">
            <v>52308.642905883346</v>
          </cell>
          <cell r="L113">
            <v>43335.672141168478</v>
          </cell>
          <cell r="M113">
            <v>29023.510413141335</v>
          </cell>
          <cell r="N113">
            <v>26458.306924958502</v>
          </cell>
          <cell r="O113">
            <v>841.25286116376481</v>
          </cell>
          <cell r="Q113">
            <v>114528.3838849673</v>
          </cell>
          <cell r="R113">
            <v>567.86850056633125</v>
          </cell>
          <cell r="S113">
            <v>14659.783897031308</v>
          </cell>
          <cell r="T113">
            <v>129756.03628256494</v>
          </cell>
          <cell r="U113">
            <v>115096.25238553363</v>
          </cell>
        </row>
        <row r="114">
          <cell r="A114">
            <v>108</v>
          </cell>
          <cell r="B114">
            <v>406</v>
          </cell>
          <cell r="C114" t="str">
            <v>Amort Exp - Acq Adjustment - Transmission</v>
          </cell>
          <cell r="D114" t="str">
            <v>PC4</v>
          </cell>
          <cell r="E114">
            <v>25800</v>
          </cell>
          <cell r="F114">
            <v>13784.49299306011</v>
          </cell>
          <cell r="G114">
            <v>3379.4088339851564</v>
          </cell>
          <cell r="H114">
            <v>3412.0576862822154</v>
          </cell>
          <cell r="I114">
            <v>2206.7682193152264</v>
          </cell>
          <cell r="J114">
            <v>1570.1554023560307</v>
          </cell>
          <cell r="K114">
            <v>686.29209699628404</v>
          </cell>
          <cell r="L114">
            <v>658.8045085907155</v>
          </cell>
          <cell r="M114">
            <v>0</v>
          </cell>
          <cell r="N114">
            <v>93.247615539900323</v>
          </cell>
          <cell r="O114">
            <v>8.7726438743646007</v>
          </cell>
          <cell r="Q114">
            <v>1457.7752615176098</v>
          </cell>
          <cell r="R114">
            <v>3.9912628416070617</v>
          </cell>
          <cell r="S114">
            <v>108.38887799681372</v>
          </cell>
          <cell r="T114">
            <v>1570.1554023560307</v>
          </cell>
          <cell r="U114">
            <v>1461.7665243592169</v>
          </cell>
        </row>
        <row r="115">
          <cell r="A115">
            <v>109</v>
          </cell>
          <cell r="B115">
            <v>406.01</v>
          </cell>
          <cell r="C115" t="str">
            <v>Amort Exp - Acq Adjustment - Distribution</v>
          </cell>
          <cell r="D115" t="str">
            <v>DP.T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>
            <v>110</v>
          </cell>
          <cell r="B116">
            <v>406.02</v>
          </cell>
          <cell r="C116" t="str">
            <v>Amort Exp - FERC Colstrip</v>
          </cell>
          <cell r="D116" t="str">
            <v>PC4</v>
          </cell>
          <cell r="E116">
            <v>715282.68</v>
          </cell>
          <cell r="F116">
            <v>382163.14304330456</v>
          </cell>
          <cell r="G116">
            <v>93691.186340642555</v>
          </cell>
          <cell r="H116">
            <v>94596.347525524892</v>
          </cell>
          <cell r="I116">
            <v>61180.73976940399</v>
          </cell>
          <cell r="J116">
            <v>43531.200163321701</v>
          </cell>
          <cell r="K116">
            <v>19026.85466675667</v>
          </cell>
          <cell r="L116">
            <v>18264.785058172482</v>
          </cell>
          <cell r="M116">
            <v>0</v>
          </cell>
          <cell r="N116">
            <v>2585.2094708135487</v>
          </cell>
          <cell r="O116">
            <v>243.21396205973235</v>
          </cell>
          <cell r="Q116">
            <v>40415.557980465768</v>
          </cell>
          <cell r="R116">
            <v>110.65430937709746</v>
          </cell>
          <cell r="S116">
            <v>3004.9878734788354</v>
          </cell>
          <cell r="T116">
            <v>43531.200163321701</v>
          </cell>
          <cell r="U116">
            <v>40526.212289842864</v>
          </cell>
        </row>
        <row r="117">
          <cell r="A117">
            <v>111</v>
          </cell>
          <cell r="B117">
            <v>406.03</v>
          </cell>
          <cell r="C117" t="str">
            <v>Amort Exp - Acq Adjustment - Production</v>
          </cell>
          <cell r="D117" t="str">
            <v>PP.T</v>
          </cell>
          <cell r="E117">
            <v>10141653.090000002</v>
          </cell>
          <cell r="F117">
            <v>5418509.5332229231</v>
          </cell>
          <cell r="G117">
            <v>1328402.7923860024</v>
          </cell>
          <cell r="H117">
            <v>1341236.6425326467</v>
          </cell>
          <cell r="I117">
            <v>867452.62520666921</v>
          </cell>
          <cell r="J117">
            <v>617208.19333659811</v>
          </cell>
          <cell r="K117">
            <v>269772.72736995912</v>
          </cell>
          <cell r="L117">
            <v>258967.70466104505</v>
          </cell>
          <cell r="M117">
            <v>0</v>
          </cell>
          <cell r="N117">
            <v>36654.456134703956</v>
          </cell>
          <cell r="O117">
            <v>3448.4151494542375</v>
          </cell>
          <cell r="Q117">
            <v>573032.98393393902</v>
          </cell>
          <cell r="R117">
            <v>1568.9148500227304</v>
          </cell>
          <cell r="S117">
            <v>42606.294552636391</v>
          </cell>
          <cell r="T117">
            <v>617208.19333659811</v>
          </cell>
          <cell r="U117">
            <v>574601.89878396178</v>
          </cell>
        </row>
        <row r="118">
          <cell r="A118">
            <v>112</v>
          </cell>
          <cell r="B118">
            <v>407</v>
          </cell>
          <cell r="C118" t="str">
            <v>Amort Exp - Property Losses - Production</v>
          </cell>
          <cell r="D118" t="str">
            <v>PP.T</v>
          </cell>
          <cell r="E118">
            <v>9945140.8857102729</v>
          </cell>
          <cell r="F118">
            <v>5313516.467211972</v>
          </cell>
          <cell r="G118">
            <v>1302662.6730386147</v>
          </cell>
          <cell r="H118">
            <v>1315247.8449708237</v>
          </cell>
          <cell r="I118">
            <v>850644.21872860123</v>
          </cell>
          <cell r="J118">
            <v>605248.70887169859</v>
          </cell>
          <cell r="K118">
            <v>264545.41059603042</v>
          </cell>
          <cell r="L118">
            <v>253949.75403394536</v>
          </cell>
          <cell r="M118">
            <v>0</v>
          </cell>
          <cell r="N118">
            <v>35944.212162823853</v>
          </cell>
          <cell r="O118">
            <v>3381.5960957643083</v>
          </cell>
          <cell r="Q118">
            <v>561929.47114324674</v>
          </cell>
          <cell r="R118">
            <v>1538.5143903752928</v>
          </cell>
          <cell r="S118">
            <v>41780.723338076539</v>
          </cell>
          <cell r="T118">
            <v>605248.70887169859</v>
          </cell>
          <cell r="U118">
            <v>563467.98553362209</v>
          </cell>
        </row>
        <row r="119">
          <cell r="A119">
            <v>113</v>
          </cell>
          <cell r="B119">
            <v>407.01</v>
          </cell>
          <cell r="C119" t="str">
            <v>Amort Exp - Storm T&amp;D</v>
          </cell>
          <cell r="D119" t="str">
            <v>TDP.T</v>
          </cell>
          <cell r="E119">
            <v>25322920.059999999</v>
          </cell>
          <cell r="F119">
            <v>15400861.532984776</v>
          </cell>
          <cell r="G119">
            <v>3079061.8324771468</v>
          </cell>
          <cell r="H119">
            <v>2648003.5048496327</v>
          </cell>
          <cell r="I119">
            <v>1342435.6372818854</v>
          </cell>
          <cell r="J119">
            <v>1170112.6059958132</v>
          </cell>
          <cell r="K119">
            <v>429249.65387669229</v>
          </cell>
          <cell r="L119">
            <v>283752.19900136645</v>
          </cell>
          <cell r="M119">
            <v>541425.16005283699</v>
          </cell>
          <cell r="N119">
            <v>419311.0096487659</v>
          </cell>
          <cell r="O119">
            <v>8706.923831085378</v>
          </cell>
          <cell r="Q119">
            <v>975543.05647511128</v>
          </cell>
          <cell r="R119">
            <v>7414.8392109915558</v>
          </cell>
          <cell r="S119">
            <v>187154.71030971041</v>
          </cell>
          <cell r="T119">
            <v>1170112.6059958132</v>
          </cell>
          <cell r="U119">
            <v>982957.8956861028</v>
          </cell>
        </row>
        <row r="120">
          <cell r="A120">
            <v>114</v>
          </cell>
          <cell r="B120">
            <v>407.02</v>
          </cell>
          <cell r="C120" t="str">
            <v>Regulatory Debit / Credit - Production</v>
          </cell>
          <cell r="D120" t="str">
            <v>PP.T</v>
          </cell>
          <cell r="E120">
            <v>7531127.8936383389</v>
          </cell>
          <cell r="F120">
            <v>4023751.1503758617</v>
          </cell>
          <cell r="G120">
            <v>986463.57107106305</v>
          </cell>
          <cell r="H120">
            <v>995993.90759159229</v>
          </cell>
          <cell r="I120">
            <v>644164.87175501976</v>
          </cell>
          <cell r="J120">
            <v>458334.92821823375</v>
          </cell>
          <cell r="K120">
            <v>200331.53313458385</v>
          </cell>
          <cell r="L120">
            <v>192307.79112799367</v>
          </cell>
          <cell r="M120">
            <v>0</v>
          </cell>
          <cell r="N120">
            <v>27219.368930535162</v>
          </cell>
          <cell r="O120">
            <v>2560.7714334566954</v>
          </cell>
          <cell r="Q120">
            <v>425530.6951422944</v>
          </cell>
          <cell r="R120">
            <v>1165.0663146228355</v>
          </cell>
          <cell r="S120">
            <v>31639.166761316534</v>
          </cell>
          <cell r="T120">
            <v>458334.92821823375</v>
          </cell>
          <cell r="U120">
            <v>426695.76145691721</v>
          </cell>
        </row>
        <row r="121">
          <cell r="A121">
            <v>115</v>
          </cell>
          <cell r="B121">
            <v>411</v>
          </cell>
          <cell r="C121" t="str">
            <v>Accretion Exp - FAS 143</v>
          </cell>
          <cell r="D121" t="str">
            <v>PP.T</v>
          </cell>
          <cell r="E121">
            <v>2062091.3333477639</v>
          </cell>
          <cell r="F121">
            <v>1101739.671921792</v>
          </cell>
          <cell r="G121">
            <v>270102.70032556832</v>
          </cell>
          <cell r="H121">
            <v>272712.19316919299</v>
          </cell>
          <cell r="I121">
            <v>176378.20231617076</v>
          </cell>
          <cell r="J121">
            <v>125496.27314757914</v>
          </cell>
          <cell r="K121">
            <v>54852.596331825596</v>
          </cell>
          <cell r="L121">
            <v>52655.622772687864</v>
          </cell>
          <cell r="M121">
            <v>0</v>
          </cell>
          <cell r="N121">
            <v>7452.9108472935159</v>
          </cell>
          <cell r="O121">
            <v>701.16251565401512</v>
          </cell>
          <cell r="Q121">
            <v>116514.17568776097</v>
          </cell>
          <cell r="R121">
            <v>319.00575638724382</v>
          </cell>
          <cell r="S121">
            <v>8663.0917034309186</v>
          </cell>
          <cell r="T121">
            <v>125496.27314757914</v>
          </cell>
          <cell r="U121">
            <v>116833.18144414821</v>
          </cell>
        </row>
        <row r="122">
          <cell r="A122">
            <v>116</v>
          </cell>
          <cell r="B122">
            <v>411.01</v>
          </cell>
          <cell r="C122" t="str">
            <v>Gain/Loss on Utility Plant</v>
          </cell>
          <cell r="D122" t="str">
            <v>PTDP.T</v>
          </cell>
          <cell r="E122">
            <v>-1063695.3252306676</v>
          </cell>
          <cell r="F122">
            <v>-611707.69668217329</v>
          </cell>
          <cell r="G122">
            <v>-133812.17653164256</v>
          </cell>
          <cell r="H122">
            <v>-124419.09346969618</v>
          </cell>
          <cell r="I122">
            <v>-71884.569505493826</v>
          </cell>
          <cell r="J122">
            <v>-56131.649242694788</v>
          </cell>
          <cell r="K122">
            <v>-22628.39155752592</v>
          </cell>
          <cell r="L122">
            <v>-18746.740560318271</v>
          </cell>
          <cell r="M122">
            <v>-12555.388966679257</v>
          </cell>
          <cell r="N122">
            <v>-11445.697991522957</v>
          </cell>
          <cell r="O122">
            <v>-363.92072292056321</v>
          </cell>
          <cell r="Q122">
            <v>-49544.262114821475</v>
          </cell>
          <cell r="R122">
            <v>-245.6563594494398</v>
          </cell>
          <cell r="S122">
            <v>-6341.730768423874</v>
          </cell>
          <cell r="T122">
            <v>-56131.649242694788</v>
          </cell>
          <cell r="U122">
            <v>-49789.918474270911</v>
          </cell>
        </row>
        <row r="123">
          <cell r="A123">
            <v>117</v>
          </cell>
          <cell r="B123">
            <v>411.02</v>
          </cell>
          <cell r="C123" t="str">
            <v>Gain/Loss Disp Allowance</v>
          </cell>
          <cell r="D123" t="str">
            <v>PTDP.T</v>
          </cell>
          <cell r="E123">
            <v>-26423.68</v>
          </cell>
          <cell r="F123">
            <v>-15195.674971272118</v>
          </cell>
          <cell r="G123">
            <v>-3324.081669728947</v>
          </cell>
          <cell r="H123">
            <v>-3090.7443454453528</v>
          </cell>
          <cell r="I123">
            <v>-1785.7132738070659</v>
          </cell>
          <cell r="J123">
            <v>-1394.3886959732281</v>
          </cell>
          <cell r="K123">
            <v>-562.12090365359393</v>
          </cell>
          <cell r="L123">
            <v>-465.69526241120764</v>
          </cell>
          <cell r="M123">
            <v>-311.89342705733873</v>
          </cell>
          <cell r="N123">
            <v>-284.32715076477399</v>
          </cell>
          <cell r="O123">
            <v>-9.0402998863761326</v>
          </cell>
          <cell r="Q123">
            <v>-1230.7487838909813</v>
          </cell>
          <cell r="R123">
            <v>-6.1024476446291969</v>
          </cell>
          <cell r="S123">
            <v>-157.53746443761776</v>
          </cell>
          <cell r="T123">
            <v>-1394.3886959732281</v>
          </cell>
          <cell r="U123">
            <v>-1236.8512315356104</v>
          </cell>
        </row>
        <row r="124">
          <cell r="A124">
            <v>118</v>
          </cell>
          <cell r="B124">
            <v>421</v>
          </cell>
          <cell r="C124" t="str">
            <v>FAS 133 Gain / Loss</v>
          </cell>
          <cell r="D124" t="str">
            <v>DP.T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</row>
        <row r="125">
          <cell r="A125">
            <v>119</v>
          </cell>
          <cell r="C125" t="str">
            <v>TOTAL DEPRECIATION EXPENSES</v>
          </cell>
          <cell r="E125">
            <v>411522537.3931337</v>
          </cell>
          <cell r="F125">
            <v>238611774.51646075</v>
          </cell>
          <cell r="G125">
            <v>51860497.210417643</v>
          </cell>
          <cell r="H125">
            <v>47757481.237822667</v>
          </cell>
          <cell r="I125">
            <v>27705834.988221321</v>
          </cell>
          <cell r="J125">
            <v>21547711.393738568</v>
          </cell>
          <cell r="K125">
            <v>8719978.822730206</v>
          </cell>
          <cell r="L125">
            <v>7271489.9448791789</v>
          </cell>
          <cell r="M125">
            <v>3515071.1981932404</v>
          </cell>
          <cell r="N125">
            <v>4393779.981663622</v>
          </cell>
          <cell r="O125">
            <v>138918.09900652227</v>
          </cell>
          <cell r="Q125">
            <v>19057248.483761709</v>
          </cell>
          <cell r="R125">
            <v>92729.371452320294</v>
          </cell>
          <cell r="S125">
            <v>2397733.5385245411</v>
          </cell>
          <cell r="T125">
            <v>21547711.393738568</v>
          </cell>
          <cell r="U125">
            <v>19149977.855214033</v>
          </cell>
        </row>
        <row r="126">
          <cell r="A126">
            <v>120</v>
          </cell>
        </row>
        <row r="127">
          <cell r="A127">
            <v>121</v>
          </cell>
          <cell r="C127" t="str">
            <v>Taxes (Other Than Income)</v>
          </cell>
        </row>
        <row r="128">
          <cell r="A128">
            <v>122</v>
          </cell>
          <cell r="B128">
            <v>236</v>
          </cell>
          <cell r="C128" t="str">
            <v>Property Taxes</v>
          </cell>
          <cell r="D128" t="str">
            <v>PTDGP.T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A129">
            <v>123</v>
          </cell>
          <cell r="B129">
            <v>236.01</v>
          </cell>
          <cell r="C129" t="str">
            <v>Payroll Taxes</v>
          </cell>
          <cell r="D129" t="str">
            <v>SW.T</v>
          </cell>
          <cell r="E129">
            <v>8218126.2336140983</v>
          </cell>
          <cell r="F129">
            <v>5035720.8384019928</v>
          </cell>
          <cell r="G129">
            <v>1013028.0303433748</v>
          </cell>
          <cell r="H129">
            <v>842433.08507599798</v>
          </cell>
          <cell r="I129">
            <v>482277.79578105378</v>
          </cell>
          <cell r="J129">
            <v>377322.16413732577</v>
          </cell>
          <cell r="K129">
            <v>152371.69582009088</v>
          </cell>
          <cell r="L129">
            <v>125145.99149534293</v>
          </cell>
          <cell r="M129">
            <v>88820.790311456309</v>
          </cell>
          <cell r="N129">
            <v>98548.179398406326</v>
          </cell>
          <cell r="O129">
            <v>2457.6628490593698</v>
          </cell>
          <cell r="Q129">
            <v>332353.33052976138</v>
          </cell>
          <cell r="R129">
            <v>1673.0148886792497</v>
          </cell>
          <cell r="S129">
            <v>43295.818718885144</v>
          </cell>
          <cell r="T129">
            <v>377322.16413732577</v>
          </cell>
          <cell r="U129">
            <v>334026.34541844064</v>
          </cell>
        </row>
        <row r="130">
          <cell r="A130">
            <v>124</v>
          </cell>
          <cell r="B130">
            <v>236.02</v>
          </cell>
          <cell r="C130" t="str">
            <v>Other Taxes - Wash Excise - Allocated</v>
          </cell>
          <cell r="D130" t="str">
            <v>REVFAC1.T</v>
          </cell>
          <cell r="E130">
            <v>77034319.369296491</v>
          </cell>
          <cell r="F130">
            <v>43808729.844964497</v>
          </cell>
          <cell r="G130">
            <v>9776540.95824093</v>
          </cell>
          <cell r="H130">
            <v>9211371.8159250282</v>
          </cell>
          <cell r="I130">
            <v>5603156.1505722674</v>
          </cell>
          <cell r="J130">
            <v>4223479.539151324</v>
          </cell>
          <cell r="K130">
            <v>1720139.7770805531</v>
          </cell>
          <cell r="L130">
            <v>1560514.2385779207</v>
          </cell>
          <cell r="M130">
            <v>433484.77348487574</v>
          </cell>
          <cell r="N130">
            <v>670465.76850961626</v>
          </cell>
          <cell r="O130">
            <v>26436.50278951216</v>
          </cell>
          <cell r="Q130">
            <v>3810405.0774111333</v>
          </cell>
          <cell r="R130">
            <v>15612.561047831665</v>
          </cell>
          <cell r="S130">
            <v>397461.9006923592</v>
          </cell>
          <cell r="T130">
            <v>4223479.539151324</v>
          </cell>
          <cell r="U130">
            <v>3826017.6384589649</v>
          </cell>
        </row>
        <row r="131">
          <cell r="A131">
            <v>125</v>
          </cell>
          <cell r="B131">
            <v>236.03</v>
          </cell>
          <cell r="C131" t="str">
            <v>Other Taxes - Muni</v>
          </cell>
          <cell r="D131" t="str">
            <v>REVFAC1.T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</row>
        <row r="132">
          <cell r="A132">
            <v>126</v>
          </cell>
          <cell r="B132">
            <v>236.04</v>
          </cell>
          <cell r="C132" t="str">
            <v>Other Taxes - MT Corp License</v>
          </cell>
          <cell r="D132" t="str">
            <v>ENERGY_2</v>
          </cell>
          <cell r="E132">
            <v>150386.75984815985</v>
          </cell>
          <cell r="F132">
            <v>76587.120488651213</v>
          </cell>
          <cell r="G132">
            <v>20111.712257163021</v>
          </cell>
          <cell r="H132">
            <v>20763.836910674196</v>
          </cell>
          <cell r="I132">
            <v>13824.353484711815</v>
          </cell>
          <cell r="J132">
            <v>9924.6091740068623</v>
          </cell>
          <cell r="K132">
            <v>4311.0444721591539</v>
          </cell>
          <cell r="L132">
            <v>4265.8066034128078</v>
          </cell>
          <cell r="M132">
            <v>0</v>
          </cell>
          <cell r="N132">
            <v>549.56017090837327</v>
          </cell>
          <cell r="O132">
            <v>48.716286472443137</v>
          </cell>
          <cell r="Q132">
            <v>9051.2504879073495</v>
          </cell>
          <cell r="R132">
            <v>30.968393307868109</v>
          </cell>
          <cell r="S132">
            <v>842.39029279164458</v>
          </cell>
          <cell r="T132">
            <v>9924.6091740068623</v>
          </cell>
          <cell r="U132">
            <v>9082.2188812152181</v>
          </cell>
        </row>
        <row r="133">
          <cell r="A133">
            <v>127</v>
          </cell>
          <cell r="B133">
            <v>236.05</v>
          </cell>
          <cell r="C133" t="str">
            <v>Other Taxes - MT Elec Energy Lic</v>
          </cell>
          <cell r="D133" t="str">
            <v>ENERGY_2</v>
          </cell>
          <cell r="E133">
            <v>1313077.5681575285</v>
          </cell>
          <cell r="F133">
            <v>668708.00345032022</v>
          </cell>
          <cell r="G133">
            <v>175602.14907737245</v>
          </cell>
          <cell r="H133">
            <v>181296.06957298383</v>
          </cell>
          <cell r="I133">
            <v>120705.09713343998</v>
          </cell>
          <cell r="J133">
            <v>86655.11307163311</v>
          </cell>
          <cell r="K133">
            <v>37641.184619158899</v>
          </cell>
          <cell r="L133">
            <v>37246.197515626271</v>
          </cell>
          <cell r="M133">
            <v>0</v>
          </cell>
          <cell r="N133">
            <v>4798.3953740421803</v>
          </cell>
          <cell r="O133">
            <v>425.35834295178387</v>
          </cell>
          <cell r="Q133">
            <v>79029.523552777377</v>
          </cell>
          <cell r="R133">
            <v>270.39549635551845</v>
          </cell>
          <cell r="S133">
            <v>7355.1940225002172</v>
          </cell>
          <cell r="T133">
            <v>86655.11307163311</v>
          </cell>
          <cell r="U133">
            <v>79299.919049132892</v>
          </cell>
        </row>
        <row r="134">
          <cell r="A134">
            <v>128</v>
          </cell>
          <cell r="C134" t="str">
            <v>TOTAL TAXES OTHER THAN INCOME</v>
          </cell>
          <cell r="E134">
            <v>86715909.93091628</v>
          </cell>
          <cell r="F134">
            <v>49589745.807305463</v>
          </cell>
          <cell r="G134">
            <v>10985282.84991884</v>
          </cell>
          <cell r="H134">
            <v>10255864.807484685</v>
          </cell>
          <cell r="I134">
            <v>6219963.3969714725</v>
          </cell>
          <cell r="J134">
            <v>4697381.4255342903</v>
          </cell>
          <cell r="K134">
            <v>1914463.701991962</v>
          </cell>
          <cell r="L134">
            <v>1727172.2341923027</v>
          </cell>
          <cell r="M134">
            <v>522305.56379633205</v>
          </cell>
          <cell r="N134">
            <v>774361.90345297311</v>
          </cell>
          <cell r="O134">
            <v>29368.240267995752</v>
          </cell>
          <cell r="Q134">
            <v>4230839.1819815794</v>
          </cell>
          <cell r="R134">
            <v>17586.939826174301</v>
          </cell>
          <cell r="S134">
            <v>448955.30372653616</v>
          </cell>
          <cell r="T134">
            <v>4697381.4255342903</v>
          </cell>
          <cell r="U134">
            <v>4248426.121807754</v>
          </cell>
        </row>
        <row r="135">
          <cell r="A135">
            <v>129</v>
          </cell>
        </row>
        <row r="136">
          <cell r="A136">
            <v>130</v>
          </cell>
          <cell r="C136" t="str">
            <v>INCOME TAXES</v>
          </cell>
        </row>
        <row r="137">
          <cell r="A137">
            <v>131</v>
          </cell>
          <cell r="B137" t="str">
            <v>409.10</v>
          </cell>
          <cell r="C137" t="str">
            <v>Current Federal Income Tax @ Rate</v>
          </cell>
          <cell r="D137" t="str">
            <v>RB.T</v>
          </cell>
          <cell r="E137">
            <v>35073753.329629898</v>
          </cell>
          <cell r="F137">
            <v>20086629.309390385</v>
          </cell>
          <cell r="G137">
            <v>4288847.6946865525</v>
          </cell>
          <cell r="H137">
            <v>4172988.9793382077</v>
          </cell>
          <cell r="I137">
            <v>2427894.7276828885</v>
          </cell>
          <cell r="J137">
            <v>1898307.5435814299</v>
          </cell>
          <cell r="K137">
            <v>733254.07384786068</v>
          </cell>
          <cell r="L137">
            <v>649630.2923343156</v>
          </cell>
          <cell r="M137">
            <v>430639.3942103677</v>
          </cell>
          <cell r="N137">
            <v>373334.88171273959</v>
          </cell>
          <cell r="O137">
            <v>12226.432845152673</v>
          </cell>
          <cell r="Q137">
            <v>1678642.2184658514</v>
          </cell>
          <cell r="R137">
            <v>8138.003430475077</v>
          </cell>
          <cell r="S137">
            <v>211527.32168510355</v>
          </cell>
          <cell r="T137">
            <v>1898307.5435814299</v>
          </cell>
          <cell r="U137">
            <v>1686780.2218963264</v>
          </cell>
        </row>
        <row r="138">
          <cell r="A138">
            <v>132</v>
          </cell>
          <cell r="B138" t="str">
            <v>410.10</v>
          </cell>
          <cell r="C138" t="str">
            <v>Provision for Def Inc Tax</v>
          </cell>
          <cell r="D138" t="str">
            <v>RB.T</v>
          </cell>
          <cell r="E138">
            <v>24596425.290601164</v>
          </cell>
          <cell r="F138">
            <v>14086296.168680776</v>
          </cell>
          <cell r="G138">
            <v>3007671.318028226</v>
          </cell>
          <cell r="H138">
            <v>2926422.236712392</v>
          </cell>
          <cell r="I138">
            <v>1702627.3385018066</v>
          </cell>
          <cell r="J138">
            <v>1331239.8942727568</v>
          </cell>
          <cell r="K138">
            <v>514214.400635353</v>
          </cell>
          <cell r="L138">
            <v>455570.94508085819</v>
          </cell>
          <cell r="M138">
            <v>301997.61021689384</v>
          </cell>
          <cell r="N138">
            <v>261811.25926620979</v>
          </cell>
          <cell r="O138">
            <v>8574.1192058934757</v>
          </cell>
          <cell r="Q138">
            <v>1177193.5991026137</v>
          </cell>
          <cell r="R138">
            <v>5706.9966681677752</v>
          </cell>
          <cell r="S138">
            <v>148339.29850197502</v>
          </cell>
          <cell r="T138">
            <v>1331239.8942727568</v>
          </cell>
          <cell r="U138">
            <v>1182900.5957707819</v>
          </cell>
        </row>
        <row r="139">
          <cell r="A139">
            <v>133</v>
          </cell>
          <cell r="C139" t="str">
            <v>TOTAL FIT</v>
          </cell>
          <cell r="E139">
            <v>59670178.620231062</v>
          </cell>
          <cell r="F139">
            <v>34172925.478071161</v>
          </cell>
          <cell r="G139">
            <v>7296519.012714779</v>
          </cell>
          <cell r="H139">
            <v>7099411.2160505997</v>
          </cell>
          <cell r="I139">
            <v>4130522.0661846949</v>
          </cell>
          <cell r="J139">
            <v>3229547.4378541866</v>
          </cell>
          <cell r="K139">
            <v>1247468.4744832136</v>
          </cell>
          <cell r="L139">
            <v>1105201.2374151738</v>
          </cell>
          <cell r="M139">
            <v>732637.00442726153</v>
          </cell>
          <cell r="N139">
            <v>635146.14097894938</v>
          </cell>
          <cell r="O139">
            <v>20800.55205104615</v>
          </cell>
          <cell r="Q139">
            <v>2855835.8175684651</v>
          </cell>
          <cell r="R139">
            <v>13845.000098642853</v>
          </cell>
          <cell r="S139">
            <v>359866.6201870786</v>
          </cell>
          <cell r="T139">
            <v>3229547.4378541866</v>
          </cell>
          <cell r="U139">
            <v>2869680.817667108</v>
          </cell>
        </row>
        <row r="140">
          <cell r="A140">
            <v>134</v>
          </cell>
        </row>
        <row r="141">
          <cell r="A141">
            <v>135</v>
          </cell>
          <cell r="C141" t="str">
            <v>TOTAL OPERATING EXPENSES</v>
          </cell>
          <cell r="E141">
            <v>1707255990.0944209</v>
          </cell>
          <cell r="F141">
            <v>969842544.1706996</v>
          </cell>
          <cell r="G141">
            <v>218192403.60401237</v>
          </cell>
          <cell r="H141">
            <v>204230714.55947042</v>
          </cell>
          <cell r="I141">
            <v>125261190.10356259</v>
          </cell>
          <cell r="J141">
            <v>93778996.037792653</v>
          </cell>
          <cell r="K141">
            <v>38574348.104643285</v>
          </cell>
          <cell r="L141">
            <v>35133000.401098907</v>
          </cell>
          <cell r="M141">
            <v>7426676.3224669993</v>
          </cell>
          <cell r="N141">
            <v>14232417.178701939</v>
          </cell>
          <cell r="O141">
            <v>583699.61197225621</v>
          </cell>
          <cell r="Q141">
            <v>84922706.602794096</v>
          </cell>
          <cell r="R141">
            <v>336247.22531259718</v>
          </cell>
          <cell r="S141">
            <v>8520042.2096859496</v>
          </cell>
          <cell r="T141">
            <v>93778996.037792653</v>
          </cell>
          <cell r="U141">
            <v>85258953.828106701</v>
          </cell>
        </row>
      </sheetData>
      <sheetData sheetId="24">
        <row r="7">
          <cell r="A7">
            <v>1</v>
          </cell>
          <cell r="C7" t="str">
            <v>RATE BASE</v>
          </cell>
        </row>
        <row r="8">
          <cell r="A8">
            <v>2</v>
          </cell>
        </row>
        <row r="9">
          <cell r="A9">
            <v>3</v>
          </cell>
          <cell r="C9" t="str">
            <v>Plant-in-Service</v>
          </cell>
        </row>
        <row r="10">
          <cell r="A10">
            <v>4</v>
          </cell>
          <cell r="C10" t="str">
            <v>Intangible Plant</v>
          </cell>
        </row>
        <row r="11">
          <cell r="A11">
            <v>5</v>
          </cell>
          <cell r="B11">
            <v>300</v>
          </cell>
          <cell r="C11" t="str">
            <v>Production Plant</v>
          </cell>
          <cell r="D11" t="str">
            <v>PP.T</v>
          </cell>
          <cell r="E11">
            <v>71973279</v>
          </cell>
          <cell r="F11">
            <v>38454075.971436448</v>
          </cell>
          <cell r="G11">
            <v>9427408.3280417956</v>
          </cell>
          <cell r="H11">
            <v>9518487.5898792371</v>
          </cell>
          <cell r="I11">
            <v>6156137.3929111613</v>
          </cell>
          <cell r="J11">
            <v>4380202.8235320868</v>
          </cell>
          <cell r="K11">
            <v>1914522.9679305665</v>
          </cell>
          <cell r="L11">
            <v>1837841.8877231576</v>
          </cell>
          <cell r="M11">
            <v>0</v>
          </cell>
          <cell r="N11">
            <v>260129.32749372019</v>
          </cell>
          <cell r="O11">
            <v>24472.711051832724</v>
          </cell>
          <cell r="Q11">
            <v>4066700.2176939882</v>
          </cell>
          <cell r="R11">
            <v>11134.274188423173</v>
          </cell>
          <cell r="S11">
            <v>302368.33164967579</v>
          </cell>
          <cell r="T11">
            <v>4380202.8235320868</v>
          </cell>
          <cell r="U11">
            <v>4077834.4918824113</v>
          </cell>
        </row>
        <row r="12">
          <cell r="A12">
            <v>6</v>
          </cell>
          <cell r="B12">
            <v>300.01</v>
          </cell>
          <cell r="C12" t="str">
            <v>Transmission Plant</v>
          </cell>
          <cell r="D12" t="str">
            <v>PC4</v>
          </cell>
          <cell r="E12">
            <v>83029</v>
          </cell>
          <cell r="F12">
            <v>44360.956151968523</v>
          </cell>
          <cell r="G12">
            <v>10875.540158021457</v>
          </cell>
          <cell r="H12">
            <v>10980.609985826592</v>
          </cell>
          <cell r="I12">
            <v>7101.7735845551915</v>
          </cell>
          <cell r="J12">
            <v>5053.0400349697238</v>
          </cell>
          <cell r="K12">
            <v>2208.6103302908709</v>
          </cell>
          <cell r="L12">
            <v>2120.1503699138962</v>
          </cell>
          <cell r="M12">
            <v>0</v>
          </cell>
          <cell r="N12">
            <v>300.08745235125519</v>
          </cell>
          <cell r="O12">
            <v>28.231932102504587</v>
          </cell>
          <cell r="Q12">
            <v>4691.380704982389</v>
          </cell>
          <cell r="R12">
            <v>12.844595444798168</v>
          </cell>
          <cell r="S12">
            <v>348.81473454253666</v>
          </cell>
          <cell r="T12">
            <v>5053.0400349697238</v>
          </cell>
          <cell r="U12">
            <v>4704.225300427187</v>
          </cell>
        </row>
        <row r="13">
          <cell r="A13">
            <v>7</v>
          </cell>
          <cell r="B13">
            <v>300.02</v>
          </cell>
          <cell r="C13" t="str">
            <v>General Plant</v>
          </cell>
          <cell r="D13" t="str">
            <v>GP.T</v>
          </cell>
          <cell r="E13">
            <v>177634269</v>
          </cell>
          <cell r="F13">
            <v>108396150.92325711</v>
          </cell>
          <cell r="G13">
            <v>21926460.822066031</v>
          </cell>
          <cell r="H13">
            <v>18384457.50789753</v>
          </cell>
          <cell r="I13">
            <v>10527272.442336291</v>
          </cell>
          <cell r="J13">
            <v>8238433.1115532396</v>
          </cell>
          <cell r="K13">
            <v>3325215.7181211836</v>
          </cell>
          <cell r="L13">
            <v>2730945.8069843245</v>
          </cell>
          <cell r="M13">
            <v>1932950.0570126709</v>
          </cell>
          <cell r="N13">
            <v>2118710.5708934804</v>
          </cell>
          <cell r="O13">
            <v>53672.039878144315</v>
          </cell>
          <cell r="Q13">
            <v>7256179.7021665014</v>
          </cell>
          <cell r="R13">
            <v>36555.133103162225</v>
          </cell>
          <cell r="S13">
            <v>945698.2762835758</v>
          </cell>
          <cell r="T13">
            <v>8238433.1115532396</v>
          </cell>
          <cell r="U13">
            <v>7292734.8352696635</v>
          </cell>
        </row>
        <row r="14">
          <cell r="A14">
            <v>8</v>
          </cell>
          <cell r="C14" t="str">
            <v>Sub-total</v>
          </cell>
          <cell r="E14">
            <v>249690577</v>
          </cell>
          <cell r="F14">
            <v>146894587.85084552</v>
          </cell>
          <cell r="G14">
            <v>31364744.690265849</v>
          </cell>
          <cell r="H14">
            <v>27913925.707762592</v>
          </cell>
          <cell r="I14">
            <v>16690511.608832007</v>
          </cell>
          <cell r="J14">
            <v>12623688.975120295</v>
          </cell>
          <cell r="K14">
            <v>5241947.2963820407</v>
          </cell>
          <cell r="L14">
            <v>4570907.8450773954</v>
          </cell>
          <cell r="M14">
            <v>1932950.0570126709</v>
          </cell>
          <cell r="N14">
            <v>2379139.9858395518</v>
          </cell>
          <cell r="O14">
            <v>78172.982862079545</v>
          </cell>
          <cell r="Q14">
            <v>11327571.300565472</v>
          </cell>
          <cell r="R14">
            <v>47702.251887030194</v>
          </cell>
          <cell r="S14">
            <v>1248415.4226677942</v>
          </cell>
          <cell r="T14">
            <v>12623688.975120295</v>
          </cell>
          <cell r="U14">
            <v>11375273.552452501</v>
          </cell>
        </row>
        <row r="15">
          <cell r="A15">
            <v>9</v>
          </cell>
        </row>
        <row r="16">
          <cell r="A16">
            <v>10</v>
          </cell>
          <cell r="C16" t="str">
            <v>Production Plant</v>
          </cell>
        </row>
        <row r="17">
          <cell r="A17">
            <v>11</v>
          </cell>
          <cell r="B17">
            <v>310</v>
          </cell>
          <cell r="C17" t="str">
            <v>Thermal Baseload Generation</v>
          </cell>
          <cell r="D17" t="str">
            <v>PC4</v>
          </cell>
          <cell r="E17">
            <v>1304541451.6862471</v>
          </cell>
          <cell r="F17">
            <v>696993895.34595108</v>
          </cell>
          <cell r="G17">
            <v>170875151.40032265</v>
          </cell>
          <cell r="H17">
            <v>172525995.63177592</v>
          </cell>
          <cell r="I17">
            <v>111582194.43257986</v>
          </cell>
          <cell r="J17">
            <v>79392744.494672075</v>
          </cell>
          <cell r="K17">
            <v>34701414.282803535</v>
          </cell>
          <cell r="L17">
            <v>33311542.248619255</v>
          </cell>
          <cell r="M17">
            <v>0</v>
          </cell>
          <cell r="N17">
            <v>4714937.1993295588</v>
          </cell>
          <cell r="O17">
            <v>443576.65019341314</v>
          </cell>
          <cell r="Q17">
            <v>73710397.515212446</v>
          </cell>
          <cell r="R17">
            <v>201812.70625780823</v>
          </cell>
          <cell r="S17">
            <v>5480534.2732018176</v>
          </cell>
          <cell r="T17">
            <v>79392744.494672075</v>
          </cell>
          <cell r="U17">
            <v>73912210.221470252</v>
          </cell>
        </row>
        <row r="18">
          <cell r="A18">
            <v>12</v>
          </cell>
          <cell r="B18">
            <v>330</v>
          </cell>
          <cell r="C18" t="str">
            <v>Hydro Baseload Generation</v>
          </cell>
          <cell r="D18" t="str">
            <v>PC4</v>
          </cell>
          <cell r="E18">
            <v>710256219.2691648</v>
          </cell>
          <cell r="F18">
            <v>379477592.16252589</v>
          </cell>
          <cell r="G18">
            <v>93032796.193454027</v>
          </cell>
          <cell r="H18">
            <v>93931596.596399218</v>
          </cell>
          <cell r="I18">
            <v>60750808.226906195</v>
          </cell>
          <cell r="J18">
            <v>43225296.114048392</v>
          </cell>
          <cell r="K18">
            <v>18893148.45453053</v>
          </cell>
          <cell r="L18">
            <v>18136434.089500837</v>
          </cell>
          <cell r="M18">
            <v>0</v>
          </cell>
          <cell r="N18">
            <v>2567042.5918307835</v>
          </cell>
          <cell r="O18">
            <v>241504.83996903096</v>
          </cell>
          <cell r="Q18">
            <v>40131548.286419205</v>
          </cell>
          <cell r="R18">
            <v>109876.71534842384</v>
          </cell>
          <cell r="S18">
            <v>2983871.1122807628</v>
          </cell>
          <cell r="T18">
            <v>43225296.114048392</v>
          </cell>
          <cell r="U18">
            <v>40241425.001767628</v>
          </cell>
        </row>
        <row r="19">
          <cell r="A19">
            <v>13</v>
          </cell>
          <cell r="B19">
            <v>340</v>
          </cell>
          <cell r="C19" t="str">
            <v>Other Production Generation</v>
          </cell>
          <cell r="D19" t="str">
            <v>PC4</v>
          </cell>
          <cell r="E19">
            <v>1974152231.1274989</v>
          </cell>
          <cell r="F19">
            <v>1054755333.2252322</v>
          </cell>
          <cell r="G19">
            <v>258584011.22107661</v>
          </cell>
          <cell r="H19">
            <v>261082220.70192894</v>
          </cell>
          <cell r="I19">
            <v>168856449.75745782</v>
          </cell>
          <cell r="J19">
            <v>120144410.49527338</v>
          </cell>
          <cell r="K19">
            <v>52513374.980247445</v>
          </cell>
          <cell r="L19">
            <v>50410092.655473515</v>
          </cell>
          <cell r="M19">
            <v>0</v>
          </cell>
          <cell r="N19">
            <v>7135077.0645509092</v>
          </cell>
          <cell r="O19">
            <v>671261.02625828923</v>
          </cell>
          <cell r="Q19">
            <v>111545359.88401017</v>
          </cell>
          <cell r="R19">
            <v>305401.56758817297</v>
          </cell>
          <cell r="S19">
            <v>8293649.0436750418</v>
          </cell>
          <cell r="T19">
            <v>120144410.49527338</v>
          </cell>
          <cell r="U19">
            <v>111850761.45159835</v>
          </cell>
        </row>
        <row r="20">
          <cell r="A20">
            <v>14</v>
          </cell>
          <cell r="C20" t="str">
            <v>Sub-total</v>
          </cell>
          <cell r="E20">
            <v>3988949902.0829105</v>
          </cell>
          <cell r="F20">
            <v>2131226820.7337093</v>
          </cell>
          <cell r="G20">
            <v>522491958.81485331</v>
          </cell>
          <cell r="H20">
            <v>527539812.93010408</v>
          </cell>
          <cell r="I20">
            <v>341189452.41694391</v>
          </cell>
          <cell r="J20">
            <v>242762451.10399383</v>
          </cell>
          <cell r="K20">
            <v>106107937.71758151</v>
          </cell>
          <cell r="L20">
            <v>101858068.9935936</v>
          </cell>
          <cell r="M20">
            <v>0</v>
          </cell>
          <cell r="N20">
            <v>14417056.855711251</v>
          </cell>
          <cell r="O20">
            <v>1356342.5164207332</v>
          </cell>
          <cell r="Q20">
            <v>225387305.68564183</v>
          </cell>
          <cell r="R20">
            <v>617090.98919440503</v>
          </cell>
          <cell r="S20">
            <v>16758054.429157622</v>
          </cell>
          <cell r="T20">
            <v>242762451.10399383</v>
          </cell>
          <cell r="U20">
            <v>226004396.67483622</v>
          </cell>
        </row>
        <row r="21">
          <cell r="A21">
            <v>15</v>
          </cell>
        </row>
        <row r="22">
          <cell r="A22">
            <v>16</v>
          </cell>
          <cell r="C22" t="str">
            <v>Transmission Plant</v>
          </cell>
        </row>
        <row r="23">
          <cell r="A23">
            <v>17</v>
          </cell>
          <cell r="B23">
            <v>350</v>
          </cell>
          <cell r="C23" t="str">
            <v>Transmission Plant - Integrated Generation</v>
          </cell>
          <cell r="D23" t="str">
            <v>PC4</v>
          </cell>
          <cell r="E23">
            <v>174349685</v>
          </cell>
          <cell r="F23">
            <v>93152015.938943297</v>
          </cell>
          <cell r="G23">
            <v>22837165.336880982</v>
          </cell>
          <cell r="H23">
            <v>23057797.78314469</v>
          </cell>
          <cell r="I23">
            <v>14912765.267659716</v>
          </cell>
          <cell r="J23">
            <v>10610701.542706287</v>
          </cell>
          <cell r="K23">
            <v>4637783.3693523863</v>
          </cell>
          <cell r="L23">
            <v>4452029.4011384128</v>
          </cell>
          <cell r="M23">
            <v>0</v>
          </cell>
          <cell r="N23">
            <v>630143.11613886536</v>
          </cell>
          <cell r="O23">
            <v>59283.244035373937</v>
          </cell>
          <cell r="Q23">
            <v>9851265.8002475929</v>
          </cell>
          <cell r="R23">
            <v>26971.915472340934</v>
          </cell>
          <cell r="S23">
            <v>732463.8269863528</v>
          </cell>
          <cell r="T23">
            <v>10610701.542706287</v>
          </cell>
          <cell r="U23">
            <v>9878237.7157199346</v>
          </cell>
        </row>
        <row r="24">
          <cell r="A24">
            <v>18</v>
          </cell>
          <cell r="B24">
            <v>350.01</v>
          </cell>
          <cell r="C24" t="str">
            <v>Bulk Transmission Plant</v>
          </cell>
          <cell r="D24" t="str">
            <v>PC3</v>
          </cell>
          <cell r="E24">
            <v>1214311299</v>
          </cell>
          <cell r="F24">
            <v>597433388.70555854</v>
          </cell>
          <cell r="G24">
            <v>146229019.88115436</v>
          </cell>
          <cell r="H24">
            <v>147560220.47328535</v>
          </cell>
          <cell r="I24">
            <v>95365048.061260626</v>
          </cell>
          <cell r="J24">
            <v>67838221.009173229</v>
          </cell>
          <cell r="K24">
            <v>29655883.23777055</v>
          </cell>
          <cell r="L24">
            <v>28445402.264599342</v>
          </cell>
          <cell r="M24">
            <v>97368058.384898379</v>
          </cell>
          <cell r="N24">
            <v>4035837.6076959856</v>
          </cell>
          <cell r="O24">
            <v>380219.37460385484</v>
          </cell>
          <cell r="Q24">
            <v>63011895.608862832</v>
          </cell>
          <cell r="R24">
            <v>171419.30377560804</v>
          </cell>
          <cell r="S24">
            <v>4654906.096534783</v>
          </cell>
          <cell r="T24">
            <v>67838221.009173229</v>
          </cell>
          <cell r="U24">
            <v>63183314.912638441</v>
          </cell>
        </row>
        <row r="25">
          <cell r="A25">
            <v>19</v>
          </cell>
          <cell r="B25">
            <v>350.02</v>
          </cell>
          <cell r="C25" t="str">
            <v>Transmission Plant - Sch 62 Lease</v>
          </cell>
          <cell r="D25" t="str">
            <v>DIR_449</v>
          </cell>
          <cell r="E25">
            <v>389231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389231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A26">
            <v>20</v>
          </cell>
          <cell r="C26" t="str">
            <v>Sub-total</v>
          </cell>
          <cell r="E26">
            <v>1389050215</v>
          </cell>
          <cell r="F26">
            <v>690585404.64450181</v>
          </cell>
          <cell r="G26">
            <v>169066185.21803534</v>
          </cell>
          <cell r="H26">
            <v>170618018.25643003</v>
          </cell>
          <cell r="I26">
            <v>110277813.32892033</v>
          </cell>
          <cell r="J26">
            <v>78448922.55187951</v>
          </cell>
          <cell r="K26">
            <v>34293666.607122935</v>
          </cell>
          <cell r="L26">
            <v>32897431.665737756</v>
          </cell>
          <cell r="M26">
            <v>97757289.384898379</v>
          </cell>
          <cell r="N26">
            <v>4665980.7238348508</v>
          </cell>
          <cell r="O26">
            <v>439502.61863922875</v>
          </cell>
          <cell r="Q26">
            <v>72863161.409110427</v>
          </cell>
          <cell r="R26">
            <v>198391.21924794899</v>
          </cell>
          <cell r="S26">
            <v>5387369.9235211359</v>
          </cell>
          <cell r="T26">
            <v>78448922.55187951</v>
          </cell>
          <cell r="U26">
            <v>73061552.628358379</v>
          </cell>
        </row>
        <row r="27">
          <cell r="A27">
            <v>21</v>
          </cell>
        </row>
        <row r="28">
          <cell r="A28">
            <v>22</v>
          </cell>
          <cell r="C28" t="str">
            <v>Distribution Plant</v>
          </cell>
        </row>
        <row r="29">
          <cell r="A29">
            <v>23</v>
          </cell>
          <cell r="B29">
            <v>360.01</v>
          </cell>
          <cell r="C29" t="str">
            <v>Land &amp; Land Rights - Assigned</v>
          </cell>
          <cell r="D29" t="str">
            <v>DIR360.01</v>
          </cell>
          <cell r="E29">
            <v>5368160.9644597787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4625429.5874469783</v>
          </cell>
          <cell r="L29">
            <v>742731.37701280008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>
            <v>24</v>
          </cell>
          <cell r="B30">
            <v>360.02</v>
          </cell>
          <cell r="C30" t="str">
            <v>Land &amp; Land Rights - Allocated</v>
          </cell>
          <cell r="D30" t="str">
            <v>NCP_360</v>
          </cell>
          <cell r="E30">
            <v>40674420.272206821</v>
          </cell>
          <cell r="F30">
            <v>16652330.246595021</v>
          </cell>
          <cell r="G30">
            <v>6511045.5482309116</v>
          </cell>
          <cell r="H30">
            <v>8190746.9767189138</v>
          </cell>
          <cell r="I30">
            <v>4650678.3549073739</v>
          </cell>
          <cell r="J30">
            <v>4633325.1997884614</v>
          </cell>
          <cell r="K30">
            <v>0</v>
          </cell>
          <cell r="L30">
            <v>0</v>
          </cell>
          <cell r="M30">
            <v>0</v>
          </cell>
          <cell r="N30">
            <v>33605.73679784494</v>
          </cell>
          <cell r="O30">
            <v>2688.2091682951168</v>
          </cell>
          <cell r="Q30">
            <v>4411162.3524258509</v>
          </cell>
          <cell r="R30">
            <v>825.82035425558468</v>
          </cell>
          <cell r="S30">
            <v>221337.02700835458</v>
          </cell>
          <cell r="T30">
            <v>4633325.1997884614</v>
          </cell>
          <cell r="U30">
            <v>4411988.1727801068</v>
          </cell>
        </row>
        <row r="31">
          <cell r="A31">
            <v>25</v>
          </cell>
          <cell r="B31">
            <v>361.01</v>
          </cell>
          <cell r="C31" t="str">
            <v>Structures &amp; Improve - Assigned</v>
          </cell>
          <cell r="D31" t="str">
            <v>DIR361.01</v>
          </cell>
          <cell r="E31">
            <v>696660.6761493294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340751.24407252943</v>
          </cell>
          <cell r="L31">
            <v>162866.1520768</v>
          </cell>
          <cell r="M31">
            <v>193043.28000000003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>
            <v>26</v>
          </cell>
          <cell r="B32">
            <v>361.02</v>
          </cell>
          <cell r="C32" t="str">
            <v>Structures &amp; Improve - Allocated</v>
          </cell>
          <cell r="D32" t="str">
            <v>NCP_361</v>
          </cell>
          <cell r="E32">
            <v>7274465.1559340004</v>
          </cell>
          <cell r="F32">
            <v>3608216.6419459647</v>
          </cell>
          <cell r="G32">
            <v>1062478.7889036175</v>
          </cell>
          <cell r="H32">
            <v>1276230.6404620162</v>
          </cell>
          <cell r="I32">
            <v>795970.25599712576</v>
          </cell>
          <cell r="J32">
            <v>524416.23448540224</v>
          </cell>
          <cell r="K32">
            <v>0</v>
          </cell>
          <cell r="L32">
            <v>0</v>
          </cell>
          <cell r="M32">
            <v>0</v>
          </cell>
          <cell r="N32">
            <v>6370.6521564746727</v>
          </cell>
          <cell r="O32">
            <v>781.94198339942272</v>
          </cell>
          <cell r="Q32">
            <v>460324.0468270792</v>
          </cell>
          <cell r="R32">
            <v>0</v>
          </cell>
          <cell r="S32">
            <v>64092.187658322975</v>
          </cell>
          <cell r="T32">
            <v>524416.23448540224</v>
          </cell>
          <cell r="U32">
            <v>460324.0468270792</v>
          </cell>
        </row>
        <row r="33">
          <cell r="A33">
            <v>27</v>
          </cell>
          <cell r="B33">
            <v>362.01</v>
          </cell>
          <cell r="C33" t="str">
            <v>Station Equipment - Assigned</v>
          </cell>
          <cell r="D33" t="str">
            <v>DIR362.01</v>
          </cell>
          <cell r="E33">
            <v>35097708.251315653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761541.00886707939</v>
          </cell>
          <cell r="K33">
            <v>13560393.247539967</v>
          </cell>
          <cell r="L33">
            <v>14201762.606173621</v>
          </cell>
          <cell r="M33">
            <v>6574011.3887349814</v>
          </cell>
          <cell r="N33">
            <v>0</v>
          </cell>
          <cell r="O33">
            <v>0</v>
          </cell>
          <cell r="Q33">
            <v>761541.00886707939</v>
          </cell>
          <cell r="R33">
            <v>0</v>
          </cell>
          <cell r="S33">
            <v>0</v>
          </cell>
          <cell r="T33">
            <v>761541.00886707939</v>
          </cell>
          <cell r="U33">
            <v>761541.00886707939</v>
          </cell>
        </row>
        <row r="34">
          <cell r="A34">
            <v>28</v>
          </cell>
          <cell r="B34">
            <v>362.02</v>
          </cell>
          <cell r="C34" t="str">
            <v>Station Equipment - Allocated</v>
          </cell>
          <cell r="D34" t="str">
            <v>NCP_362</v>
          </cell>
          <cell r="E34">
            <v>382771525.11910033</v>
          </cell>
          <cell r="F34">
            <v>208447896.19434407</v>
          </cell>
          <cell r="G34">
            <v>53924614.375055522</v>
          </cell>
          <cell r="H34">
            <v>58078548.225764371</v>
          </cell>
          <cell r="I34">
            <v>32918182.582390293</v>
          </cell>
          <cell r="J34">
            <v>28923531.712034073</v>
          </cell>
          <cell r="K34">
            <v>0</v>
          </cell>
          <cell r="L34">
            <v>0</v>
          </cell>
          <cell r="M34">
            <v>0</v>
          </cell>
          <cell r="N34">
            <v>369107.23564576328</v>
          </cell>
          <cell r="O34">
            <v>109644.79386626516</v>
          </cell>
          <cell r="Q34">
            <v>25531157.873123337</v>
          </cell>
          <cell r="R34">
            <v>93281.092550123896</v>
          </cell>
          <cell r="S34">
            <v>3299092.7463606107</v>
          </cell>
          <cell r="T34">
            <v>28923531.712034073</v>
          </cell>
          <cell r="U34">
            <v>25624438.965673462</v>
          </cell>
        </row>
        <row r="35">
          <cell r="A35">
            <v>29</v>
          </cell>
          <cell r="B35">
            <v>363.01</v>
          </cell>
          <cell r="C35" t="str">
            <v>Battery Storage</v>
          </cell>
          <cell r="D35" t="str">
            <v>DEM</v>
          </cell>
          <cell r="E35">
            <v>2897295.0557666672</v>
          </cell>
          <cell r="F35">
            <v>1577795.1581976237</v>
          </cell>
          <cell r="G35">
            <v>408169.12534013449</v>
          </cell>
          <cell r="H35">
            <v>439611.30747187947</v>
          </cell>
          <cell r="I35">
            <v>249166.09878728064</v>
          </cell>
          <cell r="J35">
            <v>218929.57005752227</v>
          </cell>
          <cell r="K35">
            <v>0</v>
          </cell>
          <cell r="L35">
            <v>0</v>
          </cell>
          <cell r="M35">
            <v>0</v>
          </cell>
          <cell r="N35">
            <v>2793.8665723669537</v>
          </cell>
          <cell r="O35">
            <v>829.92933985996103</v>
          </cell>
          <cell r="Q35">
            <v>193251.82940601997</v>
          </cell>
          <cell r="R35">
            <v>706.06832145597537</v>
          </cell>
          <cell r="S35">
            <v>24971.672330046335</v>
          </cell>
          <cell r="T35">
            <v>218929.57005752227</v>
          </cell>
          <cell r="U35">
            <v>193957.89772747594</v>
          </cell>
        </row>
        <row r="36">
          <cell r="A36">
            <v>30</v>
          </cell>
          <cell r="B36">
            <v>364.01</v>
          </cell>
          <cell r="C36" t="str">
            <v xml:space="preserve">Poles Towers &amp; Fixtures </v>
          </cell>
          <cell r="D36" t="str">
            <v>OH_NCP</v>
          </cell>
          <cell r="E36">
            <v>332822112.07291597</v>
          </cell>
          <cell r="F36">
            <v>226091887.13043806</v>
          </cell>
          <cell r="G36">
            <v>43352567.342443854</v>
          </cell>
          <cell r="H36">
            <v>33490237.154935446</v>
          </cell>
          <cell r="I36">
            <v>13954934.590092976</v>
          </cell>
          <cell r="J36">
            <v>15478495.486796165</v>
          </cell>
          <cell r="K36">
            <v>0</v>
          </cell>
          <cell r="L36">
            <v>0</v>
          </cell>
          <cell r="M36">
            <v>0</v>
          </cell>
          <cell r="N36">
            <v>217794.93714399997</v>
          </cell>
          <cell r="O36">
            <v>236195.43106553608</v>
          </cell>
          <cell r="Q36">
            <v>11887388.182182193</v>
          </cell>
          <cell r="R36">
            <v>266305.33020986785</v>
          </cell>
          <cell r="S36">
            <v>3324801.9744041041</v>
          </cell>
          <cell r="T36">
            <v>15478495.486796165</v>
          </cell>
          <cell r="U36">
            <v>12153693.512392061</v>
          </cell>
        </row>
        <row r="37">
          <cell r="A37">
            <v>31</v>
          </cell>
          <cell r="B37">
            <v>365.01</v>
          </cell>
          <cell r="C37" t="str">
            <v>OH Lines Direct Assignment</v>
          </cell>
          <cell r="D37" t="str">
            <v>DIR364.01</v>
          </cell>
          <cell r="E37">
            <v>1570594.1159978251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1570594.1159978251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32</v>
          </cell>
          <cell r="B38">
            <v>365.02</v>
          </cell>
          <cell r="C38" t="str">
            <v xml:space="preserve">OVHD Cond &amp; Devices </v>
          </cell>
          <cell r="D38" t="str">
            <v>OH_NCP</v>
          </cell>
          <cell r="E38">
            <v>390472823.71608514</v>
          </cell>
          <cell r="F38">
            <v>265255024.78567058</v>
          </cell>
          <cell r="G38">
            <v>50862003.369046398</v>
          </cell>
          <cell r="H38">
            <v>39291342.114745148</v>
          </cell>
          <cell r="I38">
            <v>16372177.558241922</v>
          </cell>
          <cell r="J38">
            <v>18159646.310644921</v>
          </cell>
          <cell r="K38">
            <v>0</v>
          </cell>
          <cell r="L38">
            <v>0</v>
          </cell>
          <cell r="M38">
            <v>0</v>
          </cell>
          <cell r="N38">
            <v>255520.89543573774</v>
          </cell>
          <cell r="O38">
            <v>277108.6823005082</v>
          </cell>
          <cell r="Q38">
            <v>13946495.32507317</v>
          </cell>
          <cell r="R38">
            <v>312434.15171558713</v>
          </cell>
          <cell r="S38">
            <v>3900716.8338561621</v>
          </cell>
          <cell r="T38">
            <v>18159646.310644921</v>
          </cell>
          <cell r="U38">
            <v>14258929.476788757</v>
          </cell>
        </row>
        <row r="39">
          <cell r="A39">
            <v>32</v>
          </cell>
          <cell r="B39">
            <v>366.01</v>
          </cell>
          <cell r="C39" t="str">
            <v>UG Conduit Direct Assignment</v>
          </cell>
          <cell r="D39" t="str">
            <v>DIR366.01</v>
          </cell>
          <cell r="E39">
            <v>32721604.036191806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26065398.946191806</v>
          </cell>
          <cell r="L39">
            <v>6656205.0899999999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>
            <v>33</v>
          </cell>
          <cell r="B40">
            <v>366.02</v>
          </cell>
          <cell r="C40" t="str">
            <v xml:space="preserve">UG Conduit </v>
          </cell>
          <cell r="D40" t="str">
            <v>UG_NCP</v>
          </cell>
          <cell r="E40">
            <v>626101392.58839118</v>
          </cell>
          <cell r="F40">
            <v>418008234.76924467</v>
          </cell>
          <cell r="G40">
            <v>77352113.352016091</v>
          </cell>
          <cell r="H40">
            <v>71386684.267556116</v>
          </cell>
          <cell r="I40">
            <v>30653550.071890745</v>
          </cell>
          <cell r="J40">
            <v>28229217.049654607</v>
          </cell>
          <cell r="K40">
            <v>0</v>
          </cell>
          <cell r="L40">
            <v>0</v>
          </cell>
          <cell r="M40">
            <v>0</v>
          </cell>
          <cell r="N40">
            <v>306312.14811090985</v>
          </cell>
          <cell r="O40">
            <v>165280.92991817844</v>
          </cell>
          <cell r="Q40">
            <v>20866238.789438609</v>
          </cell>
          <cell r="R40">
            <v>232286.71231744002</v>
          </cell>
          <cell r="S40">
            <v>7130691.547898557</v>
          </cell>
          <cell r="T40">
            <v>28229217.049654607</v>
          </cell>
          <cell r="U40">
            <v>21098525.50175605</v>
          </cell>
        </row>
        <row r="41">
          <cell r="A41">
            <v>34</v>
          </cell>
          <cell r="B41">
            <v>367.01</v>
          </cell>
          <cell r="C41" t="str">
            <v xml:space="preserve">UG Conductor &amp; Devices </v>
          </cell>
          <cell r="D41" t="str">
            <v>UG_NCP</v>
          </cell>
          <cell r="E41">
            <v>839507907.99583304</v>
          </cell>
          <cell r="F41">
            <v>560486245.27954161</v>
          </cell>
          <cell r="G41">
            <v>103717563.36580877</v>
          </cell>
          <cell r="H41">
            <v>95718819.152369767</v>
          </cell>
          <cell r="I41">
            <v>41101805.551191904</v>
          </cell>
          <cell r="J41">
            <v>37851139.176902786</v>
          </cell>
          <cell r="K41">
            <v>0</v>
          </cell>
          <cell r="L41">
            <v>0</v>
          </cell>
          <cell r="M41">
            <v>0</v>
          </cell>
          <cell r="N41">
            <v>410718.57321894681</v>
          </cell>
          <cell r="O41">
            <v>221616.89679939006</v>
          </cell>
          <cell r="Q41">
            <v>27978491.473152347</v>
          </cell>
          <cell r="R41">
            <v>311461.58469103469</v>
          </cell>
          <cell r="S41">
            <v>9561186.1190594006</v>
          </cell>
          <cell r="T41">
            <v>37851139.176902786</v>
          </cell>
          <cell r="U41">
            <v>28289953.057843383</v>
          </cell>
        </row>
        <row r="42">
          <cell r="A42">
            <v>35</v>
          </cell>
          <cell r="B42" t="str">
            <v>368.01</v>
          </cell>
          <cell r="C42" t="str">
            <v>Line Transf  OVHD</v>
          </cell>
          <cell r="D42" t="str">
            <v>OH_TFMR</v>
          </cell>
          <cell r="E42">
            <v>158181415.66</v>
          </cell>
          <cell r="F42">
            <v>115526683.12460129</v>
          </cell>
          <cell r="G42">
            <v>18108248.172830954</v>
          </cell>
          <cell r="H42">
            <v>2322391.4985946612</v>
          </cell>
          <cell r="I42">
            <v>29481.619275960766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22194611.244697127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36</v>
          </cell>
          <cell r="B43" t="str">
            <v>368.02</v>
          </cell>
          <cell r="C43" t="str">
            <v>Line Transf  UNGD</v>
          </cell>
          <cell r="D43" t="str">
            <v>UG_TFMR</v>
          </cell>
          <cell r="E43">
            <v>296187610.29000002</v>
          </cell>
          <cell r="F43">
            <v>217855494.88272569</v>
          </cell>
          <cell r="G43">
            <v>42928899.365865998</v>
          </cell>
          <cell r="H43">
            <v>25988517.945842933</v>
          </cell>
          <cell r="I43">
            <v>8714606.3912499603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682591.23001439066</v>
          </cell>
          <cell r="O43">
            <v>17500.474301096579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37</v>
          </cell>
          <cell r="B44">
            <v>368.03</v>
          </cell>
          <cell r="C44" t="str">
            <v>Line Transf  Assigned</v>
          </cell>
          <cell r="D44" t="str">
            <v>DIR368.03</v>
          </cell>
          <cell r="E44">
            <v>2959610.05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860858.16999999993</v>
          </cell>
          <cell r="K44">
            <v>2079354.69</v>
          </cell>
          <cell r="L44">
            <v>0</v>
          </cell>
          <cell r="M44">
            <v>0</v>
          </cell>
          <cell r="N44">
            <v>0</v>
          </cell>
          <cell r="O44">
            <v>19397.189999999995</v>
          </cell>
          <cell r="Q44">
            <v>813608.53999999992</v>
          </cell>
          <cell r="R44">
            <v>0</v>
          </cell>
          <cell r="S44">
            <v>47249.63</v>
          </cell>
          <cell r="T44">
            <v>860858.16999999993</v>
          </cell>
          <cell r="U44">
            <v>813608.53999999992</v>
          </cell>
        </row>
        <row r="45">
          <cell r="A45">
            <v>38</v>
          </cell>
          <cell r="B45" t="str">
            <v>369.01</v>
          </cell>
          <cell r="C45" t="str">
            <v>Services - OVHD</v>
          </cell>
          <cell r="D45" t="str">
            <v>OH_SVC</v>
          </cell>
          <cell r="E45">
            <v>39681227</v>
          </cell>
          <cell r="F45">
            <v>34421864.686668307</v>
          </cell>
          <cell r="G45">
            <v>5076816.6766513577</v>
          </cell>
          <cell r="H45">
            <v>179788.74464848876</v>
          </cell>
          <cell r="I45">
            <v>2756.892031849773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39</v>
          </cell>
          <cell r="B46" t="str">
            <v>369.02</v>
          </cell>
          <cell r="C46" t="str">
            <v>Services - UNGD</v>
          </cell>
          <cell r="D46" t="str">
            <v>RESID</v>
          </cell>
          <cell r="E46">
            <v>141200591</v>
          </cell>
          <cell r="F46">
            <v>141200591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>
            <v>40</v>
          </cell>
          <cell r="B47">
            <v>370.01</v>
          </cell>
          <cell r="C47" t="str">
            <v>Meters</v>
          </cell>
          <cell r="D47" t="str">
            <v>METER</v>
          </cell>
          <cell r="E47">
            <v>136044280.14375001</v>
          </cell>
          <cell r="F47">
            <v>88452023.525747895</v>
          </cell>
          <cell r="G47">
            <v>25069993.600194659</v>
          </cell>
          <cell r="H47">
            <v>6816310.6654023929</v>
          </cell>
          <cell r="I47">
            <v>777623.28688800591</v>
          </cell>
          <cell r="J47">
            <v>12956708.119440977</v>
          </cell>
          <cell r="K47">
            <v>766009.46925425529</v>
          </cell>
          <cell r="L47">
            <v>418776.31203883816</v>
          </cell>
          <cell r="M47">
            <v>588094.24947242113</v>
          </cell>
          <cell r="N47">
            <v>0</v>
          </cell>
          <cell r="O47">
            <v>198740.91531056986</v>
          </cell>
          <cell r="Q47">
            <v>9590070.5189442951</v>
          </cell>
          <cell r="R47">
            <v>22484.476366603812</v>
          </cell>
          <cell r="S47">
            <v>3344153.1241300781</v>
          </cell>
          <cell r="T47">
            <v>12956708.119440977</v>
          </cell>
          <cell r="U47">
            <v>9612554.9953108989</v>
          </cell>
        </row>
        <row r="48">
          <cell r="A48">
            <v>41</v>
          </cell>
          <cell r="B48">
            <v>373</v>
          </cell>
          <cell r="C48" t="str">
            <v xml:space="preserve">Str &amp; Area Lighting Sys </v>
          </cell>
          <cell r="D48" t="str">
            <v>DIR373.00</v>
          </cell>
          <cell r="E48">
            <v>52258330.571666598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52258330.571666598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42</v>
          </cell>
          <cell r="B49">
            <v>374</v>
          </cell>
          <cell r="C49" t="str">
            <v>Asset Retirement Obligation</v>
          </cell>
          <cell r="D49" t="str">
            <v>LINE.T</v>
          </cell>
          <cell r="E49">
            <v>2659127.9012499899</v>
          </cell>
          <cell r="F49">
            <v>1758052.5926942304</v>
          </cell>
          <cell r="G49">
            <v>329262.86303178634</v>
          </cell>
          <cell r="H49">
            <v>286924.90902881743</v>
          </cell>
          <cell r="I49">
            <v>122099.12451455314</v>
          </cell>
          <cell r="J49">
            <v>119271.62001902043</v>
          </cell>
          <cell r="K49">
            <v>33054.946962483315</v>
          </cell>
          <cell r="L49">
            <v>7961.3750707726149</v>
          </cell>
          <cell r="M49">
            <v>0</v>
          </cell>
          <cell r="N49">
            <v>1423.7535129609316</v>
          </cell>
          <cell r="O49">
            <v>1076.7164153655633</v>
          </cell>
          <cell r="Q49">
            <v>89321.835182081355</v>
          </cell>
          <cell r="R49">
            <v>1342.5887723738256</v>
          </cell>
          <cell r="S49">
            <v>28607.196064565243</v>
          </cell>
          <cell r="T49">
            <v>119271.62001902043</v>
          </cell>
          <cell r="U49">
            <v>90664.423954455182</v>
          </cell>
        </row>
        <row r="50">
          <cell r="A50">
            <v>43</v>
          </cell>
          <cell r="C50" t="str">
            <v>Sub-total</v>
          </cell>
          <cell r="E50">
            <v>3527148862.6370139</v>
          </cell>
          <cell r="F50">
            <v>2299342340.018415</v>
          </cell>
          <cell r="G50">
            <v>428703775.94542003</v>
          </cell>
          <cell r="H50">
            <v>343466153.60354096</v>
          </cell>
          <cell r="I50">
            <v>150343032.37745991</v>
          </cell>
          <cell r="J50">
            <v>148717079.65869099</v>
          </cell>
          <cell r="K50">
            <v>49040986.247465841</v>
          </cell>
          <cell r="L50">
            <v>22190302.912372835</v>
          </cell>
          <cell r="M50">
            <v>7355148.9182074033</v>
          </cell>
          <cell r="N50">
            <v>76739180.844973132</v>
          </cell>
          <cell r="O50">
            <v>1250862.1104684644</v>
          </cell>
          <cell r="Q50">
            <v>116529051.77462205</v>
          </cell>
          <cell r="R50">
            <v>1241127.8252987426</v>
          </cell>
          <cell r="S50">
            <v>30946900.058770202</v>
          </cell>
          <cell r="T50">
            <v>148717079.65869099</v>
          </cell>
          <cell r="U50">
            <v>117770179.59992082</v>
          </cell>
        </row>
        <row r="51">
          <cell r="A51">
            <v>44</v>
          </cell>
        </row>
        <row r="52">
          <cell r="A52">
            <v>45</v>
          </cell>
          <cell r="C52" t="str">
            <v>General Plant</v>
          </cell>
        </row>
        <row r="53">
          <cell r="A53">
            <v>46</v>
          </cell>
          <cell r="B53">
            <v>389</v>
          </cell>
          <cell r="C53" t="str">
            <v>Land &amp; Land Rights</v>
          </cell>
          <cell r="D53" t="str">
            <v>SW.T</v>
          </cell>
          <cell r="E53">
            <v>34591566.081577167</v>
          </cell>
          <cell r="F53">
            <v>21196251.456623383</v>
          </cell>
          <cell r="G53">
            <v>4264016.5237157997</v>
          </cell>
          <cell r="H53">
            <v>3545951.8268920393</v>
          </cell>
          <cell r="I53">
            <v>2029993.6710878559</v>
          </cell>
          <cell r="J53">
            <v>1588216.6084786507</v>
          </cell>
          <cell r="K53">
            <v>641359.77412514307</v>
          </cell>
          <cell r="L53">
            <v>526761.90552403813</v>
          </cell>
          <cell r="M53">
            <v>373862.6239287486</v>
          </cell>
          <cell r="N53">
            <v>414806.94783389103</v>
          </cell>
          <cell r="O53">
            <v>10344.743367623774</v>
          </cell>
          <cell r="Q53">
            <v>1398934.7289931579</v>
          </cell>
          <cell r="R53">
            <v>7042.0194862059434</v>
          </cell>
          <cell r="S53">
            <v>182239.859999287</v>
          </cell>
          <cell r="T53">
            <v>1588216.6084786507</v>
          </cell>
          <cell r="U53">
            <v>1405976.7484793637</v>
          </cell>
        </row>
        <row r="54">
          <cell r="A54">
            <v>47</v>
          </cell>
          <cell r="B54">
            <v>390</v>
          </cell>
          <cell r="C54" t="str">
            <v>Structures &amp; Improvements</v>
          </cell>
          <cell r="D54" t="str">
            <v>SW.T</v>
          </cell>
          <cell r="E54">
            <v>140669439.09722066</v>
          </cell>
          <cell r="F54">
            <v>86196294.100567997</v>
          </cell>
          <cell r="G54">
            <v>17339972.734331727</v>
          </cell>
          <cell r="H54">
            <v>14419903.781700231</v>
          </cell>
          <cell r="I54">
            <v>8255135.6712039579</v>
          </cell>
          <cell r="J54">
            <v>6458613.0316478452</v>
          </cell>
          <cell r="K54">
            <v>2608142.0966295404</v>
          </cell>
          <cell r="L54">
            <v>2142120.4698596606</v>
          </cell>
          <cell r="M54">
            <v>1520343.0074095784</v>
          </cell>
          <cell r="N54">
            <v>1686846.4569605018</v>
          </cell>
          <cell r="O54">
            <v>42067.746909653135</v>
          </cell>
          <cell r="Q54">
            <v>5688882.7524318192</v>
          </cell>
          <cell r="R54">
            <v>28636.94950671406</v>
          </cell>
          <cell r="S54">
            <v>741093.32970931206</v>
          </cell>
          <cell r="T54">
            <v>6458613.0316478452</v>
          </cell>
          <cell r="U54">
            <v>5717519.7019385332</v>
          </cell>
        </row>
        <row r="55">
          <cell r="A55">
            <v>48</v>
          </cell>
          <cell r="B55">
            <v>391</v>
          </cell>
          <cell r="C55" t="str">
            <v>Office Furniture &amp; Equip</v>
          </cell>
          <cell r="D55" t="str">
            <v>SW.T</v>
          </cell>
          <cell r="E55">
            <v>83991254.610513493</v>
          </cell>
          <cell r="F55">
            <v>51466295.243275419</v>
          </cell>
          <cell r="G55">
            <v>10353393.560217826</v>
          </cell>
          <cell r="H55">
            <v>8609871.6093609575</v>
          </cell>
          <cell r="I55">
            <v>4928996.7064219499</v>
          </cell>
          <cell r="J55">
            <v>3856324.5510419663</v>
          </cell>
          <cell r="K55">
            <v>1557275.8966289109</v>
          </cell>
          <cell r="L55">
            <v>1279022.5577428238</v>
          </cell>
          <cell r="M55">
            <v>907770.14147612895</v>
          </cell>
          <cell r="N55">
            <v>1007186.4305756759</v>
          </cell>
          <cell r="O55">
            <v>25117.913771855863</v>
          </cell>
          <cell r="Q55">
            <v>3396732.1031160662</v>
          </cell>
          <cell r="R55">
            <v>17098.620231395824</v>
          </cell>
          <cell r="S55">
            <v>442493.82769450382</v>
          </cell>
          <cell r="T55">
            <v>3856324.5510419663</v>
          </cell>
          <cell r="U55">
            <v>3413830.7233474622</v>
          </cell>
        </row>
        <row r="56">
          <cell r="A56">
            <v>49</v>
          </cell>
          <cell r="B56">
            <v>392</v>
          </cell>
          <cell r="C56" t="str">
            <v>Transportation Equip</v>
          </cell>
          <cell r="D56" t="str">
            <v>SW.T</v>
          </cell>
          <cell r="E56">
            <v>13379543.047083501</v>
          </cell>
          <cell r="F56">
            <v>8198419.1791691398</v>
          </cell>
          <cell r="G56">
            <v>1649263.0746462501</v>
          </cell>
          <cell r="H56">
            <v>1371525.5041908557</v>
          </cell>
          <cell r="I56">
            <v>785173.69359845668</v>
          </cell>
          <cell r="J56">
            <v>614300.38845654414</v>
          </cell>
          <cell r="K56">
            <v>248069.15900651395</v>
          </cell>
          <cell r="L56">
            <v>203744.27610191802</v>
          </cell>
          <cell r="M56">
            <v>144604.93227608775</v>
          </cell>
          <cell r="N56">
            <v>160441.63486800482</v>
          </cell>
          <cell r="O56">
            <v>4001.2047697333765</v>
          </cell>
          <cell r="Q56">
            <v>541088.75505906716</v>
          </cell>
          <cell r="R56">
            <v>2723.7564969419691</v>
          </cell>
          <cell r="S56">
            <v>70487.876900534931</v>
          </cell>
          <cell r="T56">
            <v>614300.38845654414</v>
          </cell>
          <cell r="U56">
            <v>543812.51155600918</v>
          </cell>
        </row>
        <row r="57">
          <cell r="A57">
            <v>50</v>
          </cell>
          <cell r="B57">
            <v>393</v>
          </cell>
          <cell r="C57" t="str">
            <v>Stores Equip</v>
          </cell>
          <cell r="D57" t="str">
            <v>PTDP.T</v>
          </cell>
          <cell r="E57">
            <v>798002.50228599901</v>
          </cell>
          <cell r="F57">
            <v>458913.62032085907</v>
          </cell>
          <cell r="G57">
            <v>100388.19309977721</v>
          </cell>
          <cell r="H57">
            <v>93341.340857582807</v>
          </cell>
          <cell r="I57">
            <v>53929.03868285424</v>
          </cell>
          <cell r="J57">
            <v>42110.927340398739</v>
          </cell>
          <cell r="K57">
            <v>16976.207996116926</v>
          </cell>
          <cell r="L57">
            <v>14064.126749448929</v>
          </cell>
          <cell r="M57">
            <v>9419.2684455122089</v>
          </cell>
          <cell r="N57">
            <v>8586.759216662409</v>
          </cell>
          <cell r="O57">
            <v>273.0195767865788</v>
          </cell>
          <cell r="Q57">
            <v>37168.956376645998</v>
          </cell>
          <cell r="R57">
            <v>184.29562008332675</v>
          </cell>
          <cell r="S57">
            <v>4757.6753436694107</v>
          </cell>
          <cell r="T57">
            <v>42110.927340398739</v>
          </cell>
          <cell r="U57">
            <v>37353.251996729326</v>
          </cell>
        </row>
        <row r="58">
          <cell r="A58">
            <v>51</v>
          </cell>
          <cell r="B58">
            <v>394</v>
          </cell>
          <cell r="C58" t="str">
            <v>Tools &amp; Shop &amp; Garage Equip</v>
          </cell>
          <cell r="D58" t="str">
            <v>SWPTD.T</v>
          </cell>
          <cell r="E58">
            <v>13311690.639508801</v>
          </cell>
          <cell r="F58">
            <v>7684679.3125205422</v>
          </cell>
          <cell r="G58">
            <v>1672244.2690796752</v>
          </cell>
          <cell r="H58">
            <v>1548335.022258976</v>
          </cell>
          <cell r="I58">
            <v>888877.50079457683</v>
          </cell>
          <cell r="J58">
            <v>697790.33896758722</v>
          </cell>
          <cell r="K58">
            <v>280010.5591834127</v>
          </cell>
          <cell r="L58">
            <v>229796.29916874715</v>
          </cell>
          <cell r="M58">
            <v>157624.9663305858</v>
          </cell>
          <cell r="N58">
            <v>147774.39828772505</v>
          </cell>
          <cell r="O58">
            <v>4557.9729169743132</v>
          </cell>
          <cell r="Q58">
            <v>614159.23396979517</v>
          </cell>
          <cell r="R58">
            <v>3123.589844132503</v>
          </cell>
          <cell r="S58">
            <v>80507.515153659537</v>
          </cell>
          <cell r="T58">
            <v>697790.33896758722</v>
          </cell>
          <cell r="U58">
            <v>617282.82381392771</v>
          </cell>
        </row>
        <row r="59">
          <cell r="A59">
            <v>52</v>
          </cell>
          <cell r="B59">
            <v>395</v>
          </cell>
          <cell r="C59" t="str">
            <v>Lab Equip</v>
          </cell>
          <cell r="D59" t="str">
            <v>SWPTD.T</v>
          </cell>
          <cell r="E59">
            <v>12031126.7299999</v>
          </cell>
          <cell r="F59">
            <v>6945425.1298432155</v>
          </cell>
          <cell r="G59">
            <v>1511376.9745445356</v>
          </cell>
          <cell r="H59">
            <v>1399387.6043067609</v>
          </cell>
          <cell r="I59">
            <v>803368.86944810743</v>
          </cell>
          <cell r="J59">
            <v>630663.9950129136</v>
          </cell>
          <cell r="K59">
            <v>253073.97944443856</v>
          </cell>
          <cell r="L59">
            <v>207690.25304558798</v>
          </cell>
          <cell r="M59">
            <v>142461.69003558077</v>
          </cell>
          <cell r="N59">
            <v>133558.73129836377</v>
          </cell>
          <cell r="O59">
            <v>4119.5030203953702</v>
          </cell>
          <cell r="Q59">
            <v>555078.07207897352</v>
          </cell>
          <cell r="R59">
            <v>2823.105365426783</v>
          </cell>
          <cell r="S59">
            <v>72762.817568513332</v>
          </cell>
          <cell r="T59">
            <v>630663.9950129136</v>
          </cell>
          <cell r="U59">
            <v>557901.17744440027</v>
          </cell>
        </row>
        <row r="60">
          <cell r="A60">
            <v>53</v>
          </cell>
          <cell r="B60">
            <v>396</v>
          </cell>
          <cell r="C60" t="str">
            <v>Power Operated Equip</v>
          </cell>
          <cell r="D60" t="str">
            <v>SWPTD.T</v>
          </cell>
          <cell r="E60">
            <v>6323256.5831426596</v>
          </cell>
          <cell r="F60">
            <v>3650340.1685143705</v>
          </cell>
          <cell r="G60">
            <v>794341.59562701662</v>
          </cell>
          <cell r="H60">
            <v>735482.8088741306</v>
          </cell>
          <cell r="I60">
            <v>422230.40338879923</v>
          </cell>
          <cell r="J60">
            <v>331461.07988977106</v>
          </cell>
          <cell r="K60">
            <v>133009.29683949641</v>
          </cell>
          <cell r="L60">
            <v>109156.75558053823</v>
          </cell>
          <cell r="M60">
            <v>74874.269017289524</v>
          </cell>
          <cell r="N60">
            <v>70195.098586461943</v>
          </cell>
          <cell r="O60">
            <v>2165.1068247862527</v>
          </cell>
          <cell r="Q60">
            <v>291735.02633626864</v>
          </cell>
          <cell r="R60">
            <v>1483.7529341560194</v>
          </cell>
          <cell r="S60">
            <v>38242.300619346403</v>
          </cell>
          <cell r="T60">
            <v>331461.07988977106</v>
          </cell>
          <cell r="U60">
            <v>293218.77927042468</v>
          </cell>
        </row>
        <row r="61">
          <cell r="A61">
            <v>54</v>
          </cell>
          <cell r="B61">
            <v>397</v>
          </cell>
          <cell r="C61" t="str">
            <v>Communication Equip</v>
          </cell>
          <cell r="D61" t="str">
            <v>SW.T</v>
          </cell>
          <cell r="E61">
            <v>147993975.31044</v>
          </cell>
          <cell r="F61">
            <v>90684460.696217626</v>
          </cell>
          <cell r="G61">
            <v>18242850.139999568</v>
          </cell>
          <cell r="H61">
            <v>15170735.718743825</v>
          </cell>
          <cell r="I61">
            <v>8684973.4565596152</v>
          </cell>
          <cell r="J61">
            <v>6794907.4346189154</v>
          </cell>
          <cell r="K61">
            <v>2743945.8032383518</v>
          </cell>
          <cell r="L61">
            <v>2253658.83281369</v>
          </cell>
          <cell r="M61">
            <v>1599505.9548539768</v>
          </cell>
          <cell r="N61">
            <v>1774679.0952324779</v>
          </cell>
          <cell r="O61">
            <v>44258.178161997472</v>
          </cell>
          <cell r="Q61">
            <v>5985097.9644946726</v>
          </cell>
          <cell r="R61">
            <v>30128.050736975561</v>
          </cell>
          <cell r="S61">
            <v>779681.41938726674</v>
          </cell>
          <cell r="T61">
            <v>6794907.4346189154</v>
          </cell>
          <cell r="U61">
            <v>6015226.0152316485</v>
          </cell>
        </row>
        <row r="62">
          <cell r="A62">
            <v>55</v>
          </cell>
          <cell r="B62">
            <v>398</v>
          </cell>
          <cell r="C62" t="str">
            <v>Miscellaneous Equip</v>
          </cell>
          <cell r="D62" t="str">
            <v>SW.T</v>
          </cell>
          <cell r="E62">
            <v>967417.93570825004</v>
          </cell>
          <cell r="F62">
            <v>592792.87270663679</v>
          </cell>
          <cell r="G62">
            <v>119251.20861746566</v>
          </cell>
          <cell r="H62">
            <v>99169.18443076135</v>
          </cell>
          <cell r="I62">
            <v>56772.5752038309</v>
          </cell>
          <cell r="J62">
            <v>44417.452196541912</v>
          </cell>
          <cell r="K62">
            <v>17936.827354599085</v>
          </cell>
          <cell r="L62">
            <v>14731.883316587167</v>
          </cell>
          <cell r="M62">
            <v>10455.768525387595</v>
          </cell>
          <cell r="N62">
            <v>11600.853232390167</v>
          </cell>
          <cell r="O62">
            <v>289.31012404980754</v>
          </cell>
          <cell r="Q62">
            <v>39123.829910491186</v>
          </cell>
          <cell r="R62">
            <v>196.94326468181731</v>
          </cell>
          <cell r="S62">
            <v>5096.679021368911</v>
          </cell>
          <cell r="T62">
            <v>44417.452196541912</v>
          </cell>
          <cell r="U62">
            <v>39320.773175173003</v>
          </cell>
        </row>
        <row r="63">
          <cell r="A63">
            <v>56</v>
          </cell>
          <cell r="B63">
            <v>399</v>
          </cell>
          <cell r="C63" t="str">
            <v>Other Tangible Property</v>
          </cell>
          <cell r="D63" t="str">
            <v>SW.T</v>
          </cell>
          <cell r="E63">
            <v>545833.37664433336</v>
          </cell>
          <cell r="F63">
            <v>334463.65155849012</v>
          </cell>
          <cell r="G63">
            <v>67283.526039793287</v>
          </cell>
          <cell r="H63">
            <v>55952.912178828337</v>
          </cell>
          <cell r="I63">
            <v>32032.036290101118</v>
          </cell>
          <cell r="J63">
            <v>25061.069285041965</v>
          </cell>
          <cell r="K63">
            <v>10120.257935966001</v>
          </cell>
          <cell r="L63">
            <v>8311.9749161319178</v>
          </cell>
          <cell r="M63">
            <v>5899.3194450603823</v>
          </cell>
          <cell r="N63">
            <v>6545.3953850411908</v>
          </cell>
          <cell r="O63">
            <v>163.23360987915441</v>
          </cell>
          <cell r="Q63">
            <v>22074.319070452035</v>
          </cell>
          <cell r="R63">
            <v>111.11868325031125</v>
          </cell>
          <cell r="S63">
            <v>2875.6315313396199</v>
          </cell>
          <cell r="T63">
            <v>25061.069285041965</v>
          </cell>
          <cell r="U63">
            <v>22185.437753702347</v>
          </cell>
        </row>
        <row r="64">
          <cell r="A64">
            <v>57</v>
          </cell>
          <cell r="C64" t="str">
            <v>Sub-total</v>
          </cell>
          <cell r="E64">
            <v>454603105.91412473</v>
          </cell>
          <cell r="F64">
            <v>277408335.43131769</v>
          </cell>
          <cell r="G64">
            <v>56114381.799919434</v>
          </cell>
          <cell r="H64">
            <v>47049657.313794948</v>
          </cell>
          <cell r="I64">
            <v>26941483.622680102</v>
          </cell>
          <cell r="J64">
            <v>21083866.876936175</v>
          </cell>
          <cell r="K64">
            <v>8509919.8583824877</v>
          </cell>
          <cell r="L64">
            <v>6989059.3348191706</v>
          </cell>
          <cell r="M64">
            <v>4946821.9417439364</v>
          </cell>
          <cell r="N64">
            <v>5422221.8014771957</v>
          </cell>
          <cell r="O64">
            <v>137357.93305373509</v>
          </cell>
          <cell r="Q64">
            <v>18570075.741837408</v>
          </cell>
          <cell r="R64">
            <v>93552.202169964134</v>
          </cell>
          <cell r="S64">
            <v>2420238.9329288015</v>
          </cell>
          <cell r="T64">
            <v>21083866.876936175</v>
          </cell>
          <cell r="U64">
            <v>18663627.944007378</v>
          </cell>
        </row>
        <row r="65">
          <cell r="A65">
            <v>58</v>
          </cell>
        </row>
        <row r="66">
          <cell r="A66">
            <v>59</v>
          </cell>
          <cell r="C66" t="str">
            <v>TOTAL PLANT-IN-SERVICE</v>
          </cell>
          <cell r="E66">
            <v>9609442662.6340485</v>
          </cell>
          <cell r="F66">
            <v>5545457488.6787891</v>
          </cell>
          <cell r="G66">
            <v>1207741046.4684942</v>
          </cell>
          <cell r="H66">
            <v>1116587567.8116324</v>
          </cell>
          <cell r="I66">
            <v>645442293.35483623</v>
          </cell>
          <cell r="J66">
            <v>503636009.16662079</v>
          </cell>
          <cell r="K66">
            <v>203194457.72693482</v>
          </cell>
          <cell r="L66">
            <v>168505770.75160074</v>
          </cell>
          <cell r="M66">
            <v>111992210.30186239</v>
          </cell>
          <cell r="N66">
            <v>103623580.21183598</v>
          </cell>
          <cell r="O66">
            <v>3262238.1614442412</v>
          </cell>
          <cell r="Q66">
            <v>444677165.9117772</v>
          </cell>
          <cell r="R66">
            <v>2197864.487798091</v>
          </cell>
          <cell r="S66">
            <v>56760978.767045557</v>
          </cell>
          <cell r="T66">
            <v>503636009.16662079</v>
          </cell>
          <cell r="U66">
            <v>446875030.39957529</v>
          </cell>
        </row>
        <row r="67">
          <cell r="A67">
            <v>60</v>
          </cell>
        </row>
        <row r="68">
          <cell r="A68">
            <v>61</v>
          </cell>
          <cell r="C68" t="str">
            <v>Accumulated Reserve for Depreciation</v>
          </cell>
        </row>
        <row r="69">
          <cell r="A69">
            <v>62</v>
          </cell>
          <cell r="C69" t="str">
            <v>Intangible Plant</v>
          </cell>
        </row>
        <row r="70">
          <cell r="A70">
            <v>63</v>
          </cell>
          <cell r="B70">
            <v>111</v>
          </cell>
          <cell r="C70" t="str">
            <v>Accum Amortization - Production</v>
          </cell>
          <cell r="D70" t="str">
            <v>PP.T</v>
          </cell>
          <cell r="E70">
            <v>-10020486</v>
          </cell>
          <cell r="F70">
            <v>-5353772.0563587956</v>
          </cell>
          <cell r="G70">
            <v>-1312531.7406676195</v>
          </cell>
          <cell r="H70">
            <v>-1325212.2587822995</v>
          </cell>
          <cell r="I70">
            <v>-857088.76150748669</v>
          </cell>
          <cell r="J70">
            <v>-609834.11733073532</v>
          </cell>
          <cell r="K70">
            <v>-266549.62596363976</v>
          </cell>
          <cell r="L70">
            <v>-255873.69593295135</v>
          </cell>
          <cell r="M70">
            <v>0</v>
          </cell>
          <cell r="N70">
            <v>-36216.528141509829</v>
          </cell>
          <cell r="O70">
            <v>-3407.2153149634196</v>
          </cell>
          <cell r="Q70">
            <v>-566186.6898908352</v>
          </cell>
          <cell r="R70">
            <v>-1550.1702878544099</v>
          </cell>
          <cell r="S70">
            <v>-42097.257152045735</v>
          </cell>
          <cell r="T70">
            <v>-609834.11733073532</v>
          </cell>
          <cell r="U70">
            <v>-567736.86017868959</v>
          </cell>
        </row>
        <row r="71">
          <cell r="A71">
            <v>64</v>
          </cell>
          <cell r="B71">
            <v>111.01</v>
          </cell>
          <cell r="C71" t="str">
            <v>Accum Amortization - Transmission</v>
          </cell>
          <cell r="D71" t="str">
            <v>PC4</v>
          </cell>
          <cell r="E71">
            <v>-30632</v>
          </cell>
          <cell r="F71">
            <v>-16366.146874551057</v>
          </cell>
          <cell r="G71">
            <v>-4012.3275737454774</v>
          </cell>
          <cell r="H71">
            <v>-4051.091125821582</v>
          </cell>
          <cell r="I71">
            <v>-2620.0668253513181</v>
          </cell>
          <cell r="J71">
            <v>-1864.2248172468965</v>
          </cell>
          <cell r="K71">
            <v>-814.82556260427032</v>
          </cell>
          <cell r="L71">
            <v>-782.18991112987601</v>
          </cell>
          <cell r="M71">
            <v>0</v>
          </cell>
          <cell r="N71">
            <v>-110.71166508597777</v>
          </cell>
          <cell r="O71">
            <v>-10.415644463547924</v>
          </cell>
          <cell r="Q71">
            <v>-1730.7973570080396</v>
          </cell>
          <cell r="R71">
            <v>-4.7387737738026168</v>
          </cell>
          <cell r="S71">
            <v>-128.68868646505419</v>
          </cell>
          <cell r="T71">
            <v>-1864.2248172468965</v>
          </cell>
          <cell r="U71">
            <v>-1735.5361307818423</v>
          </cell>
        </row>
        <row r="72">
          <cell r="A72">
            <v>65</v>
          </cell>
          <cell r="B72">
            <v>111.02</v>
          </cell>
          <cell r="C72" t="str">
            <v>Accum Amortization - General</v>
          </cell>
          <cell r="D72" t="str">
            <v>GP.T</v>
          </cell>
          <cell r="E72">
            <v>-57900107</v>
          </cell>
          <cell r="F72">
            <v>-35331857.823248819</v>
          </cell>
          <cell r="G72">
            <v>-7146956.6929618251</v>
          </cell>
          <cell r="H72">
            <v>-5992436.3853701008</v>
          </cell>
          <cell r="I72">
            <v>-3431377.3139653732</v>
          </cell>
          <cell r="J72">
            <v>-2685327.3377744216</v>
          </cell>
          <cell r="K72">
            <v>-1083858.1258062224</v>
          </cell>
          <cell r="L72">
            <v>-890155.12223935628</v>
          </cell>
          <cell r="M72">
            <v>-630047.43260823004</v>
          </cell>
          <cell r="N72">
            <v>-690596.29905513115</v>
          </cell>
          <cell r="O72">
            <v>-17494.466970519203</v>
          </cell>
          <cell r="Q72">
            <v>-2365160.638945566</v>
          </cell>
          <cell r="R72">
            <v>-11915.190295135761</v>
          </cell>
          <cell r="S72">
            <v>-308251.50853371993</v>
          </cell>
          <cell r="T72">
            <v>-2685327.3377744216</v>
          </cell>
          <cell r="U72">
            <v>-2377075.8292407016</v>
          </cell>
        </row>
        <row r="73">
          <cell r="A73">
            <v>66</v>
          </cell>
          <cell r="C73" t="str">
            <v>Sub-total</v>
          </cell>
          <cell r="E73">
            <v>-67951225</v>
          </cell>
          <cell r="F73">
            <v>-40701996.026482165</v>
          </cell>
          <cell r="G73">
            <v>-8463500.7612031903</v>
          </cell>
          <cell r="H73">
            <v>-7321699.7352782218</v>
          </cell>
          <cell r="I73">
            <v>-4291086.1422982113</v>
          </cell>
          <cell r="J73">
            <v>-3297025.6799224038</v>
          </cell>
          <cell r="K73">
            <v>-1351222.5773324664</v>
          </cell>
          <cell r="L73">
            <v>-1146811.0080834376</v>
          </cell>
          <cell r="M73">
            <v>-630047.43260823004</v>
          </cell>
          <cell r="N73">
            <v>-726923.53886172699</v>
          </cell>
          <cell r="O73">
            <v>-20912.097929946169</v>
          </cell>
          <cell r="Q73">
            <v>-2933078.1261934093</v>
          </cell>
          <cell r="R73">
            <v>-13470.099356763973</v>
          </cell>
          <cell r="S73">
            <v>-350477.45437223068</v>
          </cell>
          <cell r="T73">
            <v>-3297025.6799224038</v>
          </cell>
          <cell r="U73">
            <v>-2946548.2255501729</v>
          </cell>
        </row>
        <row r="74">
          <cell r="A74">
            <v>67</v>
          </cell>
        </row>
        <row r="75">
          <cell r="A75">
            <v>68</v>
          </cell>
          <cell r="C75" t="str">
            <v>Production Plant</v>
          </cell>
        </row>
        <row r="76">
          <cell r="A76">
            <v>69</v>
          </cell>
          <cell r="B76">
            <v>108.01</v>
          </cell>
          <cell r="C76" t="str">
            <v>Accum Depreciation Thermal Baseload Generation</v>
          </cell>
          <cell r="D76" t="str">
            <v>PP.T</v>
          </cell>
          <cell r="E76">
            <v>-871773274.86631811</v>
          </cell>
          <cell r="F76">
            <v>-465773356.54774523</v>
          </cell>
          <cell r="G76">
            <v>-114189081.64013198</v>
          </cell>
          <cell r="H76">
            <v>-115292275.31794724</v>
          </cell>
          <cell r="I76">
            <v>-74565951.838114262</v>
          </cell>
          <cell r="J76">
            <v>-53055020.044998378</v>
          </cell>
          <cell r="K76">
            <v>-23189577.864857495</v>
          </cell>
          <cell r="L76">
            <v>-22260781.548481531</v>
          </cell>
          <cell r="M76">
            <v>0</v>
          </cell>
          <cell r="N76">
            <v>-3150805.3942904756</v>
          </cell>
          <cell r="O76">
            <v>-296424.66975158034</v>
          </cell>
          <cell r="Q76">
            <v>-49257733.091174804</v>
          </cell>
          <cell r="R76">
            <v>-134863.42163876104</v>
          </cell>
          <cell r="S76">
            <v>-3662423.5321848099</v>
          </cell>
          <cell r="T76">
            <v>-53055020.044998378</v>
          </cell>
          <cell r="U76">
            <v>-49392596.512813568</v>
          </cell>
        </row>
        <row r="77">
          <cell r="A77">
            <v>70</v>
          </cell>
          <cell r="B77">
            <v>108.02</v>
          </cell>
          <cell r="C77" t="str">
            <v>Accum Depreciation Hydro Baseload Generation</v>
          </cell>
          <cell r="D77" t="str">
            <v>PP.T</v>
          </cell>
          <cell r="E77">
            <v>-145768922.11056733</v>
          </cell>
          <cell r="F77">
            <v>-77881809.513141096</v>
          </cell>
          <cell r="G77">
            <v>-19093518.724842846</v>
          </cell>
          <cell r="H77">
            <v>-19277983.376295924</v>
          </cell>
          <cell r="I77">
            <v>-12468148.243311496</v>
          </cell>
          <cell r="J77">
            <v>-8871312.4243225846</v>
          </cell>
          <cell r="K77">
            <v>-3877521.6756646996</v>
          </cell>
          <cell r="L77">
            <v>-3722217.9495678525</v>
          </cell>
          <cell r="M77">
            <v>0</v>
          </cell>
          <cell r="N77">
            <v>-526845.13203999447</v>
          </cell>
          <cell r="O77">
            <v>-49565.071380852671</v>
          </cell>
          <cell r="Q77">
            <v>-8236369.3236772232</v>
          </cell>
          <cell r="R77">
            <v>-22550.468305465947</v>
          </cell>
          <cell r="S77">
            <v>-612392.63233989628</v>
          </cell>
          <cell r="T77">
            <v>-8871312.4243225846</v>
          </cell>
          <cell r="U77">
            <v>-8258919.7919826889</v>
          </cell>
        </row>
        <row r="78">
          <cell r="A78">
            <v>71</v>
          </cell>
          <cell r="B78">
            <v>108.03</v>
          </cell>
          <cell r="C78" t="str">
            <v>Accum Depreciation Other Production Generation</v>
          </cell>
          <cell r="D78" t="str">
            <v>PP.T</v>
          </cell>
          <cell r="E78">
            <v>-693250920.49401391</v>
          </cell>
          <cell r="F78">
            <v>-370391955.65822506</v>
          </cell>
          <cell r="G78">
            <v>-90805359.879295036</v>
          </cell>
          <cell r="H78">
            <v>-91682640.767202362</v>
          </cell>
          <cell r="I78">
            <v>-59296282.920822352</v>
          </cell>
          <cell r="J78">
            <v>-42190375.116355307</v>
          </cell>
          <cell r="K78">
            <v>-18440799.533738025</v>
          </cell>
          <cell r="L78">
            <v>-17702202.790934887</v>
          </cell>
          <cell r="M78">
            <v>0</v>
          </cell>
          <cell r="N78">
            <v>-2505581.2134460392</v>
          </cell>
          <cell r="O78">
            <v>-235722.61399493919</v>
          </cell>
          <cell r="Q78">
            <v>-39170699.299243599</v>
          </cell>
          <cell r="R78">
            <v>-107245.99375494765</v>
          </cell>
          <cell r="S78">
            <v>-2912429.823356763</v>
          </cell>
          <cell r="T78">
            <v>-42190375.116355307</v>
          </cell>
          <cell r="U78">
            <v>-39277945.292998545</v>
          </cell>
        </row>
        <row r="79">
          <cell r="A79">
            <v>72</v>
          </cell>
          <cell r="C79" t="str">
            <v>Sub-total</v>
          </cell>
          <cell r="E79">
            <v>-1710793117.4708993</v>
          </cell>
          <cell r="F79">
            <v>-914047121.71911144</v>
          </cell>
          <cell r="G79">
            <v>-224087960.24426985</v>
          </cell>
          <cell r="H79">
            <v>-226252899.46144551</v>
          </cell>
          <cell r="I79">
            <v>-146330383.00224811</v>
          </cell>
          <cell r="J79">
            <v>-104116707.58567627</v>
          </cell>
          <cell r="K79">
            <v>-45507899.07426022</v>
          </cell>
          <cell r="L79">
            <v>-43685202.288984269</v>
          </cell>
          <cell r="M79">
            <v>0</v>
          </cell>
          <cell r="N79">
            <v>-6183231.7397765089</v>
          </cell>
          <cell r="O79">
            <v>-581712.3551273722</v>
          </cell>
          <cell r="Q79">
            <v>-96664801.714095622</v>
          </cell>
          <cell r="R79">
            <v>-264659.88369917462</v>
          </cell>
          <cell r="S79">
            <v>-7187245.9878814686</v>
          </cell>
          <cell r="T79">
            <v>-104116707.58567627</v>
          </cell>
          <cell r="U79">
            <v>-96929461.597794801</v>
          </cell>
        </row>
        <row r="80">
          <cell r="A80">
            <v>73</v>
          </cell>
        </row>
        <row r="81">
          <cell r="A81">
            <v>74</v>
          </cell>
          <cell r="C81" t="str">
            <v>Transmisson Plant</v>
          </cell>
        </row>
        <row r="82">
          <cell r="A82">
            <v>75</v>
          </cell>
          <cell r="B82" t="str">
            <v>108.04_IG</v>
          </cell>
          <cell r="C82" t="str">
            <v>Accum Depreciation Integrating Gen Transmisson Plant</v>
          </cell>
          <cell r="D82" t="str">
            <v>PC4</v>
          </cell>
          <cell r="E82">
            <v>-48274493</v>
          </cell>
          <cell r="F82">
            <v>-25792225.213256951</v>
          </cell>
          <cell r="G82">
            <v>-6323226.6705563795</v>
          </cell>
          <cell r="H82">
            <v>-6384316.0810863171</v>
          </cell>
          <cell r="I82">
            <v>-4129093.6804633858</v>
          </cell>
          <cell r="J82">
            <v>-2937924.6503855963</v>
          </cell>
          <cell r="K82">
            <v>-1284124.1485427301</v>
          </cell>
          <cell r="L82">
            <v>-1232692.0014856954</v>
          </cell>
          <cell r="M82">
            <v>0</v>
          </cell>
          <cell r="N82">
            <v>-174476.02184680657</v>
          </cell>
          <cell r="O82">
            <v>-16414.532376143674</v>
          </cell>
          <cell r="Q82">
            <v>-2727649.6766552334</v>
          </cell>
          <cell r="R82">
            <v>-7468.0693840434187</v>
          </cell>
          <cell r="S82">
            <v>-202806.90434631929</v>
          </cell>
          <cell r="T82">
            <v>-2937924.6503855963</v>
          </cell>
          <cell r="U82">
            <v>-2735117.7460392769</v>
          </cell>
        </row>
        <row r="83">
          <cell r="A83">
            <v>76</v>
          </cell>
          <cell r="B83" t="str">
            <v>108.04_BT</v>
          </cell>
          <cell r="C83" t="str">
            <v>Accum Depreciation Bulk Transmisson Plant &gt;230kV</v>
          </cell>
          <cell r="D83" t="str">
            <v>PC3</v>
          </cell>
          <cell r="E83">
            <v>-383876104.99806446</v>
          </cell>
          <cell r="F83">
            <v>-188864587.22812593</v>
          </cell>
          <cell r="G83">
            <v>-46226883.201934256</v>
          </cell>
          <cell r="H83">
            <v>-46647711.122006468</v>
          </cell>
          <cell r="I83">
            <v>-30147428.614769027</v>
          </cell>
          <cell r="J83">
            <v>-21445466.308717337</v>
          </cell>
          <cell r="K83">
            <v>-9375013.6039809231</v>
          </cell>
          <cell r="L83">
            <v>-8992348.366872536</v>
          </cell>
          <cell r="M83">
            <v>-30780633.462605145</v>
          </cell>
          <cell r="N83">
            <v>-1275835.6300586821</v>
          </cell>
          <cell r="O83">
            <v>-120197.4589941848</v>
          </cell>
          <cell r="Q83">
            <v>-19919736.45867797</v>
          </cell>
          <cell r="R83">
            <v>-54190.202058607727</v>
          </cell>
          <cell r="S83">
            <v>-1471539.6479807578</v>
          </cell>
          <cell r="T83">
            <v>-21445466.308717337</v>
          </cell>
          <cell r="U83">
            <v>-19973926.660736579</v>
          </cell>
        </row>
        <row r="84">
          <cell r="A84">
            <v>77</v>
          </cell>
          <cell r="B84" t="str">
            <v>108.04_L</v>
          </cell>
          <cell r="C84" t="str">
            <v>Accum Depreciation Transmission Sch 62</v>
          </cell>
          <cell r="D84" t="str">
            <v>DIR_449</v>
          </cell>
          <cell r="E84">
            <v>-184422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-184422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>
            <v>78</v>
          </cell>
          <cell r="C85" t="str">
            <v>Sub-total</v>
          </cell>
          <cell r="E85">
            <v>-432335019.99806446</v>
          </cell>
          <cell r="F85">
            <v>-214656812.44138288</v>
          </cell>
          <cell r="G85">
            <v>-52550109.872490637</v>
          </cell>
          <cell r="H85">
            <v>-53032027.203092784</v>
          </cell>
          <cell r="I85">
            <v>-34276522.295232415</v>
          </cell>
          <cell r="J85">
            <v>-24383390.959102932</v>
          </cell>
          <cell r="K85">
            <v>-10659137.752523653</v>
          </cell>
          <cell r="L85">
            <v>-10225040.368358232</v>
          </cell>
          <cell r="M85">
            <v>-30965055.462605145</v>
          </cell>
          <cell r="N85">
            <v>-1450311.6519054887</v>
          </cell>
          <cell r="O85">
            <v>-136611.99137032847</v>
          </cell>
          <cell r="Q85">
            <v>-22647386.135333203</v>
          </cell>
          <cell r="R85">
            <v>-61658.271442651145</v>
          </cell>
          <cell r="S85">
            <v>-1674346.5523270771</v>
          </cell>
          <cell r="T85">
            <v>-24383390.959102932</v>
          </cell>
          <cell r="U85">
            <v>-22709044.406775855</v>
          </cell>
        </row>
        <row r="86">
          <cell r="A86">
            <v>79</v>
          </cell>
        </row>
        <row r="87">
          <cell r="A87">
            <v>80</v>
          </cell>
          <cell r="C87" t="str">
            <v>Distribution Plant</v>
          </cell>
        </row>
        <row r="88">
          <cell r="A88">
            <v>81</v>
          </cell>
          <cell r="B88" t="str">
            <v>108.05_360a</v>
          </cell>
          <cell r="C88" t="str">
            <v>Land Rights - Assigned</v>
          </cell>
          <cell r="D88" t="str">
            <v>DIR108.360</v>
          </cell>
          <cell r="E88">
            <v>-10855.815574864511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-10855.815574864511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A89">
            <v>82</v>
          </cell>
          <cell r="B89" t="str">
            <v>108.05_360b</v>
          </cell>
          <cell r="C89" t="str">
            <v>Land Rights</v>
          </cell>
          <cell r="D89" t="str">
            <v>NCP_360</v>
          </cell>
          <cell r="E89">
            <v>-3040502.8237297074</v>
          </cell>
          <cell r="F89">
            <v>-1244798.4949166856</v>
          </cell>
          <cell r="G89">
            <v>-486715.04700845573</v>
          </cell>
          <cell r="H89">
            <v>-612276.4416678492</v>
          </cell>
          <cell r="I89">
            <v>-347648.48707669863</v>
          </cell>
          <cell r="J89">
            <v>-346351.30037344451</v>
          </cell>
          <cell r="K89">
            <v>0</v>
          </cell>
          <cell r="L89">
            <v>0</v>
          </cell>
          <cell r="M89">
            <v>0</v>
          </cell>
          <cell r="N89">
            <v>-2512.1031091175555</v>
          </cell>
          <cell r="O89">
            <v>-200.94957745623773</v>
          </cell>
          <cell r="Q89">
            <v>-329744.13645535387</v>
          </cell>
          <cell r="R89">
            <v>-61.731896907287904</v>
          </cell>
          <cell r="S89">
            <v>-16545.432021183369</v>
          </cell>
          <cell r="T89">
            <v>-346351.30037344451</v>
          </cell>
          <cell r="U89">
            <v>-329805.86835226114</v>
          </cell>
        </row>
        <row r="90">
          <cell r="A90">
            <v>83</v>
          </cell>
          <cell r="B90" t="str">
            <v>108.05_361a</v>
          </cell>
          <cell r="C90" t="str">
            <v>Structures &amp; Improve - Assigned</v>
          </cell>
          <cell r="D90" t="str">
            <v>DIR108.361</v>
          </cell>
          <cell r="E90">
            <v>-217582.35384405742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-9600.18</v>
          </cell>
          <cell r="K90">
            <v>-70878.129150457404</v>
          </cell>
          <cell r="L90">
            <v>-51224.674693600005</v>
          </cell>
          <cell r="M90">
            <v>-85879.37</v>
          </cell>
          <cell r="N90">
            <v>0</v>
          </cell>
          <cell r="O90">
            <v>0</v>
          </cell>
          <cell r="Q90">
            <v>-9600.18</v>
          </cell>
          <cell r="R90">
            <v>0</v>
          </cell>
          <cell r="S90">
            <v>0</v>
          </cell>
          <cell r="T90">
            <v>-9600.18</v>
          </cell>
          <cell r="U90">
            <v>-9600.18</v>
          </cell>
        </row>
        <row r="91">
          <cell r="A91">
            <v>84</v>
          </cell>
          <cell r="B91" t="str">
            <v>108.05_361b</v>
          </cell>
          <cell r="C91" t="str">
            <v>Structures &amp; Improve - Allocated</v>
          </cell>
          <cell r="D91" t="str">
            <v>NCP_361</v>
          </cell>
          <cell r="E91">
            <v>-2040036.9785256782</v>
          </cell>
          <cell r="F91">
            <v>-1011881.3161263148</v>
          </cell>
          <cell r="G91">
            <v>-297959.50242396386</v>
          </cell>
          <cell r="H91">
            <v>-357903.65942521865</v>
          </cell>
          <cell r="I91">
            <v>-223220.36345395062</v>
          </cell>
          <cell r="J91">
            <v>-147066.27739040335</v>
          </cell>
          <cell r="K91">
            <v>0</v>
          </cell>
          <cell r="L91">
            <v>0</v>
          </cell>
          <cell r="M91">
            <v>0</v>
          </cell>
          <cell r="N91">
            <v>-1786.5734040847194</v>
          </cell>
          <cell r="O91">
            <v>-219.28630174209979</v>
          </cell>
          <cell r="Q91">
            <v>-129092.38789408363</v>
          </cell>
          <cell r="R91">
            <v>0</v>
          </cell>
          <cell r="S91">
            <v>-17973.889496319724</v>
          </cell>
          <cell r="T91">
            <v>-147066.27739040335</v>
          </cell>
          <cell r="U91">
            <v>-129092.38789408363</v>
          </cell>
        </row>
        <row r="92">
          <cell r="A92">
            <v>85</v>
          </cell>
          <cell r="B92" t="str">
            <v>108.05_362a</v>
          </cell>
          <cell r="C92" t="str">
            <v>Station Equipment - Assigned</v>
          </cell>
          <cell r="D92" t="str">
            <v>DIR108.362</v>
          </cell>
          <cell r="E92">
            <v>-11333149.728808075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-638813.49372105312</v>
          </cell>
          <cell r="K92">
            <v>-3466089.8366098646</v>
          </cell>
          <cell r="L92">
            <v>-3880379.2749589193</v>
          </cell>
          <cell r="M92">
            <v>-3347867.1235182378</v>
          </cell>
          <cell r="N92">
            <v>0</v>
          </cell>
          <cell r="O92">
            <v>0</v>
          </cell>
          <cell r="Q92">
            <v>-638813.49372105312</v>
          </cell>
          <cell r="R92">
            <v>0</v>
          </cell>
          <cell r="S92">
            <v>0</v>
          </cell>
          <cell r="T92">
            <v>-638813.49372105312</v>
          </cell>
          <cell r="U92">
            <v>-638813.49372105312</v>
          </cell>
        </row>
        <row r="93">
          <cell r="A93">
            <v>86</v>
          </cell>
          <cell r="B93" t="str">
            <v>108.05_362b</v>
          </cell>
          <cell r="C93" t="str">
            <v>Station Equipment - Allocated</v>
          </cell>
          <cell r="D93" t="str">
            <v>NCP_362</v>
          </cell>
          <cell r="E93">
            <v>-111573268.02555588</v>
          </cell>
          <cell r="F93">
            <v>-60760039.515003785</v>
          </cell>
          <cell r="G93">
            <v>-15718372.60091578</v>
          </cell>
          <cell r="H93">
            <v>-16929194.055676185</v>
          </cell>
          <cell r="I93">
            <v>-9595251.9117936473</v>
          </cell>
          <cell r="J93">
            <v>-8430859.5184773076</v>
          </cell>
          <cell r="K93">
            <v>0</v>
          </cell>
          <cell r="L93">
            <v>0</v>
          </cell>
          <cell r="M93">
            <v>0</v>
          </cell>
          <cell r="N93">
            <v>-107590.29298238087</v>
          </cell>
          <cell r="O93">
            <v>-31960.130706800002</v>
          </cell>
          <cell r="Q93">
            <v>-7442023.5922576105</v>
          </cell>
          <cell r="R93">
            <v>-27190.309774409896</v>
          </cell>
          <cell r="S93">
            <v>-961645.61644528643</v>
          </cell>
          <cell r="T93">
            <v>-8430859.5184773076</v>
          </cell>
          <cell r="U93">
            <v>-7469213.9020320205</v>
          </cell>
        </row>
        <row r="94">
          <cell r="A94">
            <v>87</v>
          </cell>
          <cell r="B94" t="str">
            <v>108.10_363</v>
          </cell>
          <cell r="C94" t="str">
            <v>Battery Storage</v>
          </cell>
          <cell r="D94" t="str">
            <v>NCP_362</v>
          </cell>
          <cell r="E94">
            <v>-227790.68922477314</v>
          </cell>
          <cell r="F94">
            <v>-124049.16987173825</v>
          </cell>
          <cell r="G94">
            <v>-32091.010612275706</v>
          </cell>
          <cell r="H94">
            <v>-34563.053052090589</v>
          </cell>
          <cell r="I94">
            <v>-19589.898951173142</v>
          </cell>
          <cell r="J94">
            <v>-17212.647208929116</v>
          </cell>
          <cell r="K94">
            <v>0</v>
          </cell>
          <cell r="L94">
            <v>0</v>
          </cell>
          <cell r="M94">
            <v>0</v>
          </cell>
          <cell r="N94">
            <v>-219.65895080475937</v>
          </cell>
          <cell r="O94">
            <v>-65.250577761585987</v>
          </cell>
          <cell r="Q94">
            <v>-15193.815806480561</v>
          </cell>
          <cell r="R94">
            <v>-55.512395696155899</v>
          </cell>
          <cell r="S94">
            <v>-1963.3190067523997</v>
          </cell>
          <cell r="T94">
            <v>-17212.647208929116</v>
          </cell>
          <cell r="U94">
            <v>-15249.328202176717</v>
          </cell>
        </row>
        <row r="95">
          <cell r="A95">
            <v>88</v>
          </cell>
          <cell r="B95" t="str">
            <v>108.10_364a</v>
          </cell>
          <cell r="C95" t="str">
            <v xml:space="preserve">Poles Towers &amp; Fixtures </v>
          </cell>
          <cell r="D95" t="str">
            <v>OH_NCP</v>
          </cell>
          <cell r="E95">
            <v>-144225615.37689239</v>
          </cell>
          <cell r="F95">
            <v>-97974985.345824569</v>
          </cell>
          <cell r="G95">
            <v>-18786464.229162455</v>
          </cell>
          <cell r="H95">
            <v>-14512707.802690772</v>
          </cell>
          <cell r="I95">
            <v>-6047251.5370598324</v>
          </cell>
          <cell r="J95">
            <v>-6707473.6194287073</v>
          </cell>
          <cell r="K95">
            <v>0</v>
          </cell>
          <cell r="L95">
            <v>0</v>
          </cell>
          <cell r="M95">
            <v>0</v>
          </cell>
          <cell r="N95">
            <v>-94379.573039555791</v>
          </cell>
          <cell r="O95">
            <v>-102353.26968652286</v>
          </cell>
          <cell r="Q95">
            <v>-5151297.9865460778</v>
          </cell>
          <cell r="R95">
            <v>-115401.13692701445</v>
          </cell>
          <cell r="S95">
            <v>-1440774.4959556151</v>
          </cell>
          <cell r="T95">
            <v>-6707473.6194287073</v>
          </cell>
          <cell r="U95">
            <v>-5266699.123473092</v>
          </cell>
        </row>
        <row r="96">
          <cell r="A96">
            <v>89</v>
          </cell>
          <cell r="B96" t="str">
            <v>108.10_364b</v>
          </cell>
          <cell r="C96" t="str">
            <v>Poles &amp; OH Conductor - Assigned</v>
          </cell>
          <cell r="D96" t="str">
            <v>DIR108.364</v>
          </cell>
          <cell r="E96">
            <v>-1425400.0629863495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-1425400.0629863495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A97">
            <v>90</v>
          </cell>
          <cell r="B97" t="str">
            <v>108.10_365a</v>
          </cell>
          <cell r="C97" t="str">
            <v xml:space="preserve">OVHD Cond &amp; Devices </v>
          </cell>
          <cell r="D97" t="str">
            <v>OH_NCP</v>
          </cell>
          <cell r="E97">
            <v>-118834570.91214804</v>
          </cell>
          <cell r="F97">
            <v>-80726404.344123542</v>
          </cell>
          <cell r="G97">
            <v>-15479090.935372241</v>
          </cell>
          <cell r="H97">
            <v>-11957733.02820974</v>
          </cell>
          <cell r="I97">
            <v>-4982627.6679521762</v>
          </cell>
          <cell r="J97">
            <v>-5526617.0810672082</v>
          </cell>
          <cell r="K97">
            <v>0</v>
          </cell>
          <cell r="L97">
            <v>0</v>
          </cell>
          <cell r="M97">
            <v>0</v>
          </cell>
          <cell r="N97">
            <v>-77763.967487458445</v>
          </cell>
          <cell r="O97">
            <v>-84333.887935707637</v>
          </cell>
          <cell r="Q97">
            <v>-4244407.5157670872</v>
          </cell>
          <cell r="R97">
            <v>-95084.666851024464</v>
          </cell>
          <cell r="S97">
            <v>-1187124.8984490968</v>
          </cell>
          <cell r="T97">
            <v>-5526617.0810672082</v>
          </cell>
          <cell r="U97">
            <v>-4339492.1826181114</v>
          </cell>
        </row>
        <row r="98">
          <cell r="A98">
            <v>91</v>
          </cell>
          <cell r="B98" t="str">
            <v>108.10_366a</v>
          </cell>
          <cell r="C98" t="str">
            <v>UG Conduit &amp; Conductor - Assigned</v>
          </cell>
          <cell r="D98" t="str">
            <v>DIR108.366</v>
          </cell>
          <cell r="E98">
            <v>-17302931.116034426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-15728319.098034427</v>
          </cell>
          <cell r="L98">
            <v>-1574612.0180000002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A99">
            <v>92</v>
          </cell>
          <cell r="B99" t="str">
            <v>108.10_366b</v>
          </cell>
          <cell r="C99" t="str">
            <v>UG Conduit &amp; Conductor</v>
          </cell>
          <cell r="D99" t="str">
            <v>UG_NCP</v>
          </cell>
          <cell r="E99">
            <v>-235450144.24281502</v>
          </cell>
          <cell r="F99">
            <v>-157195144.9656111</v>
          </cell>
          <cell r="G99">
            <v>-29088844.813018952</v>
          </cell>
          <cell r="H99">
            <v>-26845500.276442006</v>
          </cell>
          <cell r="I99">
            <v>-11527498.375532042</v>
          </cell>
          <cell r="J99">
            <v>-10615809.683356624</v>
          </cell>
          <cell r="K99">
            <v>0</v>
          </cell>
          <cell r="L99">
            <v>0</v>
          </cell>
          <cell r="M99">
            <v>0</v>
          </cell>
          <cell r="N99">
            <v>-115190.99032487518</v>
          </cell>
          <cell r="O99">
            <v>-62155.138529463904</v>
          </cell>
          <cell r="Q99">
            <v>-7846906.2534224363</v>
          </cell>
          <cell r="R99">
            <v>-87353.167663030355</v>
          </cell>
          <cell r="S99">
            <v>-2681550.262271157</v>
          </cell>
          <cell r="T99">
            <v>-10615809.683356624</v>
          </cell>
          <cell r="U99">
            <v>-7934259.4210854666</v>
          </cell>
        </row>
        <row r="100">
          <cell r="A100">
            <v>93</v>
          </cell>
          <cell r="B100" t="str">
            <v>108.10_367a</v>
          </cell>
          <cell r="C100" t="str">
            <v xml:space="preserve">UNGDCond &amp; Devices </v>
          </cell>
          <cell r="D100" t="str">
            <v>UG_NCP</v>
          </cell>
          <cell r="E100">
            <v>-339678468.295748</v>
          </cell>
          <cell r="F100">
            <v>-226781793.81525803</v>
          </cell>
          <cell r="G100">
            <v>-41965802.494429842</v>
          </cell>
          <cell r="H100">
            <v>-38729381.304310538</v>
          </cell>
          <cell r="I100">
            <v>-16630454.842466876</v>
          </cell>
          <cell r="J100">
            <v>-15315182.6878602</v>
          </cell>
          <cell r="K100">
            <v>0</v>
          </cell>
          <cell r="L100">
            <v>0</v>
          </cell>
          <cell r="M100">
            <v>0</v>
          </cell>
          <cell r="N100">
            <v>-166183.37304848753</v>
          </cell>
          <cell r="O100">
            <v>-89669.778374079731</v>
          </cell>
          <cell r="Q100">
            <v>-11320549.858207181</v>
          </cell>
          <cell r="R100">
            <v>-126022.39122843639</v>
          </cell>
          <cell r="S100">
            <v>-3868610.4384245831</v>
          </cell>
          <cell r="T100">
            <v>-15315182.6878602</v>
          </cell>
          <cell r="U100">
            <v>-11446572.249435617</v>
          </cell>
        </row>
        <row r="101">
          <cell r="A101">
            <v>94</v>
          </cell>
          <cell r="B101" t="str">
            <v>108.10_368a</v>
          </cell>
          <cell r="C101" t="str">
            <v>Line Transformers - Assigned</v>
          </cell>
          <cell r="D101" t="str">
            <v>DIR368.03</v>
          </cell>
          <cell r="E101">
            <v>-1583893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-460705.027493676</v>
          </cell>
          <cell r="K101">
            <v>-1112807.1882335208</v>
          </cell>
          <cell r="L101">
            <v>0</v>
          </cell>
          <cell r="M101">
            <v>0</v>
          </cell>
          <cell r="N101">
            <v>0</v>
          </cell>
          <cell r="O101">
            <v>-10380.784272803099</v>
          </cell>
          <cell r="Q101">
            <v>-435418.46712076809</v>
          </cell>
          <cell r="R101">
            <v>0</v>
          </cell>
          <cell r="S101">
            <v>-25286.560372907912</v>
          </cell>
          <cell r="T101">
            <v>-460705.027493676</v>
          </cell>
          <cell r="U101">
            <v>-435418.46712076809</v>
          </cell>
        </row>
        <row r="102">
          <cell r="A102">
            <v>95</v>
          </cell>
          <cell r="B102" t="str">
            <v>108.10_368b</v>
          </cell>
          <cell r="C102" t="str">
            <v>Line Transformers - OH</v>
          </cell>
          <cell r="D102" t="str">
            <v>OH_TFMR</v>
          </cell>
          <cell r="E102">
            <v>-61577305</v>
          </cell>
          <cell r="F102">
            <v>-44972551.122519948</v>
          </cell>
          <cell r="G102">
            <v>-7049229.6209489135</v>
          </cell>
          <cell r="H102">
            <v>-904067.07413564518</v>
          </cell>
          <cell r="I102">
            <v>-11476.687412836089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-8639980.4949826598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A103">
            <v>96</v>
          </cell>
          <cell r="B103" t="str">
            <v>108.10_368c</v>
          </cell>
          <cell r="C103" t="str">
            <v>Line Transformers - UG</v>
          </cell>
          <cell r="D103" t="str">
            <v>UG_TFMR</v>
          </cell>
          <cell r="E103">
            <v>-116562996.72550035</v>
          </cell>
          <cell r="F103">
            <v>-85735825.721352816</v>
          </cell>
          <cell r="G103">
            <v>-16894431.037521746</v>
          </cell>
          <cell r="H103">
            <v>-10227637.574900184</v>
          </cell>
          <cell r="I103">
            <v>-3429585.1715495922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-268630.00525619544</v>
          </cell>
          <cell r="O103">
            <v>-6887.2149198142733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</row>
        <row r="104">
          <cell r="A104">
            <v>97</v>
          </cell>
          <cell r="B104" t="str">
            <v>108.10_369a</v>
          </cell>
          <cell r="C104" t="str">
            <v>Services - OH</v>
          </cell>
          <cell r="D104" t="str">
            <v>OH_SVC</v>
          </cell>
          <cell r="E104">
            <v>-29187822</v>
          </cell>
          <cell r="F104">
            <v>-25319258.887396809</v>
          </cell>
          <cell r="G104">
            <v>-3734290.3102449775</v>
          </cell>
          <cell r="H104">
            <v>-132244.94989541383</v>
          </cell>
          <cell r="I104">
            <v>-2027.8524627993361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A105">
            <v>98</v>
          </cell>
          <cell r="B105" t="str">
            <v>108.10_369b</v>
          </cell>
          <cell r="C105" t="str">
            <v>Services - UG</v>
          </cell>
          <cell r="D105" t="str">
            <v>RESID</v>
          </cell>
          <cell r="E105">
            <v>-86306645.845380351</v>
          </cell>
          <cell r="F105">
            <v>-86306645.845380351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A106">
            <v>99</v>
          </cell>
          <cell r="B106" t="str">
            <v>108.10_370</v>
          </cell>
          <cell r="C106" t="str">
            <v>Meters</v>
          </cell>
          <cell r="D106" t="str">
            <v>D370.T</v>
          </cell>
          <cell r="E106">
            <v>-42422979.190129757</v>
          </cell>
          <cell r="F106">
            <v>-27582183.899188787</v>
          </cell>
          <cell r="G106">
            <v>-7817629.7869631844</v>
          </cell>
          <cell r="H106">
            <v>-2125544.7506229454</v>
          </cell>
          <cell r="I106">
            <v>-242487.93468238821</v>
          </cell>
          <cell r="J106">
            <v>-4040318.0372069599</v>
          </cell>
          <cell r="K106">
            <v>-238866.37306087816</v>
          </cell>
          <cell r="L106">
            <v>-130587.91411274993</v>
          </cell>
          <cell r="M106">
            <v>-183386.68910476545</v>
          </cell>
          <cell r="N106">
            <v>0</v>
          </cell>
          <cell r="O106">
            <v>-61973.805187097249</v>
          </cell>
          <cell r="Q106">
            <v>-2990492.2252311334</v>
          </cell>
          <cell r="R106">
            <v>-7011.3824116200367</v>
          </cell>
          <cell r="S106">
            <v>-1042814.4295642062</v>
          </cell>
          <cell r="T106">
            <v>-4040318.0372069599</v>
          </cell>
          <cell r="U106">
            <v>-2997503.6076427535</v>
          </cell>
        </row>
        <row r="107">
          <cell r="A107">
            <v>100</v>
          </cell>
          <cell r="B107" t="str">
            <v>108.10_373</v>
          </cell>
          <cell r="C107" t="str">
            <v xml:space="preserve">Str &amp; Area Lighting Sys </v>
          </cell>
          <cell r="D107" t="str">
            <v>DIR373.00</v>
          </cell>
          <cell r="E107">
            <v>-20159019.939354461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-20159019.939354461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>
            <v>101</v>
          </cell>
          <cell r="B108" t="str">
            <v>108.10_374</v>
          </cell>
          <cell r="C108" t="str">
            <v>Asset Retirement Obligation</v>
          </cell>
          <cell r="D108" t="str">
            <v>LINE.T</v>
          </cell>
          <cell r="E108">
            <v>-288060.25499999902</v>
          </cell>
          <cell r="F108">
            <v>-190447.80731188282</v>
          </cell>
          <cell r="G108">
            <v>-35668.665746533166</v>
          </cell>
          <cell r="H108">
            <v>-31082.24407778211</v>
          </cell>
          <cell r="I108">
            <v>-13226.857168624862</v>
          </cell>
          <cell r="J108">
            <v>-12920.556871593672</v>
          </cell>
          <cell r="K108">
            <v>-3580.8042353090336</v>
          </cell>
          <cell r="L108">
            <v>-862.44656827501422</v>
          </cell>
          <cell r="M108">
            <v>0</v>
          </cell>
          <cell r="N108">
            <v>-154.23357402548407</v>
          </cell>
          <cell r="O108">
            <v>-116.63944597290372</v>
          </cell>
          <cell r="Q108">
            <v>-9676.131263758758</v>
          </cell>
          <cell r="R108">
            <v>-145.44109140005637</v>
          </cell>
          <cell r="S108">
            <v>-3098.9845164348562</v>
          </cell>
          <cell r="T108">
            <v>-12920.556871593672</v>
          </cell>
          <cell r="U108">
            <v>-9821.5723551588144</v>
          </cell>
        </row>
        <row r="109">
          <cell r="A109">
            <v>102</v>
          </cell>
          <cell r="C109" t="str">
            <v>Sub-total</v>
          </cell>
          <cell r="E109">
            <v>-1343449038.3772523</v>
          </cell>
          <cell r="F109">
            <v>-895926010.24988639</v>
          </cell>
          <cell r="G109">
            <v>-157386590.05436933</v>
          </cell>
          <cell r="H109">
            <v>-123399836.21510635</v>
          </cell>
          <cell r="I109">
            <v>-53072347.587562636</v>
          </cell>
          <cell r="J109">
            <v>-52268930.110456109</v>
          </cell>
          <cell r="K109">
            <v>-22045941.492310807</v>
          </cell>
          <cell r="L109">
            <v>-5648522.1439084085</v>
          </cell>
          <cell r="M109">
            <v>-3617133.1826230036</v>
          </cell>
          <cell r="N109">
            <v>-29633411.205514103</v>
          </cell>
          <cell r="O109">
            <v>-450316.13551522157</v>
          </cell>
          <cell r="Q109">
            <v>-40563216.043693021</v>
          </cell>
          <cell r="R109">
            <v>-458325.74023953907</v>
          </cell>
          <cell r="S109">
            <v>-11247388.326523542</v>
          </cell>
          <cell r="T109">
            <v>-52268930.110456109</v>
          </cell>
          <cell r="U109">
            <v>-41021541.783932559</v>
          </cell>
        </row>
        <row r="110">
          <cell r="A110">
            <v>103</v>
          </cell>
        </row>
        <row r="111">
          <cell r="A111">
            <v>104</v>
          </cell>
          <cell r="C111" t="str">
            <v>General Plant</v>
          </cell>
        </row>
        <row r="112">
          <cell r="A112">
            <v>105</v>
          </cell>
          <cell r="B112">
            <v>108.06</v>
          </cell>
          <cell r="C112" t="str">
            <v>Accum Depreciation General Plant</v>
          </cell>
          <cell r="D112" t="str">
            <v>GP.T</v>
          </cell>
          <cell r="E112">
            <v>-186855242.66914111</v>
          </cell>
          <cell r="F112">
            <v>-114022982.15985596</v>
          </cell>
          <cell r="G112">
            <v>-23064660.782219697</v>
          </cell>
          <cell r="H112">
            <v>-19338792.499428734</v>
          </cell>
          <cell r="I112">
            <v>-11073741.896373101</v>
          </cell>
          <cell r="J112">
            <v>-8666089.1895401534</v>
          </cell>
          <cell r="K112">
            <v>-3497827.2685479182</v>
          </cell>
          <cell r="L112">
            <v>-2872708.8773638001</v>
          </cell>
          <cell r="M112">
            <v>-2033289.2634046462</v>
          </cell>
          <cell r="N112">
            <v>-2228692.5833549369</v>
          </cell>
          <cell r="O112">
            <v>-56458.149052188099</v>
          </cell>
          <cell r="Q112">
            <v>-7632847.1230920963</v>
          </cell>
          <cell r="R112">
            <v>-38452.705692695665</v>
          </cell>
          <cell r="S112">
            <v>-994789.36075536208</v>
          </cell>
          <cell r="T112">
            <v>-8666089.1895401534</v>
          </cell>
          <cell r="U112">
            <v>-7671299.8287847918</v>
          </cell>
        </row>
        <row r="113">
          <cell r="A113">
            <v>106</v>
          </cell>
          <cell r="B113">
            <v>108.07</v>
          </cell>
          <cell r="C113" t="str">
            <v>RWIP</v>
          </cell>
          <cell r="D113" t="str">
            <v>PTDGP.T</v>
          </cell>
          <cell r="E113">
            <v>9889632.4909608345</v>
          </cell>
          <cell r="F113">
            <v>5704189.8738397062</v>
          </cell>
          <cell r="G113">
            <v>1242974.0861960237</v>
          </cell>
          <cell r="H113">
            <v>1150306.3462042271</v>
          </cell>
          <cell r="I113">
            <v>664347.08874915354</v>
          </cell>
          <cell r="J113">
            <v>518809.83073057292</v>
          </cell>
          <cell r="K113">
            <v>209159.12739035339</v>
          </cell>
          <cell r="L113">
            <v>173215.65056087018</v>
          </cell>
          <cell r="M113">
            <v>116290.00705255818</v>
          </cell>
          <cell r="N113">
            <v>106976.15667886871</v>
          </cell>
          <cell r="O113">
            <v>3364.3235585026723</v>
          </cell>
          <cell r="Q113">
            <v>457882.66522461263</v>
          </cell>
          <cell r="R113">
            <v>2271.8886263815534</v>
          </cell>
          <cell r="S113">
            <v>58655.276879578727</v>
          </cell>
          <cell r="T113">
            <v>518809.83073057292</v>
          </cell>
          <cell r="U113">
            <v>460154.55385099421</v>
          </cell>
        </row>
        <row r="114">
          <cell r="A114">
            <v>107</v>
          </cell>
          <cell r="C114" t="str">
            <v>Sub-total</v>
          </cell>
          <cell r="E114">
            <v>-176965610.17818028</v>
          </cell>
          <cell r="F114">
            <v>-108318792.28601626</v>
          </cell>
          <cell r="G114">
            <v>-21821686.696023673</v>
          </cell>
          <cell r="H114">
            <v>-18188486.153224505</v>
          </cell>
          <cell r="I114">
            <v>-10409394.807623947</v>
          </cell>
          <cell r="J114">
            <v>-8147279.3588095801</v>
          </cell>
          <cell r="K114">
            <v>-3288668.1411575647</v>
          </cell>
          <cell r="L114">
            <v>-2699493.2268029298</v>
          </cell>
          <cell r="M114">
            <v>-1916999.2563520879</v>
          </cell>
          <cell r="N114">
            <v>-2121716.426676068</v>
          </cell>
          <cell r="O114">
            <v>-53093.825493685428</v>
          </cell>
          <cell r="Q114">
            <v>-7174964.4578674836</v>
          </cell>
          <cell r="R114">
            <v>-36180.817066314114</v>
          </cell>
          <cell r="S114">
            <v>-936134.08387578337</v>
          </cell>
          <cell r="T114">
            <v>-8147279.3588095801</v>
          </cell>
          <cell r="U114">
            <v>-7211145.2749337973</v>
          </cell>
        </row>
        <row r="115">
          <cell r="A115">
            <v>108</v>
          </cell>
        </row>
        <row r="116">
          <cell r="A116">
            <v>109</v>
          </cell>
          <cell r="C116" t="str">
            <v>TOTAL ACCUMULATED RESERVE FOR DEPRECIATION</v>
          </cell>
          <cell r="E116">
            <v>-3731494011.0243964</v>
          </cell>
          <cell r="F116">
            <v>-2173650732.7228794</v>
          </cell>
          <cell r="G116">
            <v>-464309847.62835675</v>
          </cell>
          <cell r="H116">
            <v>-428194948.76814747</v>
          </cell>
          <cell r="I116">
            <v>-248379733.83496538</v>
          </cell>
          <cell r="J116">
            <v>-192213333.69396728</v>
          </cell>
          <cell r="K116">
            <v>-82852869.037584707</v>
          </cell>
          <cell r="L116">
            <v>-63405069.036137275</v>
          </cell>
          <cell r="M116">
            <v>-37129235.334188461</v>
          </cell>
          <cell r="N116">
            <v>-40115594.562733904</v>
          </cell>
          <cell r="O116">
            <v>-1242646.4054365538</v>
          </cell>
          <cell r="Q116">
            <v>-169983446.47718275</v>
          </cell>
          <cell r="R116">
            <v>-834294.81180444302</v>
          </cell>
          <cell r="S116">
            <v>-21395592.404980104</v>
          </cell>
          <cell r="T116">
            <v>-192213333.69396728</v>
          </cell>
          <cell r="U116">
            <v>-170817741.28898719</v>
          </cell>
        </row>
        <row r="117">
          <cell r="A117">
            <v>110</v>
          </cell>
        </row>
        <row r="118">
          <cell r="A118">
            <v>111</v>
          </cell>
          <cell r="C118" t="str">
            <v>Rate Base Adjustments and Working Capital</v>
          </cell>
        </row>
        <row r="119">
          <cell r="A119">
            <v>112</v>
          </cell>
          <cell r="C119" t="str">
            <v>Working Capital Assets</v>
          </cell>
        </row>
        <row r="120">
          <cell r="A120">
            <v>113</v>
          </cell>
          <cell r="B120" t="str">
            <v>WC</v>
          </cell>
          <cell r="C120" t="str">
            <v>Working Capital</v>
          </cell>
          <cell r="D120" t="str">
            <v>EPIS.T</v>
          </cell>
          <cell r="E120">
            <v>246011331.39146316</v>
          </cell>
          <cell r="F120">
            <v>141969251.27296346</v>
          </cell>
          <cell r="G120">
            <v>30919377.246837121</v>
          </cell>
          <cell r="H120">
            <v>28585757.136637002</v>
          </cell>
          <cell r="I120">
            <v>16523967.46608587</v>
          </cell>
          <cell r="J120">
            <v>12893584.935320398</v>
          </cell>
          <cell r="K120">
            <v>5201981.0962759135</v>
          </cell>
          <cell r="L120">
            <v>4313916.0578937158</v>
          </cell>
          <cell r="M120">
            <v>2867112.456892665</v>
          </cell>
          <cell r="N120">
            <v>2652867.1668535727</v>
          </cell>
          <cell r="O120">
            <v>83516.555703444916</v>
          </cell>
          <cell r="Q120">
            <v>11384179.65182513</v>
          </cell>
          <cell r="R120">
            <v>56267.526415836182</v>
          </cell>
          <cell r="S120">
            <v>1453137.7570794318</v>
          </cell>
          <cell r="T120">
            <v>12893584.935320398</v>
          </cell>
          <cell r="U120">
            <v>11440447.178240966</v>
          </cell>
        </row>
        <row r="121">
          <cell r="A121">
            <v>114</v>
          </cell>
          <cell r="C121" t="str">
            <v>Sub-total</v>
          </cell>
          <cell r="E121">
            <v>246011331.39146316</v>
          </cell>
          <cell r="F121">
            <v>141969251.27296346</v>
          </cell>
          <cell r="G121">
            <v>30919377.246837121</v>
          </cell>
          <cell r="H121">
            <v>28585757.136637002</v>
          </cell>
          <cell r="I121">
            <v>16523967.46608587</v>
          </cell>
          <cell r="J121">
            <v>12893584.935320398</v>
          </cell>
          <cell r="K121">
            <v>5201981.0962759135</v>
          </cell>
          <cell r="L121">
            <v>4313916.0578937158</v>
          </cell>
          <cell r="M121">
            <v>2867112.456892665</v>
          </cell>
          <cell r="N121">
            <v>2652867.1668535727</v>
          </cell>
          <cell r="O121">
            <v>83516.555703444916</v>
          </cell>
          <cell r="Q121">
            <v>11384179.65182513</v>
          </cell>
          <cell r="R121">
            <v>56267.526415836182</v>
          </cell>
          <cell r="S121">
            <v>1453137.7570794318</v>
          </cell>
          <cell r="T121">
            <v>12893584.935320398</v>
          </cell>
          <cell r="U121">
            <v>11440447.178240966</v>
          </cell>
        </row>
        <row r="122">
          <cell r="A122">
            <v>115</v>
          </cell>
        </row>
        <row r="123">
          <cell r="A123">
            <v>116</v>
          </cell>
          <cell r="C123" t="str">
            <v>Other Items</v>
          </cell>
        </row>
        <row r="124">
          <cell r="A124">
            <v>117</v>
          </cell>
          <cell r="B124">
            <v>182.01</v>
          </cell>
          <cell r="C124" t="str">
            <v>Misc Def Debits - Production</v>
          </cell>
          <cell r="D124" t="str">
            <v>PC4</v>
          </cell>
          <cell r="E124">
            <v>237318147.37700513</v>
          </cell>
          <cell r="F124">
            <v>126794974.40481915</v>
          </cell>
          <cell r="G124">
            <v>31085079.213598546</v>
          </cell>
          <cell r="H124">
            <v>31385395.691936664</v>
          </cell>
          <cell r="I124">
            <v>20298687.810013261</v>
          </cell>
          <cell r="J124">
            <v>14442882.603919739</v>
          </cell>
          <cell r="K124">
            <v>6312773.9929704666</v>
          </cell>
          <cell r="L124">
            <v>6059932.7698591808</v>
          </cell>
          <cell r="M124">
            <v>0</v>
          </cell>
          <cell r="N124">
            <v>857726.79718032479</v>
          </cell>
          <cell r="O124">
            <v>80694.092707846488</v>
          </cell>
          <cell r="Q124">
            <v>13409167.610673966</v>
          </cell>
          <cell r="R124">
            <v>36713.14353739802</v>
          </cell>
          <cell r="S124">
            <v>997001.84970837471</v>
          </cell>
          <cell r="T124">
            <v>14442882.603919739</v>
          </cell>
          <cell r="U124">
            <v>13445880.754211364</v>
          </cell>
        </row>
        <row r="125">
          <cell r="A125">
            <v>118</v>
          </cell>
          <cell r="B125">
            <v>182.02</v>
          </cell>
          <cell r="C125" t="str">
            <v>Misc Def Debits - Transmission</v>
          </cell>
          <cell r="D125" t="str">
            <v>PC4</v>
          </cell>
          <cell r="E125">
            <v>776259.08333333337</v>
          </cell>
          <cell r="F125">
            <v>414741.77887626347</v>
          </cell>
          <cell r="G125">
            <v>101678.1706851894</v>
          </cell>
          <cell r="H125">
            <v>102660.49503232118</v>
          </cell>
          <cell r="I125">
            <v>66396.274226929061</v>
          </cell>
          <cell r="J125">
            <v>47242.147028053238</v>
          </cell>
          <cell r="K125">
            <v>20648.855585784753</v>
          </cell>
          <cell r="L125">
            <v>19821.821082732404</v>
          </cell>
          <cell r="M125">
            <v>0</v>
          </cell>
          <cell r="N125">
            <v>2805.5933551171361</v>
          </cell>
          <cell r="O125">
            <v>263.94746094279247</v>
          </cell>
          <cell r="Q125">
            <v>43860.902643863184</v>
          </cell>
          <cell r="R125">
            <v>120.08736568869352</v>
          </cell>
          <cell r="S125">
            <v>3261.1570185013611</v>
          </cell>
          <cell r="T125">
            <v>47242.147028053238</v>
          </cell>
          <cell r="U125">
            <v>43980.990009551875</v>
          </cell>
        </row>
        <row r="126">
          <cell r="A126">
            <v>119</v>
          </cell>
          <cell r="B126">
            <v>182.03</v>
          </cell>
          <cell r="C126" t="str">
            <v>Misc Def Debits - Distribution</v>
          </cell>
          <cell r="D126" t="str">
            <v>DP.T</v>
          </cell>
          <cell r="E126">
            <v>51386936.710416667</v>
          </cell>
          <cell r="F126">
            <v>33499056.576186065</v>
          </cell>
          <cell r="G126">
            <v>6245773.7566408673</v>
          </cell>
          <cell r="H126">
            <v>5003949.1342023825</v>
          </cell>
          <cell r="I126">
            <v>2190343.5864220061</v>
          </cell>
          <cell r="J126">
            <v>2166655.1250875322</v>
          </cell>
          <cell r="K126">
            <v>714476.80680844758</v>
          </cell>
          <cell r="L126">
            <v>323289.92502192181</v>
          </cell>
          <cell r="M126">
            <v>107156.96634165844</v>
          </cell>
          <cell r="N126">
            <v>1118011.0573336114</v>
          </cell>
          <cell r="O126">
            <v>18223.776372184315</v>
          </cell>
          <cell r="Q126">
            <v>1697708.6144275998</v>
          </cell>
          <cell r="R126">
            <v>18081.957833920624</v>
          </cell>
          <cell r="S126">
            <v>450864.55282601196</v>
          </cell>
          <cell r="T126">
            <v>2166655.1250875322</v>
          </cell>
          <cell r="U126">
            <v>1715790.5722615204</v>
          </cell>
        </row>
        <row r="127">
          <cell r="A127">
            <v>120</v>
          </cell>
          <cell r="B127">
            <v>282</v>
          </cell>
          <cell r="C127" t="str">
            <v xml:space="preserve">Accum Deferred Income Tax - Prod </v>
          </cell>
          <cell r="D127" t="str">
            <v>PP.T</v>
          </cell>
          <cell r="E127">
            <v>-33375829.255674981</v>
          </cell>
          <cell r="F127">
            <v>-17832127.306683037</v>
          </cell>
          <cell r="G127">
            <v>-4371727.6057445062</v>
          </cell>
          <cell r="H127">
            <v>-4413963.3623204893</v>
          </cell>
          <cell r="I127">
            <v>-2854756.5618106555</v>
          </cell>
          <cell r="J127">
            <v>-2031210.7989887798</v>
          </cell>
          <cell r="K127">
            <v>-887812.70732043055</v>
          </cell>
          <cell r="L127">
            <v>-852253.75161211553</v>
          </cell>
          <cell r="M127">
            <v>0</v>
          </cell>
          <cell r="N127">
            <v>-120628.54630847047</v>
          </cell>
          <cell r="O127">
            <v>-11348.614886497515</v>
          </cell>
          <cell r="Q127">
            <v>-1885831.7140139025</v>
          </cell>
          <cell r="R127">
            <v>-5163.2444618603649</v>
          </cell>
          <cell r="S127">
            <v>-140215.84051301709</v>
          </cell>
          <cell r="T127">
            <v>-2031210.7989887798</v>
          </cell>
          <cell r="U127">
            <v>-1890994.9584757627</v>
          </cell>
        </row>
        <row r="128">
          <cell r="A128">
            <v>121</v>
          </cell>
          <cell r="B128">
            <v>282.01</v>
          </cell>
          <cell r="C128" t="str">
            <v>Accum Deferred Income Tax - Trans</v>
          </cell>
          <cell r="D128" t="str">
            <v>PC4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A129">
            <v>122</v>
          </cell>
          <cell r="B129">
            <v>282.02</v>
          </cell>
          <cell r="C129" t="str">
            <v>Accum Deferred Income Tax - General</v>
          </cell>
          <cell r="D129" t="str">
            <v>PTDP.T</v>
          </cell>
          <cell r="E129">
            <v>-1211796278.4365394</v>
          </cell>
          <cell r="F129">
            <v>-696877285.01551723</v>
          </cell>
          <cell r="G129">
            <v>-152443179.62511867</v>
          </cell>
          <cell r="H129">
            <v>-141742274.18018445</v>
          </cell>
          <cell r="I129">
            <v>-81893237.412583381</v>
          </cell>
          <cell r="J129">
            <v>-63946998.770585217</v>
          </cell>
          <cell r="K129">
            <v>-25778998.953923516</v>
          </cell>
          <cell r="L129">
            <v>-21356896.006742023</v>
          </cell>
          <cell r="M129">
            <v>-14303507.088221673</v>
          </cell>
          <cell r="N129">
            <v>-13039311.070797782</v>
          </cell>
          <cell r="O129">
            <v>-414590.31286561402</v>
          </cell>
          <cell r="Q129">
            <v>-56442433.302605383</v>
          </cell>
          <cell r="R129">
            <v>-279859.70709286083</v>
          </cell>
          <cell r="S129">
            <v>-7224705.7608869728</v>
          </cell>
          <cell r="T129">
            <v>-63946998.770585217</v>
          </cell>
          <cell r="U129">
            <v>-56722293.009698242</v>
          </cell>
        </row>
        <row r="130">
          <cell r="A130">
            <v>123</v>
          </cell>
          <cell r="B130">
            <v>235</v>
          </cell>
          <cell r="C130" t="str">
            <v>Customer Deposits</v>
          </cell>
          <cell r="D130" t="str">
            <v>DIR235.00</v>
          </cell>
          <cell r="E130">
            <v>-19040678.756270085</v>
          </cell>
          <cell r="F130">
            <v>-16610349.668784555</v>
          </cell>
          <cell r="G130">
            <v>-1460866.5554359197</v>
          </cell>
          <cell r="H130">
            <v>-639730.12994348397</v>
          </cell>
          <cell r="I130">
            <v>-282350.82301629806</v>
          </cell>
          <cell r="J130">
            <v>-23480.248927736589</v>
          </cell>
          <cell r="K130">
            <v>-236.1038863637726</v>
          </cell>
          <cell r="L130">
            <v>0</v>
          </cell>
          <cell r="M130">
            <v>0</v>
          </cell>
          <cell r="N130">
            <v>-23665.226275728721</v>
          </cell>
          <cell r="O130">
            <v>0</v>
          </cell>
          <cell r="Q130">
            <v>-23480.248927736589</v>
          </cell>
          <cell r="R130">
            <v>0</v>
          </cell>
          <cell r="S130">
            <v>0</v>
          </cell>
          <cell r="T130">
            <v>-23480.248927736589</v>
          </cell>
          <cell r="U130">
            <v>-23480.248927736589</v>
          </cell>
        </row>
        <row r="131">
          <cell r="A131">
            <v>124</v>
          </cell>
          <cell r="B131">
            <v>235.01</v>
          </cell>
          <cell r="C131" t="str">
            <v>Customer Deposits - Transmission</v>
          </cell>
          <cell r="D131" t="str">
            <v>PC4</v>
          </cell>
          <cell r="E131">
            <v>-5962277.1433333335</v>
          </cell>
          <cell r="F131">
            <v>-3185541.3761612703</v>
          </cell>
          <cell r="G131">
            <v>-780967.90887009504</v>
          </cell>
          <cell r="H131">
            <v>-788512.92847501044</v>
          </cell>
          <cell r="I131">
            <v>-509975.33777742542</v>
          </cell>
          <cell r="J131">
            <v>-362856.65375770209</v>
          </cell>
          <cell r="K131">
            <v>-158599.3675802809</v>
          </cell>
          <cell r="L131">
            <v>-152247.09548431676</v>
          </cell>
          <cell r="M131">
            <v>0</v>
          </cell>
          <cell r="N131">
            <v>-21549.152201700846</v>
          </cell>
          <cell r="O131">
            <v>-2027.3230255320634</v>
          </cell>
          <cell r="Q131">
            <v>-336886.0512350084</v>
          </cell>
          <cell r="R131">
            <v>-922.36493075773001</v>
          </cell>
          <cell r="S131">
            <v>-25048.237591935955</v>
          </cell>
          <cell r="T131">
            <v>-362856.65375770209</v>
          </cell>
          <cell r="U131">
            <v>-337808.41616576613</v>
          </cell>
        </row>
        <row r="132">
          <cell r="A132">
            <v>125</v>
          </cell>
          <cell r="B132">
            <v>252</v>
          </cell>
          <cell r="C132" t="str">
            <v>Customer Advances</v>
          </cell>
          <cell r="D132" t="str">
            <v>DIR252.00</v>
          </cell>
          <cell r="E132">
            <v>-54720677.887500003</v>
          </cell>
          <cell r="F132">
            <v>-21173102.935833331</v>
          </cell>
          <cell r="G132">
            <v>-31313866.958082631</v>
          </cell>
          <cell r="H132">
            <v>-2025260.4454428731</v>
          </cell>
          <cell r="I132">
            <v>-208447.54814116366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</row>
        <row r="133">
          <cell r="A133">
            <v>126</v>
          </cell>
          <cell r="B133">
            <v>253</v>
          </cell>
          <cell r="C133" t="str">
            <v>Landlord Incentive</v>
          </cell>
          <cell r="D133" t="str">
            <v>SW.T</v>
          </cell>
          <cell r="E133">
            <v>-6362920.1743808333</v>
          </cell>
          <cell r="F133">
            <v>-3898928.8804252027</v>
          </cell>
          <cell r="G133">
            <v>-784341.38248208095</v>
          </cell>
          <cell r="H133">
            <v>-652257.50009423133</v>
          </cell>
          <cell r="I133">
            <v>-373405.69239244476</v>
          </cell>
          <cell r="J133">
            <v>-292143.33561953472</v>
          </cell>
          <cell r="K133">
            <v>-117974.45181271021</v>
          </cell>
          <cell r="L133">
            <v>-96894.831180808265</v>
          </cell>
          <cell r="M133">
            <v>-68769.885313464445</v>
          </cell>
          <cell r="N133">
            <v>-76301.358852072619</v>
          </cell>
          <cell r="O133">
            <v>-1902.8562082854539</v>
          </cell>
          <cell r="Q133">
            <v>-257326.01954940747</v>
          </cell>
          <cell r="R133">
            <v>-1295.3390936823344</v>
          </cell>
          <cell r="S133">
            <v>-33521.976976444894</v>
          </cell>
          <cell r="T133">
            <v>-292143.33561953472</v>
          </cell>
          <cell r="U133">
            <v>-258621.3586430898</v>
          </cell>
        </row>
        <row r="134">
          <cell r="A134">
            <v>127</v>
          </cell>
          <cell r="B134">
            <v>114.01</v>
          </cell>
          <cell r="C134" t="str">
            <v>Acquisition Adjustment - Production</v>
          </cell>
          <cell r="D134" t="str">
            <v>PP.T</v>
          </cell>
          <cell r="E134">
            <v>281543144.61000001</v>
          </cell>
          <cell r="F134">
            <v>150423624.19072303</v>
          </cell>
          <cell r="G134">
            <v>36877883.334999785</v>
          </cell>
          <cell r="H134">
            <v>37234164.751419216</v>
          </cell>
          <cell r="I134">
            <v>24081413.329124767</v>
          </cell>
          <cell r="J134">
            <v>17134360.058360334</v>
          </cell>
          <cell r="K134">
            <v>7489179.6554001914</v>
          </cell>
          <cell r="L134">
            <v>7189220.6601502262</v>
          </cell>
          <cell r="M134">
            <v>0</v>
          </cell>
          <cell r="N134">
            <v>1017566.9343599938</v>
          </cell>
          <cell r="O134">
            <v>95731.695462490825</v>
          </cell>
          <cell r="Q134">
            <v>15908008.963656317</v>
          </cell>
          <cell r="R134">
            <v>43554.755480275053</v>
          </cell>
          <cell r="S134">
            <v>1182796.3392237432</v>
          </cell>
          <cell r="T134">
            <v>17134360.058360334</v>
          </cell>
          <cell r="U134">
            <v>15951563.719136592</v>
          </cell>
        </row>
        <row r="135">
          <cell r="A135">
            <v>128</v>
          </cell>
          <cell r="B135">
            <v>114.02</v>
          </cell>
          <cell r="C135" t="str">
            <v>Acquisition Adjustment - Transmission</v>
          </cell>
          <cell r="D135" t="str">
            <v>PC4</v>
          </cell>
          <cell r="E135">
            <v>946172.25</v>
          </cell>
          <cell r="F135">
            <v>505523.43993615964</v>
          </cell>
          <cell r="G135">
            <v>123934.21938455862</v>
          </cell>
          <cell r="H135">
            <v>125131.56194416425</v>
          </cell>
          <cell r="I135">
            <v>80929.567879766721</v>
          </cell>
          <cell r="J135">
            <v>57582.847670420968</v>
          </cell>
          <cell r="K135">
            <v>25168.625487294277</v>
          </cell>
          <cell r="L135">
            <v>24160.563728814792</v>
          </cell>
          <cell r="M135">
            <v>0</v>
          </cell>
          <cell r="N135">
            <v>3419.7017907954437</v>
          </cell>
          <cell r="O135">
            <v>321.72217802543685</v>
          </cell>
          <cell r="Q135">
            <v>53461.492216451763</v>
          </cell>
          <cell r="R135">
            <v>146.37295128623052</v>
          </cell>
          <cell r="S135">
            <v>3974.982502682974</v>
          </cell>
          <cell r="T135">
            <v>57582.847670420968</v>
          </cell>
          <cell r="U135">
            <v>53607.865167737997</v>
          </cell>
        </row>
        <row r="136">
          <cell r="A136">
            <v>129</v>
          </cell>
          <cell r="B136">
            <v>114.03</v>
          </cell>
          <cell r="C136" t="str">
            <v>Acquisition Adjustment - Distribution</v>
          </cell>
          <cell r="D136" t="str">
            <v>DP.T</v>
          </cell>
          <cell r="E136">
            <v>302358.00999999995</v>
          </cell>
          <cell r="F136">
            <v>197106.67207761056</v>
          </cell>
          <cell r="G136">
            <v>36749.801503255323</v>
          </cell>
          <cell r="H136">
            <v>29442.971292195311</v>
          </cell>
          <cell r="I136">
            <v>12887.865484936994</v>
          </cell>
          <cell r="J136">
            <v>12748.483834899824</v>
          </cell>
          <cell r="K136">
            <v>4203.9436348414511</v>
          </cell>
          <cell r="L136">
            <v>1902.2207712736199</v>
          </cell>
          <cell r="M136">
            <v>630.50590626339181</v>
          </cell>
          <cell r="N136">
            <v>6578.3177611531464</v>
          </cell>
          <cell r="O136">
            <v>107.22773357030468</v>
          </cell>
          <cell r="Q136">
            <v>9989.2274394735778</v>
          </cell>
          <cell r="R136">
            <v>106.39328081332944</v>
          </cell>
          <cell r="S136">
            <v>2652.8631146129173</v>
          </cell>
          <cell r="T136">
            <v>12748.483834899824</v>
          </cell>
          <cell r="U136">
            <v>10095.620720286906</v>
          </cell>
        </row>
        <row r="137">
          <cell r="A137">
            <v>130</v>
          </cell>
          <cell r="B137">
            <v>115.01</v>
          </cell>
          <cell r="C137" t="str">
            <v>Accum Amort Acquition Adj - Production</v>
          </cell>
          <cell r="D137" t="str">
            <v>PP.T</v>
          </cell>
          <cell r="E137">
            <v>-113037112.00124998</v>
          </cell>
          <cell r="F137">
            <v>-60393770.478177562</v>
          </cell>
          <cell r="G137">
            <v>-14806147.862992005</v>
          </cell>
          <cell r="H137">
            <v>-14949191.737946073</v>
          </cell>
          <cell r="I137">
            <v>-9668476.9909897</v>
          </cell>
          <cell r="J137">
            <v>-6879295.8168793162</v>
          </cell>
          <cell r="K137">
            <v>-3006840.1796023906</v>
          </cell>
          <cell r="L137">
            <v>-2886409.2645153943</v>
          </cell>
          <cell r="M137">
            <v>0</v>
          </cell>
          <cell r="N137">
            <v>-408544.2310710547</v>
          </cell>
          <cell r="O137">
            <v>-38435.439076497321</v>
          </cell>
          <cell r="Q137">
            <v>-6386926.5701092072</v>
          </cell>
          <cell r="R137">
            <v>-17486.853676479252</v>
          </cell>
          <cell r="S137">
            <v>-474882.39309362997</v>
          </cell>
          <cell r="T137">
            <v>-6879295.8168793162</v>
          </cell>
          <cell r="U137">
            <v>-6404413.4237856865</v>
          </cell>
        </row>
        <row r="138">
          <cell r="A138">
            <v>131</v>
          </cell>
          <cell r="B138">
            <v>115.02</v>
          </cell>
          <cell r="C138" t="str">
            <v>Accum Amort Acquition Adj - Transmission</v>
          </cell>
          <cell r="D138" t="str">
            <v>PC4</v>
          </cell>
          <cell r="E138">
            <v>-880239</v>
          </cell>
          <cell r="F138">
            <v>-470296.4468107844</v>
          </cell>
          <cell r="G138">
            <v>-115297.96327977753</v>
          </cell>
          <cell r="H138">
            <v>-116411.86998896785</v>
          </cell>
          <cell r="I138">
            <v>-75290.056224876578</v>
          </cell>
          <cell r="J138">
            <v>-53570.233380405807</v>
          </cell>
          <cell r="K138">
            <v>-23414.770122787289</v>
          </cell>
          <cell r="L138">
            <v>-22476.95433478228</v>
          </cell>
          <cell r="M138">
            <v>0</v>
          </cell>
          <cell r="N138">
            <v>-3181.4026300475316</v>
          </cell>
          <cell r="O138">
            <v>-299.30322757080705</v>
          </cell>
          <cell r="Q138">
            <v>-49736.0712567054</v>
          </cell>
          <cell r="R138">
            <v>-136.17307024935496</v>
          </cell>
          <cell r="S138">
            <v>-3697.9890534510587</v>
          </cell>
          <cell r="T138">
            <v>-53570.233380405807</v>
          </cell>
          <cell r="U138">
            <v>-49872.244326954751</v>
          </cell>
        </row>
        <row r="139">
          <cell r="A139">
            <v>132</v>
          </cell>
          <cell r="B139">
            <v>115.03</v>
          </cell>
          <cell r="C139" t="str">
            <v>Accum Amort Acquition Adj - Distribution</v>
          </cell>
          <cell r="D139" t="str">
            <v>DP.T</v>
          </cell>
          <cell r="E139">
            <v>-302358.00999999995</v>
          </cell>
          <cell r="F139">
            <v>-197106.67207761056</v>
          </cell>
          <cell r="G139">
            <v>-36749.801503255323</v>
          </cell>
          <cell r="H139">
            <v>-29442.971292195311</v>
          </cell>
          <cell r="I139">
            <v>-12887.865484936994</v>
          </cell>
          <cell r="J139">
            <v>-12748.483834899824</v>
          </cell>
          <cell r="K139">
            <v>-4203.9436348414511</v>
          </cell>
          <cell r="L139">
            <v>-1902.2207712736199</v>
          </cell>
          <cell r="M139">
            <v>-630.50590626339181</v>
          </cell>
          <cell r="N139">
            <v>-6578.3177611531464</v>
          </cell>
          <cell r="O139">
            <v>-107.22773357030468</v>
          </cell>
          <cell r="Q139">
            <v>-9989.2274394735778</v>
          </cell>
          <cell r="R139">
            <v>-106.39328081332944</v>
          </cell>
          <cell r="S139">
            <v>-2652.8631146129173</v>
          </cell>
          <cell r="T139">
            <v>-12748.483834899824</v>
          </cell>
          <cell r="U139">
            <v>-10095.620720286906</v>
          </cell>
        </row>
        <row r="140">
          <cell r="A140">
            <v>133</v>
          </cell>
          <cell r="B140">
            <v>230</v>
          </cell>
          <cell r="C140" t="str">
            <v>ARO - Production</v>
          </cell>
          <cell r="D140" t="str">
            <v>PP.T</v>
          </cell>
          <cell r="E140">
            <v>-68284233.78791666</v>
          </cell>
          <cell r="F140">
            <v>-36483083.030465722</v>
          </cell>
          <cell r="G140">
            <v>-8944199.3366198931</v>
          </cell>
          <cell r="H140">
            <v>-9030610.2615485564</v>
          </cell>
          <cell r="I140">
            <v>-5840599.8838552507</v>
          </cell>
          <cell r="J140">
            <v>-4155692.1929395171</v>
          </cell>
          <cell r="K140">
            <v>-1816392.6355850324</v>
          </cell>
          <cell r="L140">
            <v>-1743641.9025248827</v>
          </cell>
          <cell r="M140">
            <v>0</v>
          </cell>
          <cell r="N140">
            <v>-246796.20076326834</v>
          </cell>
          <cell r="O140">
            <v>-23218.343614544468</v>
          </cell>
          <cell r="Q140">
            <v>-3858258.4018492177</v>
          </cell>
          <cell r="R140">
            <v>-10563.578487803146</v>
          </cell>
          <cell r="S140">
            <v>-286870.21260249626</v>
          </cell>
          <cell r="T140">
            <v>-4155692.1929395171</v>
          </cell>
          <cell r="U140">
            <v>-3868821.9803370209</v>
          </cell>
        </row>
        <row r="141">
          <cell r="A141">
            <v>134</v>
          </cell>
          <cell r="B141">
            <v>230.01</v>
          </cell>
          <cell r="C141" t="str">
            <v>ARO - Transmission</v>
          </cell>
          <cell r="D141" t="str">
            <v>PC4</v>
          </cell>
          <cell r="E141">
            <v>-6071941.4970833324</v>
          </cell>
          <cell r="F141">
            <v>-3244133.1403417094</v>
          </cell>
          <cell r="G141">
            <v>-795332.27653815784</v>
          </cell>
          <cell r="H141">
            <v>-803016.07192942349</v>
          </cell>
          <cell r="I141">
            <v>-519355.33043817116</v>
          </cell>
          <cell r="J141">
            <v>-369530.68776880461</v>
          </cell>
          <cell r="K141">
            <v>-161516.49080899521</v>
          </cell>
          <cell r="L141">
            <v>-155047.38116967282</v>
          </cell>
          <cell r="M141">
            <v>0</v>
          </cell>
          <cell r="N141">
            <v>-21945.506445767183</v>
          </cell>
          <cell r="O141">
            <v>-2064.6116426313301</v>
          </cell>
          <cell r="Q141">
            <v>-343082.40712520474</v>
          </cell>
          <cell r="R141">
            <v>-939.33001836126584</v>
          </cell>
          <cell r="S141">
            <v>-25508.950625238595</v>
          </cell>
          <cell r="T141">
            <v>-369530.68776880461</v>
          </cell>
          <cell r="U141">
            <v>-344021.73714356602</v>
          </cell>
        </row>
        <row r="142">
          <cell r="A142">
            <v>135</v>
          </cell>
          <cell r="B142">
            <v>230.02</v>
          </cell>
          <cell r="C142" t="str">
            <v>ARO - Distribution</v>
          </cell>
          <cell r="D142" t="str">
            <v>DP.T</v>
          </cell>
          <cell r="E142">
            <v>-8827087.1591666676</v>
          </cell>
          <cell r="F142">
            <v>-5754363.0945393257</v>
          </cell>
          <cell r="G142">
            <v>-1072879.4681222735</v>
          </cell>
          <cell r="H142">
            <v>-859562.72109692113</v>
          </cell>
          <cell r="I142">
            <v>-376250.36601859715</v>
          </cell>
          <cell r="J142">
            <v>-372181.23626983829</v>
          </cell>
          <cell r="K142">
            <v>-122730.58973026519</v>
          </cell>
          <cell r="L142">
            <v>-55533.731499322566</v>
          </cell>
          <cell r="M142">
            <v>-18407.088302229298</v>
          </cell>
          <cell r="N142">
            <v>-192048.44031878951</v>
          </cell>
          <cell r="O142">
            <v>-3130.4232691073125</v>
          </cell>
          <cell r="Q142">
            <v>-291627.07236025459</v>
          </cell>
          <cell r="R142">
            <v>-3106.0621244628314</v>
          </cell>
          <cell r="S142">
            <v>-77448.101785120831</v>
          </cell>
          <cell r="T142">
            <v>-372181.23626983829</v>
          </cell>
          <cell r="U142">
            <v>-294733.13448471745</v>
          </cell>
        </row>
        <row r="143">
          <cell r="A143">
            <v>136</v>
          </cell>
          <cell r="B143">
            <v>230.03</v>
          </cell>
          <cell r="C143" t="str">
            <v>ARO - General</v>
          </cell>
          <cell r="D143" t="str">
            <v>GP.T</v>
          </cell>
          <cell r="E143">
            <v>-1037096.4044746666</v>
          </cell>
          <cell r="F143">
            <v>-632857.94466496375</v>
          </cell>
          <cell r="G143">
            <v>-128015.01539896743</v>
          </cell>
          <cell r="H143">
            <v>-107335.45327145078</v>
          </cell>
          <cell r="I143">
            <v>-61462.219313505368</v>
          </cell>
          <cell r="J143">
            <v>-48099.105012765889</v>
          </cell>
          <cell r="K143">
            <v>-19413.873712431727</v>
          </cell>
          <cell r="L143">
            <v>-15944.300011382427</v>
          </cell>
          <cell r="M143">
            <v>-11285.297400339698</v>
          </cell>
          <cell r="N143">
            <v>-12369.837912278608</v>
          </cell>
          <cell r="O143">
            <v>-313.35777658107389</v>
          </cell>
          <cell r="Q143">
            <v>-42364.336125586982</v>
          </cell>
          <cell r="R143">
            <v>-213.42276645044436</v>
          </cell>
          <cell r="S143">
            <v>-5521.3461207284636</v>
          </cell>
          <cell r="T143">
            <v>-48099.105012765889</v>
          </cell>
          <cell r="U143">
            <v>-42577.758892037426</v>
          </cell>
        </row>
        <row r="144">
          <cell r="A144">
            <v>137</v>
          </cell>
          <cell r="C144" t="str">
            <v>Sub-total</v>
          </cell>
          <cell r="E144">
            <v>-957425711.47283471</v>
          </cell>
          <cell r="F144">
            <v>-554917918.92786396</v>
          </cell>
          <cell r="G144">
            <v>-142582473.26337609</v>
          </cell>
          <cell r="H144">
            <v>-102276825.0277072</v>
          </cell>
          <cell r="I144">
            <v>-55945837.654894747</v>
          </cell>
          <cell r="J144">
            <v>-44686336.298063532</v>
          </cell>
          <cell r="K144">
            <v>-17531682.187833015</v>
          </cell>
          <cell r="L144">
            <v>-13720919.479231823</v>
          </cell>
          <cell r="M144">
            <v>-14294812.392896049</v>
          </cell>
          <cell r="N144">
            <v>-11166810.889557119</v>
          </cell>
          <cell r="O144">
            <v>-302095.35141137155</v>
          </cell>
          <cell r="Q144">
            <v>-38805744.611539416</v>
          </cell>
          <cell r="R144">
            <v>-221069.7585543989</v>
          </cell>
          <cell r="S144">
            <v>-5659521.9279697221</v>
          </cell>
          <cell r="T144">
            <v>-44686336.298063532</v>
          </cell>
          <cell r="U144">
            <v>-39026814.37009383</v>
          </cell>
        </row>
        <row r="145">
          <cell r="A145">
            <v>138</v>
          </cell>
        </row>
        <row r="146">
          <cell r="A146">
            <v>139</v>
          </cell>
          <cell r="C146" t="str">
            <v>TOTAL OTHER RATE BASE</v>
          </cell>
          <cell r="E146">
            <v>-711414380.08137155</v>
          </cell>
          <cell r="F146">
            <v>-412948667.65490049</v>
          </cell>
          <cell r="G146">
            <v>-111663096.01653896</v>
          </cell>
          <cell r="H146">
            <v>-73691067.891070202</v>
          </cell>
          <cell r="I146">
            <v>-39421870.188808873</v>
          </cell>
          <cell r="J146">
            <v>-31792751.362743132</v>
          </cell>
          <cell r="K146">
            <v>-12329701.0915571</v>
          </cell>
          <cell r="L146">
            <v>-9407003.4213381074</v>
          </cell>
          <cell r="M146">
            <v>-11427699.936003383</v>
          </cell>
          <cell r="N146">
            <v>-8513943.7227035463</v>
          </cell>
          <cell r="O146">
            <v>-218578.79570792662</v>
          </cell>
          <cell r="Q146">
            <v>-27421564.959714286</v>
          </cell>
          <cell r="R146">
            <v>-164802.23213856271</v>
          </cell>
          <cell r="S146">
            <v>-4206384.1708902903</v>
          </cell>
          <cell r="T146">
            <v>-31792751.362743132</v>
          </cell>
          <cell r="U146">
            <v>-27586367.191852864</v>
          </cell>
        </row>
        <row r="147">
          <cell r="A147">
            <v>140</v>
          </cell>
        </row>
        <row r="148">
          <cell r="A148">
            <v>141</v>
          </cell>
          <cell r="C148" t="str">
            <v>TOTAL RATE BASE</v>
          </cell>
          <cell r="E148">
            <v>5166534271.5282803</v>
          </cell>
          <cell r="F148">
            <v>2958858088.3010092</v>
          </cell>
          <cell r="G148">
            <v>631768102.8235985</v>
          </cell>
          <cell r="H148">
            <v>614701551.1524148</v>
          </cell>
          <cell r="I148">
            <v>357640689.33106196</v>
          </cell>
          <cell r="J148">
            <v>279629924.10991037</v>
          </cell>
          <cell r="K148">
            <v>108011887.59779301</v>
          </cell>
          <cell r="L148">
            <v>95693698.294125363</v>
          </cell>
          <cell r="M148">
            <v>63435275.031670541</v>
          </cell>
          <cell r="N148">
            <v>54994041.926398531</v>
          </cell>
          <cell r="O148">
            <v>1801012.9602997608</v>
          </cell>
          <cell r="Q148">
            <v>247272154.47488016</v>
          </cell>
          <cell r="R148">
            <v>1198767.4438550854</v>
          </cell>
          <cell r="S148">
            <v>31159002.191175163</v>
          </cell>
          <cell r="T148">
            <v>279629924.10991037</v>
          </cell>
          <cell r="U148">
            <v>248470921.91873524</v>
          </cell>
        </row>
      </sheetData>
      <sheetData sheetId="25">
        <row r="7">
          <cell r="A7">
            <v>1</v>
          </cell>
          <cell r="C7" t="str">
            <v>PLANT INVESTMENT:</v>
          </cell>
          <cell r="D7">
            <v>0</v>
          </cell>
        </row>
        <row r="8">
          <cell r="A8">
            <v>2</v>
          </cell>
          <cell r="C8" t="str">
            <v>Meters (A/C 370)</v>
          </cell>
          <cell r="D8">
            <v>0</v>
          </cell>
          <cell r="E8">
            <v>136044280.14374998</v>
          </cell>
          <cell r="F8">
            <v>88452023.525747895</v>
          </cell>
          <cell r="G8">
            <v>25069993.600194659</v>
          </cell>
          <cell r="H8">
            <v>6816310.6654023929</v>
          </cell>
          <cell r="I8">
            <v>777623.28688800591</v>
          </cell>
          <cell r="J8">
            <v>12956708.119440977</v>
          </cell>
          <cell r="K8">
            <v>766009.46925425529</v>
          </cell>
          <cell r="L8">
            <v>418776.31203883816</v>
          </cell>
          <cell r="M8">
            <v>588094.24947242113</v>
          </cell>
          <cell r="N8">
            <v>0</v>
          </cell>
          <cell r="O8">
            <v>198740.91531056986</v>
          </cell>
        </row>
        <row r="9">
          <cell r="A9">
            <v>3</v>
          </cell>
          <cell r="C9" t="str">
            <v>UG Service (A/C 369)</v>
          </cell>
          <cell r="D9">
            <v>0</v>
          </cell>
          <cell r="E9">
            <v>141200591</v>
          </cell>
          <cell r="F9">
            <v>141200591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4</v>
          </cell>
          <cell r="C10" t="str">
            <v>OH Service (A/C 369)</v>
          </cell>
          <cell r="D10">
            <v>0</v>
          </cell>
          <cell r="E10">
            <v>39681227</v>
          </cell>
          <cell r="F10">
            <v>34421864.686668307</v>
          </cell>
          <cell r="G10">
            <v>5076816.6766513577</v>
          </cell>
          <cell r="H10">
            <v>179788.74464848876</v>
          </cell>
          <cell r="I10">
            <v>2756.892031849773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5</v>
          </cell>
          <cell r="C11" t="str">
            <v>Transformers (A/C 368)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6</v>
          </cell>
          <cell r="C12" t="str">
            <v>Subtotal Transformer, Meter &amp; Service</v>
          </cell>
          <cell r="D12">
            <v>0</v>
          </cell>
          <cell r="E12">
            <v>316926098.14374995</v>
          </cell>
          <cell r="F12">
            <v>264074479.2124162</v>
          </cell>
          <cell r="G12">
            <v>30146810.276846018</v>
          </cell>
          <cell r="H12">
            <v>6996099.410050882</v>
          </cell>
          <cell r="I12">
            <v>780380.17891985574</v>
          </cell>
          <cell r="J12">
            <v>12956708.119440977</v>
          </cell>
          <cell r="K12">
            <v>766009.46925425529</v>
          </cell>
          <cell r="L12">
            <v>418776.31203883816</v>
          </cell>
          <cell r="M12">
            <v>588094.24947242113</v>
          </cell>
          <cell r="N12">
            <v>0</v>
          </cell>
          <cell r="O12">
            <v>198740.91531056986</v>
          </cell>
        </row>
        <row r="13">
          <cell r="A13">
            <v>7</v>
          </cell>
        </row>
        <row r="14">
          <cell r="A14">
            <v>8</v>
          </cell>
          <cell r="C14" t="str">
            <v>General Plant</v>
          </cell>
          <cell r="D14">
            <v>0</v>
          </cell>
          <cell r="E14">
            <v>71365821.112843335</v>
          </cell>
          <cell r="F14">
            <v>58800903.914535791</v>
          </cell>
          <cell r="G14">
            <v>7196055.7665785188</v>
          </cell>
          <cell r="H14">
            <v>725702.48070508265</v>
          </cell>
          <cell r="I14">
            <v>145878.41283575646</v>
          </cell>
          <cell r="J14">
            <v>655765.2827291945</v>
          </cell>
          <cell r="K14">
            <v>94884.098250570038</v>
          </cell>
          <cell r="L14">
            <v>53551.648080208448</v>
          </cell>
          <cell r="M14">
            <v>237584.27621427394</v>
          </cell>
          <cell r="N14">
            <v>3445966.0140422364</v>
          </cell>
          <cell r="O14">
            <v>9529.2188716954752</v>
          </cell>
        </row>
        <row r="15">
          <cell r="A15">
            <v>9</v>
          </cell>
          <cell r="C15" t="str">
            <v>Prod, Trans &amp; Dist Plant</v>
          </cell>
          <cell r="D15">
            <v>0</v>
          </cell>
          <cell r="E15">
            <v>369184428.71541661</v>
          </cell>
          <cell r="F15">
            <v>264074479.2124162</v>
          </cell>
          <cell r="G15">
            <v>30146810.276846018</v>
          </cell>
          <cell r="H15">
            <v>6996099.410050882</v>
          </cell>
          <cell r="I15">
            <v>780380.17891985574</v>
          </cell>
          <cell r="J15">
            <v>12956708.119440977</v>
          </cell>
          <cell r="K15">
            <v>766009.46925425529</v>
          </cell>
          <cell r="L15">
            <v>418776.31203883816</v>
          </cell>
          <cell r="M15">
            <v>588094.24947242113</v>
          </cell>
          <cell r="N15">
            <v>52258330.571666598</v>
          </cell>
          <cell r="O15">
            <v>198740.91531056986</v>
          </cell>
        </row>
        <row r="16">
          <cell r="A16">
            <v>10</v>
          </cell>
          <cell r="C16" t="str">
            <v>Related General Plant</v>
          </cell>
          <cell r="D16">
            <v>0</v>
          </cell>
          <cell r="E16">
            <v>67919855.098801091</v>
          </cell>
          <cell r="F16">
            <v>58800903.914535791</v>
          </cell>
          <cell r="G16">
            <v>7196055.7665785188</v>
          </cell>
          <cell r="H16">
            <v>725702.48070508265</v>
          </cell>
          <cell r="I16">
            <v>145878.41283575646</v>
          </cell>
          <cell r="J16">
            <v>655765.2827291945</v>
          </cell>
          <cell r="K16">
            <v>94884.098250570038</v>
          </cell>
          <cell r="L16">
            <v>53551.648080208448</v>
          </cell>
          <cell r="M16">
            <v>237584.27621427394</v>
          </cell>
          <cell r="N16">
            <v>0</v>
          </cell>
          <cell r="O16">
            <v>9529.2188716954752</v>
          </cell>
        </row>
        <row r="17">
          <cell r="A17">
            <v>11</v>
          </cell>
        </row>
        <row r="18">
          <cell r="A18">
            <v>12</v>
          </cell>
          <cell r="C18" t="str">
            <v>Related Distribution Accumulated Depreciation</v>
          </cell>
          <cell r="D18">
            <v>0</v>
          </cell>
          <cell r="E18">
            <v>-157917447.03551012</v>
          </cell>
          <cell r="F18">
            <v>-139208088.63196594</v>
          </cell>
          <cell r="G18">
            <v>-11551920.097208161</v>
          </cell>
          <cell r="H18">
            <v>-2257789.7005183594</v>
          </cell>
          <cell r="I18">
            <v>-244515.78714518755</v>
          </cell>
          <cell r="J18">
            <v>-4040318.0372069599</v>
          </cell>
          <cell r="K18">
            <v>-238866.37306087816</v>
          </cell>
          <cell r="L18">
            <v>-130587.91411274993</v>
          </cell>
          <cell r="M18">
            <v>-183386.68910476545</v>
          </cell>
          <cell r="N18">
            <v>0</v>
          </cell>
          <cell r="O18">
            <v>-61973.805187097249</v>
          </cell>
        </row>
        <row r="19">
          <cell r="A19">
            <v>13</v>
          </cell>
        </row>
        <row r="20">
          <cell r="A20">
            <v>14</v>
          </cell>
          <cell r="C20" t="str">
            <v>General Accumulated Depreciation</v>
          </cell>
          <cell r="D20">
            <v>0</v>
          </cell>
          <cell r="E20">
            <v>-28867959.790582027</v>
          </cell>
          <cell r="F20">
            <v>-23827746.144405209</v>
          </cell>
          <cell r="G20">
            <v>-2918333.5520854685</v>
          </cell>
          <cell r="H20">
            <v>-290126.10292255535</v>
          </cell>
          <cell r="I20">
            <v>-58981.620211008129</v>
          </cell>
          <cell r="J20">
            <v>-255155.70021780147</v>
          </cell>
          <cell r="K20">
            <v>-38090.523104855463</v>
          </cell>
          <cell r="L20">
            <v>-21512.234175048965</v>
          </cell>
          <cell r="M20">
            <v>-96781.700545318265</v>
          </cell>
          <cell r="N20">
            <v>-1357535.4846417475</v>
          </cell>
          <cell r="O20">
            <v>-3696.7282730157576</v>
          </cell>
        </row>
        <row r="21">
          <cell r="A21">
            <v>15</v>
          </cell>
          <cell r="C21" t="str">
            <v>Related General Accumulated Depreciation</v>
          </cell>
          <cell r="D21">
            <v>0</v>
          </cell>
          <cell r="E21">
            <v>-27510424.305940278</v>
          </cell>
          <cell r="F21">
            <v>-23827746.144405209</v>
          </cell>
          <cell r="G21">
            <v>-2918333.5520854685</v>
          </cell>
          <cell r="H21">
            <v>-290126.10292255535</v>
          </cell>
          <cell r="I21">
            <v>-58981.620211008129</v>
          </cell>
          <cell r="J21">
            <v>-255155.70021780147</v>
          </cell>
          <cell r="K21">
            <v>-38090.523104855463</v>
          </cell>
          <cell r="L21">
            <v>-21512.234175048965</v>
          </cell>
          <cell r="M21">
            <v>-96781.700545318265</v>
          </cell>
          <cell r="N21">
            <v>0</v>
          </cell>
          <cell r="O21">
            <v>-3696.7282730157576</v>
          </cell>
        </row>
        <row r="22">
          <cell r="A22">
            <v>16</v>
          </cell>
        </row>
        <row r="23">
          <cell r="A23">
            <v>17</v>
          </cell>
          <cell r="C23" t="str">
            <v>Net Plant Investment</v>
          </cell>
          <cell r="D23">
            <v>0</v>
          </cell>
          <cell r="E23">
            <v>199418081.90110064</v>
          </cell>
          <cell r="F23">
            <v>159839548.35058084</v>
          </cell>
          <cell r="G23">
            <v>22872612.394130908</v>
          </cell>
          <cell r="H23">
            <v>5173886.08731505</v>
          </cell>
          <cell r="I23">
            <v>622761.18439941655</v>
          </cell>
          <cell r="J23">
            <v>9316999.664745409</v>
          </cell>
          <cell r="K23">
            <v>583936.67133909173</v>
          </cell>
          <cell r="L23">
            <v>320227.81183124776</v>
          </cell>
          <cell r="M23">
            <v>545510.13603661139</v>
          </cell>
          <cell r="N23">
            <v>0</v>
          </cell>
          <cell r="O23">
            <v>142599.60072215233</v>
          </cell>
        </row>
        <row r="24">
          <cell r="A24">
            <v>18</v>
          </cell>
        </row>
        <row r="25">
          <cell r="A25">
            <v>19</v>
          </cell>
          <cell r="C25" t="str">
            <v>EXPENSE:</v>
          </cell>
          <cell r="D25">
            <v>0</v>
          </cell>
        </row>
        <row r="26">
          <cell r="A26">
            <v>20</v>
          </cell>
          <cell r="C26" t="str">
            <v>OE - Supervision &amp; Eng (A/C 580)</v>
          </cell>
          <cell r="D26">
            <v>0</v>
          </cell>
          <cell r="E26">
            <v>375702.87240829488</v>
          </cell>
          <cell r="F26">
            <v>213247.99373476696</v>
          </cell>
          <cell r="G26">
            <v>60440.967035974376</v>
          </cell>
          <cell r="H26">
            <v>16433.36710829267</v>
          </cell>
          <cell r="I26">
            <v>1874.7632807069833</v>
          </cell>
          <cell r="J26">
            <v>31237.182618817784</v>
          </cell>
          <cell r="K26">
            <v>1846.7636577330911</v>
          </cell>
          <cell r="L26">
            <v>1009.6231245623376</v>
          </cell>
          <cell r="M26">
            <v>1417.8298452430679</v>
          </cell>
          <cell r="N26">
            <v>47715.239753398171</v>
          </cell>
          <cell r="O26">
            <v>479.14224879946755</v>
          </cell>
        </row>
        <row r="27">
          <cell r="A27">
            <v>21</v>
          </cell>
          <cell r="C27" t="str">
            <v>OE - Meters (A/C 586)</v>
          </cell>
          <cell r="D27">
            <v>0</v>
          </cell>
          <cell r="E27">
            <v>-874752.4805913025</v>
          </cell>
          <cell r="F27">
            <v>-568738.55270292913</v>
          </cell>
          <cell r="G27">
            <v>-161197.80314913768</v>
          </cell>
          <cell r="H27">
            <v>-43828.264273524634</v>
          </cell>
          <cell r="I27">
            <v>-5000.0477671835106</v>
          </cell>
          <cell r="J27">
            <v>-83310.467414010971</v>
          </cell>
          <cell r="K27">
            <v>-4925.3719647644475</v>
          </cell>
          <cell r="L27">
            <v>-2692.6940065526915</v>
          </cell>
          <cell r="M27">
            <v>-3781.3931096838865</v>
          </cell>
          <cell r="N27">
            <v>0</v>
          </cell>
          <cell r="O27">
            <v>-1277.8862035155819</v>
          </cell>
        </row>
        <row r="28">
          <cell r="A28">
            <v>22</v>
          </cell>
          <cell r="C28" t="str">
            <v>OE - Customer Installation (A/C 587)</v>
          </cell>
          <cell r="D28">
            <v>0</v>
          </cell>
          <cell r="E28">
            <v>4619595.5303377602</v>
          </cell>
          <cell r="F28">
            <v>3003526.2937708115</v>
          </cell>
          <cell r="G28">
            <v>851290.69931262429</v>
          </cell>
          <cell r="H28">
            <v>231458.45051342365</v>
          </cell>
          <cell r="I28">
            <v>26405.41047810766</v>
          </cell>
          <cell r="J28">
            <v>439965.21465816506</v>
          </cell>
          <cell r="K28">
            <v>26011.045202519872</v>
          </cell>
          <cell r="L28">
            <v>14220.202255190692</v>
          </cell>
          <cell r="M28">
            <v>19969.656669207248</v>
          </cell>
          <cell r="N28">
            <v>0</v>
          </cell>
          <cell r="O28">
            <v>6748.5574777112188</v>
          </cell>
        </row>
        <row r="29">
          <cell r="A29">
            <v>23</v>
          </cell>
          <cell r="C29" t="str">
            <v>ME - Line Transformers (A/C 595)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24</v>
          </cell>
          <cell r="C30" t="str">
            <v>ME - Meters (A/C 597)</v>
          </cell>
          <cell r="D30">
            <v>0</v>
          </cell>
          <cell r="E30">
            <v>501019.50165024924</v>
          </cell>
          <cell r="F30">
            <v>325748.26887245831</v>
          </cell>
          <cell r="G30">
            <v>92326.966533781946</v>
          </cell>
          <cell r="H30">
            <v>25102.889802236776</v>
          </cell>
          <cell r="I30">
            <v>2863.8060435660013</v>
          </cell>
          <cell r="J30">
            <v>47716.548157488141</v>
          </cell>
          <cell r="K30">
            <v>2821.0350493208171</v>
          </cell>
          <cell r="L30">
            <v>1542.2559400434081</v>
          </cell>
          <cell r="M30">
            <v>2165.8145971496479</v>
          </cell>
          <cell r="N30">
            <v>0</v>
          </cell>
          <cell r="O30">
            <v>731.91665420408015</v>
          </cell>
        </row>
        <row r="31">
          <cell r="A31">
            <v>25</v>
          </cell>
          <cell r="C31" t="str">
            <v>CAE - Supervision (A/C 901)</v>
          </cell>
          <cell r="D31">
            <v>0</v>
          </cell>
          <cell r="E31">
            <v>10693623.38392809</v>
          </cell>
          <cell r="F31">
            <v>9325329.3342255689</v>
          </cell>
          <cell r="G31">
            <v>1166607.03237309</v>
          </cell>
          <cell r="H31">
            <v>81311.038357400204</v>
          </cell>
          <cell r="I31">
            <v>23843.809894656075</v>
          </cell>
          <cell r="J31">
            <v>11398.795671734095</v>
          </cell>
          <cell r="K31">
            <v>13219.022986567059</v>
          </cell>
          <cell r="L31">
            <v>7681.6095800833618</v>
          </cell>
          <cell r="M31">
            <v>47539.605396819759</v>
          </cell>
          <cell r="N31">
            <v>16635.939447891775</v>
          </cell>
          <cell r="O31">
            <v>57.195994279692179</v>
          </cell>
        </row>
        <row r="32">
          <cell r="A32">
            <v>26</v>
          </cell>
          <cell r="C32" t="str">
            <v>CAE - Meter Reading (A/C 902)</v>
          </cell>
          <cell r="D32">
            <v>0</v>
          </cell>
          <cell r="E32">
            <v>23748366.311907742</v>
          </cell>
          <cell r="F32">
            <v>20868672.271481551</v>
          </cell>
          <cell r="G32">
            <v>2676341.9704342131</v>
          </cell>
          <cell r="H32">
            <v>167039.20035055163</v>
          </cell>
          <cell r="I32">
            <v>17154.700485776295</v>
          </cell>
          <cell r="J32">
            <v>13773.847105367826</v>
          </cell>
          <cell r="K32">
            <v>3401.7228457196297</v>
          </cell>
          <cell r="L32">
            <v>772.17021651304481</v>
          </cell>
          <cell r="M32">
            <v>1022.6038002470052</v>
          </cell>
          <cell r="N32">
            <v>0</v>
          </cell>
          <cell r="O32">
            <v>187.82518780047036</v>
          </cell>
        </row>
        <row r="33">
          <cell r="A33">
            <v>27</v>
          </cell>
          <cell r="C33" t="str">
            <v>CAE - Records &amp; Collections (A/C 903)</v>
          </cell>
          <cell r="D33">
            <v>0</v>
          </cell>
          <cell r="E33">
            <v>13977291.207059456</v>
          </cell>
          <cell r="F33">
            <v>12028659.548760703</v>
          </cell>
          <cell r="G33">
            <v>1439911.9394548663</v>
          </cell>
          <cell r="H33">
            <v>119885.73169549058</v>
          </cell>
          <cell r="I33">
            <v>67150.609457919927</v>
          </cell>
          <cell r="J33">
            <v>26517.175217582117</v>
          </cell>
          <cell r="K33">
            <v>43401.206927964638</v>
          </cell>
          <cell r="L33">
            <v>26434.121816920393</v>
          </cell>
          <cell r="M33">
            <v>167369.14571108663</v>
          </cell>
          <cell r="N33">
            <v>57948.03038017614</v>
          </cell>
          <cell r="O33">
            <v>13.697636748464939</v>
          </cell>
        </row>
        <row r="34">
          <cell r="A34">
            <v>28</v>
          </cell>
          <cell r="C34" t="str">
            <v>Subtotal O&amp;M and Cust Acctg Expense</v>
          </cell>
          <cell r="D34">
            <v>0</v>
          </cell>
          <cell r="E34">
            <v>53040846.326700293</v>
          </cell>
          <cell r="F34">
            <v>45196445.158142932</v>
          </cell>
          <cell r="G34">
            <v>6125721.7719954122</v>
          </cell>
          <cell r="H34">
            <v>597402.41355387087</v>
          </cell>
          <cell r="I34">
            <v>134293.05187354941</v>
          </cell>
          <cell r="J34">
            <v>487298.29601514398</v>
          </cell>
          <cell r="K34">
            <v>85775.424705060665</v>
          </cell>
          <cell r="L34">
            <v>48967.28892676055</v>
          </cell>
          <cell r="M34">
            <v>235703.26291006949</v>
          </cell>
          <cell r="N34">
            <v>122299.20958146609</v>
          </cell>
          <cell r="O34">
            <v>6940.4489960278115</v>
          </cell>
        </row>
        <row r="35">
          <cell r="A35">
            <v>29</v>
          </cell>
        </row>
        <row r="36">
          <cell r="A36">
            <v>30</v>
          </cell>
          <cell r="C36" t="str">
            <v>Total Admin &amp; General</v>
          </cell>
          <cell r="D36">
            <v>0</v>
          </cell>
          <cell r="E36">
            <v>19742280.521000862</v>
          </cell>
          <cell r="F36">
            <v>15946574.944487549</v>
          </cell>
          <cell r="G36">
            <v>2097041.6222419213</v>
          </cell>
          <cell r="H36">
            <v>224202.75658162209</v>
          </cell>
          <cell r="I36">
            <v>45111.328758513817</v>
          </cell>
          <cell r="J36">
            <v>219053.32809495565</v>
          </cell>
          <cell r="K36">
            <v>30020.037775876452</v>
          </cell>
          <cell r="L36">
            <v>16975.075097105815</v>
          </cell>
          <cell r="M36">
            <v>73530.091911718002</v>
          </cell>
          <cell r="N36">
            <v>1086571.8922649031</v>
          </cell>
          <cell r="O36">
            <v>3199.4437866909443</v>
          </cell>
        </row>
        <row r="37">
          <cell r="A37">
            <v>31</v>
          </cell>
          <cell r="C37" t="str">
            <v>Total Prod, Tran, Dist &amp; Customer Expense</v>
          </cell>
          <cell r="D37">
            <v>0</v>
          </cell>
          <cell r="E37">
            <v>62072889.442131221</v>
          </cell>
          <cell r="F37">
            <v>49545966.25532499</v>
          </cell>
          <cell r="G37">
            <v>6816475.3170056762</v>
          </cell>
          <cell r="H37">
            <v>747996.58869089663</v>
          </cell>
          <cell r="I37">
            <v>151376.14861258006</v>
          </cell>
          <cell r="J37">
            <v>752342.37890251423</v>
          </cell>
          <cell r="K37">
            <v>101628.51580084776</v>
          </cell>
          <cell r="L37">
            <v>57540.685643271885</v>
          </cell>
          <cell r="M37">
            <v>247713.92331876958</v>
          </cell>
          <cell r="N37">
            <v>3640846.3417091053</v>
          </cell>
          <cell r="O37">
            <v>11003.287122560025</v>
          </cell>
        </row>
        <row r="38">
          <cell r="A38">
            <v>32</v>
          </cell>
          <cell r="C38" t="str">
            <v>Related Admin &amp; General</v>
          </cell>
          <cell r="D38">
            <v>0</v>
          </cell>
          <cell r="E38">
            <v>16940432.037647843</v>
          </cell>
          <cell r="F38">
            <v>14546663.520994242</v>
          </cell>
          <cell r="G38">
            <v>1884536.0578215702</v>
          </cell>
          <cell r="H38">
            <v>179064.00902403225</v>
          </cell>
          <cell r="I38">
            <v>40020.426391984307</v>
          </cell>
          <cell r="J38">
            <v>141883.07648032537</v>
          </cell>
          <cell r="K38">
            <v>25337.194680021959</v>
          </cell>
          <cell r="L38">
            <v>14445.837715363261</v>
          </cell>
          <cell r="M38">
            <v>69964.929652381543</v>
          </cell>
          <cell r="N38">
            <v>36498.89918591157</v>
          </cell>
          <cell r="O38">
            <v>2018.0857020134031</v>
          </cell>
        </row>
        <row r="39">
          <cell r="A39">
            <v>33</v>
          </cell>
        </row>
        <row r="40">
          <cell r="A40">
            <v>34</v>
          </cell>
          <cell r="C40" t="str">
            <v>Distribution Depreciation Expense</v>
          </cell>
          <cell r="D40">
            <v>0</v>
          </cell>
          <cell r="E40">
            <v>12199956.820014795</v>
          </cell>
          <cell r="F40">
            <v>8726525.2623717692</v>
          </cell>
          <cell r="G40">
            <v>996222.36213599378</v>
          </cell>
          <cell r="H40">
            <v>231190.9822636233</v>
          </cell>
          <cell r="I40">
            <v>25788.207046393494</v>
          </cell>
          <cell r="J40">
            <v>428163.45244225697</v>
          </cell>
          <cell r="K40">
            <v>25313.316927101816</v>
          </cell>
          <cell r="L40">
            <v>13838.75517690685</v>
          </cell>
          <cell r="M40">
            <v>19433.984457652026</v>
          </cell>
          <cell r="N40">
            <v>1726912.9650964842</v>
          </cell>
          <cell r="O40">
            <v>6567.5320966155405</v>
          </cell>
        </row>
        <row r="41">
          <cell r="A41">
            <v>35</v>
          </cell>
          <cell r="C41" t="str">
            <v>Related Distribution Depreciation Expense</v>
          </cell>
          <cell r="D41">
            <v>0</v>
          </cell>
          <cell r="E41">
            <v>10473043.85491831</v>
          </cell>
          <cell r="F41">
            <v>8726525.2623717692</v>
          </cell>
          <cell r="G41">
            <v>996222.36213599378</v>
          </cell>
          <cell r="H41">
            <v>231190.9822636233</v>
          </cell>
          <cell r="I41">
            <v>25788.207046393494</v>
          </cell>
          <cell r="J41">
            <v>428163.45244225697</v>
          </cell>
          <cell r="K41">
            <v>25313.316927101816</v>
          </cell>
          <cell r="L41">
            <v>13838.75517690685</v>
          </cell>
          <cell r="M41">
            <v>19433.984457652026</v>
          </cell>
          <cell r="N41">
            <v>0</v>
          </cell>
          <cell r="O41">
            <v>6567.5320966155405</v>
          </cell>
        </row>
        <row r="42">
          <cell r="A42">
            <v>36</v>
          </cell>
        </row>
        <row r="43">
          <cell r="A43">
            <v>37</v>
          </cell>
          <cell r="C43" t="str">
            <v>Total Depreciation Expense</v>
          </cell>
          <cell r="D43">
            <v>0</v>
          </cell>
          <cell r="E43">
            <v>16450094.538212143</v>
          </cell>
          <cell r="F43">
            <v>12228368.801677607</v>
          </cell>
          <cell r="G43">
            <v>1424778.0426966818</v>
          </cell>
          <cell r="H43">
            <v>274409.64684757189</v>
          </cell>
          <cell r="I43">
            <v>34475.886036083335</v>
          </cell>
          <cell r="J43">
            <v>467217.05988278164</v>
          </cell>
          <cell r="K43">
            <v>30964.067924476891</v>
          </cell>
          <cell r="L43">
            <v>17027.983239139066</v>
          </cell>
          <cell r="M43">
            <v>33583.137061000692</v>
          </cell>
          <cell r="N43">
            <v>1932134.8752984162</v>
          </cell>
          <cell r="O43">
            <v>7135.0375483851167</v>
          </cell>
        </row>
        <row r="44">
          <cell r="A44">
            <v>38</v>
          </cell>
          <cell r="C44" t="str">
            <v>General Distribution Expense</v>
          </cell>
          <cell r="D44">
            <v>0</v>
          </cell>
          <cell r="E44">
            <v>4250137.7181973457</v>
          </cell>
          <cell r="F44">
            <v>3501843.5393058374</v>
          </cell>
          <cell r="G44">
            <v>428555.68056068791</v>
          </cell>
          <cell r="H44">
            <v>43218.664583948608</v>
          </cell>
          <cell r="I44">
            <v>8687.678989689839</v>
          </cell>
          <cell r="J44">
            <v>39053.607440524749</v>
          </cell>
          <cell r="K44">
            <v>5650.7509973750739</v>
          </cell>
          <cell r="L44">
            <v>3189.2280622322178</v>
          </cell>
          <cell r="M44">
            <v>14149.152603348664</v>
          </cell>
          <cell r="N44">
            <v>205221.91020193201</v>
          </cell>
          <cell r="O44">
            <v>567.50545176957598</v>
          </cell>
        </row>
        <row r="45">
          <cell r="A45">
            <v>39</v>
          </cell>
          <cell r="C45" t="str">
            <v>Depreciation Net of General Expense</v>
          </cell>
          <cell r="D45">
            <v>0</v>
          </cell>
          <cell r="E45">
            <v>12199956.820014795</v>
          </cell>
          <cell r="F45">
            <v>8726525.2623717692</v>
          </cell>
          <cell r="G45">
            <v>996222.3621359939</v>
          </cell>
          <cell r="H45">
            <v>231190.98226362327</v>
          </cell>
          <cell r="I45">
            <v>25788.207046393494</v>
          </cell>
          <cell r="J45">
            <v>428163.45244225697</v>
          </cell>
          <cell r="K45">
            <v>25313.316927101816</v>
          </cell>
          <cell r="L45">
            <v>13838.755176906849</v>
          </cell>
          <cell r="M45">
            <v>19433.984457652026</v>
          </cell>
          <cell r="N45">
            <v>1726912.9650964842</v>
          </cell>
          <cell r="O45">
            <v>6567.5320966155405</v>
          </cell>
        </row>
        <row r="46">
          <cell r="A46">
            <v>40</v>
          </cell>
          <cell r="C46" t="str">
            <v>Related General Depr Expense</v>
          </cell>
          <cell r="D46">
            <v>0</v>
          </cell>
          <cell r="E46">
            <v>4044915.8079954139</v>
          </cell>
          <cell r="F46">
            <v>3501843.5393058374</v>
          </cell>
          <cell r="G46">
            <v>428555.68056068785</v>
          </cell>
          <cell r="H46">
            <v>43218.664583948615</v>
          </cell>
          <cell r="I46">
            <v>8687.678989689839</v>
          </cell>
          <cell r="J46">
            <v>39053.607440524749</v>
          </cell>
          <cell r="K46">
            <v>5650.7509973750739</v>
          </cell>
          <cell r="L46">
            <v>3189.2280622322187</v>
          </cell>
          <cell r="M46">
            <v>14149.152603348664</v>
          </cell>
          <cell r="N46">
            <v>0</v>
          </cell>
          <cell r="O46">
            <v>567.50545176957598</v>
          </cell>
        </row>
        <row r="47">
          <cell r="A47">
            <v>41</v>
          </cell>
        </row>
        <row r="48">
          <cell r="A48">
            <v>42</v>
          </cell>
          <cell r="C48" t="str">
            <v>Total Plant in Service</v>
          </cell>
          <cell r="D48">
            <v>0</v>
          </cell>
          <cell r="E48">
            <v>468436146.99887758</v>
          </cell>
          <cell r="F48">
            <v>345851591.26876545</v>
          </cell>
          <cell r="G48">
            <v>40154694.843425907</v>
          </cell>
          <cell r="H48">
            <v>8005367.1106026703</v>
          </cell>
          <cell r="I48">
            <v>983259.97359802923</v>
          </cell>
          <cell r="J48">
            <v>13868710.953382993</v>
          </cell>
          <cell r="K48">
            <v>897969.1334505803</v>
          </cell>
          <cell r="L48">
            <v>493253.04342076526</v>
          </cell>
          <cell r="M48">
            <v>918513.5914444481</v>
          </cell>
          <cell r="N48">
            <v>57050793.444045007</v>
          </cell>
          <cell r="O48">
            <v>211993.63674173618</v>
          </cell>
        </row>
        <row r="49">
          <cell r="A49">
            <v>43</v>
          </cell>
          <cell r="C49" t="str">
            <v>Property Tax (A/C 236)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44</v>
          </cell>
          <cell r="C50" t="str">
            <v>Related Property Tax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45</v>
          </cell>
        </row>
        <row r="52">
          <cell r="A52">
            <v>46</v>
          </cell>
          <cell r="C52" t="str">
            <v>Total Related Expense</v>
          </cell>
          <cell r="D52">
            <v>0</v>
          </cell>
          <cell r="E52">
            <v>84499238.027261853</v>
          </cell>
          <cell r="F52">
            <v>71971477.480814785</v>
          </cell>
          <cell r="G52">
            <v>9435035.872513663</v>
          </cell>
          <cell r="H52">
            <v>1050876.0694254751</v>
          </cell>
          <cell r="I52">
            <v>208789.36430161705</v>
          </cell>
          <cell r="J52">
            <v>1096398.4323782511</v>
          </cell>
          <cell r="K52">
            <v>142076.68730955952</v>
          </cell>
          <cell r="L52">
            <v>80441.109881262877</v>
          </cell>
          <cell r="M52">
            <v>339251.32962345169</v>
          </cell>
          <cell r="N52">
            <v>158798.10876737765</v>
          </cell>
          <cell r="O52">
            <v>16093.572246426331</v>
          </cell>
        </row>
        <row r="53">
          <cell r="A53">
            <v>47</v>
          </cell>
        </row>
        <row r="54">
          <cell r="A54">
            <v>48</v>
          </cell>
          <cell r="C54" t="str">
            <v>Customers (Annual)</v>
          </cell>
          <cell r="E54">
            <v>13380480</v>
          </cell>
          <cell r="F54">
            <v>11767920</v>
          </cell>
          <cell r="G54">
            <v>1415016</v>
          </cell>
          <cell r="H54">
            <v>91392</v>
          </cell>
          <cell r="I54">
            <v>9336</v>
          </cell>
          <cell r="J54">
            <v>7608</v>
          </cell>
          <cell r="K54">
            <v>1896</v>
          </cell>
          <cell r="L54">
            <v>300</v>
          </cell>
          <cell r="M54">
            <v>192</v>
          </cell>
          <cell r="N54">
            <v>86724</v>
          </cell>
          <cell r="O54">
            <v>96</v>
          </cell>
        </row>
        <row r="55">
          <cell r="A55">
            <v>49</v>
          </cell>
          <cell r="C55" t="str">
            <v>Cost of Capital (Net of Tax)</v>
          </cell>
          <cell r="E55">
            <v>6.9721000000000005E-2</v>
          </cell>
          <cell r="F55">
            <v>6.9721000000000005E-2</v>
          </cell>
          <cell r="G55">
            <v>6.9721000000000005E-2</v>
          </cell>
          <cell r="H55">
            <v>6.9721000000000005E-2</v>
          </cell>
          <cell r="I55">
            <v>6.9721000000000005E-2</v>
          </cell>
          <cell r="J55">
            <v>6.9721000000000005E-2</v>
          </cell>
          <cell r="K55">
            <v>6.9721000000000005E-2</v>
          </cell>
          <cell r="L55">
            <v>6.9721000000000005E-2</v>
          </cell>
          <cell r="M55">
            <v>6.9721000000000005E-2</v>
          </cell>
          <cell r="N55">
            <v>6.9721000000000005E-2</v>
          </cell>
          <cell r="O55">
            <v>6.9721000000000005E-2</v>
          </cell>
        </row>
        <row r="56">
          <cell r="A56">
            <v>50</v>
          </cell>
          <cell r="C56" t="str">
            <v>Conversion Factor</v>
          </cell>
          <cell r="E56">
            <v>0.75238499999999997</v>
          </cell>
          <cell r="F56">
            <v>0.75238499999999997</v>
          </cell>
          <cell r="G56">
            <v>0.75238499999999997</v>
          </cell>
          <cell r="H56">
            <v>0.75238499999999997</v>
          </cell>
          <cell r="I56">
            <v>0.75238499999999997</v>
          </cell>
          <cell r="J56">
            <v>0.75238499999999997</v>
          </cell>
          <cell r="K56">
            <v>0.75238499999999997</v>
          </cell>
          <cell r="L56">
            <v>0.75238499999999997</v>
          </cell>
          <cell r="M56">
            <v>0.75238499999999997</v>
          </cell>
          <cell r="N56">
            <v>0.75238499999999997</v>
          </cell>
          <cell r="O56">
            <v>0.75238499999999997</v>
          </cell>
        </row>
        <row r="57">
          <cell r="A57">
            <v>51</v>
          </cell>
          <cell r="C57" t="str">
            <v>1 - FIT Rate</v>
          </cell>
          <cell r="E57">
            <v>0.79</v>
          </cell>
          <cell r="F57">
            <v>0.79</v>
          </cell>
          <cell r="G57">
            <v>0.79</v>
          </cell>
          <cell r="H57">
            <v>0.79</v>
          </cell>
          <cell r="I57">
            <v>0.79</v>
          </cell>
          <cell r="J57">
            <v>0.79</v>
          </cell>
          <cell r="K57">
            <v>0.79</v>
          </cell>
          <cell r="L57">
            <v>0.79</v>
          </cell>
          <cell r="M57">
            <v>0.79</v>
          </cell>
          <cell r="N57">
            <v>0.79</v>
          </cell>
          <cell r="O57">
            <v>0.79</v>
          </cell>
        </row>
        <row r="58">
          <cell r="A58">
            <v>52</v>
          </cell>
        </row>
        <row r="59">
          <cell r="A59">
            <v>53</v>
          </cell>
          <cell r="C59" t="str">
            <v>$ / Month per Customer for Plant Investment</v>
          </cell>
          <cell r="E59">
            <v>1.3810719998352894</v>
          </cell>
          <cell r="F59">
            <v>1.2586587963476608</v>
          </cell>
          <cell r="G59">
            <v>1.4978830235992791</v>
          </cell>
          <cell r="H59">
            <v>5.2460467946653706</v>
          </cell>
          <cell r="I59">
            <v>6.1813619120092316</v>
          </cell>
          <cell r="J59">
            <v>113.48254185509127</v>
          </cell>
          <cell r="K59">
            <v>28.539798057110048</v>
          </cell>
          <cell r="L59">
            <v>98.914798800642529</v>
          </cell>
          <cell r="M59">
            <v>263.28436817177339</v>
          </cell>
          <cell r="N59">
            <v>0</v>
          </cell>
          <cell r="O59">
            <v>137.64820595435938</v>
          </cell>
        </row>
        <row r="60">
          <cell r="A60">
            <v>54</v>
          </cell>
          <cell r="C60" t="str">
            <v>$ / Month per Customer for Expense</v>
          </cell>
          <cell r="E60">
            <v>6.6308325723336505</v>
          </cell>
          <cell r="F60">
            <v>6.4216654098003731</v>
          </cell>
          <cell r="G60">
            <v>7.0011465385666787</v>
          </cell>
          <cell r="H60">
            <v>12.073419301570315</v>
          </cell>
          <cell r="I60">
            <v>23.481967987084914</v>
          </cell>
          <cell r="J60">
            <v>151.31600430693808</v>
          </cell>
          <cell r="K60">
            <v>78.68128645881626</v>
          </cell>
          <cell r="L60">
            <v>281.54236995774625</v>
          </cell>
          <cell r="M60">
            <v>1855.2707279914239</v>
          </cell>
          <cell r="N60">
            <v>1.922617928165997</v>
          </cell>
          <cell r="O60">
            <v>176.02249948880342</v>
          </cell>
        </row>
        <row r="61">
          <cell r="A61">
            <v>55</v>
          </cell>
          <cell r="C61" t="str">
            <v>TOTAL MONTHLY CUSTOMER CHARGE</v>
          </cell>
          <cell r="E61">
            <v>8.0119045721689393</v>
          </cell>
          <cell r="F61">
            <v>7.6803242061480343</v>
          </cell>
          <cell r="G61">
            <v>8.4990295621659584</v>
          </cell>
          <cell r="H61">
            <v>17.319466096235686</v>
          </cell>
          <cell r="I61">
            <v>29.663329899094144</v>
          </cell>
          <cell r="J61">
            <v>264.79854616202937</v>
          </cell>
          <cell r="K61">
            <v>107.22108451592631</v>
          </cell>
          <cell r="L61">
            <v>380.45716875838878</v>
          </cell>
          <cell r="M61">
            <v>2118.555096163197</v>
          </cell>
          <cell r="N61">
            <v>1.922617928165997</v>
          </cell>
          <cell r="O61">
            <v>313.67070544316277</v>
          </cell>
        </row>
      </sheetData>
      <sheetData sheetId="26">
        <row r="8">
          <cell r="A8">
            <v>1</v>
          </cell>
          <cell r="B8" t="str">
            <v>Distribution Ratebase</v>
          </cell>
        </row>
        <row r="9">
          <cell r="A9">
            <v>2</v>
          </cell>
          <cell r="B9" t="str">
            <v>Direct Ratebase</v>
          </cell>
          <cell r="C9">
            <v>3527148862.6370139</v>
          </cell>
          <cell r="D9">
            <v>0.20551033090309248</v>
          </cell>
          <cell r="E9">
            <v>724865529.90499902</v>
          </cell>
          <cell r="F9">
            <v>0.4247994521842251</v>
          </cell>
          <cell r="G9">
            <v>1498330904.6204162</v>
          </cell>
        </row>
        <row r="10">
          <cell r="A10">
            <v>3</v>
          </cell>
          <cell r="B10" t="str">
            <v>Direct Accumulated Depreciation</v>
          </cell>
          <cell r="C10">
            <v>-1343449038.3772523</v>
          </cell>
          <cell r="D10">
            <v>0.19687057625311788</v>
          </cell>
          <cell r="E10">
            <v>-264485586.35202676</v>
          </cell>
          <cell r="F10">
            <v>0.44097805479111696</v>
          </cell>
          <cell r="G10">
            <v>-592431543.6545974</v>
          </cell>
        </row>
        <row r="11">
          <cell r="A11">
            <v>4</v>
          </cell>
          <cell r="B11" t="str">
            <v>Indirect Ratebase</v>
          </cell>
          <cell r="C11">
            <v>-226851541.13088083</v>
          </cell>
          <cell r="D11">
            <v>0.21082565398338732</v>
          </cell>
          <cell r="E11">
            <v>-47826124.516057238</v>
          </cell>
          <cell r="F11">
            <v>0.41484610242751824</v>
          </cell>
          <cell r="G11">
            <v>-94108477.66782175</v>
          </cell>
        </row>
        <row r="12">
          <cell r="A12">
            <v>5</v>
          </cell>
          <cell r="B12" t="str">
            <v>Net Distribution Ratebase</v>
          </cell>
          <cell r="C12">
            <v>1956848283.1288807</v>
          </cell>
          <cell r="E12">
            <v>412553819.036915</v>
          </cell>
          <cell r="G12">
            <v>811790883.297997</v>
          </cell>
        </row>
        <row r="13">
          <cell r="A13">
            <v>6</v>
          </cell>
        </row>
        <row r="14">
          <cell r="A14">
            <v>7</v>
          </cell>
          <cell r="B14" t="str">
            <v>Rate of Return</v>
          </cell>
          <cell r="C14">
            <v>7.6000000000000012E-2</v>
          </cell>
          <cell r="E14">
            <v>7.6000000000000012E-2</v>
          </cell>
          <cell r="G14">
            <v>7.6000000000000012E-2</v>
          </cell>
        </row>
        <row r="15">
          <cell r="A15">
            <v>8</v>
          </cell>
          <cell r="B15" t="str">
            <v>Return on Distribution Ratebase</v>
          </cell>
          <cell r="C15">
            <v>148720469.51779497</v>
          </cell>
          <cell r="E15">
            <v>31354090.246805545</v>
          </cell>
          <cell r="G15">
            <v>61696107.130647779</v>
          </cell>
        </row>
        <row r="16">
          <cell r="A16">
            <v>9</v>
          </cell>
        </row>
        <row r="17">
          <cell r="A17">
            <v>10</v>
          </cell>
          <cell r="B17" t="str">
            <v>Distribution Expense</v>
          </cell>
        </row>
        <row r="18">
          <cell r="A18">
            <v>11</v>
          </cell>
          <cell r="B18" t="str">
            <v>Total Distribution Expense</v>
          </cell>
          <cell r="C18">
            <v>393645161.76380515</v>
          </cell>
        </row>
        <row r="19">
          <cell r="A19">
            <v>12</v>
          </cell>
          <cell r="B19" t="str">
            <v xml:space="preserve">Less:  </v>
          </cell>
        </row>
        <row r="20">
          <cell r="A20">
            <v>13</v>
          </cell>
          <cell r="B20" t="str">
            <v>Depreciation</v>
          </cell>
          <cell r="C20">
            <v>-116557093.08126342</v>
          </cell>
        </row>
        <row r="21">
          <cell r="A21">
            <v>14</v>
          </cell>
          <cell r="B21" t="str">
            <v>Property Tax</v>
          </cell>
          <cell r="C21">
            <v>0</v>
          </cell>
        </row>
        <row r="22">
          <cell r="A22">
            <v>15</v>
          </cell>
          <cell r="B22" t="str">
            <v>FIT</v>
          </cell>
          <cell r="C22">
            <v>-22600350.728429999</v>
          </cell>
        </row>
        <row r="23">
          <cell r="A23">
            <v>16</v>
          </cell>
          <cell r="B23" t="str">
            <v>Subtotal Distribution Expense</v>
          </cell>
          <cell r="C23">
            <v>254487717.95411173</v>
          </cell>
        </row>
        <row r="24">
          <cell r="A24">
            <v>17</v>
          </cell>
        </row>
        <row r="25">
          <cell r="A25">
            <v>18</v>
          </cell>
          <cell r="B25" t="str">
            <v>Direct Expense</v>
          </cell>
          <cell r="C25">
            <v>83453080.807317227</v>
          </cell>
          <cell r="D25">
            <v>0.52706783101194155</v>
          </cell>
          <cell r="E25">
            <v>43985434.29237698</v>
          </cell>
          <cell r="F25">
            <v>0.22487600718395054</v>
          </cell>
          <cell r="G25">
            <v>18766595.599149074</v>
          </cell>
        </row>
        <row r="26">
          <cell r="A26">
            <v>19</v>
          </cell>
          <cell r="B26" t="str">
            <v>Indirect Expense</v>
          </cell>
          <cell r="C26">
            <v>87581556.339477271</v>
          </cell>
          <cell r="D26">
            <v>0.52706783101194155</v>
          </cell>
          <cell r="E26">
            <v>46161420.936498441</v>
          </cell>
          <cell r="F26">
            <v>0.22487600718395054</v>
          </cell>
          <cell r="G26">
            <v>19694990.692577861</v>
          </cell>
        </row>
        <row r="27">
          <cell r="A27">
            <v>20</v>
          </cell>
          <cell r="B27" t="str">
            <v>Total Distribution Expense</v>
          </cell>
          <cell r="C27">
            <v>171034637.1467945</v>
          </cell>
          <cell r="E27">
            <v>90146855.228875428</v>
          </cell>
          <cell r="G27">
            <v>38461586.291726932</v>
          </cell>
        </row>
        <row r="28">
          <cell r="A28">
            <v>21</v>
          </cell>
        </row>
        <row r="29">
          <cell r="A29">
            <v>22</v>
          </cell>
          <cell r="B29" t="str">
            <v>Total Distribution Cost of Service</v>
          </cell>
          <cell r="C29">
            <v>319755106.66458946</v>
          </cell>
          <cell r="E29">
            <v>121500945.47568098</v>
          </cell>
          <cell r="G29">
            <v>100157693.42237471</v>
          </cell>
        </row>
        <row r="30">
          <cell r="A30">
            <v>23</v>
          </cell>
        </row>
        <row r="31">
          <cell r="A31">
            <v>24</v>
          </cell>
          <cell r="B31" t="str">
            <v>% Expense to Distribution Plant</v>
          </cell>
          <cell r="C31">
            <v>8.7403115827314207E-2</v>
          </cell>
          <cell r="E31">
            <v>0.2185</v>
          </cell>
          <cell r="G31">
            <v>4.7399999999999998E-2</v>
          </cell>
        </row>
      </sheetData>
      <sheetData sheetId="27">
        <row r="8">
          <cell r="A8">
            <v>1</v>
          </cell>
          <cell r="B8" t="str">
            <v>A&amp;G - Operating Expense</v>
          </cell>
          <cell r="C8">
            <v>103875176.45128563</v>
          </cell>
        </row>
        <row r="9">
          <cell r="A9">
            <v>2</v>
          </cell>
          <cell r="B9" t="str">
            <v>A&amp;G - Maintenance Expense</v>
          </cell>
          <cell r="C9">
            <v>12120662.048645999</v>
          </cell>
        </row>
        <row r="10">
          <cell r="A10">
            <v>3</v>
          </cell>
          <cell r="B10" t="str">
            <v>Total A&amp;G</v>
          </cell>
          <cell r="C10">
            <v>115995838.49993163</v>
          </cell>
        </row>
        <row r="11">
          <cell r="A11">
            <v>4</v>
          </cell>
        </row>
        <row r="12">
          <cell r="A12">
            <v>5</v>
          </cell>
          <cell r="B12" t="str">
            <v>Plant In Service</v>
          </cell>
          <cell r="C12">
            <v>9609442662.6340485</v>
          </cell>
        </row>
        <row r="13">
          <cell r="A13">
            <v>6</v>
          </cell>
          <cell r="B13" t="str">
            <v>Intangible Plant</v>
          </cell>
          <cell r="C13">
            <v>249690577</v>
          </cell>
        </row>
        <row r="14">
          <cell r="A14">
            <v>7</v>
          </cell>
          <cell r="B14" t="str">
            <v>Accumulated Reserve for Depreciation</v>
          </cell>
          <cell r="C14">
            <v>-3731494011.0243964</v>
          </cell>
        </row>
        <row r="15">
          <cell r="A15">
            <v>8</v>
          </cell>
          <cell r="B15" t="str">
            <v>Net Plant In Service</v>
          </cell>
          <cell r="C15">
            <v>6127639228.6096516</v>
          </cell>
        </row>
        <row r="16">
          <cell r="A16">
            <v>9</v>
          </cell>
        </row>
        <row r="17">
          <cell r="A17">
            <v>10</v>
          </cell>
          <cell r="B17" t="str">
            <v>% A&amp;G to Total Net Plant</v>
          </cell>
          <cell r="C17">
            <v>1.8929939275529255E-2</v>
          </cell>
        </row>
        <row r="18">
          <cell r="A18">
            <v>11</v>
          </cell>
        </row>
        <row r="19">
          <cell r="A19">
            <v>12</v>
          </cell>
          <cell r="B19" t="str">
            <v>Distribution Operating Expense</v>
          </cell>
          <cell r="C19">
            <v>22068236.151700709</v>
          </cell>
        </row>
        <row r="20">
          <cell r="A20">
            <v>13</v>
          </cell>
          <cell r="B20" t="str">
            <v>Distribution Maintenance Expense</v>
          </cell>
          <cell r="C20">
            <v>61384844.655616507</v>
          </cell>
        </row>
        <row r="21">
          <cell r="A21">
            <v>14</v>
          </cell>
          <cell r="B21" t="str">
            <v>Total Distribution O&amp;M Expense</v>
          </cell>
          <cell r="C21">
            <v>83453080.807317212</v>
          </cell>
        </row>
        <row r="22">
          <cell r="A22">
            <v>15</v>
          </cell>
        </row>
        <row r="23">
          <cell r="A23">
            <v>16</v>
          </cell>
          <cell r="B23" t="str">
            <v>Distribution Plant in Service</v>
          </cell>
          <cell r="C23">
            <v>3527148862.6370139</v>
          </cell>
        </row>
        <row r="24">
          <cell r="A24">
            <v>17</v>
          </cell>
          <cell r="B24" t="str">
            <v xml:space="preserve">Distribution Accumulated Reserve for Depreciation </v>
          </cell>
          <cell r="C24">
            <v>-1343449038.3772523</v>
          </cell>
        </row>
        <row r="25">
          <cell r="A25">
            <v>18</v>
          </cell>
          <cell r="B25" t="str">
            <v>Distribution Net Plant in Service</v>
          </cell>
          <cell r="C25">
            <v>2183699824.2597618</v>
          </cell>
        </row>
        <row r="26">
          <cell r="A26">
            <v>19</v>
          </cell>
        </row>
        <row r="27">
          <cell r="A27">
            <v>20</v>
          </cell>
          <cell r="B27" t="str">
            <v>% Dist O&amp;M Expense to Net Plant</v>
          </cell>
          <cell r="C27">
            <v>3.8216370162325965E-2</v>
          </cell>
        </row>
        <row r="28">
          <cell r="A28">
            <v>21</v>
          </cell>
        </row>
        <row r="29">
          <cell r="A29">
            <v>22</v>
          </cell>
          <cell r="B29" t="str">
            <v>Total O&amp;M and A&amp;G</v>
          </cell>
          <cell r="C29">
            <v>5.7146309437855217E-2</v>
          </cell>
        </row>
        <row r="30">
          <cell r="A30">
            <v>23</v>
          </cell>
        </row>
        <row r="31">
          <cell r="A31">
            <v>24</v>
          </cell>
          <cell r="B31" t="str">
            <v>Revenue Sensitive Factor</v>
          </cell>
          <cell r="C31">
            <v>0.75238499999999997</v>
          </cell>
        </row>
        <row r="32">
          <cell r="A32">
            <v>25</v>
          </cell>
        </row>
        <row r="33">
          <cell r="A33">
            <v>26</v>
          </cell>
          <cell r="B33" t="str">
            <v>After Tax Rate</v>
          </cell>
          <cell r="C33">
            <v>7.5999999999999998E-2</v>
          </cell>
        </row>
      </sheetData>
      <sheetData sheetId="28">
        <row r="9">
          <cell r="A9">
            <v>1</v>
          </cell>
          <cell r="B9" t="str">
            <v>O&amp;M Expense</v>
          </cell>
        </row>
        <row r="10">
          <cell r="A10">
            <v>2</v>
          </cell>
          <cell r="B10" t="str">
            <v>Production O&amp;M</v>
          </cell>
          <cell r="C10">
            <v>878332210.42888725</v>
          </cell>
        </row>
        <row r="11">
          <cell r="A11">
            <v>3</v>
          </cell>
          <cell r="B11" t="str">
            <v>Transmission O&amp;M</v>
          </cell>
          <cell r="C11">
            <v>128743312.0185762</v>
          </cell>
        </row>
        <row r="12">
          <cell r="A12">
            <v>4</v>
          </cell>
          <cell r="B12" t="str">
            <v>Distribution O&amp;M</v>
          </cell>
          <cell r="C12">
            <v>83453080.807317212</v>
          </cell>
        </row>
        <row r="13">
          <cell r="A13">
            <v>5</v>
          </cell>
          <cell r="B13" t="str">
            <v>Customer Accounting</v>
          </cell>
          <cell r="C13">
            <v>48572376.113885924</v>
          </cell>
        </row>
        <row r="14">
          <cell r="A14">
            <v>6</v>
          </cell>
          <cell r="B14" t="str">
            <v>Customer Service / Sales</v>
          </cell>
          <cell r="C14">
            <v>2624824.6900138855</v>
          </cell>
        </row>
        <row r="15">
          <cell r="A15">
            <v>7</v>
          </cell>
          <cell r="B15" t="str">
            <v>Less:</v>
          </cell>
        </row>
        <row r="16">
          <cell r="A16">
            <v>8</v>
          </cell>
          <cell r="B16" t="str">
            <v>Fuel</v>
          </cell>
          <cell r="C16">
            <v>-241078323.35858226</v>
          </cell>
        </row>
        <row r="17">
          <cell r="A17">
            <v>9</v>
          </cell>
          <cell r="B17" t="str">
            <v>Purchased Power</v>
          </cell>
          <cell r="C17">
            <v>-390670460.01001596</v>
          </cell>
        </row>
        <row r="18">
          <cell r="A18">
            <v>10</v>
          </cell>
          <cell r="B18" t="str">
            <v>Other Purchase Power</v>
          </cell>
          <cell r="C18">
            <v>-138209148.65181676</v>
          </cell>
        </row>
        <row r="19">
          <cell r="A19">
            <v>11</v>
          </cell>
          <cell r="B19" t="str">
            <v>Wheeling</v>
          </cell>
          <cell r="C19">
            <v>-108374278.4084723</v>
          </cell>
        </row>
        <row r="20">
          <cell r="A20">
            <v>12</v>
          </cell>
          <cell r="B20" t="str">
            <v>Conservation Amortization</v>
          </cell>
          <cell r="C20">
            <v>-26209.79999999702</v>
          </cell>
        </row>
        <row r="21">
          <cell r="A21">
            <v>13</v>
          </cell>
          <cell r="B21" t="str">
            <v>Total O&amp;M for A&amp;G Calculation</v>
          </cell>
          <cell r="C21">
            <v>263367383.82979327</v>
          </cell>
        </row>
        <row r="22">
          <cell r="A22">
            <v>14</v>
          </cell>
        </row>
        <row r="23">
          <cell r="A23">
            <v>15</v>
          </cell>
          <cell r="B23" t="str">
            <v>Total A&amp;G</v>
          </cell>
          <cell r="C23">
            <v>115995838.49993163</v>
          </cell>
        </row>
        <row r="24">
          <cell r="A24">
            <v>16</v>
          </cell>
        </row>
        <row r="25">
          <cell r="A25">
            <v>17</v>
          </cell>
          <cell r="B25" t="str">
            <v>A&amp;G % to Total</v>
          </cell>
          <cell r="C25">
            <v>0.44</v>
          </cell>
        </row>
      </sheetData>
      <sheetData sheetId="29">
        <row r="9">
          <cell r="A9">
            <v>1</v>
          </cell>
          <cell r="B9" t="str">
            <v>kWh</v>
          </cell>
          <cell r="C9">
            <v>22311829039.999996</v>
          </cell>
          <cell r="E9">
            <v>11362694034.5944</v>
          </cell>
          <cell r="F9">
            <v>2983833723.3713889</v>
          </cell>
          <cell r="G9">
            <v>3080584885.4856691</v>
          </cell>
          <cell r="H9">
            <v>2051022389.543107</v>
          </cell>
          <cell r="I9">
            <v>1342870567.1184549</v>
          </cell>
          <cell r="J9">
            <v>4594563.3633324662</v>
          </cell>
          <cell r="K9">
            <v>124979540.86316925</v>
          </cell>
          <cell r="L9">
            <v>639599439.09802258</v>
          </cell>
          <cell r="M9">
            <v>632887813.72208166</v>
          </cell>
          <cell r="N9">
            <v>0</v>
          </cell>
          <cell r="O9">
            <v>0</v>
          </cell>
          <cell r="P9">
            <v>81534389.017231286</v>
          </cell>
          <cell r="Q9">
            <v>7227693.8231415441</v>
          </cell>
        </row>
        <row r="10">
          <cell r="A10">
            <v>2</v>
          </cell>
          <cell r="B10" t="str">
            <v>Demand</v>
          </cell>
          <cell r="C10">
            <v>3941657.8585261339</v>
          </cell>
          <cell r="E10">
            <v>2401760.8159533199</v>
          </cell>
          <cell r="F10">
            <v>483797.35950569448</v>
          </cell>
          <cell r="G10">
            <v>452472.55815379717</v>
          </cell>
          <cell r="H10">
            <v>261562.891393383</v>
          </cell>
          <cell r="I10">
            <v>179157.07260351363</v>
          </cell>
          <cell r="J10">
            <v>4.0419526549894496</v>
          </cell>
          <cell r="K10">
            <v>0</v>
          </cell>
          <cell r="L10">
            <v>80420.565981487191</v>
          </cell>
          <cell r="M10">
            <v>67179.705291231017</v>
          </cell>
          <cell r="N10">
            <v>0</v>
          </cell>
          <cell r="O10">
            <v>0</v>
          </cell>
          <cell r="P10">
            <v>13772.381425311305</v>
          </cell>
          <cell r="Q10">
            <v>1530.4662657410647</v>
          </cell>
        </row>
        <row r="11">
          <cell r="A11">
            <v>3</v>
          </cell>
          <cell r="B11" t="str">
            <v>PC-3</v>
          </cell>
          <cell r="C11">
            <v>1.0000000000000002</v>
          </cell>
          <cell r="E11">
            <v>0.53428267414961672</v>
          </cell>
          <cell r="F11">
            <v>0.13098483852655646</v>
          </cell>
          <cell r="G11">
            <v>0.13225029791791532</v>
          </cell>
          <cell r="H11">
            <v>8.5533651911442882E-2</v>
          </cell>
          <cell r="I11">
            <v>5.6502917113085652E-2</v>
          </cell>
          <cell r="J11">
            <v>1.5470011013980859E-4</v>
          </cell>
          <cell r="K11">
            <v>4.2011193022020825E-3</v>
          </cell>
          <cell r="L11">
            <v>2.6600468875824963E-2</v>
          </cell>
          <cell r="M11">
            <v>2.5535058472508355E-2</v>
          </cell>
          <cell r="N11">
            <v>0</v>
          </cell>
          <cell r="O11">
            <v>0</v>
          </cell>
          <cell r="P11">
            <v>3.614248664337222E-3</v>
          </cell>
          <cell r="Q11">
            <v>3.4002495637072092E-4</v>
          </cell>
        </row>
        <row r="12">
          <cell r="A12">
            <v>4</v>
          </cell>
          <cell r="B12" t="str">
            <v>NRG</v>
          </cell>
          <cell r="C12">
            <v>0.75</v>
          </cell>
        </row>
        <row r="13">
          <cell r="A13">
            <v>5</v>
          </cell>
          <cell r="B13" t="str">
            <v>DEM</v>
          </cell>
          <cell r="C13">
            <v>0.25</v>
          </cell>
        </row>
        <row r="14">
          <cell r="A14">
            <v>6</v>
          </cell>
        </row>
        <row r="15">
          <cell r="A15">
            <v>7</v>
          </cell>
          <cell r="B15" t="str">
            <v>Total Revenue Requirement</v>
          </cell>
          <cell r="C15">
            <v>2108200587.7086906</v>
          </cell>
          <cell r="E15">
            <v>1199530845.961303</v>
          </cell>
          <cell r="F15">
            <v>267214405.57393074</v>
          </cell>
          <cell r="G15">
            <v>251912322.65464625</v>
          </cell>
          <cell r="H15">
            <v>153008096.02665669</v>
          </cell>
          <cell r="I15">
            <v>104103146.19852759</v>
          </cell>
          <cell r="J15">
            <v>429180.35752772924</v>
          </cell>
          <cell r="K15">
            <v>10935459.949142268</v>
          </cell>
          <cell r="L15">
            <v>46953616.608873129</v>
          </cell>
          <cell r="M15">
            <v>42557366.967938654</v>
          </cell>
          <cell r="N15">
            <v>1121279.5765295029</v>
          </cell>
          <cell r="O15">
            <v>11216018.725058943</v>
          </cell>
          <cell r="P15">
            <v>18495472.952828079</v>
          </cell>
          <cell r="Q15">
            <v>723376.15572802676</v>
          </cell>
        </row>
        <row r="16">
          <cell r="A16">
            <v>8</v>
          </cell>
        </row>
        <row r="17">
          <cell r="A17">
            <v>9</v>
          </cell>
          <cell r="B17" t="str">
            <v>Revenues Other Than Rate Sch. Rev.</v>
          </cell>
          <cell r="C17">
            <v>111225825.98513673</v>
          </cell>
          <cell r="E17">
            <v>60792526.492355719</v>
          </cell>
          <cell r="F17">
            <v>16929189.203066148</v>
          </cell>
          <cell r="G17">
            <v>11900165.035182636</v>
          </cell>
          <cell r="H17">
            <v>7202400.4051362295</v>
          </cell>
          <cell r="I17">
            <v>5549720.1749180267</v>
          </cell>
          <cell r="J17">
            <v>22319.875382678936</v>
          </cell>
          <cell r="K17">
            <v>479441.21714901226</v>
          </cell>
          <cell r="L17">
            <v>2170923.4248753381</v>
          </cell>
          <cell r="M17">
            <v>4835975.8716102857</v>
          </cell>
          <cell r="N17">
            <v>2850.6248341625537</v>
          </cell>
          <cell r="O17">
            <v>875638.69411477575</v>
          </cell>
          <cell r="P17">
            <v>425733.74896333064</v>
          </cell>
          <cell r="Q17">
            <v>38941.217548381959</v>
          </cell>
        </row>
        <row r="18">
          <cell r="A18">
            <v>10</v>
          </cell>
        </row>
        <row r="19">
          <cell r="A19">
            <v>11</v>
          </cell>
          <cell r="B19" t="str">
            <v>Fixed PCA Costs</v>
          </cell>
          <cell r="C19">
            <v>0</v>
          </cell>
        </row>
        <row r="20">
          <cell r="A20">
            <v>12</v>
          </cell>
          <cell r="B20" t="str">
            <v>Variable PCA Costs</v>
          </cell>
          <cell r="C20">
            <v>0</v>
          </cell>
        </row>
        <row r="21">
          <cell r="A21">
            <v>13</v>
          </cell>
          <cell r="B21" t="str">
            <v>Total PCA Costs</v>
          </cell>
          <cell r="C21">
            <v>0</v>
          </cell>
        </row>
        <row r="22">
          <cell r="A22">
            <v>14</v>
          </cell>
        </row>
        <row r="23">
          <cell r="A23">
            <v>15</v>
          </cell>
          <cell r="B23" t="str">
            <v>Allocate Fixed PCA Costs on PC-3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16</v>
          </cell>
          <cell r="B24" t="str">
            <v>Allocate Variable PCA Costs on PC-3</v>
          </cell>
          <cell r="C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17</v>
          </cell>
          <cell r="B25" t="str">
            <v>Total PCA Costs Net of Other Revenue</v>
          </cell>
          <cell r="C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18</v>
          </cell>
        </row>
        <row r="27">
          <cell r="A27">
            <v>19</v>
          </cell>
          <cell r="B27" t="str">
            <v>Peak Credit Allocation</v>
          </cell>
        </row>
        <row r="28">
          <cell r="A28">
            <v>20</v>
          </cell>
          <cell r="B28" t="str">
            <v>% Applicable to Energy</v>
          </cell>
          <cell r="C28">
            <v>0.74999999999999989</v>
          </cell>
          <cell r="E28">
            <v>0.38195099999999998</v>
          </cell>
          <cell r="F28">
            <v>0.1003</v>
          </cell>
          <cell r="G28">
            <v>0.10355200000000001</v>
          </cell>
          <cell r="H28">
            <v>6.8944000000000005E-2</v>
          </cell>
          <cell r="I28">
            <v>4.514E-2</v>
          </cell>
          <cell r="J28">
            <v>1.54E-4</v>
          </cell>
          <cell r="K28">
            <v>4.2009999999999999E-3</v>
          </cell>
          <cell r="L28">
            <v>2.1499999999999998E-2</v>
          </cell>
          <cell r="M28">
            <v>2.1274000000000001E-2</v>
          </cell>
          <cell r="N28">
            <v>0</v>
          </cell>
          <cell r="O28">
            <v>0</v>
          </cell>
          <cell r="P28">
            <v>2.7409999999999999E-3</v>
          </cell>
          <cell r="Q28">
            <v>2.43E-4</v>
          </cell>
        </row>
        <row r="29">
          <cell r="A29">
            <v>21</v>
          </cell>
          <cell r="B29" t="str">
            <v>% Applicable to Demand</v>
          </cell>
          <cell r="C29">
            <v>0.25</v>
          </cell>
          <cell r="E29">
            <v>0.15233099999999999</v>
          </cell>
          <cell r="F29">
            <v>3.0685E-2</v>
          </cell>
          <cell r="G29">
            <v>2.8698000000000001E-2</v>
          </cell>
          <cell r="H29">
            <v>1.6590000000000001E-2</v>
          </cell>
          <cell r="I29">
            <v>1.1363E-2</v>
          </cell>
          <cell r="J29">
            <v>0</v>
          </cell>
          <cell r="K29">
            <v>0</v>
          </cell>
          <cell r="L29">
            <v>5.1009999999999996E-3</v>
          </cell>
          <cell r="M29">
            <v>4.261E-3</v>
          </cell>
          <cell r="N29">
            <v>0</v>
          </cell>
          <cell r="O29">
            <v>0</v>
          </cell>
          <cell r="P29">
            <v>8.7399999999999999E-4</v>
          </cell>
          <cell r="Q29">
            <v>9.7E-5</v>
          </cell>
        </row>
        <row r="30">
          <cell r="A30">
            <v>22</v>
          </cell>
          <cell r="B30" t="str">
            <v>Total Allocation to Class</v>
          </cell>
          <cell r="C30">
            <v>0.99999999999999989</v>
          </cell>
          <cell r="E30">
            <v>0.53428199999999992</v>
          </cell>
          <cell r="F30">
            <v>0.13098499999999999</v>
          </cell>
          <cell r="G30">
            <v>0.13225000000000001</v>
          </cell>
          <cell r="H30">
            <v>8.5533999999999999E-2</v>
          </cell>
          <cell r="I30">
            <v>5.6502999999999998E-2</v>
          </cell>
          <cell r="J30">
            <v>1.54E-4</v>
          </cell>
          <cell r="K30">
            <v>4.2009999999999999E-3</v>
          </cell>
          <cell r="L30">
            <v>2.6601E-2</v>
          </cell>
          <cell r="M30">
            <v>2.5535000000000002E-2</v>
          </cell>
          <cell r="N30">
            <v>0</v>
          </cell>
          <cell r="O30">
            <v>0</v>
          </cell>
          <cell r="P30">
            <v>3.6150000000000002E-3</v>
          </cell>
          <cell r="Q30">
            <v>3.4000000000000002E-4</v>
          </cell>
        </row>
      </sheetData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W411"/>
  <sheetViews>
    <sheetView showGridLines="0" tabSelected="1" zoomScale="50" zoomScaleNormal="50" workbookViewId="0">
      <pane xSplit="6" ySplit="6" topLeftCell="G53" activePane="bottomRight" state="frozen"/>
      <selection activeCell="P36" sqref="P36"/>
      <selection pane="topRight" activeCell="P36" sqref="P36"/>
      <selection pane="bottomLeft" activeCell="P36" sqref="P36"/>
      <selection pane="bottomRight" activeCell="A158" sqref="A158"/>
    </sheetView>
  </sheetViews>
  <sheetFormatPr defaultRowHeight="13.2" x14ac:dyDescent="0.25"/>
  <cols>
    <col min="1" max="1" width="10.77734375" style="6" bestFit="1" customWidth="1"/>
    <col min="2" max="2" width="3" style="6" bestFit="1" customWidth="1"/>
    <col min="3" max="3" width="43.6640625" style="6" bestFit="1" customWidth="1"/>
    <col min="4" max="4" width="1.6640625" style="6" customWidth="1"/>
    <col min="5" max="5" width="20.33203125" style="6" bestFit="1" customWidth="1"/>
    <col min="6" max="6" width="6.33203125" style="6" bestFit="1" customWidth="1"/>
    <col min="7" max="7" width="20.33203125" style="6" bestFit="1" customWidth="1"/>
    <col min="8" max="8" width="18.77734375" style="6" bestFit="1" customWidth="1"/>
    <col min="9" max="9" width="21" style="6" bestFit="1" customWidth="1"/>
    <col min="10" max="10" width="18.33203125" style="6" bestFit="1" customWidth="1"/>
    <col min="11" max="11" width="18.109375" style="6" bestFit="1" customWidth="1"/>
    <col min="12" max="13" width="16.77734375" style="6" bestFit="1" customWidth="1"/>
    <col min="14" max="14" width="19.21875" style="6" bestFit="1" customWidth="1"/>
    <col min="15" max="15" width="16.77734375" style="6" bestFit="1" customWidth="1"/>
    <col min="16" max="16" width="14.5546875" style="6" bestFit="1" customWidth="1"/>
    <col min="17" max="17" width="3.33203125" style="6" customWidth="1"/>
    <col min="18" max="18" width="18.33203125" style="6" bestFit="1" customWidth="1"/>
    <col min="19" max="20" width="18.5546875" style="6" bestFit="1" customWidth="1"/>
    <col min="21" max="21" width="8.33203125" style="6" bestFit="1" customWidth="1"/>
    <col min="22" max="22" width="2.109375" style="6" customWidth="1"/>
    <col min="23" max="23" width="18.109375" style="6" bestFit="1" customWidth="1"/>
    <col min="24" max="16384" width="8.88671875" style="6"/>
  </cols>
  <sheetData>
    <row r="1" spans="1:23" s="1" customForma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23" s="1" customFormat="1" x14ac:dyDescent="0.25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23" s="1" customFormat="1" x14ac:dyDescent="0.25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6" spans="1:23" s="4" customFormat="1" ht="42" customHeight="1" x14ac:dyDescent="0.25">
      <c r="A6" s="2" t="s">
        <v>2</v>
      </c>
      <c r="B6" s="2"/>
      <c r="C6" s="2" t="s">
        <v>3</v>
      </c>
      <c r="D6" s="2"/>
      <c r="E6" s="2" t="s">
        <v>4</v>
      </c>
      <c r="F6" s="2"/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2" t="s">
        <v>13</v>
      </c>
      <c r="P6" s="3" t="s">
        <v>14</v>
      </c>
      <c r="R6" s="2" t="s">
        <v>15</v>
      </c>
      <c r="S6" s="2" t="s">
        <v>16</v>
      </c>
      <c r="T6" s="2" t="s">
        <v>17</v>
      </c>
      <c r="U6" s="2" t="s">
        <v>18</v>
      </c>
      <c r="W6" s="3" t="s">
        <v>19</v>
      </c>
    </row>
    <row r="7" spans="1:23" s="4" customFormat="1" x14ac:dyDescent="0.25">
      <c r="C7" s="4" t="s">
        <v>20</v>
      </c>
      <c r="E7" s="4" t="s">
        <v>21</v>
      </c>
      <c r="G7" s="4" t="s">
        <v>22</v>
      </c>
      <c r="H7" s="4" t="s">
        <v>23</v>
      </c>
      <c r="I7" s="4" t="s">
        <v>24</v>
      </c>
      <c r="J7" s="4" t="s">
        <v>25</v>
      </c>
      <c r="K7" s="4" t="s">
        <v>26</v>
      </c>
      <c r="L7" s="4" t="s">
        <v>27</v>
      </c>
      <c r="M7" s="4" t="s">
        <v>28</v>
      </c>
      <c r="N7" s="4" t="s">
        <v>29</v>
      </c>
      <c r="O7" s="4" t="s">
        <v>30</v>
      </c>
      <c r="P7" s="4" t="s">
        <v>31</v>
      </c>
      <c r="R7" s="5" t="s">
        <v>32</v>
      </c>
      <c r="S7" s="5" t="s">
        <v>33</v>
      </c>
      <c r="T7" s="5" t="s">
        <v>34</v>
      </c>
      <c r="U7" s="5" t="s">
        <v>35</v>
      </c>
      <c r="W7" s="5" t="s">
        <v>36</v>
      </c>
    </row>
    <row r="9" spans="1:23" x14ac:dyDescent="0.25">
      <c r="A9" s="6">
        <v>1</v>
      </c>
      <c r="C9" s="1" t="s">
        <v>37</v>
      </c>
    </row>
    <row r="10" spans="1:23" x14ac:dyDescent="0.25">
      <c r="A10" s="6">
        <f>+A9+1</f>
        <v>2</v>
      </c>
      <c r="C10" s="6" t="s">
        <v>38</v>
      </c>
      <c r="E10" s="7">
        <f>'[2]Class Summary'!E10</f>
        <v>9609442662.6340504</v>
      </c>
      <c r="F10" s="7"/>
      <c r="G10" s="7">
        <f>'[2]Class Summary'!G10</f>
        <v>5545457488.6787891</v>
      </c>
      <c r="H10" s="7">
        <f>'[2]Class Summary'!H10</f>
        <v>1207741046.4684942</v>
      </c>
      <c r="I10" s="7">
        <f>'[2]Class Summary'!I10</f>
        <v>1116587567.8116326</v>
      </c>
      <c r="J10" s="7">
        <f>'[2]Class Summary'!J10</f>
        <v>645442293.35483634</v>
      </c>
      <c r="K10" s="7">
        <f>'[2]Class Summary'!K10</f>
        <v>503636009.16662091</v>
      </c>
      <c r="L10" s="7">
        <f>'[2]Class Summary'!L10</f>
        <v>203194457.72693482</v>
      </c>
      <c r="M10" s="7">
        <f>'[2]Class Summary'!M10</f>
        <v>168505770.75160077</v>
      </c>
      <c r="N10" s="7">
        <f>'[2]Class Summary'!N10</f>
        <v>111992210.30186239</v>
      </c>
      <c r="O10" s="7">
        <f>'[2]Class Summary'!O10</f>
        <v>103623580.21183598</v>
      </c>
      <c r="P10" s="7">
        <f>'[2]Class Summary'!P10</f>
        <v>3262238.1614442412</v>
      </c>
      <c r="R10" s="7">
        <f>'[2]Class Summary'!R10</f>
        <v>444677165.91177726</v>
      </c>
      <c r="S10" s="7">
        <f>'[2]Class Summary'!S10</f>
        <v>2197864.487798091</v>
      </c>
      <c r="T10" s="7">
        <f>'[2]Class Summary'!T10</f>
        <v>56760978.767045557</v>
      </c>
      <c r="U10" s="8">
        <f>'[2]Class Summary'!U10</f>
        <v>0</v>
      </c>
      <c r="W10" s="8">
        <f>'[2]Class Summary'!W10</f>
        <v>446875030.39957535</v>
      </c>
    </row>
    <row r="11" spans="1:23" x14ac:dyDescent="0.25">
      <c r="A11" s="6">
        <f t="shared" ref="A11:A58" si="0">+A10+1</f>
        <v>3</v>
      </c>
      <c r="C11" s="6" t="s">
        <v>39</v>
      </c>
      <c r="E11" s="7">
        <f>'[2]Class Summary'!E11</f>
        <v>-3731494011.0243969</v>
      </c>
      <c r="F11" s="7"/>
      <c r="G11" s="7">
        <f>'[2]Class Summary'!G11</f>
        <v>-2173650732.7228789</v>
      </c>
      <c r="H11" s="7">
        <f>'[2]Class Summary'!H11</f>
        <v>-464309847.62835675</v>
      </c>
      <c r="I11" s="7">
        <f>'[2]Class Summary'!I11</f>
        <v>-428194948.76814747</v>
      </c>
      <c r="J11" s="7">
        <f>'[2]Class Summary'!J11</f>
        <v>-248379733.83496535</v>
      </c>
      <c r="K11" s="7">
        <f>'[2]Class Summary'!K11</f>
        <v>-192213333.69396731</v>
      </c>
      <c r="L11" s="7">
        <f>'[2]Class Summary'!L11</f>
        <v>-82852869.037584722</v>
      </c>
      <c r="M11" s="7">
        <f>'[2]Class Summary'!M11</f>
        <v>-63405069.036137275</v>
      </c>
      <c r="N11" s="7">
        <f>'[2]Class Summary'!N11</f>
        <v>-37129235.334188461</v>
      </c>
      <c r="O11" s="7">
        <f>'[2]Class Summary'!O11</f>
        <v>-40115594.562733904</v>
      </c>
      <c r="P11" s="7">
        <f>'[2]Class Summary'!P11</f>
        <v>-1242646.4054365538</v>
      </c>
      <c r="R11" s="7">
        <f>'[2]Class Summary'!R11</f>
        <v>-169983446.47718278</v>
      </c>
      <c r="S11" s="7">
        <f>'[2]Class Summary'!S11</f>
        <v>-834294.81180444302</v>
      </c>
      <c r="T11" s="7">
        <f>'[2]Class Summary'!T11</f>
        <v>-21395592.404980104</v>
      </c>
      <c r="U11" s="8">
        <f>'[2]Class Summary'!U11</f>
        <v>0</v>
      </c>
      <c r="W11" s="8">
        <f>'[2]Class Summary'!W11</f>
        <v>-170817741.28898722</v>
      </c>
    </row>
    <row r="12" spans="1:23" x14ac:dyDescent="0.25">
      <c r="A12" s="6">
        <f t="shared" si="0"/>
        <v>4</v>
      </c>
      <c r="C12" s="6" t="s">
        <v>40</v>
      </c>
      <c r="E12" s="7">
        <f>'[2]Class Summary'!E12</f>
        <v>-711414380.0813719</v>
      </c>
      <c r="F12" s="7"/>
      <c r="G12" s="7">
        <f>'[2]Class Summary'!G12</f>
        <v>-412948667.65490061</v>
      </c>
      <c r="H12" s="7">
        <f>'[2]Class Summary'!H12</f>
        <v>-111663096.01653893</v>
      </c>
      <c r="I12" s="7">
        <f>'[2]Class Summary'!I12</f>
        <v>-73691067.891070187</v>
      </c>
      <c r="J12" s="7">
        <f>'[2]Class Summary'!J12</f>
        <v>-39421870.188808881</v>
      </c>
      <c r="K12" s="7">
        <f>'[2]Class Summary'!K12</f>
        <v>-31792751.362743136</v>
      </c>
      <c r="L12" s="7">
        <f>'[2]Class Summary'!L12</f>
        <v>-12329701.091557104</v>
      </c>
      <c r="M12" s="7">
        <f>'[2]Class Summary'!M12</f>
        <v>-9407003.4213381112</v>
      </c>
      <c r="N12" s="7">
        <f>'[2]Class Summary'!N12</f>
        <v>-11427699.936003385</v>
      </c>
      <c r="O12" s="7">
        <f>'[2]Class Summary'!O12</f>
        <v>-8513943.7227035463</v>
      </c>
      <c r="P12" s="7">
        <f>'[2]Class Summary'!P12</f>
        <v>-218578.79570792656</v>
      </c>
      <c r="R12" s="7">
        <f>'[2]Class Summary'!R12</f>
        <v>-27421564.959714286</v>
      </c>
      <c r="S12" s="7">
        <f>'[2]Class Summary'!S12</f>
        <v>-164802.2321385628</v>
      </c>
      <c r="T12" s="7">
        <f>'[2]Class Summary'!T12</f>
        <v>-4206384.1708902884</v>
      </c>
      <c r="U12" s="8">
        <f>'[2]Class Summary'!U12</f>
        <v>0</v>
      </c>
      <c r="W12" s="8">
        <f>'[2]Class Summary'!W12</f>
        <v>-27586367.191852849</v>
      </c>
    </row>
    <row r="13" spans="1:23" ht="13.8" thickBot="1" x14ac:dyDescent="0.3">
      <c r="A13" s="9">
        <f t="shared" si="0"/>
        <v>5</v>
      </c>
      <c r="B13" s="9"/>
      <c r="C13" s="9" t="s">
        <v>41</v>
      </c>
      <c r="D13" s="9"/>
      <c r="E13" s="10">
        <f>'[2]Class Summary'!E13</f>
        <v>5166534271.5282812</v>
      </c>
      <c r="F13" s="10"/>
      <c r="G13" s="10">
        <f>'[2]Class Summary'!G13</f>
        <v>2958858088.3010097</v>
      </c>
      <c r="H13" s="10">
        <f>'[2]Class Summary'!H13</f>
        <v>631768102.8235985</v>
      </c>
      <c r="I13" s="10">
        <f>'[2]Class Summary'!I13</f>
        <v>614701551.15241504</v>
      </c>
      <c r="J13" s="10">
        <f>'[2]Class Summary'!J13</f>
        <v>357640689.33106214</v>
      </c>
      <c r="K13" s="10">
        <f>'[2]Class Summary'!K13</f>
        <v>279629924.10991049</v>
      </c>
      <c r="L13" s="10">
        <f>'[2]Class Summary'!L13</f>
        <v>108011887.597793</v>
      </c>
      <c r="M13" s="10">
        <f>'[2]Class Summary'!M13</f>
        <v>95693698.294125378</v>
      </c>
      <c r="N13" s="10">
        <f>'[2]Class Summary'!N13</f>
        <v>63435275.031670541</v>
      </c>
      <c r="O13" s="10">
        <f>'[2]Class Summary'!O13</f>
        <v>54994041.926398531</v>
      </c>
      <c r="P13" s="10">
        <f>'[2]Class Summary'!P13</f>
        <v>1801012.9602997608</v>
      </c>
      <c r="R13" s="10">
        <f>'[2]Class Summary'!R13</f>
        <v>247272154.47488022</v>
      </c>
      <c r="S13" s="10">
        <f>'[2]Class Summary'!S13</f>
        <v>1198767.4438550852</v>
      </c>
      <c r="T13" s="10">
        <f>'[2]Class Summary'!T13</f>
        <v>31159002.191175163</v>
      </c>
      <c r="U13" s="10">
        <f>'[2]Class Summary'!U13</f>
        <v>0</v>
      </c>
      <c r="W13" s="10">
        <f>'[2]Class Summary'!W13</f>
        <v>248470921.9187353</v>
      </c>
    </row>
    <row r="14" spans="1:23" ht="13.8" thickTop="1" x14ac:dyDescent="0.25">
      <c r="A14" s="6">
        <f t="shared" si="0"/>
        <v>6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R14" s="7"/>
      <c r="S14" s="7"/>
      <c r="T14" s="7"/>
      <c r="U14" s="7"/>
      <c r="W14" s="7"/>
    </row>
    <row r="15" spans="1:23" x14ac:dyDescent="0.25">
      <c r="A15" s="6">
        <f t="shared" si="0"/>
        <v>7</v>
      </c>
      <c r="C15" s="1" t="s">
        <v>123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R15" s="7"/>
      <c r="S15" s="7"/>
      <c r="T15" s="7"/>
      <c r="U15" s="7"/>
      <c r="W15" s="7"/>
    </row>
    <row r="16" spans="1:23" x14ac:dyDescent="0.25">
      <c r="A16" s="6">
        <f t="shared" si="0"/>
        <v>8</v>
      </c>
      <c r="C16" s="6" t="s">
        <v>42</v>
      </c>
      <c r="E16" s="7">
        <f>'[2]Class Summary'!E16</f>
        <v>1963503474.6025243</v>
      </c>
      <c r="F16" s="7"/>
      <c r="G16" s="7">
        <f>'[2]Class Summary'!G16</f>
        <v>1066627453.79889</v>
      </c>
      <c r="H16" s="7">
        <f>'[2]Class Summary'!H16</f>
        <v>266956972.94966587</v>
      </c>
      <c r="I16" s="7">
        <f>'[2]Class Summary'!I16</f>
        <v>253667748.9521715</v>
      </c>
      <c r="J16" s="7">
        <f>'[2]Class Summary'!J16</f>
        <v>153864555.9709892</v>
      </c>
      <c r="K16" s="7">
        <f>'[2]Class Summary'!K16</f>
        <v>113476757.97860421</v>
      </c>
      <c r="L16" s="7">
        <f>'[2]Class Summary'!L16</f>
        <v>43553127.793050162</v>
      </c>
      <c r="M16" s="7">
        <f>'[2]Class Summary'!M16</f>
        <v>40360091.9923902</v>
      </c>
      <c r="N16" s="7">
        <f>'[2]Class Summary'!N16</f>
        <v>7513279.0699999928</v>
      </c>
      <c r="O16" s="7">
        <f>'[2]Class Summary'!O16</f>
        <v>17167096.996763185</v>
      </c>
      <c r="P16" s="7">
        <f>'[2]Class Summary'!P16</f>
        <v>316389.10000000003</v>
      </c>
      <c r="R16" s="7">
        <f>'[2]Class Summary'!R16</f>
        <v>102890717.98060019</v>
      </c>
      <c r="S16" s="7">
        <f>'[2]Class Summary'!S16</f>
        <v>248213.99995319982</v>
      </c>
      <c r="T16" s="7">
        <f>'[2]Class Summary'!T16</f>
        <v>10337825.998050828</v>
      </c>
      <c r="U16" s="8">
        <f>'[2]Class Summary'!U16</f>
        <v>0</v>
      </c>
      <c r="W16" s="8">
        <f>'[2]Class Summary'!W16</f>
        <v>103138931.98055339</v>
      </c>
    </row>
    <row r="17" spans="1:23" x14ac:dyDescent="0.25">
      <c r="A17" s="6">
        <f t="shared" si="0"/>
        <v>9</v>
      </c>
      <c r="C17" s="6" t="s">
        <v>43</v>
      </c>
      <c r="E17" s="7">
        <f>'[2]Class Summary'!E17</f>
        <v>36228866.835230462</v>
      </c>
      <c r="F17" s="7"/>
      <c r="G17" s="7">
        <f>'[2]Class Summary'!G17</f>
        <v>19356455.854137294</v>
      </c>
      <c r="H17" s="7">
        <f>'[2]Class Summary'!H17</f>
        <v>4745432.2724127788</v>
      </c>
      <c r="I17" s="7">
        <f>'[2]Class Summary'!I17</f>
        <v>4791278.4321877118</v>
      </c>
      <c r="J17" s="7">
        <f>'[2]Class Summary'!J17</f>
        <v>3098787.2850306202</v>
      </c>
      <c r="K17" s="7">
        <f>'[2]Class Summary'!K17</f>
        <v>2204843.0613400913</v>
      </c>
      <c r="L17" s="7">
        <f>'[2]Class Summary'!L17</f>
        <v>963704.84465695533</v>
      </c>
      <c r="M17" s="7">
        <f>'[2]Class Summary'!M17</f>
        <v>925106.23303032876</v>
      </c>
      <c r="N17" s="7">
        <f>'[2]Class Summary'!N17</f>
        <v>0</v>
      </c>
      <c r="O17" s="7">
        <f>'[2]Class Summary'!O17</f>
        <v>130940.13356968279</v>
      </c>
      <c r="P17" s="7">
        <f>'[2]Class Summary'!P17</f>
        <v>12318.7188650099</v>
      </c>
      <c r="R17" s="7">
        <f>'[2]Class Summary'!R17</f>
        <v>2047036.659892045</v>
      </c>
      <c r="S17" s="7">
        <f>'[2]Class Summary'!S17</f>
        <v>5604.6096896506124</v>
      </c>
      <c r="T17" s="7">
        <f>'[2]Class Summary'!T17</f>
        <v>152201.79175839559</v>
      </c>
      <c r="U17" s="8">
        <f>'[2]Class Summary'!U17</f>
        <v>0</v>
      </c>
      <c r="W17" s="8">
        <f>'[2]Class Summary'!W17</f>
        <v>2052641.2695816956</v>
      </c>
    </row>
    <row r="18" spans="1:23" x14ac:dyDescent="0.25">
      <c r="A18" s="6">
        <f t="shared" si="0"/>
        <v>10</v>
      </c>
      <c r="C18" s="6" t="s">
        <v>44</v>
      </c>
      <c r="E18" s="7">
        <f>'[2]Class Summary'!E18</f>
        <v>74996959.149906263</v>
      </c>
      <c r="F18" s="7"/>
      <c r="G18" s="7">
        <f>'[2]Class Summary'!G18</f>
        <v>41436070.638218425</v>
      </c>
      <c r="H18" s="7">
        <f>'[2]Class Summary'!H18</f>
        <v>12183756.930653369</v>
      </c>
      <c r="I18" s="7">
        <f>'[2]Class Summary'!I18</f>
        <v>7108886.6029949235</v>
      </c>
      <c r="J18" s="7">
        <f>'[2]Class Summary'!J18</f>
        <v>4103613.1201056098</v>
      </c>
      <c r="K18" s="7">
        <f>'[2]Class Summary'!K18</f>
        <v>3846638.2061096267</v>
      </c>
      <c r="L18" s="7">
        <f>'[2]Class Summary'!L18</f>
        <v>1207218.5802183829</v>
      </c>
      <c r="M18" s="7">
        <f>'[2]Class Summary'!M18</f>
        <v>3910869.6385799567</v>
      </c>
      <c r="N18" s="7">
        <f>'[2]Class Summary'!N18</f>
        <v>878489.31894893828</v>
      </c>
      <c r="O18" s="7">
        <f>'[2]Class Summary'!O18</f>
        <v>294793.61539364787</v>
      </c>
      <c r="P18" s="7">
        <f>'[2]Class Summary'!P18</f>
        <v>26622.498683372058</v>
      </c>
      <c r="R18" s="7">
        <f>'[2]Class Summary'!R18</f>
        <v>3502683.5150259817</v>
      </c>
      <c r="S18" s="7">
        <f>'[2]Class Summary'!S18</f>
        <v>16715.265693028323</v>
      </c>
      <c r="T18" s="7">
        <f>'[2]Class Summary'!T18</f>
        <v>327239.4253906167</v>
      </c>
      <c r="U18" s="8">
        <f>'[2]Class Summary'!U18</f>
        <v>0</v>
      </c>
      <c r="W18" s="8">
        <f>'[2]Class Summary'!W18</f>
        <v>3519398.7807190102</v>
      </c>
    </row>
    <row r="19" spans="1:23" ht="13.8" thickBot="1" x14ac:dyDescent="0.3">
      <c r="A19" s="9">
        <f t="shared" si="0"/>
        <v>11</v>
      </c>
      <c r="B19" s="9"/>
      <c r="C19" s="9" t="s">
        <v>124</v>
      </c>
      <c r="D19" s="9"/>
      <c r="E19" s="10">
        <f>'[2]Class Summary'!E19</f>
        <v>2074729300.5876608</v>
      </c>
      <c r="F19" s="10"/>
      <c r="G19" s="10">
        <f>'[2]Class Summary'!G19</f>
        <v>1127419980.2912457</v>
      </c>
      <c r="H19" s="10">
        <f>'[2]Class Summary'!H19</f>
        <v>283886162.15273207</v>
      </c>
      <c r="I19" s="10">
        <f>'[2]Class Summary'!I19</f>
        <v>265567913.98735413</v>
      </c>
      <c r="J19" s="10">
        <f>'[2]Class Summary'!J19</f>
        <v>161066956.37612545</v>
      </c>
      <c r="K19" s="10">
        <f>'[2]Class Summary'!K19</f>
        <v>119528239.24605393</v>
      </c>
      <c r="L19" s="10">
        <f>'[2]Class Summary'!L19</f>
        <v>45724051.217925496</v>
      </c>
      <c r="M19" s="10">
        <f>'[2]Class Summary'!M19</f>
        <v>45196067.864000484</v>
      </c>
      <c r="N19" s="10">
        <f>'[2]Class Summary'!N19</f>
        <v>8391768.3889489304</v>
      </c>
      <c r="O19" s="10">
        <f>'[2]Class Summary'!O19</f>
        <v>17592830.745726515</v>
      </c>
      <c r="P19" s="10">
        <f>'[2]Class Summary'!P19</f>
        <v>355330.31754838198</v>
      </c>
      <c r="R19" s="10">
        <f>'[2]Class Summary'!R19</f>
        <v>108440438.15551822</v>
      </c>
      <c r="S19" s="10">
        <f>'[2]Class Summary'!S19</f>
        <v>270533.87533587875</v>
      </c>
      <c r="T19" s="10">
        <f>'[2]Class Summary'!T19</f>
        <v>10817267.215199839</v>
      </c>
      <c r="U19" s="10">
        <f>'[2]Class Summary'!U19</f>
        <v>0</v>
      </c>
      <c r="W19" s="10">
        <f>'[2]Class Summary'!W19</f>
        <v>108710972.03085409</v>
      </c>
    </row>
    <row r="20" spans="1:23" ht="13.8" thickTop="1" x14ac:dyDescent="0.25">
      <c r="A20" s="6">
        <f t="shared" si="0"/>
        <v>12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R20" s="7"/>
      <c r="S20" s="7"/>
      <c r="T20" s="7"/>
      <c r="U20" s="7"/>
      <c r="W20" s="7"/>
    </row>
    <row r="21" spans="1:23" x14ac:dyDescent="0.25">
      <c r="A21" s="6">
        <f t="shared" si="0"/>
        <v>13</v>
      </c>
      <c r="C21" s="1" t="s">
        <v>45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R21" s="7"/>
      <c r="S21" s="7"/>
      <c r="T21" s="7"/>
      <c r="U21" s="7"/>
      <c r="W21" s="7"/>
    </row>
    <row r="22" spans="1:23" x14ac:dyDescent="0.25">
      <c r="A22" s="6">
        <f t="shared" si="0"/>
        <v>14</v>
      </c>
      <c r="C22" s="6" t="s">
        <v>46</v>
      </c>
      <c r="E22" s="7">
        <f>'[2]Class Summary'!E22</f>
        <v>1149347364.1501398</v>
      </c>
      <c r="F22" s="7"/>
      <c r="G22" s="7">
        <f>'[2]Class Summary'!G22</f>
        <v>647468098.36886215</v>
      </c>
      <c r="H22" s="7">
        <f>'[2]Class Summary'!H22</f>
        <v>148050104.53096113</v>
      </c>
      <c r="I22" s="7">
        <f>'[2]Class Summary'!I22</f>
        <v>139117957.29811242</v>
      </c>
      <c r="J22" s="7">
        <f>'[2]Class Summary'!J22</f>
        <v>87204869.652185082</v>
      </c>
      <c r="K22" s="7">
        <f>'[2]Class Summary'!K22</f>
        <v>64304355.780665584</v>
      </c>
      <c r="L22" s="7">
        <f>'[2]Class Summary'!L22</f>
        <v>26692437.105437905</v>
      </c>
      <c r="M22" s="7">
        <f>'[2]Class Summary'!M22</f>
        <v>25029136.984612253</v>
      </c>
      <c r="N22" s="7">
        <f>'[2]Class Summary'!N22</f>
        <v>2656662.5560501651</v>
      </c>
      <c r="O22" s="7">
        <f>'[2]Class Summary'!O22</f>
        <v>8429129.1526063941</v>
      </c>
      <c r="P22" s="7">
        <f>'[2]Class Summary'!P22</f>
        <v>394612.72064669203</v>
      </c>
      <c r="R22" s="7">
        <f>'[2]Class Summary'!R22</f>
        <v>58778783.119482331</v>
      </c>
      <c r="S22" s="7">
        <f>'[2]Class Summary'!S22</f>
        <v>212085.91393545971</v>
      </c>
      <c r="T22" s="7">
        <f>'[2]Class Summary'!T22</f>
        <v>5313486.7472477918</v>
      </c>
      <c r="U22" s="8">
        <f>'[2]Class Summary'!U22</f>
        <v>0</v>
      </c>
      <c r="W22" s="8">
        <f>'[2]Class Summary'!W22</f>
        <v>58990869.033417791</v>
      </c>
    </row>
    <row r="23" spans="1:23" x14ac:dyDescent="0.25">
      <c r="A23" s="6">
        <f t="shared" si="0"/>
        <v>15</v>
      </c>
      <c r="C23" s="6" t="s">
        <v>47</v>
      </c>
      <c r="E23" s="7">
        <f>'[2]Class Summary'!E23</f>
        <v>411522537.39313382</v>
      </c>
      <c r="F23" s="7"/>
      <c r="G23" s="7">
        <f>'[2]Class Summary'!G23</f>
        <v>238611774.51646084</v>
      </c>
      <c r="H23" s="7">
        <f>'[2]Class Summary'!H23</f>
        <v>51860497.210417621</v>
      </c>
      <c r="I23" s="7">
        <f>'[2]Class Summary'!I23</f>
        <v>47757481.237822674</v>
      </c>
      <c r="J23" s="7">
        <f>'[2]Class Summary'!J23</f>
        <v>27705834.988221325</v>
      </c>
      <c r="K23" s="7">
        <f>'[2]Class Summary'!K23</f>
        <v>21547711.393738572</v>
      </c>
      <c r="L23" s="7">
        <f>'[2]Class Summary'!L23</f>
        <v>8719978.8227302078</v>
      </c>
      <c r="M23" s="7">
        <f>'[2]Class Summary'!M23</f>
        <v>7271489.9448791808</v>
      </c>
      <c r="N23" s="7">
        <f>'[2]Class Summary'!N23</f>
        <v>3515071.1981932404</v>
      </c>
      <c r="O23" s="7">
        <f>'[2]Class Summary'!O23</f>
        <v>4393779.981663622</v>
      </c>
      <c r="P23" s="7">
        <f>'[2]Class Summary'!P23</f>
        <v>138918.09900652227</v>
      </c>
      <c r="R23" s="7">
        <f>'[2]Class Summary'!R23</f>
        <v>19057248.483761709</v>
      </c>
      <c r="S23" s="7">
        <f>'[2]Class Summary'!S23</f>
        <v>92729.371452320309</v>
      </c>
      <c r="T23" s="7">
        <f>'[2]Class Summary'!T23</f>
        <v>2397733.538524542</v>
      </c>
      <c r="U23" s="8">
        <f>'[2]Class Summary'!U23</f>
        <v>0</v>
      </c>
      <c r="W23" s="8">
        <f>'[2]Class Summary'!W23</f>
        <v>19149977.85521403</v>
      </c>
    </row>
    <row r="24" spans="1:23" x14ac:dyDescent="0.25">
      <c r="A24" s="6">
        <f t="shared" si="0"/>
        <v>16</v>
      </c>
      <c r="C24" s="6" t="s">
        <v>48</v>
      </c>
      <c r="E24" s="7">
        <f>'[2]Class Summary'!E24</f>
        <v>86715909.930916309</v>
      </c>
      <c r="F24" s="7"/>
      <c r="G24" s="7">
        <f>'[2]Class Summary'!G24</f>
        <v>49589745.807305455</v>
      </c>
      <c r="H24" s="7">
        <f>'[2]Class Summary'!H24</f>
        <v>10985282.849918842</v>
      </c>
      <c r="I24" s="7">
        <f>'[2]Class Summary'!I24</f>
        <v>10255864.807484685</v>
      </c>
      <c r="J24" s="7">
        <f>'[2]Class Summary'!J24</f>
        <v>6219963.3969714725</v>
      </c>
      <c r="K24" s="7">
        <f>'[2]Class Summary'!K24</f>
        <v>4697381.4255342912</v>
      </c>
      <c r="L24" s="7">
        <f>'[2]Class Summary'!L24</f>
        <v>1914463.7019919625</v>
      </c>
      <c r="M24" s="7">
        <f>'[2]Class Summary'!M24</f>
        <v>1727172.2341923031</v>
      </c>
      <c r="N24" s="7">
        <f>'[2]Class Summary'!N24</f>
        <v>522305.56379633211</v>
      </c>
      <c r="O24" s="7">
        <f>'[2]Class Summary'!O24</f>
        <v>774361.90345297311</v>
      </c>
      <c r="P24" s="7">
        <f>'[2]Class Summary'!P24</f>
        <v>29368.240267995759</v>
      </c>
      <c r="R24" s="7">
        <f>'[2]Class Summary'!R24</f>
        <v>4230839.1819815803</v>
      </c>
      <c r="S24" s="7">
        <f>'[2]Class Summary'!S24</f>
        <v>17586.939826174304</v>
      </c>
      <c r="T24" s="7">
        <f>'[2]Class Summary'!T24</f>
        <v>448955.30372653622</v>
      </c>
      <c r="U24" s="8">
        <f>'[2]Class Summary'!U24</f>
        <v>0</v>
      </c>
      <c r="W24" s="8">
        <f>'[2]Class Summary'!W24</f>
        <v>4248426.121807755</v>
      </c>
    </row>
    <row r="25" spans="1:23" x14ac:dyDescent="0.25">
      <c r="A25" s="6">
        <f t="shared" si="0"/>
        <v>17</v>
      </c>
      <c r="C25" s="6" t="s">
        <v>49</v>
      </c>
      <c r="E25" s="7">
        <f>'[2]Class Summary'!E25</f>
        <v>59670178.620231062</v>
      </c>
      <c r="F25" s="7"/>
      <c r="G25" s="7">
        <f>'[2]Class Summary'!G25</f>
        <v>34172925.478071161</v>
      </c>
      <c r="H25" s="7">
        <f>'[2]Class Summary'!H25</f>
        <v>7296519.012714779</v>
      </c>
      <c r="I25" s="7">
        <f>'[2]Class Summary'!I25</f>
        <v>7099411.2160506006</v>
      </c>
      <c r="J25" s="7">
        <f>'[2]Class Summary'!J25</f>
        <v>4130522.0661846949</v>
      </c>
      <c r="K25" s="7">
        <f>'[2]Class Summary'!K25</f>
        <v>3229547.4378541866</v>
      </c>
      <c r="L25" s="7">
        <f>'[2]Class Summary'!L25</f>
        <v>1247468.4744832141</v>
      </c>
      <c r="M25" s="7">
        <f>'[2]Class Summary'!M25</f>
        <v>1105201.2374151738</v>
      </c>
      <c r="N25" s="7">
        <f>'[2]Class Summary'!N25</f>
        <v>732637.00442726153</v>
      </c>
      <c r="O25" s="7">
        <f>'[2]Class Summary'!O25</f>
        <v>635146.14097894938</v>
      </c>
      <c r="P25" s="7">
        <f>'[2]Class Summary'!P25</f>
        <v>20800.552051046147</v>
      </c>
      <c r="R25" s="7">
        <f>'[2]Class Summary'!R25</f>
        <v>2855835.8175684651</v>
      </c>
      <c r="S25" s="7">
        <f>'[2]Class Summary'!S25</f>
        <v>13845.000098642855</v>
      </c>
      <c r="T25" s="7">
        <f>'[2]Class Summary'!T25</f>
        <v>359866.62018707854</v>
      </c>
      <c r="U25" s="8">
        <f>'[2]Class Summary'!U25</f>
        <v>0</v>
      </c>
      <c r="W25" s="8">
        <f>'[2]Class Summary'!W25</f>
        <v>2869680.817667108</v>
      </c>
    </row>
    <row r="26" spans="1:23" ht="13.8" thickBot="1" x14ac:dyDescent="0.3">
      <c r="A26" s="9">
        <f t="shared" si="0"/>
        <v>18</v>
      </c>
      <c r="B26" s="9"/>
      <c r="C26" s="9" t="s">
        <v>125</v>
      </c>
      <c r="D26" s="9"/>
      <c r="E26" s="10">
        <f>'[2]Class Summary'!E26</f>
        <v>1707255990.0944211</v>
      </c>
      <c r="F26" s="10"/>
      <c r="G26" s="10">
        <f>'[2]Class Summary'!G26</f>
        <v>969842544.17069972</v>
      </c>
      <c r="H26" s="10">
        <f>'[2]Class Summary'!H26</f>
        <v>218192403.60401237</v>
      </c>
      <c r="I26" s="10">
        <f>'[2]Class Summary'!I26</f>
        <v>204230714.55947039</v>
      </c>
      <c r="J26" s="10">
        <f>'[2]Class Summary'!J26</f>
        <v>125261190.10356258</v>
      </c>
      <c r="K26" s="10">
        <f>'[2]Class Summary'!K26</f>
        <v>93778996.037792638</v>
      </c>
      <c r="L26" s="10">
        <f>'[2]Class Summary'!L26</f>
        <v>38574348.104643285</v>
      </c>
      <c r="M26" s="10">
        <f>'[2]Class Summary'!M26</f>
        <v>35133000.401098907</v>
      </c>
      <c r="N26" s="10">
        <f>'[2]Class Summary'!N26</f>
        <v>7426676.3224669993</v>
      </c>
      <c r="O26" s="10">
        <f>'[2]Class Summary'!O26</f>
        <v>14232417.178701939</v>
      </c>
      <c r="P26" s="10">
        <f>'[2]Class Summary'!P26</f>
        <v>583699.61197225621</v>
      </c>
      <c r="R26" s="10">
        <f>'[2]Class Summary'!R26</f>
        <v>84922706.602794081</v>
      </c>
      <c r="S26" s="10">
        <f>'[2]Class Summary'!S26</f>
        <v>336247.22531259718</v>
      </c>
      <c r="T26" s="10">
        <f>'[2]Class Summary'!T26</f>
        <v>8520042.2096859477</v>
      </c>
      <c r="U26" s="10">
        <f>'[2]Class Summary'!U26</f>
        <v>0</v>
      </c>
      <c r="W26" s="10">
        <f>'[2]Class Summary'!W26</f>
        <v>85258953.828106686</v>
      </c>
    </row>
    <row r="27" spans="1:23" ht="13.8" thickTop="1" x14ac:dyDescent="0.25">
      <c r="A27" s="6">
        <f t="shared" si="0"/>
        <v>19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R27" s="7"/>
      <c r="S27" s="7"/>
      <c r="T27" s="7"/>
      <c r="U27" s="7"/>
    </row>
    <row r="28" spans="1:23" x14ac:dyDescent="0.25">
      <c r="A28" s="6">
        <f t="shared" si="0"/>
        <v>20</v>
      </c>
      <c r="C28" s="6" t="s">
        <v>126</v>
      </c>
      <c r="E28" s="7">
        <f>'[2]Class Summary'!E28</f>
        <v>367473310.49324006</v>
      </c>
      <c r="F28" s="7"/>
      <c r="G28" s="7">
        <f>'[2]Class Summary'!G28</f>
        <v>157577436.12054598</v>
      </c>
      <c r="H28" s="7">
        <f>'[2]Class Summary'!H28</f>
        <v>65693758.548719704</v>
      </c>
      <c r="I28" s="7">
        <f>'[2]Class Summary'!I28</f>
        <v>61337199.427883744</v>
      </c>
      <c r="J28" s="7">
        <f>'[2]Class Summary'!J28</f>
        <v>35805766.272562876</v>
      </c>
      <c r="K28" s="7">
        <f>'[2]Class Summary'!K28</f>
        <v>25749243.208261296</v>
      </c>
      <c r="L28" s="7">
        <f>'[2]Class Summary'!L28</f>
        <v>7149703.1132822111</v>
      </c>
      <c r="M28" s="7">
        <f>'[2]Class Summary'!M28</f>
        <v>10063067.462901577</v>
      </c>
      <c r="N28" s="7">
        <f>'[2]Class Summary'!N28</f>
        <v>965092.06648193114</v>
      </c>
      <c r="O28" s="7">
        <f>'[2]Class Summary'!O28</f>
        <v>3360413.5670245755</v>
      </c>
      <c r="P28" s="7">
        <f>'[2]Class Summary'!P28</f>
        <v>-228369.29442387423</v>
      </c>
      <c r="R28" s="7">
        <f>'[2]Class Summary'!R28</f>
        <v>23517731.552724138</v>
      </c>
      <c r="S28" s="7">
        <f>'[2]Class Summary'!S28</f>
        <v>-65713.349976718426</v>
      </c>
      <c r="T28" s="7">
        <f>'[2]Class Summary'!T28</f>
        <v>2297225.0055138916</v>
      </c>
      <c r="U28" s="8"/>
      <c r="W28" s="7">
        <f>'[2]Class Summary'!W28</f>
        <v>23452018.202747405</v>
      </c>
    </row>
    <row r="29" spans="1:23" s="1" customFormat="1" ht="13.8" thickBot="1" x14ac:dyDescent="0.3">
      <c r="A29" s="9">
        <f t="shared" si="0"/>
        <v>21</v>
      </c>
      <c r="B29" s="9"/>
      <c r="C29" s="9" t="s">
        <v>127</v>
      </c>
      <c r="D29" s="9"/>
      <c r="E29" s="11">
        <f>'[2]Class Summary'!E29</f>
        <v>7.1125689133295922E-2</v>
      </c>
      <c r="F29" s="11"/>
      <c r="G29" s="11">
        <f>'[2]Class Summary'!G29</f>
        <v>5.3256165526690637E-2</v>
      </c>
      <c r="H29" s="11">
        <f>'[2]Class Summary'!H29</f>
        <v>0.1039839749033082</v>
      </c>
      <c r="I29" s="11">
        <f>'[2]Class Summary'!I29</f>
        <v>9.9783706927193364E-2</v>
      </c>
      <c r="J29" s="11">
        <f>'[2]Class Summary'!J29</f>
        <v>0.10011659003212038</v>
      </c>
      <c r="K29" s="11">
        <f>'[2]Class Summary'!K29</f>
        <v>9.2083289334014107E-2</v>
      </c>
      <c r="L29" s="11">
        <f>'[2]Class Summary'!L29</f>
        <v>6.6193668792325605E-2</v>
      </c>
      <c r="M29" s="11">
        <f>'[2]Class Summary'!M29</f>
        <v>0.10515914466981519</v>
      </c>
      <c r="N29" s="11">
        <f>'[2]Class Summary'!N29</f>
        <v>1.5213807554237001E-2</v>
      </c>
      <c r="O29" s="11">
        <f>'[2]Class Summary'!O29</f>
        <v>6.1105047916317858E-2</v>
      </c>
      <c r="P29" s="11">
        <f>'[2]Class Summary'!P29</f>
        <v>-0.12680047254399793</v>
      </c>
      <c r="R29" s="11">
        <f>'[2]Class Summary'!R29</f>
        <v>9.5108693506826894E-2</v>
      </c>
      <c r="S29" s="11">
        <f>'[2]Class Summary'!S29</f>
        <v>-5.4817429613697684E-2</v>
      </c>
      <c r="T29" s="11">
        <f>'[2]Class Summary'!T29</f>
        <v>7.3725884783451462E-2</v>
      </c>
      <c r="U29" s="6"/>
      <c r="W29" s="11">
        <f>'[2]Class Summary'!W29</f>
        <v>9.4385363171057918E-2</v>
      </c>
    </row>
    <row r="30" spans="1:23" ht="13.8" thickTop="1" x14ac:dyDescent="0.25">
      <c r="A30" s="6">
        <f t="shared" si="0"/>
        <v>22</v>
      </c>
    </row>
    <row r="31" spans="1:23" x14ac:dyDescent="0.25">
      <c r="A31" s="6">
        <f t="shared" si="0"/>
        <v>23</v>
      </c>
      <c r="C31" s="109" t="s">
        <v>50</v>
      </c>
      <c r="D31" s="109"/>
      <c r="E31" s="109"/>
      <c r="F31" s="109"/>
      <c r="G31" s="109"/>
      <c r="H31" s="109"/>
    </row>
    <row r="32" spans="1:23" s="12" customFormat="1" x14ac:dyDescent="0.25">
      <c r="A32" s="12">
        <f t="shared" si="0"/>
        <v>24</v>
      </c>
      <c r="C32" s="12" t="s">
        <v>51</v>
      </c>
      <c r="E32" s="13">
        <f>'[2]Class Summary'!E32</f>
        <v>7.6000000000000012E-2</v>
      </c>
      <c r="F32" s="13"/>
      <c r="G32" s="13">
        <f>'[2]Class Summary'!G32</f>
        <v>7.6000000000000012E-2</v>
      </c>
      <c r="H32" s="13">
        <f>'[2]Class Summary'!H32</f>
        <v>7.6000000000000012E-2</v>
      </c>
      <c r="I32" s="13">
        <f>'[2]Class Summary'!I32</f>
        <v>7.6000000000000012E-2</v>
      </c>
      <c r="J32" s="13">
        <f>'[2]Class Summary'!J32</f>
        <v>7.6000000000000012E-2</v>
      </c>
      <c r="K32" s="13">
        <f>'[2]Class Summary'!K32</f>
        <v>7.6000000000000012E-2</v>
      </c>
      <c r="L32" s="13">
        <f>'[2]Class Summary'!L32</f>
        <v>7.6000000000000012E-2</v>
      </c>
      <c r="M32" s="13">
        <f>'[2]Class Summary'!M32</f>
        <v>7.6000000000000012E-2</v>
      </c>
      <c r="N32" s="13">
        <f>'[2]Class Summary'!N32</f>
        <v>7.6000000000000012E-2</v>
      </c>
      <c r="O32" s="13">
        <f>'[2]Class Summary'!O32</f>
        <v>7.6000000000000012E-2</v>
      </c>
      <c r="P32" s="13">
        <f>'[2]Class Summary'!P32</f>
        <v>7.6000000000000012E-2</v>
      </c>
      <c r="Q32" s="104"/>
      <c r="R32" s="13">
        <f>'[2]Class Summary'!R32</f>
        <v>7.6000000000000012E-2</v>
      </c>
      <c r="S32" s="13">
        <f>'[2]Class Summary'!S32</f>
        <v>7.6000000000000012E-2</v>
      </c>
      <c r="T32" s="13">
        <f>'[2]Class Summary'!T32</f>
        <v>7.6000000000000012E-2</v>
      </c>
      <c r="U32" s="105"/>
      <c r="V32" s="104"/>
      <c r="W32" s="104"/>
    </row>
    <row r="33" spans="1:23" x14ac:dyDescent="0.25">
      <c r="A33" s="6">
        <f t="shared" si="0"/>
        <v>25</v>
      </c>
      <c r="C33" s="6" t="s">
        <v>52</v>
      </c>
      <c r="E33" s="7">
        <f>'[2]Class Summary'!E33</f>
        <v>392656604.63614964</v>
      </c>
      <c r="F33" s="7"/>
      <c r="G33" s="7">
        <f>'[2]Class Summary'!G33</f>
        <v>224873214.71087676</v>
      </c>
      <c r="H33" s="7">
        <f>'[2]Class Summary'!H33</f>
        <v>48014375.814593494</v>
      </c>
      <c r="I33" s="7">
        <f>'[2]Class Summary'!I33</f>
        <v>46717317.887583554</v>
      </c>
      <c r="J33" s="7">
        <f>'[2]Class Summary'!J33</f>
        <v>27180692.389160726</v>
      </c>
      <c r="K33" s="7">
        <f>'[2]Class Summary'!K33</f>
        <v>21251874.232353199</v>
      </c>
      <c r="L33" s="7">
        <f>'[2]Class Summary'!L33</f>
        <v>8208903.4574322691</v>
      </c>
      <c r="M33" s="7">
        <f>'[2]Class Summary'!M33</f>
        <v>7272721.0703535303</v>
      </c>
      <c r="N33" s="7">
        <f>'[2]Class Summary'!N33</f>
        <v>4821080.9024069617</v>
      </c>
      <c r="O33" s="7">
        <f>'[2]Class Summary'!O33</f>
        <v>4179547.1864062888</v>
      </c>
      <c r="P33" s="7">
        <f>'[2]Class Summary'!P33</f>
        <v>136876.98498278184</v>
      </c>
      <c r="Q33" s="105"/>
      <c r="R33" s="7">
        <f>'[2]Class Summary'!R33</f>
        <v>18792683.740090899</v>
      </c>
      <c r="S33" s="7">
        <f>'[2]Class Summary'!S33</f>
        <v>91106.325732986486</v>
      </c>
      <c r="T33" s="7">
        <f>'[2]Class Summary'!T33</f>
        <v>2368084.1665293127</v>
      </c>
      <c r="U33" s="105"/>
      <c r="V33" s="105"/>
      <c r="W33" s="105"/>
    </row>
    <row r="34" spans="1:23" x14ac:dyDescent="0.25">
      <c r="A34" s="6">
        <f t="shared" si="0"/>
        <v>26</v>
      </c>
      <c r="C34" s="6" t="s">
        <v>53</v>
      </c>
      <c r="E34" s="7">
        <f>'[2]Class Summary'!E34</f>
        <v>25183294.142909545</v>
      </c>
      <c r="F34" s="7"/>
      <c r="G34" s="7">
        <f>'[2]Class Summary'!G34</f>
        <v>67295778.59033078</v>
      </c>
      <c r="H34" s="7">
        <f>'[2]Class Summary'!H34</f>
        <v>-17679382.73412621</v>
      </c>
      <c r="I34" s="7">
        <f>'[2]Class Summary'!I34</f>
        <v>-14619881.54030019</v>
      </c>
      <c r="J34" s="7">
        <f>'[2]Class Summary'!J34</f>
        <v>-8625073.8834021501</v>
      </c>
      <c r="K34" s="7">
        <f>'[2]Class Summary'!K34</f>
        <v>-4497368.9759080969</v>
      </c>
      <c r="L34" s="7">
        <f>'[2]Class Summary'!L34</f>
        <v>1059200.344150058</v>
      </c>
      <c r="M34" s="7">
        <f>'[2]Class Summary'!M34</f>
        <v>-2790346.392548047</v>
      </c>
      <c r="N34" s="7">
        <f>'[2]Class Summary'!N34</f>
        <v>3855988.8359250305</v>
      </c>
      <c r="O34" s="7">
        <f>'[2]Class Summary'!O34</f>
        <v>819133.61938171322</v>
      </c>
      <c r="P34" s="7">
        <f>'[2]Class Summary'!P34</f>
        <v>365246.27940665605</v>
      </c>
      <c r="Q34" s="105"/>
      <c r="R34" s="7">
        <f>'[2]Class Summary'!R34</f>
        <v>-4725047.8126332387</v>
      </c>
      <c r="S34" s="7">
        <f>'[2]Class Summary'!S34</f>
        <v>156819.67570970493</v>
      </c>
      <c r="T34" s="7">
        <f>'[2]Class Summary'!T34</f>
        <v>70859.161015421152</v>
      </c>
      <c r="U34" s="105"/>
      <c r="V34" s="105"/>
      <c r="W34" s="105"/>
    </row>
    <row r="35" spans="1:23" x14ac:dyDescent="0.25">
      <c r="A35" s="6">
        <f t="shared" si="0"/>
        <v>27</v>
      </c>
      <c r="C35" s="6" t="s">
        <v>54</v>
      </c>
      <c r="E35" s="14">
        <f>'[2]Class Summary'!E35</f>
        <v>0.75238499349752364</v>
      </c>
      <c r="F35" s="105"/>
      <c r="G35" s="105">
        <f>'[2]Class Summary'!G35</f>
        <v>0</v>
      </c>
      <c r="H35" s="105">
        <f>'[2]Class Summary'!H35</f>
        <v>0</v>
      </c>
      <c r="I35" s="105">
        <f>'[2]Class Summary'!I35</f>
        <v>0</v>
      </c>
      <c r="J35" s="105">
        <f>'[2]Class Summary'!J35</f>
        <v>0</v>
      </c>
      <c r="K35" s="105">
        <f>'[2]Class Summary'!K35</f>
        <v>0</v>
      </c>
      <c r="L35" s="105">
        <f>'[2]Class Summary'!L35</f>
        <v>0</v>
      </c>
      <c r="M35" s="105">
        <f>'[2]Class Summary'!M35</f>
        <v>0</v>
      </c>
      <c r="N35" s="105">
        <f>'[2]Class Summary'!N35</f>
        <v>0</v>
      </c>
      <c r="O35" s="105">
        <f>'[2]Class Summary'!O35</f>
        <v>0</v>
      </c>
      <c r="P35" s="105">
        <f>'[2]Class Summary'!P35</f>
        <v>0</v>
      </c>
      <c r="Q35" s="105"/>
      <c r="R35" s="105">
        <f>'[2]Class Summary'!R35</f>
        <v>0</v>
      </c>
      <c r="S35" s="105">
        <f>'[2]Class Summary'!S35</f>
        <v>0</v>
      </c>
      <c r="T35" s="105">
        <f>'[2]Class Summary'!T35</f>
        <v>0</v>
      </c>
      <c r="U35" s="105"/>
      <c r="V35" s="105"/>
      <c r="W35" s="105"/>
    </row>
    <row r="36" spans="1:23" ht="13.8" thickBot="1" x14ac:dyDescent="0.3">
      <c r="A36" s="9">
        <f t="shared" si="0"/>
        <v>28</v>
      </c>
      <c r="B36" s="9"/>
      <c r="C36" s="9" t="s">
        <v>55</v>
      </c>
      <c r="D36" s="9"/>
      <c r="E36" s="10">
        <f>'[2]Class Summary'!E36</f>
        <v>33471287.121029522</v>
      </c>
      <c r="F36" s="10"/>
      <c r="G36" s="10">
        <f>'[2]Class Summary'!G36</f>
        <v>72110865.670057341</v>
      </c>
      <c r="H36" s="10">
        <f>'[2]Class Summary'!H36</f>
        <v>-16671756.578801339</v>
      </c>
      <c r="I36" s="10">
        <f>'[2]Class Summary'!I36</f>
        <v>-13655591.332707869</v>
      </c>
      <c r="J36" s="10">
        <f>'[2]Class Summary'!J36</f>
        <v>-8058860.3494687723</v>
      </c>
      <c r="K36" s="10">
        <f>'[2]Class Summary'!K36</f>
        <v>-4060452.7408563383</v>
      </c>
      <c r="L36" s="10">
        <f>'[2]Class Summary'!L36</f>
        <v>1229565.3909476332</v>
      </c>
      <c r="M36" s="10">
        <f>'[2]Class Summary'!M36</f>
        <v>-2638700.896061833</v>
      </c>
      <c r="N36" s="10">
        <f>'[2]Class Summary'!N36</f>
        <v>3945529.9126394964</v>
      </c>
      <c r="O36" s="10">
        <f>'[2]Class Summary'!O36</f>
        <v>902642.20710156416</v>
      </c>
      <c r="P36" s="10">
        <f>'[2]Class Summary'!P36</f>
        <v>368045.83817964466</v>
      </c>
      <c r="Q36" s="105"/>
      <c r="R36" s="10">
        <f>'[2]Class Summary'!R36</f>
        <v>-4725047.8126332387</v>
      </c>
      <c r="S36" s="10">
        <f>'[2]Class Summary'!S36</f>
        <v>156819.67570970493</v>
      </c>
      <c r="T36" s="10">
        <f>'[2]Class Summary'!T36</f>
        <v>70859.161015421152</v>
      </c>
      <c r="U36" s="105"/>
      <c r="V36" s="105"/>
      <c r="W36" s="8">
        <f>'[2]Class Summary'!W36</f>
        <v>-4568228.1369235339</v>
      </c>
    </row>
    <row r="37" spans="1:23" ht="13.8" thickTop="1" x14ac:dyDescent="0.25">
      <c r="A37" s="6">
        <f t="shared" si="0"/>
        <v>29</v>
      </c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</row>
    <row r="38" spans="1:23" x14ac:dyDescent="0.25">
      <c r="A38" s="6">
        <f t="shared" si="0"/>
        <v>30</v>
      </c>
      <c r="C38" s="6" t="s">
        <v>56</v>
      </c>
      <c r="E38" s="7">
        <f>'[2]Class Summary'!E38</f>
        <v>2108200587.7086906</v>
      </c>
      <c r="F38" s="7"/>
      <c r="G38" s="7">
        <f>'[2]Class Summary'!G38</f>
        <v>1199530845.961303</v>
      </c>
      <c r="H38" s="7">
        <f>'[2]Class Summary'!H38</f>
        <v>267214405.57393074</v>
      </c>
      <c r="I38" s="7">
        <f>'[2]Class Summary'!I38</f>
        <v>251912322.65464625</v>
      </c>
      <c r="J38" s="7">
        <f>'[2]Class Summary'!J38</f>
        <v>153008096.02665669</v>
      </c>
      <c r="K38" s="7">
        <f>'[2]Class Summary'!K38</f>
        <v>115467786.5051976</v>
      </c>
      <c r="L38" s="7">
        <f>'[2]Class Summary'!L38</f>
        <v>46953616.608873129</v>
      </c>
      <c r="M38" s="7">
        <f>'[2]Class Summary'!M38</f>
        <v>42557366.967938654</v>
      </c>
      <c r="N38" s="7">
        <f>'[2]Class Summary'!N38</f>
        <v>12337298.301588427</v>
      </c>
      <c r="O38" s="7">
        <f>'[2]Class Summary'!O38</f>
        <v>18495472.952828079</v>
      </c>
      <c r="P38" s="7">
        <f>'[2]Class Summary'!P38</f>
        <v>723376.15572802664</v>
      </c>
      <c r="Q38" s="105"/>
      <c r="R38" s="7">
        <f>'[2]Class Summary'!R38</f>
        <v>103715390.34288499</v>
      </c>
      <c r="S38" s="7">
        <f>'[2]Class Summary'!S38</f>
        <v>427353.55104558368</v>
      </c>
      <c r="T38" s="7">
        <f>'[2]Class Summary'!T38</f>
        <v>10888126.37621526</v>
      </c>
      <c r="U38" s="105"/>
      <c r="V38" s="105"/>
      <c r="W38" s="8">
        <f>'[2]Class Summary'!W38</f>
        <v>104142743.89393057</v>
      </c>
    </row>
    <row r="39" spans="1:23" x14ac:dyDescent="0.25">
      <c r="A39" s="6">
        <f t="shared" si="0"/>
        <v>31</v>
      </c>
      <c r="C39" s="6" t="s">
        <v>57</v>
      </c>
      <c r="E39" s="7">
        <f>'[2]Class Summary'!E39</f>
        <v>111225825.98513673</v>
      </c>
      <c r="F39" s="7"/>
      <c r="G39" s="7">
        <f>'[2]Class Summary'!G39</f>
        <v>60792526.492355719</v>
      </c>
      <c r="H39" s="7">
        <f>'[2]Class Summary'!H39</f>
        <v>16929189.203066148</v>
      </c>
      <c r="I39" s="7">
        <f>'[2]Class Summary'!I39</f>
        <v>11900165.035182636</v>
      </c>
      <c r="J39" s="7">
        <f>'[2]Class Summary'!J39</f>
        <v>7202400.4051362295</v>
      </c>
      <c r="K39" s="7">
        <f>'[2]Class Summary'!K39</f>
        <v>6051481.267449718</v>
      </c>
      <c r="L39" s="7">
        <f>'[2]Class Summary'!L39</f>
        <v>2170923.4248753381</v>
      </c>
      <c r="M39" s="7">
        <f>'[2]Class Summary'!M39</f>
        <v>4835975.8716102857</v>
      </c>
      <c r="N39" s="7">
        <f>'[2]Class Summary'!N39</f>
        <v>878489.31894893828</v>
      </c>
      <c r="O39" s="7">
        <f>'[2]Class Summary'!O39</f>
        <v>425733.74896333064</v>
      </c>
      <c r="P39" s="7">
        <f>'[2]Class Summary'!P39</f>
        <v>38941.217548381959</v>
      </c>
      <c r="Q39" s="105"/>
      <c r="R39" s="7">
        <f>'[2]Class Summary'!R39</f>
        <v>5549720.1749180267</v>
      </c>
      <c r="S39" s="7">
        <f>'[2]Class Summary'!S39</f>
        <v>22319.875382678936</v>
      </c>
      <c r="T39" s="7">
        <f>'[2]Class Summary'!T39</f>
        <v>479441.21714901226</v>
      </c>
      <c r="U39" s="105"/>
      <c r="V39" s="105"/>
      <c r="W39" s="8">
        <f>'[2]Class Summary'!W39</f>
        <v>5572040.0503007052</v>
      </c>
    </row>
    <row r="40" spans="1:23" s="1" customFormat="1" x14ac:dyDescent="0.25">
      <c r="A40" s="15">
        <f t="shared" si="0"/>
        <v>32</v>
      </c>
      <c r="B40" s="15"/>
      <c r="C40" s="15" t="s">
        <v>58</v>
      </c>
      <c r="D40" s="15"/>
      <c r="E40" s="16">
        <f>'[2]Class Summary'!E40</f>
        <v>1996974761.7235541</v>
      </c>
      <c r="F40" s="16"/>
      <c r="G40" s="16">
        <f>'[2]Class Summary'!G40</f>
        <v>1138738319.4689472</v>
      </c>
      <c r="H40" s="16">
        <f>'[2]Class Summary'!H40</f>
        <v>250285216.3708646</v>
      </c>
      <c r="I40" s="16">
        <f>'[2]Class Summary'!I40</f>
        <v>240012157.61946362</v>
      </c>
      <c r="J40" s="16">
        <f>'[2]Class Summary'!J40</f>
        <v>145805695.62152046</v>
      </c>
      <c r="K40" s="16">
        <f>'[2]Class Summary'!K40</f>
        <v>109416305.23774788</v>
      </c>
      <c r="L40" s="16">
        <f>'[2]Class Summary'!L40</f>
        <v>44782693.183997788</v>
      </c>
      <c r="M40" s="16">
        <f>'[2]Class Summary'!M40</f>
        <v>37721391.09632837</v>
      </c>
      <c r="N40" s="16">
        <f>'[2]Class Summary'!N40</f>
        <v>11458808.98263949</v>
      </c>
      <c r="O40" s="16">
        <f>'[2]Class Summary'!O40</f>
        <v>18069739.20386475</v>
      </c>
      <c r="P40" s="16">
        <f>'[2]Class Summary'!P40</f>
        <v>684434.93817964464</v>
      </c>
      <c r="Q40" s="106"/>
      <c r="R40" s="16">
        <f>'[2]Class Summary'!R40</f>
        <v>98165670.167966962</v>
      </c>
      <c r="S40" s="16">
        <f>'[2]Class Summary'!S40</f>
        <v>405033.67566290474</v>
      </c>
      <c r="T40" s="16">
        <f>'[2]Class Summary'!T40</f>
        <v>10408685.159066249</v>
      </c>
      <c r="U40" s="105"/>
      <c r="V40" s="106"/>
      <c r="W40" s="8">
        <f>'[2]Class Summary'!W40</f>
        <v>98570703.843629867</v>
      </c>
    </row>
    <row r="41" spans="1:23" s="12" customFormat="1" x14ac:dyDescent="0.25">
      <c r="A41" s="12">
        <f t="shared" si="0"/>
        <v>33</v>
      </c>
      <c r="C41" s="12" t="s">
        <v>59</v>
      </c>
      <c r="E41" s="13">
        <f>'[2]Class Summary'!E41</f>
        <v>1.7046716521754934E-2</v>
      </c>
      <c r="F41" s="13"/>
      <c r="G41" s="13">
        <f>'[2]Class Summary'!G41</f>
        <v>6.7606421917256965E-2</v>
      </c>
      <c r="H41" s="13">
        <f>'[2]Class Summary'!H41</f>
        <v>-6.2451099870482474E-2</v>
      </c>
      <c r="I41" s="13">
        <f>'[2]Class Summary'!I41</f>
        <v>-5.3832587662859033E-2</v>
      </c>
      <c r="J41" s="13">
        <f>'[2]Class Summary'!J41</f>
        <v>-5.2376327339405004E-2</v>
      </c>
      <c r="K41" s="13">
        <f>'[2]Class Summary'!K41</f>
        <v>-3.5782241343394028E-2</v>
      </c>
      <c r="L41" s="13">
        <f>'[2]Class Summary'!L41</f>
        <v>2.8231391251395399E-2</v>
      </c>
      <c r="M41" s="13">
        <f>'[2]Class Summary'!M41</f>
        <v>-6.5378961389863766E-2</v>
      </c>
      <c r="N41" s="13">
        <f>'[2]Class Summary'!N41</f>
        <v>0.52514087070101345</v>
      </c>
      <c r="O41" s="13">
        <f>'[2]Class Summary'!O41</f>
        <v>5.2579781384805901E-2</v>
      </c>
      <c r="P41" s="13">
        <f>'[2]Class Summary'!P41</f>
        <v>1.1632696517662731</v>
      </c>
      <c r="Q41" s="104"/>
      <c r="R41" s="13">
        <f>'[2]Class Summary'!R41</f>
        <v>-4.5922974446773068E-2</v>
      </c>
      <c r="S41" s="13">
        <f>'[2]Class Summary'!S41</f>
        <v>0.63179222662409429</v>
      </c>
      <c r="T41" s="13">
        <f>'[2]Class Summary'!T41</f>
        <v>6.8543580660751502E-3</v>
      </c>
      <c r="U41" s="105"/>
      <c r="V41" s="104"/>
      <c r="W41" s="13">
        <f>'[2]Class Summary'!W41</f>
        <v>-4.4291986054158961E-2</v>
      </c>
    </row>
    <row r="42" spans="1:23" x14ac:dyDescent="0.25">
      <c r="A42" s="6">
        <f t="shared" si="0"/>
        <v>34</v>
      </c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</row>
    <row r="43" spans="1:23" x14ac:dyDescent="0.25">
      <c r="A43" s="6">
        <f t="shared" si="0"/>
        <v>35</v>
      </c>
      <c r="C43" s="1" t="s">
        <v>60</v>
      </c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</row>
    <row r="44" spans="1:23" x14ac:dyDescent="0.25">
      <c r="A44" s="6">
        <f t="shared" si="0"/>
        <v>36</v>
      </c>
      <c r="C44" s="6" t="s">
        <v>46</v>
      </c>
      <c r="E44" s="7">
        <f>'[2]Class Summary'!E44</f>
        <v>1149653860.7343559</v>
      </c>
      <c r="F44" s="7"/>
      <c r="G44" s="7">
        <f>'[2]Class Summary'!G44</f>
        <v>647717363.62077832</v>
      </c>
      <c r="H44" s="7">
        <f>'[2]Class Summary'!H44</f>
        <v>148075786.05557784</v>
      </c>
      <c r="I44" s="7">
        <f>'[2]Class Summary'!I44</f>
        <v>139131859.74411768</v>
      </c>
      <c r="J44" s="7">
        <f>'[2]Class Summary'!J44</f>
        <v>87214061.307553962</v>
      </c>
      <c r="K44" s="7">
        <f>'[2]Class Summary'!K44</f>
        <v>64308382.588978849</v>
      </c>
      <c r="L44" s="7">
        <f>'[2]Class Summary'!L44</f>
        <v>26694108.202017754</v>
      </c>
      <c r="M44" s="7">
        <f>'[2]Class Summary'!M44</f>
        <v>25030716.50252815</v>
      </c>
      <c r="N44" s="7">
        <f>'[2]Class Summary'!N44</f>
        <v>2656767.0761436769</v>
      </c>
      <c r="O44" s="7">
        <f>'[2]Class Summary'!O44</f>
        <v>8430178.6749982182</v>
      </c>
      <c r="P44" s="7">
        <f>'[2]Class Summary'!P44</f>
        <v>394636.96166132356</v>
      </c>
      <c r="Q44" s="105"/>
      <c r="R44" s="7">
        <f>'[2]Class Summary'!R44</f>
        <v>58778783.119482331</v>
      </c>
      <c r="S44" s="7">
        <f>'[2]Class Summary'!S44</f>
        <v>212085.91393545971</v>
      </c>
      <c r="T44" s="7">
        <f>'[2]Class Summary'!T44</f>
        <v>5313486.7472477918</v>
      </c>
      <c r="U44" s="105"/>
      <c r="V44" s="105"/>
      <c r="W44" s="105"/>
    </row>
    <row r="45" spans="1:23" x14ac:dyDescent="0.25">
      <c r="A45" s="6">
        <f t="shared" si="0"/>
        <v>37</v>
      </c>
      <c r="C45" s="6" t="s">
        <v>47</v>
      </c>
      <c r="E45" s="7">
        <f>'[2]Class Summary'!E45</f>
        <v>411522537.39313382</v>
      </c>
      <c r="F45" s="7"/>
      <c r="G45" s="7">
        <f>'[2]Class Summary'!G45</f>
        <v>238611774.51646084</v>
      </c>
      <c r="H45" s="7">
        <f>'[2]Class Summary'!H45</f>
        <v>51860497.210417621</v>
      </c>
      <c r="I45" s="7">
        <f>'[2]Class Summary'!I45</f>
        <v>47757481.237822674</v>
      </c>
      <c r="J45" s="7">
        <f>'[2]Class Summary'!J45</f>
        <v>27705834.988221325</v>
      </c>
      <c r="K45" s="7">
        <f>'[2]Class Summary'!K45</f>
        <v>21547711.393738572</v>
      </c>
      <c r="L45" s="7">
        <f>'[2]Class Summary'!L45</f>
        <v>8719978.8227302078</v>
      </c>
      <c r="M45" s="7">
        <f>'[2]Class Summary'!M45</f>
        <v>7271489.9448791808</v>
      </c>
      <c r="N45" s="7">
        <f>'[2]Class Summary'!N45</f>
        <v>3515071.1981932404</v>
      </c>
      <c r="O45" s="7">
        <f>'[2]Class Summary'!O45</f>
        <v>4393779.981663622</v>
      </c>
      <c r="P45" s="7">
        <f>'[2]Class Summary'!P45</f>
        <v>138918.09900652227</v>
      </c>
      <c r="Q45" s="105"/>
      <c r="R45" s="7">
        <f>'[2]Class Summary'!R45</f>
        <v>19057248.483761709</v>
      </c>
      <c r="S45" s="7">
        <f>'[2]Class Summary'!S45</f>
        <v>92729.371452320309</v>
      </c>
      <c r="T45" s="7">
        <f>'[2]Class Summary'!T45</f>
        <v>2397733.538524542</v>
      </c>
      <c r="U45" s="105"/>
      <c r="V45" s="105"/>
      <c r="W45" s="105"/>
    </row>
    <row r="46" spans="1:23" x14ac:dyDescent="0.25">
      <c r="A46" s="6">
        <f t="shared" si="0"/>
        <v>38</v>
      </c>
      <c r="C46" s="6" t="s">
        <v>48</v>
      </c>
      <c r="E46" s="7">
        <f>'[2]Class Summary'!E46</f>
        <v>88003115.25353229</v>
      </c>
      <c r="F46" s="7"/>
      <c r="G46" s="7">
        <f>'[2]Class Summary'!G46</f>
        <v>50321767.985150002</v>
      </c>
      <c r="H46" s="7">
        <f>'[2]Class Summary'!H46</f>
        <v>11148644.007144006</v>
      </c>
      <c r="I46" s="7">
        <f>'[2]Class Summary'!I46</f>
        <v>10409782.268262297</v>
      </c>
      <c r="J46" s="7">
        <f>'[2]Class Summary'!J46</f>
        <v>6313589.3610809166</v>
      </c>
      <c r="K46" s="7">
        <f>'[2]Class Summary'!K46</f>
        <v>4767953.6768018501</v>
      </c>
      <c r="L46" s="7">
        <f>'[2]Class Summary'!L46</f>
        <v>1943206.3857052696</v>
      </c>
      <c r="M46" s="7">
        <f>'[2]Class Summary'!M46</f>
        <v>1753247.6542175778</v>
      </c>
      <c r="N46" s="7">
        <f>'[2]Class Summary'!N46</f>
        <v>529548.87966218393</v>
      </c>
      <c r="O46" s="7">
        <f>'[2]Class Summary'!O46</f>
        <v>785565.05437224219</v>
      </c>
      <c r="P46" s="7">
        <f>'[2]Class Summary'!P46</f>
        <v>29809.981135970193</v>
      </c>
      <c r="Q46" s="105"/>
      <c r="R46" s="7">
        <f>'[2]Class Summary'!R46</f>
        <v>4230839.1819815803</v>
      </c>
      <c r="S46" s="7">
        <f>'[2]Class Summary'!S46</f>
        <v>17586.939826174304</v>
      </c>
      <c r="T46" s="7">
        <f>'[2]Class Summary'!T46</f>
        <v>448955.30372653622</v>
      </c>
      <c r="U46" s="105"/>
      <c r="V46" s="105"/>
      <c r="W46" s="105"/>
    </row>
    <row r="47" spans="1:23" x14ac:dyDescent="0.25">
      <c r="A47" s="6">
        <f t="shared" si="0"/>
        <v>39</v>
      </c>
      <c r="C47" s="6" t="s">
        <v>49</v>
      </c>
      <c r="E47" s="7">
        <f>'[2]Class Summary'!E47</f>
        <v>66364469.691519082</v>
      </c>
      <c r="F47" s="7"/>
      <c r="G47" s="7">
        <f>'[2]Class Summary'!G47</f>
        <v>38006725.128037021</v>
      </c>
      <c r="H47" s="7">
        <f>'[2]Class Summary'!H47</f>
        <v>8115102.4861977771</v>
      </c>
      <c r="I47" s="7">
        <f>'[2]Class Summary'!I47</f>
        <v>7895881.5168600567</v>
      </c>
      <c r="J47" s="7">
        <f>'[2]Class Summary'!J47</f>
        <v>4593917.9806397464</v>
      </c>
      <c r="K47" s="7">
        <f>'[2]Class Summary'!K47</f>
        <v>3591864.6133251218</v>
      </c>
      <c r="L47" s="7">
        <f>'[2]Class Summary'!L47</f>
        <v>1387419.7409876331</v>
      </c>
      <c r="M47" s="7">
        <f>'[2]Class Summary'!M47</f>
        <v>1229191.7959602154</v>
      </c>
      <c r="N47" s="7">
        <f>'[2]Class Summary'!N47</f>
        <v>814830.24518236378</v>
      </c>
      <c r="O47" s="7">
        <f>'[2]Class Summary'!O47</f>
        <v>706402.05538770615</v>
      </c>
      <c r="P47" s="7">
        <f>'[2]Class Summary'!P47</f>
        <v>23134.128941428855</v>
      </c>
      <c r="Q47" s="105"/>
      <c r="R47" s="7">
        <f>'[2]Class Summary'!R47</f>
        <v>2855835.8175684651</v>
      </c>
      <c r="S47" s="7">
        <f>'[2]Class Summary'!S47</f>
        <v>13845.000098642855</v>
      </c>
      <c r="T47" s="7">
        <f>'[2]Class Summary'!T47</f>
        <v>359866.62018707854</v>
      </c>
      <c r="U47" s="105"/>
      <c r="V47" s="105"/>
      <c r="W47" s="105"/>
    </row>
    <row r="48" spans="1:23" ht="13.8" thickBot="1" x14ac:dyDescent="0.3">
      <c r="A48" s="9">
        <f t="shared" si="0"/>
        <v>40</v>
      </c>
      <c r="B48" s="9"/>
      <c r="C48" s="9" t="s">
        <v>61</v>
      </c>
      <c r="D48" s="9"/>
      <c r="E48" s="10">
        <f>'[2]Class Summary'!E48</f>
        <v>1715543983.072541</v>
      </c>
      <c r="F48" s="10"/>
      <c r="G48" s="10">
        <f>'[2]Class Summary'!G48</f>
        <v>974657631.25042617</v>
      </c>
      <c r="H48" s="10">
        <f>'[2]Class Summary'!H48</f>
        <v>219200029.75933725</v>
      </c>
      <c r="I48" s="10">
        <f>'[2]Class Summary'!I48</f>
        <v>205195004.76706272</v>
      </c>
      <c r="J48" s="10">
        <f>'[2]Class Summary'!J48</f>
        <v>125827403.63749595</v>
      </c>
      <c r="K48" s="10">
        <f>'[2]Class Summary'!K48</f>
        <v>94215912.272844389</v>
      </c>
      <c r="L48" s="10">
        <f>'[2]Class Summary'!L48</f>
        <v>38744713.151440866</v>
      </c>
      <c r="M48" s="10">
        <f>'[2]Class Summary'!M48</f>
        <v>35284645.897585124</v>
      </c>
      <c r="N48" s="10">
        <f>'[2]Class Summary'!N48</f>
        <v>7516217.3991814647</v>
      </c>
      <c r="O48" s="10">
        <f>'[2]Class Summary'!O48</f>
        <v>14315925.766421787</v>
      </c>
      <c r="P48" s="10">
        <f>'[2]Class Summary'!P48</f>
        <v>586499.17074524495</v>
      </c>
      <c r="Q48" s="105"/>
      <c r="R48" s="10">
        <f>'[2]Class Summary'!R48</f>
        <v>84922706.602794081</v>
      </c>
      <c r="S48" s="10">
        <f>'[2]Class Summary'!S48</f>
        <v>336247.22531259718</v>
      </c>
      <c r="T48" s="10">
        <f>'[2]Class Summary'!T48</f>
        <v>8520042.2096859477</v>
      </c>
      <c r="U48" s="105"/>
      <c r="V48" s="105"/>
      <c r="W48" s="105"/>
    </row>
    <row r="49" spans="1:23" ht="13.8" thickTop="1" x14ac:dyDescent="0.25">
      <c r="A49" s="6">
        <f t="shared" si="0"/>
        <v>41</v>
      </c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</row>
    <row r="50" spans="1:23" x14ac:dyDescent="0.25">
      <c r="A50" s="6">
        <f t="shared" si="0"/>
        <v>42</v>
      </c>
      <c r="C50" s="6" t="s">
        <v>62</v>
      </c>
      <c r="E50" s="7">
        <f>'[2]Class Summary'!E50</f>
        <v>1996974762.9492073</v>
      </c>
      <c r="F50" s="7"/>
      <c r="G50" s="7">
        <f>'[2]Class Summary'!G50</f>
        <v>1086696218.9468491</v>
      </c>
      <c r="H50" s="7">
        <f>'[2]Class Summary'!H50</f>
        <v>270724103.35533047</v>
      </c>
      <c r="I50" s="7">
        <f>'[2]Class Summary'!I50</f>
        <v>256770057.37710229</v>
      </c>
      <c r="J50" s="7">
        <f>'[2]Class Summary'!J50</f>
        <v>155746297.72825143</v>
      </c>
      <c r="K50" s="7">
        <f>'[2]Class Summary'!K50</f>
        <v>114936610.02864704</v>
      </c>
      <c r="L50" s="7">
        <f>'[2]Class Summary'!L50</f>
        <v>45114993.491851509</v>
      </c>
      <c r="M50" s="7">
        <f>'[2]Class Summary'!M50</f>
        <v>40853690.184555151</v>
      </c>
      <c r="N50" s="7">
        <f>'[2]Class Summary'!N50</f>
        <v>7958254.4166829931</v>
      </c>
      <c r="O50" s="7">
        <f>'[2]Class Summary'!O50</f>
        <v>17490102.481757659</v>
      </c>
      <c r="P50" s="7">
        <f>'[2]Class Summary'!P50</f>
        <v>684434.93817964476</v>
      </c>
      <c r="Q50" s="105"/>
      <c r="R50" s="7">
        <f>'[2]Class Summary'!R50</f>
        <v>102890717.98060019</v>
      </c>
      <c r="S50" s="7">
        <f>'[2]Class Summary'!S50</f>
        <v>248213.99995319982</v>
      </c>
      <c r="T50" s="7">
        <f>'[2]Class Summary'!T50</f>
        <v>10337825.998050828</v>
      </c>
      <c r="U50" s="105"/>
      <c r="V50" s="105"/>
      <c r="W50" s="105"/>
    </row>
    <row r="51" spans="1:23" x14ac:dyDescent="0.25">
      <c r="A51" s="6">
        <f t="shared" si="0"/>
        <v>43</v>
      </c>
      <c r="C51" s="6" t="s">
        <v>63</v>
      </c>
      <c r="E51" s="7">
        <f>'[2]Class Summary'!E51</f>
        <v>111225825.98513673</v>
      </c>
      <c r="F51" s="7"/>
      <c r="G51" s="7">
        <f>'[2]Class Summary'!G51</f>
        <v>60792526.492355719</v>
      </c>
      <c r="H51" s="7">
        <f>'[2]Class Summary'!H51</f>
        <v>16929189.203066148</v>
      </c>
      <c r="I51" s="7">
        <f>'[2]Class Summary'!I51</f>
        <v>11900165.035182636</v>
      </c>
      <c r="J51" s="7">
        <f>'[2]Class Summary'!J51</f>
        <v>7202400.4051362295</v>
      </c>
      <c r="K51" s="7">
        <f>'[2]Class Summary'!K51</f>
        <v>6051481.267449718</v>
      </c>
      <c r="L51" s="7">
        <f>'[2]Class Summary'!L51</f>
        <v>2170923.4248753381</v>
      </c>
      <c r="M51" s="7">
        <f>'[2]Class Summary'!M51</f>
        <v>4835975.8716102857</v>
      </c>
      <c r="N51" s="7">
        <f>'[2]Class Summary'!N51</f>
        <v>878489.31894893828</v>
      </c>
      <c r="O51" s="7">
        <f>'[2]Class Summary'!O51</f>
        <v>425733.74896333064</v>
      </c>
      <c r="P51" s="7">
        <f>'[2]Class Summary'!P51</f>
        <v>38941.217548381959</v>
      </c>
      <c r="Q51" s="105"/>
      <c r="R51" s="7">
        <f>'[2]Class Summary'!R51</f>
        <v>5549720.1749180267</v>
      </c>
      <c r="S51" s="7">
        <f>'[2]Class Summary'!S51</f>
        <v>22319.875382678936</v>
      </c>
      <c r="T51" s="7">
        <f>'[2]Class Summary'!T51</f>
        <v>479441.21714901226</v>
      </c>
      <c r="U51" s="105"/>
      <c r="V51" s="105"/>
      <c r="W51" s="105"/>
    </row>
    <row r="52" spans="1:23" x14ac:dyDescent="0.25">
      <c r="A52" s="17">
        <f t="shared" si="0"/>
        <v>44</v>
      </c>
      <c r="B52" s="17"/>
      <c r="C52" s="17" t="s">
        <v>64</v>
      </c>
      <c r="D52" s="17"/>
      <c r="E52" s="18">
        <f>'[2]Class Summary'!E52</f>
        <v>2108200588.9343441</v>
      </c>
      <c r="F52" s="18"/>
      <c r="G52" s="18">
        <f>'[2]Class Summary'!G52</f>
        <v>1147488745.4392049</v>
      </c>
      <c r="H52" s="18">
        <f>'[2]Class Summary'!H52</f>
        <v>287653292.55839664</v>
      </c>
      <c r="I52" s="18">
        <f>'[2]Class Summary'!I52</f>
        <v>268670222.41228491</v>
      </c>
      <c r="J52" s="18">
        <f>'[2]Class Summary'!J52</f>
        <v>162948698.13338766</v>
      </c>
      <c r="K52" s="18">
        <f>'[2]Class Summary'!K52</f>
        <v>120988091.29609676</v>
      </c>
      <c r="L52" s="18">
        <f>'[2]Class Summary'!L52</f>
        <v>47285916.91672685</v>
      </c>
      <c r="M52" s="18">
        <f>'[2]Class Summary'!M52</f>
        <v>45689666.056165434</v>
      </c>
      <c r="N52" s="18">
        <f>'[2]Class Summary'!N52</f>
        <v>8836743.7356319316</v>
      </c>
      <c r="O52" s="18">
        <f>'[2]Class Summary'!O52</f>
        <v>17915836.230720989</v>
      </c>
      <c r="P52" s="18">
        <f>'[2]Class Summary'!P52</f>
        <v>723376.15572802676</v>
      </c>
      <c r="Q52" s="105"/>
      <c r="R52" s="18">
        <f>'[2]Class Summary'!R52</f>
        <v>108440438.15551822</v>
      </c>
      <c r="S52" s="18">
        <f>'[2]Class Summary'!S52</f>
        <v>270533.87533587875</v>
      </c>
      <c r="T52" s="18">
        <f>'[2]Class Summary'!T52</f>
        <v>10817267.215199839</v>
      </c>
      <c r="U52" s="105"/>
      <c r="V52" s="105"/>
      <c r="W52" s="105"/>
    </row>
    <row r="53" spans="1:23" x14ac:dyDescent="0.25">
      <c r="A53" s="17">
        <f t="shared" si="0"/>
        <v>45</v>
      </c>
      <c r="B53" s="17"/>
      <c r="C53" s="17" t="s">
        <v>65</v>
      </c>
      <c r="D53" s="17"/>
      <c r="E53" s="18">
        <f>'[2]Class Summary'!E53</f>
        <v>33471288.346683025</v>
      </c>
      <c r="F53" s="18"/>
      <c r="G53" s="18">
        <f>'[2]Class Summary'!G53</f>
        <v>20068765.147959232</v>
      </c>
      <c r="H53" s="18">
        <f>'[2]Class Summary'!H53</f>
        <v>3767130.4056645632</v>
      </c>
      <c r="I53" s="18">
        <f>'[2]Class Summary'!I53</f>
        <v>3102308.4249307811</v>
      </c>
      <c r="J53" s="18">
        <f>'[2]Class Summary'!J53</f>
        <v>1881741.7572622001</v>
      </c>
      <c r="K53" s="18">
        <f>'[2]Class Summary'!K53</f>
        <v>1459852.050042823</v>
      </c>
      <c r="L53" s="18">
        <f>'[2]Class Summary'!L53</f>
        <v>1561865.6988013536</v>
      </c>
      <c r="M53" s="18">
        <f>'[2]Class Summary'!M53</f>
        <v>493598.19216495007</v>
      </c>
      <c r="N53" s="18">
        <f>'[2]Class Summary'!N53</f>
        <v>444975.34668300115</v>
      </c>
      <c r="O53" s="18">
        <f>'[2]Class Summary'!O53</f>
        <v>323005.4849944748</v>
      </c>
      <c r="P53" s="18">
        <f>'[2]Class Summary'!P53</f>
        <v>368045.83817964478</v>
      </c>
      <c r="Q53" s="105"/>
      <c r="R53" s="18">
        <f>'[2]Class Summary'!R53</f>
        <v>0</v>
      </c>
      <c r="S53" s="18">
        <f>'[2]Class Summary'!S53</f>
        <v>0</v>
      </c>
      <c r="T53" s="18">
        <f>'[2]Class Summary'!T53</f>
        <v>0</v>
      </c>
      <c r="U53" s="105"/>
      <c r="V53" s="105"/>
      <c r="W53" s="105"/>
    </row>
    <row r="54" spans="1:23" ht="13.8" thickBot="1" x14ac:dyDescent="0.3">
      <c r="A54" s="19">
        <f t="shared" si="0"/>
        <v>46</v>
      </c>
      <c r="B54" s="19"/>
      <c r="C54" s="20" t="s">
        <v>66</v>
      </c>
      <c r="D54" s="19"/>
      <c r="E54" s="21">
        <f>'[2]Class Summary'!E54</f>
        <v>1.2256534968037158</v>
      </c>
      <c r="F54" s="21"/>
      <c r="G54" s="21">
        <f>'[2]Class Summary'!G54</f>
        <v>-52042100.522098109</v>
      </c>
      <c r="H54" s="21">
        <f>'[2]Class Summary'!H54</f>
        <v>20438886.984465905</v>
      </c>
      <c r="I54" s="21">
        <f>'[2]Class Summary'!I54</f>
        <v>16757899.75763865</v>
      </c>
      <c r="J54" s="21">
        <f>'[2]Class Summary'!J54</f>
        <v>9940602.1067309715</v>
      </c>
      <c r="K54" s="21">
        <f>'[2]Class Summary'!K54</f>
        <v>5520304.7908991612</v>
      </c>
      <c r="L54" s="21">
        <f>'[2]Class Summary'!L54</f>
        <v>332300.30785372038</v>
      </c>
      <c r="M54" s="21">
        <f>'[2]Class Summary'!M54</f>
        <v>3132299.0882267831</v>
      </c>
      <c r="N54" s="21">
        <f>'[2]Class Summary'!N54</f>
        <v>-3500554.5659564952</v>
      </c>
      <c r="O54" s="21">
        <f>'[2]Class Summary'!O54</f>
        <v>-579636.72210708936</v>
      </c>
      <c r="P54" s="21">
        <f>'[2]Class Summary'!P54</f>
        <v>0</v>
      </c>
      <c r="Q54" s="105"/>
      <c r="R54" s="21">
        <f>'[2]Class Summary'!R54</f>
        <v>4725047.8126332387</v>
      </c>
      <c r="S54" s="21">
        <f>'[2]Class Summary'!S54</f>
        <v>-156819.67570970493</v>
      </c>
      <c r="T54" s="21">
        <f>'[2]Class Summary'!T54</f>
        <v>-70859.161015421152</v>
      </c>
      <c r="U54" s="105"/>
      <c r="V54" s="105"/>
      <c r="W54" s="105"/>
    </row>
    <row r="55" spans="1:23" ht="13.8" thickTop="1" x14ac:dyDescent="0.25">
      <c r="A55" s="6">
        <f t="shared" si="0"/>
        <v>47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105"/>
      <c r="R55" s="7"/>
      <c r="S55" s="7"/>
      <c r="T55" s="7"/>
      <c r="U55" s="105"/>
      <c r="V55" s="105"/>
      <c r="W55" s="105"/>
    </row>
    <row r="56" spans="1:23" s="1" customFormat="1" x14ac:dyDescent="0.25">
      <c r="A56" s="15">
        <f t="shared" si="0"/>
        <v>48</v>
      </c>
      <c r="B56" s="15"/>
      <c r="C56" s="15" t="s">
        <v>67</v>
      </c>
      <c r="D56" s="15"/>
      <c r="E56" s="107">
        <f>'[2]Class Summary'!E56</f>
        <v>0.98323900343530568</v>
      </c>
      <c r="F56" s="107"/>
      <c r="G56" s="107">
        <f>'[2]Class Summary'!G56</f>
        <v>0.93667477028112467</v>
      </c>
      <c r="H56" s="107">
        <f>'[2]Class Summary'!H56</f>
        <v>1.0666110320878786</v>
      </c>
      <c r="I56" s="107">
        <f>'[2]Class Summary'!I56</f>
        <v>1.0568954150829253</v>
      </c>
      <c r="J56" s="107">
        <f>'[2]Class Summary'!J56</f>
        <v>1.0552712314502979</v>
      </c>
      <c r="K56" s="107">
        <f>'[2]Class Summary'!K56</f>
        <v>1.0371101247847245</v>
      </c>
      <c r="L56" s="107">
        <f>'[2]Class Summary'!L56</f>
        <v>0.97254373724474918</v>
      </c>
      <c r="M56" s="107">
        <f>'[2]Class Summary'!M56</f>
        <v>1.0699523750151057</v>
      </c>
      <c r="N56" s="107">
        <f>'[2]Class Summary'!N56</f>
        <v>0.65567713724723775</v>
      </c>
      <c r="O56" s="107">
        <f>'[2]Class Summary'!O56</f>
        <v>0.95004674960065238</v>
      </c>
      <c r="P56" s="107">
        <f>'[2]Class Summary'!P56</f>
        <v>0.46226322233269296</v>
      </c>
      <c r="Q56" s="107"/>
      <c r="R56" s="107">
        <f>'[2]Class Summary'!R56</f>
        <v>1.0481334035060159</v>
      </c>
      <c r="S56" s="107">
        <f>'[2]Class Summary'!S56</f>
        <v>0.61282311784805665</v>
      </c>
      <c r="T56" s="107">
        <f>'[2]Class Summary'!T56</f>
        <v>0.99319230431773597</v>
      </c>
      <c r="U56" s="107"/>
      <c r="V56" s="107"/>
      <c r="W56" s="107">
        <f>'[2]Class Summary'!W56</f>
        <v>1.0463446841585959</v>
      </c>
    </row>
    <row r="57" spans="1:23" s="1" customFormat="1" x14ac:dyDescent="0.25">
      <c r="A57" s="15">
        <f t="shared" si="0"/>
        <v>49</v>
      </c>
      <c r="B57" s="15"/>
      <c r="C57" s="15" t="s">
        <v>68</v>
      </c>
      <c r="D57" s="15"/>
      <c r="E57" s="107">
        <f>'[2]Class Summary'!E57</f>
        <v>1</v>
      </c>
      <c r="F57" s="107"/>
      <c r="G57" s="107">
        <f>'[2]Class Summary'!G57</f>
        <v>0.95264199956318674</v>
      </c>
      <c r="H57" s="107">
        <f>'[2]Class Summary'!H57</f>
        <v>1.0847932479908569</v>
      </c>
      <c r="I57" s="107">
        <f>'[2]Class Summary'!I57</f>
        <v>1.0749120116169864</v>
      </c>
      <c r="J57" s="107">
        <f>'[2]Class Summary'!J57</f>
        <v>1.0732601409863942</v>
      </c>
      <c r="K57" s="107">
        <f>'[2]Class Summary'!K57</f>
        <v>1.0547894470837715</v>
      </c>
      <c r="L57" s="107">
        <f>'[2]Class Summary'!L57</f>
        <v>0.98912241463856843</v>
      </c>
      <c r="M57" s="107">
        <f>'[2]Class Summary'!M57</f>
        <v>1.0881915498437664</v>
      </c>
      <c r="N57" s="107">
        <f>'[2]Class Summary'!N57</f>
        <v>0.6668542795356871</v>
      </c>
      <c r="O57" s="107">
        <f>'[2]Class Summary'!O57</f>
        <v>0.96624192722350921</v>
      </c>
      <c r="P57" s="107">
        <f>'[2]Class Summary'!P57</f>
        <v>0.4701432924422313</v>
      </c>
      <c r="Q57" s="107"/>
      <c r="R57" s="107">
        <f>'[2]Class Summary'!R57</f>
        <v>1.0660006365125649</v>
      </c>
      <c r="S57" s="107">
        <f>'[2]Class Summary'!S57</f>
        <v>0.62326973981599043</v>
      </c>
      <c r="T57" s="107">
        <f>'[2]Class Summary'!T57</f>
        <v>1.0101229719810287</v>
      </c>
      <c r="U57" s="107"/>
      <c r="V57" s="107"/>
      <c r="W57" s="107">
        <f>'[2]Class Summary'!W57</f>
        <v>1.0641814253734925</v>
      </c>
    </row>
    <row r="58" spans="1:23" s="1" customFormat="1" ht="13.8" thickBot="1" x14ac:dyDescent="0.3">
      <c r="A58" s="9">
        <f t="shared" si="0"/>
        <v>50</v>
      </c>
      <c r="B58" s="9"/>
      <c r="C58" s="9" t="s">
        <v>69</v>
      </c>
      <c r="D58" s="9"/>
      <c r="E58" s="107">
        <f>'[2]Class Summary'!E58</f>
        <v>1.0000000005813743</v>
      </c>
      <c r="F58" s="107"/>
      <c r="G58" s="107">
        <f>'[2]Class Summary'!G58</f>
        <v>0.95661462087672156</v>
      </c>
      <c r="H58" s="107">
        <f>'[2]Class Summary'!H58</f>
        <v>1.0764887167687187</v>
      </c>
      <c r="I58" s="107">
        <f>'[2]Class Summary'!I58</f>
        <v>1.0665227472044412</v>
      </c>
      <c r="J58" s="107">
        <f>'[2]Class Summary'!J58</f>
        <v>1.0649678178140269</v>
      </c>
      <c r="K58" s="107">
        <f>'[2]Class Summary'!K58</f>
        <v>1.047808180601528</v>
      </c>
      <c r="L58" s="107">
        <f>'[2]Class Summary'!L58</f>
        <v>1.007077203671483</v>
      </c>
      <c r="M58" s="107">
        <f>'[2]Class Summary'!M58</f>
        <v>1.0736018064883233</v>
      </c>
      <c r="N58" s="107">
        <f>'[2]Class Summary'!N58</f>
        <v>0.71626246846071651</v>
      </c>
      <c r="O58" s="107">
        <f>'[2]Class Summary'!O58</f>
        <v>0.96866061637972556</v>
      </c>
      <c r="P58" s="107">
        <f>'[2]Class Summary'!P58</f>
        <v>1.0000000000000002</v>
      </c>
      <c r="Q58" s="107"/>
      <c r="R58" s="107">
        <f>'[2]Class Summary'!R58</f>
        <v>1.0455578270207742</v>
      </c>
      <c r="S58" s="107">
        <f>'[2]Class Summary'!S58</f>
        <v>0.6330446410799152</v>
      </c>
      <c r="T58" s="107">
        <f>'[2]Class Summary'!T58</f>
        <v>0.99349207030052378</v>
      </c>
      <c r="U58" s="107"/>
      <c r="V58" s="107"/>
      <c r="W58" s="107">
        <f>'[2]Class Summary'!W58</f>
        <v>0</v>
      </c>
    </row>
    <row r="59" spans="1:23" ht="13.8" thickTop="1" x14ac:dyDescent="0.25"/>
    <row r="60" spans="1:23" x14ac:dyDescent="0.25">
      <c r="A60" s="108" t="str">
        <f>A1</f>
        <v>Puget Sound Energy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</row>
    <row r="61" spans="1:23" x14ac:dyDescent="0.25">
      <c r="A61" s="108" t="str">
        <f>A2</f>
        <v>ELECTRIC COST OF SERVICE SUMMARY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</row>
    <row r="62" spans="1:23" x14ac:dyDescent="0.25">
      <c r="A62" s="108" t="s">
        <v>128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</row>
    <row r="63" spans="1:23" x14ac:dyDescent="0.25">
      <c r="A63" s="108" t="s">
        <v>70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</row>
    <row r="65" spans="1:21" s="4" customFormat="1" ht="49.5" customHeight="1" x14ac:dyDescent="0.25">
      <c r="A65" s="2"/>
      <c r="B65" s="2"/>
      <c r="C65" s="2"/>
      <c r="D65" s="2"/>
      <c r="E65" s="2" t="s">
        <v>71</v>
      </c>
      <c r="F65" s="2"/>
      <c r="G65" s="2" t="str">
        <f>+G6</f>
        <v>Residential
Sch 7</v>
      </c>
      <c r="H65" s="2" t="str">
        <f t="shared" ref="H65:P65" si="1">+H6</f>
        <v>Sec Volt
Sch 24
(kW&lt; 50)</v>
      </c>
      <c r="I65" s="2" t="str">
        <f t="shared" si="1"/>
        <v>Sec Volt
Sch 25
(kW &gt; 50 &amp; &lt; 350)</v>
      </c>
      <c r="J65" s="2" t="str">
        <f t="shared" si="1"/>
        <v>Sec Volt
Sch 26
(kW &gt; 350)</v>
      </c>
      <c r="K65" s="2" t="str">
        <f t="shared" si="1"/>
        <v>Pri Volt
Sch 31/35/43</v>
      </c>
      <c r="L65" s="2" t="str">
        <f t="shared" si="1"/>
        <v>Campus
Sch 40</v>
      </c>
      <c r="M65" s="2" t="str">
        <f t="shared" si="1"/>
        <v>High Volt
Sch 46/49</v>
      </c>
      <c r="N65" s="2" t="str">
        <f t="shared" si="1"/>
        <v>Choice /
Retail Wheeling
Sch 448/449</v>
      </c>
      <c r="O65" s="2" t="str">
        <f t="shared" si="1"/>
        <v>Lighting
Sch 50-59</v>
      </c>
      <c r="P65" s="3" t="str">
        <f t="shared" si="1"/>
        <v>Firm Resale</v>
      </c>
      <c r="R65" s="2" t="s">
        <v>15</v>
      </c>
      <c r="S65" s="2" t="s">
        <v>16</v>
      </c>
      <c r="T65" s="2" t="s">
        <v>17</v>
      </c>
      <c r="U65" s="2" t="s">
        <v>18</v>
      </c>
    </row>
    <row r="66" spans="1:21" s="4" customFormat="1" x14ac:dyDescent="0.25">
      <c r="C66" s="4" t="s">
        <v>20</v>
      </c>
      <c r="E66" s="4" t="s">
        <v>21</v>
      </c>
      <c r="G66" s="4" t="s">
        <v>22</v>
      </c>
      <c r="H66" s="4" t="s">
        <v>23</v>
      </c>
      <c r="I66" s="4" t="s">
        <v>24</v>
      </c>
      <c r="J66" s="4" t="s">
        <v>25</v>
      </c>
      <c r="K66" s="4" t="s">
        <v>26</v>
      </c>
      <c r="L66" s="4" t="s">
        <v>27</v>
      </c>
      <c r="M66" s="4" t="s">
        <v>28</v>
      </c>
      <c r="N66" s="4" t="s">
        <v>29</v>
      </c>
      <c r="O66" s="4" t="s">
        <v>30</v>
      </c>
      <c r="P66" s="4" t="s">
        <v>31</v>
      </c>
      <c r="R66" s="4" t="s">
        <v>26</v>
      </c>
    </row>
    <row r="68" spans="1:21" x14ac:dyDescent="0.25">
      <c r="A68" s="22">
        <v>1</v>
      </c>
      <c r="C68" s="1" t="s">
        <v>129</v>
      </c>
    </row>
    <row r="69" spans="1:21" x14ac:dyDescent="0.25">
      <c r="A69" s="22">
        <f t="shared" ref="A69:A93" si="2">+A68+1</f>
        <v>2</v>
      </c>
      <c r="B69" s="6" t="str">
        <f>IF(OR((C68="~"),(C69="~")),"~","")</f>
        <v/>
      </c>
      <c r="C69" s="6" t="s">
        <v>122</v>
      </c>
      <c r="E69" s="7">
        <f>'[2]Class Summary'!E69</f>
        <v>590397475.57112873</v>
      </c>
      <c r="F69" s="7"/>
      <c r="G69" s="7">
        <f>'[2]Class Summary'!G69</f>
        <v>359745460.80838972</v>
      </c>
      <c r="H69" s="7">
        <f>'[2]Class Summary'!H69</f>
        <v>72465127.616871282</v>
      </c>
      <c r="I69" s="7">
        <f>'[2]Class Summary'!I69</f>
        <v>67773172.02236858</v>
      </c>
      <c r="J69" s="7">
        <f>'[2]Class Summary'!J69</f>
        <v>39177949.057070546</v>
      </c>
      <c r="K69" s="7">
        <f>'[2]Class Summary'!K69</f>
        <v>26835477.241046913</v>
      </c>
      <c r="L69" s="7">
        <f>'[2]Class Summary'!L69</f>
        <v>12045718.03125125</v>
      </c>
      <c r="M69" s="7">
        <f>'[2]Class Summary'!M69</f>
        <v>10062448.298946448</v>
      </c>
      <c r="N69" s="7">
        <f>'[2]Class Summary'!N69</f>
        <v>0</v>
      </c>
      <c r="O69" s="7">
        <f>'[2]Class Summary'!O69</f>
        <v>2062883.060364583</v>
      </c>
      <c r="P69" s="7">
        <f>'[2]Class Summary'!P69</f>
        <v>229239.43481948107</v>
      </c>
      <c r="R69" s="7">
        <f>'[2]Class Summary'!R69</f>
        <v>26834871.82101059</v>
      </c>
      <c r="S69" s="7">
        <f>'[2]Class Summary'!S69</f>
        <v>605.42003632352316</v>
      </c>
      <c r="T69" s="7">
        <f>'[2]Class Summary'!T69</f>
        <v>0</v>
      </c>
      <c r="U69" s="7">
        <f>'[2]Class Summary'!U69</f>
        <v>0</v>
      </c>
    </row>
    <row r="70" spans="1:21" x14ac:dyDescent="0.25">
      <c r="A70" s="22">
        <f t="shared" si="2"/>
        <v>3</v>
      </c>
      <c r="B70" s="6" t="str">
        <f>IF(OR((C68="~"),(C70="~")),"~","")</f>
        <v/>
      </c>
      <c r="C70" s="6" t="s">
        <v>130</v>
      </c>
      <c r="E70" s="7">
        <f>'[2]Class Summary'!E70</f>
        <v>1771192426.713387</v>
      </c>
      <c r="F70" s="7"/>
      <c r="G70" s="7">
        <f>'[2]Class Summary'!G70</f>
        <v>902011107.42891312</v>
      </c>
      <c r="H70" s="7">
        <f>'[2]Class Summary'!H70</f>
        <v>236867344.39981219</v>
      </c>
      <c r="I70" s="7">
        <f>'[2]Class Summary'!I70</f>
        <v>244547796.1146991</v>
      </c>
      <c r="J70" s="7">
        <f>'[2]Class Summary'!J70</f>
        <v>162817459.60251161</v>
      </c>
      <c r="K70" s="7">
        <f>'[2]Class Summary'!K70</f>
        <v>116887900.40319659</v>
      </c>
      <c r="L70" s="7">
        <f>'[2]Class Summary'!L70</f>
        <v>50773680.661930516</v>
      </c>
      <c r="M70" s="7">
        <f>'[2]Class Summary'!M70</f>
        <v>50240887.943973944</v>
      </c>
      <c r="N70" s="7">
        <f>'[2]Class Summary'!N70</f>
        <v>0</v>
      </c>
      <c r="O70" s="7">
        <f>'[2]Class Summary'!O70</f>
        <v>6472490.0896794964</v>
      </c>
      <c r="P70" s="7">
        <f>'[2]Class Summary'!P70</f>
        <v>573760.0686703464</v>
      </c>
      <c r="R70" s="7">
        <f>'[2]Class Summary'!R70</f>
        <v>106601846.68287143</v>
      </c>
      <c r="S70" s="7">
        <f>'[2]Class Summary'!S70</f>
        <v>364732.79795215081</v>
      </c>
      <c r="T70" s="7">
        <f>'[2]Class Summary'!T70</f>
        <v>9921320.9223730061</v>
      </c>
      <c r="U70" s="7">
        <f>'[2]Class Summary'!U70</f>
        <v>0</v>
      </c>
    </row>
    <row r="71" spans="1:21" x14ac:dyDescent="0.25">
      <c r="A71" s="22">
        <f t="shared" si="2"/>
        <v>4</v>
      </c>
      <c r="B71" s="6" t="str">
        <f>IF(OR((C68="~"),(C71="~")),"~","")</f>
        <v/>
      </c>
      <c r="C71" s="6" t="s">
        <v>131</v>
      </c>
      <c r="E71" s="7">
        <f>'[2]Class Summary'!E71</f>
        <v>0</v>
      </c>
      <c r="F71" s="7"/>
      <c r="G71" s="7">
        <f>'[2]Class Summary'!G71</f>
        <v>0</v>
      </c>
      <c r="H71" s="7">
        <f>'[2]Class Summary'!H71</f>
        <v>0</v>
      </c>
      <c r="I71" s="7">
        <f>'[2]Class Summary'!I71</f>
        <v>0</v>
      </c>
      <c r="J71" s="7">
        <f>'[2]Class Summary'!J71</f>
        <v>0</v>
      </c>
      <c r="K71" s="7">
        <f>'[2]Class Summary'!K71</f>
        <v>0</v>
      </c>
      <c r="L71" s="7">
        <f>'[2]Class Summary'!L71</f>
        <v>0</v>
      </c>
      <c r="M71" s="7">
        <f>'[2]Class Summary'!M71</f>
        <v>0</v>
      </c>
      <c r="N71" s="7">
        <f>'[2]Class Summary'!N71</f>
        <v>0</v>
      </c>
      <c r="O71" s="7">
        <f>'[2]Class Summary'!O71</f>
        <v>0</v>
      </c>
      <c r="P71" s="7">
        <f>'[2]Class Summary'!P71</f>
        <v>0</v>
      </c>
      <c r="R71" s="7">
        <f>'[2]Class Summary'!R71</f>
        <v>0</v>
      </c>
      <c r="S71" s="7">
        <f>'[2]Class Summary'!S71</f>
        <v>0</v>
      </c>
      <c r="T71" s="7">
        <f>'[2]Class Summary'!T71</f>
        <v>0</v>
      </c>
      <c r="U71" s="7">
        <f>'[2]Class Summary'!U71</f>
        <v>0</v>
      </c>
    </row>
    <row r="72" spans="1:21" x14ac:dyDescent="0.25">
      <c r="A72" s="22">
        <f t="shared" si="2"/>
        <v>5</v>
      </c>
      <c r="B72" s="6" t="str">
        <f>IF(OR((C68="~"),(C72="~")),"~","")</f>
        <v>~</v>
      </c>
      <c r="C72" s="6" t="s">
        <v>132</v>
      </c>
      <c r="E72" s="7">
        <f>'[2]Class Summary'!E72</f>
        <v>0</v>
      </c>
      <c r="F72" s="7"/>
      <c r="G72" s="7">
        <f>'[2]Class Summary'!G72</f>
        <v>0</v>
      </c>
      <c r="H72" s="7">
        <f>'[2]Class Summary'!H72</f>
        <v>0</v>
      </c>
      <c r="I72" s="7">
        <f>'[2]Class Summary'!I72</f>
        <v>0</v>
      </c>
      <c r="J72" s="7">
        <f>'[2]Class Summary'!J72</f>
        <v>0</v>
      </c>
      <c r="K72" s="7">
        <f>'[2]Class Summary'!K72</f>
        <v>0</v>
      </c>
      <c r="L72" s="7">
        <f>'[2]Class Summary'!L72</f>
        <v>0</v>
      </c>
      <c r="M72" s="7">
        <f>'[2]Class Summary'!M72</f>
        <v>0</v>
      </c>
      <c r="N72" s="7">
        <f>'[2]Class Summary'!N72</f>
        <v>0</v>
      </c>
      <c r="O72" s="7">
        <f>'[2]Class Summary'!O72</f>
        <v>0</v>
      </c>
      <c r="P72" s="7">
        <f>'[2]Class Summary'!P72</f>
        <v>0</v>
      </c>
      <c r="R72" s="7">
        <f>'[2]Class Summary'!R72</f>
        <v>0</v>
      </c>
      <c r="S72" s="7">
        <f>'[2]Class Summary'!S72</f>
        <v>0</v>
      </c>
      <c r="T72" s="7">
        <f>'[2]Class Summary'!T72</f>
        <v>0</v>
      </c>
      <c r="U72" s="7">
        <f>'[2]Class Summary'!U72</f>
        <v>0</v>
      </c>
    </row>
    <row r="73" spans="1:21" x14ac:dyDescent="0.25">
      <c r="A73" s="22">
        <f t="shared" si="2"/>
        <v>6</v>
      </c>
      <c r="B73" s="6" t="str">
        <f>IF(OR((C68="~"),(C73="~")),"~","")</f>
        <v>~</v>
      </c>
      <c r="C73" s="6" t="s">
        <v>132</v>
      </c>
      <c r="E73" s="7">
        <f>'[2]Class Summary'!E73</f>
        <v>0</v>
      </c>
      <c r="F73" s="7"/>
      <c r="G73" s="7">
        <f>'[2]Class Summary'!G73</f>
        <v>0</v>
      </c>
      <c r="H73" s="7">
        <f>'[2]Class Summary'!H73</f>
        <v>0</v>
      </c>
      <c r="I73" s="7">
        <f>'[2]Class Summary'!I73</f>
        <v>0</v>
      </c>
      <c r="J73" s="7">
        <f>'[2]Class Summary'!J73</f>
        <v>0</v>
      </c>
      <c r="K73" s="7">
        <f>'[2]Class Summary'!K73</f>
        <v>0</v>
      </c>
      <c r="L73" s="7">
        <f>'[2]Class Summary'!L73</f>
        <v>0</v>
      </c>
      <c r="M73" s="7">
        <f>'[2]Class Summary'!M73</f>
        <v>0</v>
      </c>
      <c r="N73" s="7">
        <f>'[2]Class Summary'!N73</f>
        <v>0</v>
      </c>
      <c r="O73" s="7">
        <f>'[2]Class Summary'!O73</f>
        <v>0</v>
      </c>
      <c r="P73" s="7">
        <f>'[2]Class Summary'!P73</f>
        <v>0</v>
      </c>
      <c r="R73" s="7">
        <f>'[2]Class Summary'!R73</f>
        <v>0</v>
      </c>
      <c r="S73" s="7">
        <f>'[2]Class Summary'!S73</f>
        <v>0</v>
      </c>
      <c r="T73" s="7">
        <f>'[2]Class Summary'!T73</f>
        <v>0</v>
      </c>
      <c r="U73" s="7">
        <f>'[2]Class Summary'!U73</f>
        <v>0</v>
      </c>
    </row>
    <row r="74" spans="1:21" x14ac:dyDescent="0.25">
      <c r="A74" s="22">
        <f t="shared" si="2"/>
        <v>7</v>
      </c>
      <c r="B74" s="6" t="str">
        <f>IF(OR((C68="~"),(C74="~")),"~","")</f>
        <v>~</v>
      </c>
      <c r="C74" s="6" t="s">
        <v>132</v>
      </c>
      <c r="E74" s="7">
        <f>'[2]Class Summary'!E74</f>
        <v>0</v>
      </c>
      <c r="F74" s="7"/>
      <c r="G74" s="7">
        <f>'[2]Class Summary'!G74</f>
        <v>0</v>
      </c>
      <c r="H74" s="7">
        <f>'[2]Class Summary'!H74</f>
        <v>0</v>
      </c>
      <c r="I74" s="7">
        <f>'[2]Class Summary'!I74</f>
        <v>0</v>
      </c>
      <c r="J74" s="7">
        <f>'[2]Class Summary'!J74</f>
        <v>0</v>
      </c>
      <c r="K74" s="7">
        <f>'[2]Class Summary'!K74</f>
        <v>0</v>
      </c>
      <c r="L74" s="7">
        <f>'[2]Class Summary'!L74</f>
        <v>0</v>
      </c>
      <c r="M74" s="7">
        <f>'[2]Class Summary'!M74</f>
        <v>0</v>
      </c>
      <c r="N74" s="7">
        <f>'[2]Class Summary'!N74</f>
        <v>0</v>
      </c>
      <c r="O74" s="7">
        <f>'[2]Class Summary'!O74</f>
        <v>0</v>
      </c>
      <c r="P74" s="7">
        <f>'[2]Class Summary'!P74</f>
        <v>0</v>
      </c>
      <c r="R74" s="7">
        <f>'[2]Class Summary'!R74</f>
        <v>0</v>
      </c>
      <c r="S74" s="7">
        <f>'[2]Class Summary'!S74</f>
        <v>0</v>
      </c>
      <c r="T74" s="7">
        <f>'[2]Class Summary'!T74</f>
        <v>0</v>
      </c>
      <c r="U74" s="7">
        <f>'[2]Class Summary'!U74</f>
        <v>0</v>
      </c>
    </row>
    <row r="75" spans="1:21" x14ac:dyDescent="0.25">
      <c r="A75" s="23">
        <f t="shared" si="2"/>
        <v>8</v>
      </c>
      <c r="B75" s="15" t="str">
        <f>IF(OR((C68="~"),(C75="~")),"~","")</f>
        <v/>
      </c>
      <c r="C75" s="15" t="str">
        <f>IF(C68="~","~","Sub-total")</f>
        <v>Sub-total</v>
      </c>
      <c r="D75" s="15"/>
      <c r="E75" s="16">
        <f>'[2]Class Summary'!E75</f>
        <v>2361589902.2845159</v>
      </c>
      <c r="F75" s="16"/>
      <c r="G75" s="16">
        <f>'[2]Class Summary'!G75</f>
        <v>1261756568.2373028</v>
      </c>
      <c r="H75" s="16">
        <f>'[2]Class Summary'!H75</f>
        <v>309332472.01668346</v>
      </c>
      <c r="I75" s="16">
        <f>'[2]Class Summary'!I75</f>
        <v>312320968.13706768</v>
      </c>
      <c r="J75" s="16">
        <f>'[2]Class Summary'!J75</f>
        <v>201995408.65958217</v>
      </c>
      <c r="K75" s="16">
        <f>'[2]Class Summary'!K75</f>
        <v>143723377.64424351</v>
      </c>
      <c r="L75" s="16">
        <f>'[2]Class Summary'!L75</f>
        <v>62819398.693181768</v>
      </c>
      <c r="M75" s="16">
        <f>'[2]Class Summary'!M75</f>
        <v>60303336.242920391</v>
      </c>
      <c r="N75" s="16">
        <f>'[2]Class Summary'!N75</f>
        <v>0</v>
      </c>
      <c r="O75" s="16">
        <f>'[2]Class Summary'!O75</f>
        <v>8535373.1500440799</v>
      </c>
      <c r="P75" s="16">
        <f>'[2]Class Summary'!P75</f>
        <v>802999.5034898275</v>
      </c>
      <c r="R75" s="16">
        <f>'[2]Class Summary'!R75</f>
        <v>133436718.50388202</v>
      </c>
      <c r="S75" s="16">
        <f>'[2]Class Summary'!S75</f>
        <v>365338.21798847435</v>
      </c>
      <c r="T75" s="16">
        <f>'[2]Class Summary'!T75</f>
        <v>9921320.9223730061</v>
      </c>
      <c r="U75" s="16">
        <f>'[2]Class Summary'!U75</f>
        <v>0</v>
      </c>
    </row>
    <row r="76" spans="1:21" x14ac:dyDescent="0.25">
      <c r="A76" s="22">
        <f t="shared" si="2"/>
        <v>9</v>
      </c>
      <c r="B76" s="6" t="str">
        <f>IF(OR((C68="~"),(C76="~")),"~","")</f>
        <v/>
      </c>
    </row>
    <row r="77" spans="1:21" x14ac:dyDescent="0.25">
      <c r="A77" s="22">
        <f t="shared" si="2"/>
        <v>10</v>
      </c>
      <c r="C77" s="1" t="s">
        <v>133</v>
      </c>
    </row>
    <row r="78" spans="1:21" x14ac:dyDescent="0.25">
      <c r="A78" s="22">
        <f t="shared" si="2"/>
        <v>11</v>
      </c>
      <c r="B78" s="6" t="str">
        <f>IF(OR((C77="~"),(C78="~")),"~","")</f>
        <v/>
      </c>
      <c r="C78" s="6" t="s">
        <v>122</v>
      </c>
      <c r="E78" s="7">
        <f>'[2]Class Summary'!E78</f>
        <v>212157141.51251283</v>
      </c>
      <c r="F78" s="7"/>
      <c r="G78" s="7">
        <f>'[2]Class Summary'!G78</f>
        <v>122566347.74055934</v>
      </c>
      <c r="H78" s="7">
        <f>'[2]Class Summary'!H78</f>
        <v>24689084.361467846</v>
      </c>
      <c r="I78" s="7">
        <f>'[2]Class Summary'!I78</f>
        <v>23090521.144890156</v>
      </c>
      <c r="J78" s="7">
        <f>'[2]Class Summary'!J78</f>
        <v>13348043.689280767</v>
      </c>
      <c r="K78" s="7">
        <f>'[2]Class Summary'!K78</f>
        <v>9142926.8570032101</v>
      </c>
      <c r="L78" s="7">
        <f>'[2]Class Summary'!L78</f>
        <v>4104011.9357876694</v>
      </c>
      <c r="M78" s="7">
        <f>'[2]Class Summary'!M78</f>
        <v>3428306.0432747733</v>
      </c>
      <c r="N78" s="7">
        <f>'[2]Class Summary'!N78</f>
        <v>11006966.793444438</v>
      </c>
      <c r="O78" s="7">
        <f>'[2]Class Summary'!O78</f>
        <v>702830.39001129835</v>
      </c>
      <c r="P78" s="7">
        <f>'[2]Class Summary'!P78</f>
        <v>78102.556793340773</v>
      </c>
      <c r="R78" s="7">
        <f>'[2]Class Summary'!R78</f>
        <v>9142720.5885973927</v>
      </c>
      <c r="S78" s="7">
        <f>'[2]Class Summary'!S78</f>
        <v>206.26840581778509</v>
      </c>
      <c r="T78" s="7">
        <f>'[2]Class Summary'!T78</f>
        <v>0</v>
      </c>
      <c r="U78" s="7">
        <f>'[2]Class Summary'!U78</f>
        <v>0</v>
      </c>
    </row>
    <row r="79" spans="1:21" x14ac:dyDescent="0.25">
      <c r="A79" s="22">
        <f t="shared" si="2"/>
        <v>12</v>
      </c>
      <c r="B79" s="6" t="str">
        <f>IF(OR((C77="~"),(C79="~")),"~","")</f>
        <v/>
      </c>
      <c r="C79" s="6" t="s">
        <v>130</v>
      </c>
      <c r="E79" s="7">
        <f>'[2]Class Summary'!E79</f>
        <v>635938944.60237324</v>
      </c>
      <c r="F79" s="7"/>
      <c r="G79" s="7">
        <f>'[2]Class Summary'!G79</f>
        <v>298947349.45670146</v>
      </c>
      <c r="H79" s="7">
        <f>'[2]Class Summary'!H79</f>
        <v>78503317.972447544</v>
      </c>
      <c r="I79" s="7">
        <f>'[2]Class Summary'!I79</f>
        <v>81048797.361654058</v>
      </c>
      <c r="J79" s="7">
        <f>'[2]Class Summary'!J79</f>
        <v>53961472.971418336</v>
      </c>
      <c r="K79" s="7">
        <f>'[2]Class Summary'!K79</f>
        <v>38739354.45063062</v>
      </c>
      <c r="L79" s="7">
        <f>'[2]Class Summary'!L79</f>
        <v>16827572.444545899</v>
      </c>
      <c r="M79" s="7">
        <f>'[2]Class Summary'!M79</f>
        <v>16650992.611402877</v>
      </c>
      <c r="N79" s="7">
        <f>'[2]Class Summary'!N79</f>
        <v>48924797.012756124</v>
      </c>
      <c r="O79" s="7">
        <f>'[2]Class Summary'!O79</f>
        <v>2145132.959847664</v>
      </c>
      <c r="P79" s="7">
        <f>'[2]Class Summary'!P79</f>
        <v>190157.36096865387</v>
      </c>
      <c r="R79" s="7">
        <f>'[2]Class Summary'!R79</f>
        <v>35330318.274983764</v>
      </c>
      <c r="S79" s="7">
        <f>'[2]Class Summary'!S79</f>
        <v>120880.88750760219</v>
      </c>
      <c r="T79" s="7">
        <f>'[2]Class Summary'!T79</f>
        <v>3288155.2881392557</v>
      </c>
      <c r="U79" s="7">
        <f>'[2]Class Summary'!U79</f>
        <v>0</v>
      </c>
    </row>
    <row r="80" spans="1:21" x14ac:dyDescent="0.25">
      <c r="A80" s="22">
        <f t="shared" si="2"/>
        <v>13</v>
      </c>
      <c r="B80" s="6" t="str">
        <f>IF(OR((C77="~"),(C80="~")),"~","")</f>
        <v/>
      </c>
      <c r="C80" s="6" t="s">
        <v>131</v>
      </c>
      <c r="E80" s="7">
        <f>'[2]Class Summary'!E80</f>
        <v>0</v>
      </c>
      <c r="F80" s="7"/>
      <c r="G80" s="7">
        <f>'[2]Class Summary'!G80</f>
        <v>0</v>
      </c>
      <c r="H80" s="7">
        <f>'[2]Class Summary'!H80</f>
        <v>0</v>
      </c>
      <c r="I80" s="7">
        <f>'[2]Class Summary'!I80</f>
        <v>0</v>
      </c>
      <c r="J80" s="7">
        <f>'[2]Class Summary'!J80</f>
        <v>0</v>
      </c>
      <c r="K80" s="7">
        <f>'[2]Class Summary'!K80</f>
        <v>0</v>
      </c>
      <c r="L80" s="7">
        <f>'[2]Class Summary'!L80</f>
        <v>0</v>
      </c>
      <c r="M80" s="7">
        <f>'[2]Class Summary'!M80</f>
        <v>0</v>
      </c>
      <c r="N80" s="7">
        <f>'[2]Class Summary'!N80</f>
        <v>0</v>
      </c>
      <c r="O80" s="7">
        <f>'[2]Class Summary'!O80</f>
        <v>0</v>
      </c>
      <c r="P80" s="7">
        <f>'[2]Class Summary'!P80</f>
        <v>0</v>
      </c>
      <c r="R80" s="7">
        <f>'[2]Class Summary'!R80</f>
        <v>0</v>
      </c>
      <c r="S80" s="7">
        <f>'[2]Class Summary'!S80</f>
        <v>0</v>
      </c>
      <c r="T80" s="7">
        <f>'[2]Class Summary'!T80</f>
        <v>0</v>
      </c>
      <c r="U80" s="7">
        <f>'[2]Class Summary'!U80</f>
        <v>0</v>
      </c>
    </row>
    <row r="81" spans="1:21" x14ac:dyDescent="0.25">
      <c r="A81" s="22">
        <f t="shared" si="2"/>
        <v>14</v>
      </c>
      <c r="B81" s="6" t="str">
        <f>IF(OR((C77="~"),(C81="~")),"~","")</f>
        <v>~</v>
      </c>
      <c r="C81" s="6" t="s">
        <v>132</v>
      </c>
      <c r="E81" s="7">
        <f>'[2]Class Summary'!E81</f>
        <v>0</v>
      </c>
      <c r="F81" s="7"/>
      <c r="G81" s="7">
        <f>'[2]Class Summary'!G81</f>
        <v>0</v>
      </c>
      <c r="H81" s="7">
        <f>'[2]Class Summary'!H81</f>
        <v>0</v>
      </c>
      <c r="I81" s="7">
        <f>'[2]Class Summary'!I81</f>
        <v>0</v>
      </c>
      <c r="J81" s="7">
        <f>'[2]Class Summary'!J81</f>
        <v>0</v>
      </c>
      <c r="K81" s="7">
        <f>'[2]Class Summary'!K81</f>
        <v>0</v>
      </c>
      <c r="L81" s="7">
        <f>'[2]Class Summary'!L81</f>
        <v>0</v>
      </c>
      <c r="M81" s="7">
        <f>'[2]Class Summary'!M81</f>
        <v>0</v>
      </c>
      <c r="N81" s="7">
        <f>'[2]Class Summary'!N81</f>
        <v>0</v>
      </c>
      <c r="O81" s="7">
        <f>'[2]Class Summary'!O81</f>
        <v>0</v>
      </c>
      <c r="P81" s="7">
        <f>'[2]Class Summary'!P81</f>
        <v>0</v>
      </c>
      <c r="R81" s="7">
        <f>'[2]Class Summary'!R81</f>
        <v>0</v>
      </c>
      <c r="S81" s="7">
        <f>'[2]Class Summary'!S81</f>
        <v>0</v>
      </c>
      <c r="T81" s="7">
        <f>'[2]Class Summary'!T81</f>
        <v>0</v>
      </c>
      <c r="U81" s="7">
        <f>'[2]Class Summary'!U81</f>
        <v>0</v>
      </c>
    </row>
    <row r="82" spans="1:21" x14ac:dyDescent="0.25">
      <c r="A82" s="22">
        <f t="shared" si="2"/>
        <v>15</v>
      </c>
      <c r="B82" s="6" t="str">
        <f>IF(OR((C77="~"),(C82="~")),"~","")</f>
        <v>~</v>
      </c>
      <c r="C82" s="6" t="s">
        <v>132</v>
      </c>
      <c r="E82" s="7">
        <f>'[2]Class Summary'!E82</f>
        <v>0</v>
      </c>
      <c r="F82" s="7"/>
      <c r="G82" s="7">
        <f>'[2]Class Summary'!G82</f>
        <v>0</v>
      </c>
      <c r="H82" s="7">
        <f>'[2]Class Summary'!H82</f>
        <v>0</v>
      </c>
      <c r="I82" s="7">
        <f>'[2]Class Summary'!I82</f>
        <v>0</v>
      </c>
      <c r="J82" s="7">
        <f>'[2]Class Summary'!J82</f>
        <v>0</v>
      </c>
      <c r="K82" s="7">
        <f>'[2]Class Summary'!K82</f>
        <v>0</v>
      </c>
      <c r="L82" s="7">
        <f>'[2]Class Summary'!L82</f>
        <v>0</v>
      </c>
      <c r="M82" s="7">
        <f>'[2]Class Summary'!M82</f>
        <v>0</v>
      </c>
      <c r="N82" s="7">
        <f>'[2]Class Summary'!N82</f>
        <v>0</v>
      </c>
      <c r="O82" s="7">
        <f>'[2]Class Summary'!O82</f>
        <v>0</v>
      </c>
      <c r="P82" s="7">
        <f>'[2]Class Summary'!P82</f>
        <v>0</v>
      </c>
      <c r="R82" s="7">
        <f>'[2]Class Summary'!R82</f>
        <v>0</v>
      </c>
      <c r="S82" s="7">
        <f>'[2]Class Summary'!S82</f>
        <v>0</v>
      </c>
      <c r="T82" s="7">
        <f>'[2]Class Summary'!T82</f>
        <v>0</v>
      </c>
      <c r="U82" s="7">
        <f>'[2]Class Summary'!U82</f>
        <v>0</v>
      </c>
    </row>
    <row r="83" spans="1:21" x14ac:dyDescent="0.25">
      <c r="A83" s="22">
        <f t="shared" si="2"/>
        <v>16</v>
      </c>
      <c r="B83" s="6" t="str">
        <f>IF(OR((C77="~"),(C83="~")),"~","")</f>
        <v>~</v>
      </c>
      <c r="C83" s="6" t="s">
        <v>132</v>
      </c>
      <c r="E83" s="7">
        <f>'[2]Class Summary'!E83</f>
        <v>0</v>
      </c>
      <c r="F83" s="7"/>
      <c r="G83" s="7">
        <f>'[2]Class Summary'!G83</f>
        <v>0</v>
      </c>
      <c r="H83" s="7">
        <f>'[2]Class Summary'!H83</f>
        <v>0</v>
      </c>
      <c r="I83" s="7">
        <f>'[2]Class Summary'!I83</f>
        <v>0</v>
      </c>
      <c r="J83" s="7">
        <f>'[2]Class Summary'!J83</f>
        <v>0</v>
      </c>
      <c r="K83" s="7">
        <f>'[2]Class Summary'!K83</f>
        <v>0</v>
      </c>
      <c r="L83" s="7">
        <f>'[2]Class Summary'!L83</f>
        <v>0</v>
      </c>
      <c r="M83" s="7">
        <f>'[2]Class Summary'!M83</f>
        <v>0</v>
      </c>
      <c r="N83" s="7">
        <f>'[2]Class Summary'!N83</f>
        <v>0</v>
      </c>
      <c r="O83" s="7">
        <f>'[2]Class Summary'!O83</f>
        <v>0</v>
      </c>
      <c r="P83" s="7">
        <f>'[2]Class Summary'!P83</f>
        <v>0</v>
      </c>
      <c r="R83" s="7">
        <f>'[2]Class Summary'!R83</f>
        <v>0</v>
      </c>
      <c r="S83" s="7">
        <f>'[2]Class Summary'!S83</f>
        <v>0</v>
      </c>
      <c r="T83" s="7">
        <f>'[2]Class Summary'!T83</f>
        <v>0</v>
      </c>
      <c r="U83" s="7">
        <f>'[2]Class Summary'!U83</f>
        <v>0</v>
      </c>
    </row>
    <row r="84" spans="1:21" x14ac:dyDescent="0.25">
      <c r="A84" s="23">
        <f t="shared" si="2"/>
        <v>17</v>
      </c>
      <c r="B84" s="15" t="str">
        <f>IF(OR((C77="~"),(C84="~")),"~","")</f>
        <v/>
      </c>
      <c r="C84" s="15" t="str">
        <f>IF(C77="~","~","Sub-total")</f>
        <v>Sub-total</v>
      </c>
      <c r="D84" s="15"/>
      <c r="E84" s="16">
        <f>'[2]Class Summary'!E84</f>
        <v>848096086.11488605</v>
      </c>
      <c r="F84" s="16"/>
      <c r="G84" s="16">
        <f>'[2]Class Summary'!G84</f>
        <v>421513697.1972608</v>
      </c>
      <c r="H84" s="16">
        <f>'[2]Class Summary'!H84</f>
        <v>103192402.33391538</v>
      </c>
      <c r="I84" s="16">
        <f>'[2]Class Summary'!I84</f>
        <v>104139318.50654422</v>
      </c>
      <c r="J84" s="16">
        <f>'[2]Class Summary'!J84</f>
        <v>67309516.660699099</v>
      </c>
      <c r="K84" s="16">
        <f>'[2]Class Summary'!K84</f>
        <v>47882281.307633832</v>
      </c>
      <c r="L84" s="16">
        <f>'[2]Class Summary'!L84</f>
        <v>20931584.380333569</v>
      </c>
      <c r="M84" s="16">
        <f>'[2]Class Summary'!M84</f>
        <v>20079298.654677652</v>
      </c>
      <c r="N84" s="16">
        <f>'[2]Class Summary'!N84</f>
        <v>59931763.806200564</v>
      </c>
      <c r="O84" s="16">
        <f>'[2]Class Summary'!O84</f>
        <v>2847963.3498589625</v>
      </c>
      <c r="P84" s="16">
        <f>'[2]Class Summary'!P84</f>
        <v>268259.91776199464</v>
      </c>
      <c r="R84" s="16">
        <f>'[2]Class Summary'!R84</f>
        <v>44473038.863581158</v>
      </c>
      <c r="S84" s="16">
        <f>'[2]Class Summary'!S84</f>
        <v>121087.15591341998</v>
      </c>
      <c r="T84" s="16">
        <f>'[2]Class Summary'!T84</f>
        <v>3288155.2881392557</v>
      </c>
      <c r="U84" s="16">
        <f>'[2]Class Summary'!U84</f>
        <v>0</v>
      </c>
    </row>
    <row r="85" spans="1:21" x14ac:dyDescent="0.25">
      <c r="A85" s="22">
        <f t="shared" si="2"/>
        <v>18</v>
      </c>
      <c r="B85" s="6" t="str">
        <f>IF(OR((C77="~"),(C85="~")),"~","")</f>
        <v/>
      </c>
    </row>
    <row r="86" spans="1:21" x14ac:dyDescent="0.25">
      <c r="A86" s="22">
        <f t="shared" si="2"/>
        <v>19</v>
      </c>
      <c r="C86" s="1" t="s">
        <v>134</v>
      </c>
    </row>
    <row r="87" spans="1:21" x14ac:dyDescent="0.25">
      <c r="A87" s="22">
        <f t="shared" si="2"/>
        <v>20</v>
      </c>
      <c r="B87" s="6" t="str">
        <f>IF(OR((C86="~"),(C87="~")),"~","")</f>
        <v/>
      </c>
      <c r="C87" s="6" t="s">
        <v>122</v>
      </c>
      <c r="E87" s="7">
        <f>'[2]Class Summary'!E87</f>
        <v>1813215437.2505188</v>
      </c>
      <c r="F87" s="7"/>
      <c r="G87" s="7">
        <f>'[2]Class Summary'!G87</f>
        <v>1162944117.4713731</v>
      </c>
      <c r="H87" s="7">
        <f>'[2]Class Summary'!H87</f>
        <v>230083749.50119287</v>
      </c>
      <c r="I87" s="7">
        <f>'[2]Class Summary'!I87</f>
        <v>196216077.57516688</v>
      </c>
      <c r="J87" s="7">
        <f>'[2]Class Summary'!J87</f>
        <v>88239470.160196334</v>
      </c>
      <c r="K87" s="7">
        <f>'[2]Class Summary'!K87</f>
        <v>79820396.450547546</v>
      </c>
      <c r="L87" s="7">
        <f>'[2]Class Summary'!L87</f>
        <v>23725821.136651486</v>
      </c>
      <c r="M87" s="7">
        <f>'[2]Class Summary'!M87</f>
        <v>15016941.769834615</v>
      </c>
      <c r="N87" s="7">
        <f>'[2]Class Summary'!N87</f>
        <v>2948930.8012866275</v>
      </c>
      <c r="O87" s="7">
        <f>'[2]Class Summary'!O87</f>
        <v>13615915.351115059</v>
      </c>
      <c r="P87" s="7">
        <f>'[2]Class Summary'!P87</f>
        <v>604017.03315439424</v>
      </c>
      <c r="R87" s="7">
        <f>'[2]Class Summary'!R87</f>
        <v>63291986.310704738</v>
      </c>
      <c r="S87" s="7">
        <f>'[2]Class Summary'!S87</f>
        <v>698108.48777592299</v>
      </c>
      <c r="T87" s="7">
        <f>'[2]Class Summary'!T87</f>
        <v>15830301.652066886</v>
      </c>
      <c r="U87" s="7">
        <f>'[2]Class Summary'!U87</f>
        <v>0</v>
      </c>
    </row>
    <row r="88" spans="1:21" x14ac:dyDescent="0.25">
      <c r="A88" s="22">
        <f t="shared" si="2"/>
        <v>21</v>
      </c>
      <c r="B88" s="6" t="str">
        <f>IF(OR((C86="~"),(C88="~")),"~","")</f>
        <v/>
      </c>
      <c r="C88" s="6" t="s">
        <v>130</v>
      </c>
      <c r="E88" s="7">
        <f>'[2]Class Summary'!E88</f>
        <v>0</v>
      </c>
      <c r="F88" s="7"/>
      <c r="G88" s="7">
        <f>'[2]Class Summary'!G88</f>
        <v>0</v>
      </c>
      <c r="H88" s="7">
        <f>'[2]Class Summary'!H88</f>
        <v>0</v>
      </c>
      <c r="I88" s="7">
        <f>'[2]Class Summary'!I88</f>
        <v>0</v>
      </c>
      <c r="J88" s="7">
        <f>'[2]Class Summary'!J88</f>
        <v>0</v>
      </c>
      <c r="K88" s="7">
        <f>'[2]Class Summary'!K88</f>
        <v>0</v>
      </c>
      <c r="L88" s="7">
        <f>'[2]Class Summary'!L88</f>
        <v>0</v>
      </c>
      <c r="M88" s="7">
        <f>'[2]Class Summary'!M88</f>
        <v>0</v>
      </c>
      <c r="N88" s="7">
        <f>'[2]Class Summary'!N88</f>
        <v>0</v>
      </c>
      <c r="O88" s="7">
        <f>'[2]Class Summary'!O88</f>
        <v>0</v>
      </c>
      <c r="P88" s="7">
        <f>'[2]Class Summary'!P88</f>
        <v>0</v>
      </c>
      <c r="R88" s="7">
        <f>'[2]Class Summary'!R88</f>
        <v>0</v>
      </c>
      <c r="S88" s="7">
        <f>'[2]Class Summary'!S88</f>
        <v>0</v>
      </c>
      <c r="T88" s="7">
        <f>'[2]Class Summary'!T88</f>
        <v>0</v>
      </c>
      <c r="U88" s="7">
        <f>'[2]Class Summary'!U88</f>
        <v>0</v>
      </c>
    </row>
    <row r="89" spans="1:21" x14ac:dyDescent="0.25">
      <c r="A89" s="22">
        <f t="shared" si="2"/>
        <v>22</v>
      </c>
      <c r="B89" s="6" t="str">
        <f>IF(OR((C86="~"),(C89="~")),"~","")</f>
        <v/>
      </c>
      <c r="C89" s="6" t="s">
        <v>131</v>
      </c>
      <c r="E89" s="7">
        <f>'[2]Class Summary'!E89</f>
        <v>143632845.87836188</v>
      </c>
      <c r="F89" s="7"/>
      <c r="G89" s="7">
        <f>'[2]Class Summary'!G89</f>
        <v>112643705.39507286</v>
      </c>
      <c r="H89" s="7">
        <f>'[2]Class Summary'!H89</f>
        <v>-10840521.028193425</v>
      </c>
      <c r="I89" s="7">
        <f>'[2]Class Summary'!I89</f>
        <v>2025186.9336361876</v>
      </c>
      <c r="J89" s="7">
        <f>'[2]Class Summary'!J89</f>
        <v>96293.85058449948</v>
      </c>
      <c r="K89" s="7">
        <f>'[2]Class Summary'!K89</f>
        <v>8203868.7074855473</v>
      </c>
      <c r="L89" s="7">
        <f>'[2]Class Summary'!L89</f>
        <v>535083.38762617751</v>
      </c>
      <c r="M89" s="7">
        <f>'[2]Class Summary'!M89</f>
        <v>294121.62669271952</v>
      </c>
      <c r="N89" s="7">
        <f>'[2]Class Summary'!N89</f>
        <v>554580.4241833553</v>
      </c>
      <c r="O89" s="7">
        <f>'[2]Class Summary'!O89</f>
        <v>29994790.07538043</v>
      </c>
      <c r="P89" s="7">
        <f>'[2]Class Summary'!P89</f>
        <v>125736.50589354424</v>
      </c>
      <c r="R89" s="7">
        <f>'[2]Class Summary'!R89</f>
        <v>6070410.7967122653</v>
      </c>
      <c r="S89" s="7">
        <f>'[2]Class Summary'!S89</f>
        <v>14233.582177268121</v>
      </c>
      <c r="T89" s="7">
        <f>'[2]Class Summary'!T89</f>
        <v>2119224.3285960136</v>
      </c>
      <c r="U89" s="7">
        <f>'[2]Class Summary'!U89</f>
        <v>0</v>
      </c>
    </row>
    <row r="90" spans="1:21" x14ac:dyDescent="0.25">
      <c r="A90" s="22">
        <f t="shared" si="2"/>
        <v>23</v>
      </c>
      <c r="B90" s="6" t="str">
        <f>IF(OR((C86="~"),(C90="~")),"~","")</f>
        <v>~</v>
      </c>
      <c r="C90" s="6" t="s">
        <v>132</v>
      </c>
      <c r="E90" s="7">
        <f>'[2]Class Summary'!E90</f>
        <v>0</v>
      </c>
      <c r="F90" s="7"/>
      <c r="G90" s="7">
        <f>'[2]Class Summary'!G90</f>
        <v>0</v>
      </c>
      <c r="H90" s="7">
        <f>'[2]Class Summary'!H90</f>
        <v>0</v>
      </c>
      <c r="I90" s="7">
        <f>'[2]Class Summary'!I90</f>
        <v>0</v>
      </c>
      <c r="J90" s="7">
        <f>'[2]Class Summary'!J90</f>
        <v>0</v>
      </c>
      <c r="K90" s="7">
        <f>'[2]Class Summary'!K90</f>
        <v>0</v>
      </c>
      <c r="L90" s="7">
        <f>'[2]Class Summary'!L90</f>
        <v>0</v>
      </c>
      <c r="M90" s="7">
        <f>'[2]Class Summary'!M90</f>
        <v>0</v>
      </c>
      <c r="N90" s="7">
        <f>'[2]Class Summary'!N90</f>
        <v>0</v>
      </c>
      <c r="O90" s="7">
        <f>'[2]Class Summary'!O90</f>
        <v>0</v>
      </c>
      <c r="P90" s="7">
        <f>'[2]Class Summary'!P90</f>
        <v>0</v>
      </c>
      <c r="R90" s="7">
        <f>'[2]Class Summary'!R90</f>
        <v>0</v>
      </c>
      <c r="S90" s="7">
        <f>'[2]Class Summary'!S90</f>
        <v>0</v>
      </c>
      <c r="T90" s="7">
        <f>'[2]Class Summary'!T90</f>
        <v>0</v>
      </c>
      <c r="U90" s="7">
        <f>'[2]Class Summary'!U90</f>
        <v>0</v>
      </c>
    </row>
    <row r="91" spans="1:21" x14ac:dyDescent="0.25">
      <c r="A91" s="22">
        <f t="shared" si="2"/>
        <v>24</v>
      </c>
      <c r="B91" s="6" t="str">
        <f>IF(OR((C86="~"),(C91="~")),"~","")</f>
        <v>~</v>
      </c>
      <c r="C91" s="6" t="s">
        <v>132</v>
      </c>
      <c r="E91" s="7">
        <f>'[2]Class Summary'!E91</f>
        <v>0</v>
      </c>
      <c r="F91" s="7"/>
      <c r="G91" s="7">
        <f>'[2]Class Summary'!G91</f>
        <v>0</v>
      </c>
      <c r="H91" s="7">
        <f>'[2]Class Summary'!H91</f>
        <v>0</v>
      </c>
      <c r="I91" s="7">
        <f>'[2]Class Summary'!I91</f>
        <v>0</v>
      </c>
      <c r="J91" s="7">
        <f>'[2]Class Summary'!J91</f>
        <v>0</v>
      </c>
      <c r="K91" s="7">
        <f>'[2]Class Summary'!K91</f>
        <v>0</v>
      </c>
      <c r="L91" s="7">
        <f>'[2]Class Summary'!L91</f>
        <v>0</v>
      </c>
      <c r="M91" s="7">
        <f>'[2]Class Summary'!M91</f>
        <v>0</v>
      </c>
      <c r="N91" s="7">
        <f>'[2]Class Summary'!N91</f>
        <v>0</v>
      </c>
      <c r="O91" s="7">
        <f>'[2]Class Summary'!O91</f>
        <v>0</v>
      </c>
      <c r="P91" s="7">
        <f>'[2]Class Summary'!P91</f>
        <v>0</v>
      </c>
      <c r="R91" s="7">
        <f>'[2]Class Summary'!R91</f>
        <v>0</v>
      </c>
      <c r="S91" s="7">
        <f>'[2]Class Summary'!S91</f>
        <v>0</v>
      </c>
      <c r="T91" s="7">
        <f>'[2]Class Summary'!T91</f>
        <v>0</v>
      </c>
      <c r="U91" s="7">
        <f>'[2]Class Summary'!U91</f>
        <v>0</v>
      </c>
    </row>
    <row r="92" spans="1:21" x14ac:dyDescent="0.25">
      <c r="A92" s="22">
        <f t="shared" si="2"/>
        <v>25</v>
      </c>
      <c r="B92" s="6" t="str">
        <f>IF(OR((C86="~"),(C92="~")),"~","")</f>
        <v>~</v>
      </c>
      <c r="C92" s="6" t="s">
        <v>132</v>
      </c>
      <c r="E92" s="7">
        <f>'[2]Class Summary'!E92</f>
        <v>0</v>
      </c>
      <c r="F92" s="7"/>
      <c r="G92" s="7">
        <f>'[2]Class Summary'!G92</f>
        <v>0</v>
      </c>
      <c r="H92" s="7">
        <f>'[2]Class Summary'!H92</f>
        <v>0</v>
      </c>
      <c r="I92" s="7">
        <f>'[2]Class Summary'!I92</f>
        <v>0</v>
      </c>
      <c r="J92" s="7">
        <f>'[2]Class Summary'!J92</f>
        <v>0</v>
      </c>
      <c r="K92" s="7">
        <f>'[2]Class Summary'!K92</f>
        <v>0</v>
      </c>
      <c r="L92" s="7">
        <f>'[2]Class Summary'!L92</f>
        <v>0</v>
      </c>
      <c r="M92" s="7">
        <f>'[2]Class Summary'!M92</f>
        <v>0</v>
      </c>
      <c r="N92" s="7">
        <f>'[2]Class Summary'!N92</f>
        <v>0</v>
      </c>
      <c r="O92" s="7">
        <f>'[2]Class Summary'!O92</f>
        <v>0</v>
      </c>
      <c r="P92" s="7">
        <f>'[2]Class Summary'!P92</f>
        <v>0</v>
      </c>
      <c r="R92" s="7">
        <f>'[2]Class Summary'!R92</f>
        <v>0</v>
      </c>
      <c r="S92" s="7">
        <f>'[2]Class Summary'!S92</f>
        <v>0</v>
      </c>
      <c r="T92" s="7">
        <f>'[2]Class Summary'!T92</f>
        <v>0</v>
      </c>
      <c r="U92" s="7">
        <f>'[2]Class Summary'!U92</f>
        <v>0</v>
      </c>
    </row>
    <row r="93" spans="1:21" x14ac:dyDescent="0.25">
      <c r="A93" s="23">
        <f t="shared" si="2"/>
        <v>26</v>
      </c>
      <c r="B93" s="15" t="str">
        <f>IF(OR((C86="~"),(C93="~")),"~","")</f>
        <v/>
      </c>
      <c r="C93" s="15" t="str">
        <f>IF(C86="~","~","Sub-total")</f>
        <v>Sub-total</v>
      </c>
      <c r="D93" s="15"/>
      <c r="E93" s="16">
        <f>'[2]Class Summary'!E93</f>
        <v>1956848283.1288807</v>
      </c>
      <c r="F93" s="16"/>
      <c r="G93" s="16">
        <f>'[2]Class Summary'!G93</f>
        <v>1275587822.866446</v>
      </c>
      <c r="H93" s="16">
        <f>'[2]Class Summary'!H93</f>
        <v>219243228.47299945</v>
      </c>
      <c r="I93" s="16">
        <f>'[2]Class Summary'!I93</f>
        <v>198241264.50880307</v>
      </c>
      <c r="J93" s="16">
        <f>'[2]Class Summary'!J93</f>
        <v>88335764.010780826</v>
      </c>
      <c r="K93" s="16">
        <f>'[2]Class Summary'!K93</f>
        <v>88024265.158033088</v>
      </c>
      <c r="L93" s="16">
        <f>'[2]Class Summary'!L93</f>
        <v>24260904.524277665</v>
      </c>
      <c r="M93" s="16">
        <f>'[2]Class Summary'!M93</f>
        <v>15311063.396527335</v>
      </c>
      <c r="N93" s="16">
        <f>'[2]Class Summary'!N93</f>
        <v>3503511.2254699827</v>
      </c>
      <c r="O93" s="16">
        <f>'[2]Class Summary'!O93</f>
        <v>43610705.426495492</v>
      </c>
      <c r="P93" s="16">
        <f>'[2]Class Summary'!P93</f>
        <v>729753.53904793854</v>
      </c>
      <c r="R93" s="16">
        <f>'[2]Class Summary'!R93</f>
        <v>69362397.107417002</v>
      </c>
      <c r="S93" s="16">
        <f>'[2]Class Summary'!S93</f>
        <v>712342.06995319109</v>
      </c>
      <c r="T93" s="16">
        <f>'[2]Class Summary'!T93</f>
        <v>17949525.980662901</v>
      </c>
      <c r="U93" s="16">
        <f>'[2]Class Summary'!U93</f>
        <v>0</v>
      </c>
    </row>
    <row r="94" spans="1:21" hidden="1" x14ac:dyDescent="0.25">
      <c r="A94" s="22"/>
      <c r="B94" s="6" t="str">
        <f>IF(OR((C86="~"),(C94="~")),"~","")</f>
        <v/>
      </c>
      <c r="E94" s="6">
        <f>'[2]Class Summary'!E94</f>
        <v>0</v>
      </c>
      <c r="G94" s="6">
        <f>'[2]Class Summary'!G94</f>
        <v>0</v>
      </c>
      <c r="H94" s="6">
        <f>'[2]Class Summary'!H94</f>
        <v>0</v>
      </c>
      <c r="I94" s="6">
        <f>'[2]Class Summary'!I94</f>
        <v>0</v>
      </c>
      <c r="J94" s="6">
        <f>'[2]Class Summary'!J94</f>
        <v>0</v>
      </c>
      <c r="K94" s="6">
        <f>'[2]Class Summary'!K94</f>
        <v>0</v>
      </c>
      <c r="L94" s="6">
        <f>'[2]Class Summary'!L94</f>
        <v>0</v>
      </c>
      <c r="M94" s="6">
        <f>'[2]Class Summary'!M94</f>
        <v>0</v>
      </c>
      <c r="N94" s="6">
        <f>'[2]Class Summary'!N94</f>
        <v>0</v>
      </c>
      <c r="O94" s="6">
        <f>'[2]Class Summary'!O94</f>
        <v>0</v>
      </c>
      <c r="P94" s="6">
        <f>'[2]Class Summary'!P94</f>
        <v>0</v>
      </c>
      <c r="R94" s="6">
        <f>'[2]Class Summary'!R94</f>
        <v>0</v>
      </c>
      <c r="S94" s="6">
        <f>'[2]Class Summary'!S94</f>
        <v>0</v>
      </c>
      <c r="T94" s="6">
        <f>'[2]Class Summary'!T94</f>
        <v>0</v>
      </c>
      <c r="U94" s="6">
        <f>'[2]Class Summary'!U94</f>
        <v>0</v>
      </c>
    </row>
    <row r="95" spans="1:21" hidden="1" x14ac:dyDescent="0.25">
      <c r="A95" s="22"/>
      <c r="B95" s="6" t="s">
        <v>132</v>
      </c>
      <c r="C95" s="1"/>
      <c r="E95" s="6">
        <f>'[2]Class Summary'!E95</f>
        <v>0</v>
      </c>
      <c r="G95" s="6">
        <f>'[2]Class Summary'!G95</f>
        <v>0</v>
      </c>
      <c r="H95" s="6">
        <f>'[2]Class Summary'!H95</f>
        <v>0</v>
      </c>
      <c r="I95" s="6">
        <f>'[2]Class Summary'!I95</f>
        <v>0</v>
      </c>
      <c r="J95" s="6">
        <f>'[2]Class Summary'!J95</f>
        <v>0</v>
      </c>
      <c r="K95" s="6">
        <f>'[2]Class Summary'!K95</f>
        <v>0</v>
      </c>
      <c r="L95" s="6">
        <f>'[2]Class Summary'!L95</f>
        <v>0</v>
      </c>
      <c r="M95" s="6">
        <f>'[2]Class Summary'!M95</f>
        <v>0</v>
      </c>
      <c r="N95" s="6">
        <f>'[2]Class Summary'!N95</f>
        <v>0</v>
      </c>
      <c r="O95" s="6">
        <f>'[2]Class Summary'!O95</f>
        <v>0</v>
      </c>
      <c r="P95" s="6">
        <f>'[2]Class Summary'!P95</f>
        <v>0</v>
      </c>
      <c r="R95" s="6">
        <f>'[2]Class Summary'!R95</f>
        <v>0</v>
      </c>
      <c r="S95" s="6">
        <f>'[2]Class Summary'!S95</f>
        <v>0</v>
      </c>
      <c r="T95" s="6">
        <f>'[2]Class Summary'!T95</f>
        <v>0</v>
      </c>
      <c r="U95" s="6">
        <f>'[2]Class Summary'!U95</f>
        <v>0</v>
      </c>
    </row>
    <row r="96" spans="1:21" hidden="1" x14ac:dyDescent="0.25">
      <c r="A96" s="22"/>
      <c r="B96" s="6" t="str">
        <f>IF(OR((B95="~"),(C96="~")),"~","")</f>
        <v>~</v>
      </c>
      <c r="C96" s="6" t="s">
        <v>132</v>
      </c>
      <c r="E96" s="7">
        <f>'[2]Class Summary'!E96</f>
        <v>0</v>
      </c>
      <c r="F96" s="7"/>
      <c r="G96" s="7">
        <f>'[2]Class Summary'!G96</f>
        <v>0</v>
      </c>
      <c r="H96" s="7">
        <f>'[2]Class Summary'!H96</f>
        <v>0</v>
      </c>
      <c r="I96" s="7">
        <f>'[2]Class Summary'!I96</f>
        <v>0</v>
      </c>
      <c r="J96" s="7">
        <f>'[2]Class Summary'!J96</f>
        <v>0</v>
      </c>
      <c r="K96" s="7">
        <f>'[2]Class Summary'!K96</f>
        <v>0</v>
      </c>
      <c r="L96" s="7">
        <f>'[2]Class Summary'!L96</f>
        <v>0</v>
      </c>
      <c r="M96" s="7">
        <f>'[2]Class Summary'!M96</f>
        <v>0</v>
      </c>
      <c r="N96" s="7">
        <f>'[2]Class Summary'!N96</f>
        <v>0</v>
      </c>
      <c r="O96" s="7">
        <f>'[2]Class Summary'!O96</f>
        <v>0</v>
      </c>
      <c r="P96" s="7">
        <f>'[2]Class Summary'!P96</f>
        <v>0</v>
      </c>
      <c r="R96" s="7">
        <f>'[2]Class Summary'!R96</f>
        <v>0</v>
      </c>
      <c r="S96" s="7">
        <f>'[2]Class Summary'!S96</f>
        <v>0</v>
      </c>
      <c r="T96" s="7">
        <f>'[2]Class Summary'!T96</f>
        <v>0</v>
      </c>
      <c r="U96" s="7">
        <f>'[2]Class Summary'!U96</f>
        <v>0</v>
      </c>
    </row>
    <row r="97" spans="1:21" hidden="1" x14ac:dyDescent="0.25">
      <c r="A97" s="22"/>
      <c r="B97" s="6" t="str">
        <f>IF(OR((B95="~"),(C97="~")),"~","")</f>
        <v>~</v>
      </c>
      <c r="C97" s="6" t="s">
        <v>132</v>
      </c>
      <c r="E97" s="7">
        <f>'[2]Class Summary'!E97</f>
        <v>0</v>
      </c>
      <c r="F97" s="7"/>
      <c r="G97" s="7">
        <f>'[2]Class Summary'!G97</f>
        <v>0</v>
      </c>
      <c r="H97" s="7">
        <f>'[2]Class Summary'!H97</f>
        <v>0</v>
      </c>
      <c r="I97" s="7">
        <f>'[2]Class Summary'!I97</f>
        <v>0</v>
      </c>
      <c r="J97" s="7">
        <f>'[2]Class Summary'!J97</f>
        <v>0</v>
      </c>
      <c r="K97" s="7">
        <f>'[2]Class Summary'!K97</f>
        <v>0</v>
      </c>
      <c r="L97" s="7">
        <f>'[2]Class Summary'!L97</f>
        <v>0</v>
      </c>
      <c r="M97" s="7">
        <f>'[2]Class Summary'!M97</f>
        <v>0</v>
      </c>
      <c r="N97" s="7">
        <f>'[2]Class Summary'!N97</f>
        <v>0</v>
      </c>
      <c r="O97" s="7">
        <f>'[2]Class Summary'!O97</f>
        <v>0</v>
      </c>
      <c r="P97" s="7">
        <f>'[2]Class Summary'!P97</f>
        <v>0</v>
      </c>
      <c r="R97" s="7">
        <f>'[2]Class Summary'!R97</f>
        <v>0</v>
      </c>
      <c r="S97" s="7">
        <f>'[2]Class Summary'!S97</f>
        <v>0</v>
      </c>
      <c r="T97" s="7">
        <f>'[2]Class Summary'!T97</f>
        <v>0</v>
      </c>
      <c r="U97" s="7">
        <f>'[2]Class Summary'!U97</f>
        <v>0</v>
      </c>
    </row>
    <row r="98" spans="1:21" hidden="1" x14ac:dyDescent="0.25">
      <c r="A98" s="22"/>
      <c r="B98" s="6" t="str">
        <f>IF(OR((B95="~"),(C98="~")),"~","")</f>
        <v>~</v>
      </c>
      <c r="C98" s="6" t="s">
        <v>132</v>
      </c>
      <c r="E98" s="7">
        <f>'[2]Class Summary'!E98</f>
        <v>0</v>
      </c>
      <c r="F98" s="7"/>
      <c r="G98" s="7">
        <f>'[2]Class Summary'!G98</f>
        <v>0</v>
      </c>
      <c r="H98" s="7">
        <f>'[2]Class Summary'!H98</f>
        <v>0</v>
      </c>
      <c r="I98" s="7">
        <f>'[2]Class Summary'!I98</f>
        <v>0</v>
      </c>
      <c r="J98" s="7">
        <f>'[2]Class Summary'!J98</f>
        <v>0</v>
      </c>
      <c r="K98" s="7">
        <f>'[2]Class Summary'!K98</f>
        <v>0</v>
      </c>
      <c r="L98" s="7">
        <f>'[2]Class Summary'!L98</f>
        <v>0</v>
      </c>
      <c r="M98" s="7">
        <f>'[2]Class Summary'!M98</f>
        <v>0</v>
      </c>
      <c r="N98" s="7">
        <f>'[2]Class Summary'!N98</f>
        <v>0</v>
      </c>
      <c r="O98" s="7">
        <f>'[2]Class Summary'!O98</f>
        <v>0</v>
      </c>
      <c r="P98" s="7">
        <f>'[2]Class Summary'!P98</f>
        <v>0</v>
      </c>
      <c r="R98" s="7">
        <f>'[2]Class Summary'!R98</f>
        <v>0</v>
      </c>
      <c r="S98" s="7">
        <f>'[2]Class Summary'!S98</f>
        <v>0</v>
      </c>
      <c r="T98" s="7">
        <f>'[2]Class Summary'!T98</f>
        <v>0</v>
      </c>
      <c r="U98" s="7">
        <f>'[2]Class Summary'!U98</f>
        <v>0</v>
      </c>
    </row>
    <row r="99" spans="1:21" hidden="1" x14ac:dyDescent="0.25">
      <c r="A99" s="22"/>
      <c r="B99" s="6" t="str">
        <f>IF(OR((B95="~"),(C99="~")),"~","")</f>
        <v>~</v>
      </c>
      <c r="C99" s="6" t="s">
        <v>132</v>
      </c>
      <c r="E99" s="7">
        <f>'[2]Class Summary'!E99</f>
        <v>0</v>
      </c>
      <c r="F99" s="7"/>
      <c r="G99" s="7">
        <f>'[2]Class Summary'!G99</f>
        <v>0</v>
      </c>
      <c r="H99" s="7">
        <f>'[2]Class Summary'!H99</f>
        <v>0</v>
      </c>
      <c r="I99" s="7">
        <f>'[2]Class Summary'!I99</f>
        <v>0</v>
      </c>
      <c r="J99" s="7">
        <f>'[2]Class Summary'!J99</f>
        <v>0</v>
      </c>
      <c r="K99" s="7">
        <f>'[2]Class Summary'!K99</f>
        <v>0</v>
      </c>
      <c r="L99" s="7">
        <f>'[2]Class Summary'!L99</f>
        <v>0</v>
      </c>
      <c r="M99" s="7">
        <f>'[2]Class Summary'!M99</f>
        <v>0</v>
      </c>
      <c r="N99" s="7">
        <f>'[2]Class Summary'!N99</f>
        <v>0</v>
      </c>
      <c r="O99" s="7">
        <f>'[2]Class Summary'!O99</f>
        <v>0</v>
      </c>
      <c r="P99" s="7">
        <f>'[2]Class Summary'!P99</f>
        <v>0</v>
      </c>
      <c r="R99" s="7">
        <f>'[2]Class Summary'!R99</f>
        <v>0</v>
      </c>
      <c r="S99" s="7">
        <f>'[2]Class Summary'!S99</f>
        <v>0</v>
      </c>
      <c r="T99" s="7">
        <f>'[2]Class Summary'!T99</f>
        <v>0</v>
      </c>
      <c r="U99" s="7">
        <f>'[2]Class Summary'!U99</f>
        <v>0</v>
      </c>
    </row>
    <row r="100" spans="1:21" hidden="1" x14ac:dyDescent="0.25">
      <c r="A100" s="22"/>
      <c r="B100" s="6" t="str">
        <f>IF(OR((B95="~"),(C100="~")),"~","")</f>
        <v>~</v>
      </c>
      <c r="C100" s="6" t="s">
        <v>132</v>
      </c>
      <c r="E100" s="7">
        <f>'[2]Class Summary'!E100</f>
        <v>0</v>
      </c>
      <c r="F100" s="7"/>
      <c r="G100" s="7">
        <f>'[2]Class Summary'!G100</f>
        <v>0</v>
      </c>
      <c r="H100" s="7">
        <f>'[2]Class Summary'!H100</f>
        <v>0</v>
      </c>
      <c r="I100" s="7">
        <f>'[2]Class Summary'!I100</f>
        <v>0</v>
      </c>
      <c r="J100" s="7">
        <f>'[2]Class Summary'!J100</f>
        <v>0</v>
      </c>
      <c r="K100" s="7">
        <f>'[2]Class Summary'!K100</f>
        <v>0</v>
      </c>
      <c r="L100" s="7">
        <f>'[2]Class Summary'!L100</f>
        <v>0</v>
      </c>
      <c r="M100" s="7">
        <f>'[2]Class Summary'!M100</f>
        <v>0</v>
      </c>
      <c r="N100" s="7">
        <f>'[2]Class Summary'!N100</f>
        <v>0</v>
      </c>
      <c r="O100" s="7">
        <f>'[2]Class Summary'!O100</f>
        <v>0</v>
      </c>
      <c r="P100" s="7">
        <f>'[2]Class Summary'!P100</f>
        <v>0</v>
      </c>
      <c r="R100" s="7">
        <f>'[2]Class Summary'!R100</f>
        <v>0</v>
      </c>
      <c r="S100" s="7">
        <f>'[2]Class Summary'!S100</f>
        <v>0</v>
      </c>
      <c r="T100" s="7">
        <f>'[2]Class Summary'!T100</f>
        <v>0</v>
      </c>
      <c r="U100" s="7">
        <f>'[2]Class Summary'!U100</f>
        <v>0</v>
      </c>
    </row>
    <row r="101" spans="1:21" hidden="1" x14ac:dyDescent="0.25">
      <c r="A101" s="22"/>
      <c r="B101" s="6" t="str">
        <f>IF(OR((B95="~"),(C101="~")),"~","")</f>
        <v>~</v>
      </c>
      <c r="C101" s="6" t="s">
        <v>132</v>
      </c>
      <c r="E101" s="7">
        <f>'[2]Class Summary'!E101</f>
        <v>0</v>
      </c>
      <c r="F101" s="7"/>
      <c r="G101" s="7">
        <f>'[2]Class Summary'!G101</f>
        <v>0</v>
      </c>
      <c r="H101" s="7">
        <f>'[2]Class Summary'!H101</f>
        <v>0</v>
      </c>
      <c r="I101" s="7">
        <f>'[2]Class Summary'!I101</f>
        <v>0</v>
      </c>
      <c r="J101" s="7">
        <f>'[2]Class Summary'!J101</f>
        <v>0</v>
      </c>
      <c r="K101" s="7">
        <f>'[2]Class Summary'!K101</f>
        <v>0</v>
      </c>
      <c r="L101" s="7">
        <f>'[2]Class Summary'!L101</f>
        <v>0</v>
      </c>
      <c r="M101" s="7">
        <f>'[2]Class Summary'!M101</f>
        <v>0</v>
      </c>
      <c r="N101" s="7">
        <f>'[2]Class Summary'!N101</f>
        <v>0</v>
      </c>
      <c r="O101" s="7">
        <f>'[2]Class Summary'!O101</f>
        <v>0</v>
      </c>
      <c r="P101" s="7">
        <f>'[2]Class Summary'!P101</f>
        <v>0</v>
      </c>
      <c r="R101" s="7">
        <f>'[2]Class Summary'!R101</f>
        <v>0</v>
      </c>
      <c r="S101" s="7">
        <f>'[2]Class Summary'!S101</f>
        <v>0</v>
      </c>
      <c r="T101" s="7">
        <f>'[2]Class Summary'!T101</f>
        <v>0</v>
      </c>
      <c r="U101" s="7">
        <f>'[2]Class Summary'!U101</f>
        <v>0</v>
      </c>
    </row>
    <row r="102" spans="1:21" hidden="1" x14ac:dyDescent="0.25">
      <c r="A102" s="23"/>
      <c r="B102" s="15" t="str">
        <f>IF(OR((B95="~"),(C102="~")),"~","")</f>
        <v>~</v>
      </c>
      <c r="C102" s="15" t="str">
        <f>IF(B95="~","~","Sub-total")</f>
        <v>~</v>
      </c>
      <c r="D102" s="15"/>
      <c r="E102" s="16">
        <f>'[2]Class Summary'!E102</f>
        <v>0</v>
      </c>
      <c r="F102" s="16"/>
      <c r="G102" s="16">
        <f>'[2]Class Summary'!G102</f>
        <v>0</v>
      </c>
      <c r="H102" s="16">
        <f>'[2]Class Summary'!H102</f>
        <v>0</v>
      </c>
      <c r="I102" s="16">
        <f>'[2]Class Summary'!I102</f>
        <v>0</v>
      </c>
      <c r="J102" s="16">
        <f>'[2]Class Summary'!J102</f>
        <v>0</v>
      </c>
      <c r="K102" s="16">
        <f>'[2]Class Summary'!K102</f>
        <v>0</v>
      </c>
      <c r="L102" s="16">
        <f>'[2]Class Summary'!L102</f>
        <v>0</v>
      </c>
      <c r="M102" s="16">
        <f>'[2]Class Summary'!M102</f>
        <v>0</v>
      </c>
      <c r="N102" s="16">
        <f>'[2]Class Summary'!N102</f>
        <v>0</v>
      </c>
      <c r="O102" s="16">
        <f>'[2]Class Summary'!O102</f>
        <v>0</v>
      </c>
      <c r="P102" s="16">
        <f>'[2]Class Summary'!P102</f>
        <v>0</v>
      </c>
      <c r="R102" s="16">
        <f>'[2]Class Summary'!R102</f>
        <v>0</v>
      </c>
      <c r="S102" s="16">
        <f>'[2]Class Summary'!S102</f>
        <v>0</v>
      </c>
      <c r="T102" s="16">
        <f>'[2]Class Summary'!T102</f>
        <v>0</v>
      </c>
      <c r="U102" s="16">
        <f>'[2]Class Summary'!U102</f>
        <v>0</v>
      </c>
    </row>
    <row r="103" spans="1:21" hidden="1" x14ac:dyDescent="0.25">
      <c r="A103" s="22"/>
      <c r="B103" s="6" t="str">
        <f>IF(OR((B95="~"),(C103="~")),"~","")</f>
        <v>~</v>
      </c>
      <c r="C103" s="1"/>
      <c r="E103" s="6">
        <f>'[2]Class Summary'!E103</f>
        <v>0</v>
      </c>
      <c r="G103" s="6">
        <f>'[2]Class Summary'!G103</f>
        <v>0</v>
      </c>
      <c r="H103" s="6">
        <f>'[2]Class Summary'!H103</f>
        <v>0</v>
      </c>
      <c r="I103" s="6">
        <f>'[2]Class Summary'!I103</f>
        <v>0</v>
      </c>
      <c r="J103" s="6">
        <f>'[2]Class Summary'!J103</f>
        <v>0</v>
      </c>
      <c r="K103" s="6">
        <f>'[2]Class Summary'!K103</f>
        <v>0</v>
      </c>
      <c r="L103" s="6">
        <f>'[2]Class Summary'!L103</f>
        <v>0</v>
      </c>
      <c r="M103" s="6">
        <f>'[2]Class Summary'!M103</f>
        <v>0</v>
      </c>
      <c r="N103" s="6">
        <f>'[2]Class Summary'!N103</f>
        <v>0</v>
      </c>
      <c r="O103" s="6">
        <f>'[2]Class Summary'!O103</f>
        <v>0</v>
      </c>
      <c r="P103" s="6">
        <f>'[2]Class Summary'!P103</f>
        <v>0</v>
      </c>
      <c r="R103" s="6">
        <f>'[2]Class Summary'!R103</f>
        <v>0</v>
      </c>
      <c r="S103" s="6">
        <f>'[2]Class Summary'!S103</f>
        <v>0</v>
      </c>
      <c r="T103" s="6">
        <f>'[2]Class Summary'!T103</f>
        <v>0</v>
      </c>
      <c r="U103" s="6">
        <f>'[2]Class Summary'!U103</f>
        <v>0</v>
      </c>
    </row>
    <row r="104" spans="1:21" hidden="1" x14ac:dyDescent="0.25">
      <c r="A104" s="22"/>
      <c r="B104" s="6" t="s">
        <v>132</v>
      </c>
      <c r="C104" s="1"/>
      <c r="E104" s="6">
        <f>'[2]Class Summary'!E104</f>
        <v>0</v>
      </c>
      <c r="G104" s="6">
        <f>'[2]Class Summary'!G104</f>
        <v>0</v>
      </c>
      <c r="H104" s="6">
        <f>'[2]Class Summary'!H104</f>
        <v>0</v>
      </c>
      <c r="I104" s="6">
        <f>'[2]Class Summary'!I104</f>
        <v>0</v>
      </c>
      <c r="J104" s="6">
        <f>'[2]Class Summary'!J104</f>
        <v>0</v>
      </c>
      <c r="K104" s="6">
        <f>'[2]Class Summary'!K104</f>
        <v>0</v>
      </c>
      <c r="L104" s="6">
        <f>'[2]Class Summary'!L104</f>
        <v>0</v>
      </c>
      <c r="M104" s="6">
        <f>'[2]Class Summary'!M104</f>
        <v>0</v>
      </c>
      <c r="N104" s="6">
        <f>'[2]Class Summary'!N104</f>
        <v>0</v>
      </c>
      <c r="O104" s="6">
        <f>'[2]Class Summary'!O104</f>
        <v>0</v>
      </c>
      <c r="P104" s="6">
        <f>'[2]Class Summary'!P104</f>
        <v>0</v>
      </c>
      <c r="R104" s="6">
        <f>'[2]Class Summary'!R104</f>
        <v>0</v>
      </c>
      <c r="S104" s="6">
        <f>'[2]Class Summary'!S104</f>
        <v>0</v>
      </c>
      <c r="T104" s="6">
        <f>'[2]Class Summary'!T104</f>
        <v>0</v>
      </c>
      <c r="U104" s="6">
        <f>'[2]Class Summary'!U104</f>
        <v>0</v>
      </c>
    </row>
    <row r="105" spans="1:21" hidden="1" x14ac:dyDescent="0.25">
      <c r="A105" s="22"/>
      <c r="B105" s="6" t="str">
        <f>IF(OR((B104="~"),(C105="~")),"~","")</f>
        <v>~</v>
      </c>
      <c r="C105" s="6" t="s">
        <v>132</v>
      </c>
      <c r="E105" s="7">
        <f>'[2]Class Summary'!E105</f>
        <v>0</v>
      </c>
      <c r="F105" s="7"/>
      <c r="G105" s="7">
        <f>'[2]Class Summary'!G105</f>
        <v>0</v>
      </c>
      <c r="H105" s="7">
        <f>'[2]Class Summary'!H105</f>
        <v>0</v>
      </c>
      <c r="I105" s="7">
        <f>'[2]Class Summary'!I105</f>
        <v>0</v>
      </c>
      <c r="J105" s="7">
        <f>'[2]Class Summary'!J105</f>
        <v>0</v>
      </c>
      <c r="K105" s="7">
        <f>'[2]Class Summary'!K105</f>
        <v>0</v>
      </c>
      <c r="L105" s="7">
        <f>'[2]Class Summary'!L105</f>
        <v>0</v>
      </c>
      <c r="M105" s="7">
        <f>'[2]Class Summary'!M105</f>
        <v>0</v>
      </c>
      <c r="N105" s="7">
        <f>'[2]Class Summary'!N105</f>
        <v>0</v>
      </c>
      <c r="O105" s="7">
        <f>'[2]Class Summary'!O105</f>
        <v>0</v>
      </c>
      <c r="P105" s="7">
        <f>'[2]Class Summary'!P105</f>
        <v>0</v>
      </c>
      <c r="R105" s="7">
        <f>'[2]Class Summary'!R105</f>
        <v>0</v>
      </c>
      <c r="S105" s="7">
        <f>'[2]Class Summary'!S105</f>
        <v>0</v>
      </c>
      <c r="T105" s="7">
        <f>'[2]Class Summary'!T105</f>
        <v>0</v>
      </c>
      <c r="U105" s="7">
        <f>'[2]Class Summary'!U105</f>
        <v>0</v>
      </c>
    </row>
    <row r="106" spans="1:21" hidden="1" x14ac:dyDescent="0.25">
      <c r="A106" s="22"/>
      <c r="B106" s="6" t="str">
        <f>IF(OR((B104="~"),(C106="~")),"~","")</f>
        <v>~</v>
      </c>
      <c r="C106" s="6" t="s">
        <v>132</v>
      </c>
      <c r="E106" s="7">
        <f>'[2]Class Summary'!E106</f>
        <v>0</v>
      </c>
      <c r="F106" s="7"/>
      <c r="G106" s="7">
        <f>'[2]Class Summary'!G106</f>
        <v>0</v>
      </c>
      <c r="H106" s="7">
        <f>'[2]Class Summary'!H106</f>
        <v>0</v>
      </c>
      <c r="I106" s="7">
        <f>'[2]Class Summary'!I106</f>
        <v>0</v>
      </c>
      <c r="J106" s="7">
        <f>'[2]Class Summary'!J106</f>
        <v>0</v>
      </c>
      <c r="K106" s="7">
        <f>'[2]Class Summary'!K106</f>
        <v>0</v>
      </c>
      <c r="L106" s="7">
        <f>'[2]Class Summary'!L106</f>
        <v>0</v>
      </c>
      <c r="M106" s="7">
        <f>'[2]Class Summary'!M106</f>
        <v>0</v>
      </c>
      <c r="N106" s="7">
        <f>'[2]Class Summary'!N106</f>
        <v>0</v>
      </c>
      <c r="O106" s="7">
        <f>'[2]Class Summary'!O106</f>
        <v>0</v>
      </c>
      <c r="P106" s="7">
        <f>'[2]Class Summary'!P106</f>
        <v>0</v>
      </c>
      <c r="R106" s="7">
        <f>'[2]Class Summary'!R106</f>
        <v>0</v>
      </c>
      <c r="S106" s="7">
        <f>'[2]Class Summary'!S106</f>
        <v>0</v>
      </c>
      <c r="T106" s="7">
        <f>'[2]Class Summary'!T106</f>
        <v>0</v>
      </c>
      <c r="U106" s="7">
        <f>'[2]Class Summary'!U106</f>
        <v>0</v>
      </c>
    </row>
    <row r="107" spans="1:21" hidden="1" x14ac:dyDescent="0.25">
      <c r="A107" s="22"/>
      <c r="B107" s="6" t="str">
        <f>IF(OR((B104="~"),(C107="~")),"~","")</f>
        <v>~</v>
      </c>
      <c r="C107" s="6" t="s">
        <v>132</v>
      </c>
      <c r="E107" s="7">
        <f>'[2]Class Summary'!E107</f>
        <v>0</v>
      </c>
      <c r="F107" s="7"/>
      <c r="G107" s="7">
        <f>'[2]Class Summary'!G107</f>
        <v>0</v>
      </c>
      <c r="H107" s="7">
        <f>'[2]Class Summary'!H107</f>
        <v>0</v>
      </c>
      <c r="I107" s="7">
        <f>'[2]Class Summary'!I107</f>
        <v>0</v>
      </c>
      <c r="J107" s="7">
        <f>'[2]Class Summary'!J107</f>
        <v>0</v>
      </c>
      <c r="K107" s="7">
        <f>'[2]Class Summary'!K107</f>
        <v>0</v>
      </c>
      <c r="L107" s="7">
        <f>'[2]Class Summary'!L107</f>
        <v>0</v>
      </c>
      <c r="M107" s="7">
        <f>'[2]Class Summary'!M107</f>
        <v>0</v>
      </c>
      <c r="N107" s="7">
        <f>'[2]Class Summary'!N107</f>
        <v>0</v>
      </c>
      <c r="O107" s="7">
        <f>'[2]Class Summary'!O107</f>
        <v>0</v>
      </c>
      <c r="P107" s="7">
        <f>'[2]Class Summary'!P107</f>
        <v>0</v>
      </c>
      <c r="R107" s="7">
        <f>'[2]Class Summary'!R107</f>
        <v>0</v>
      </c>
      <c r="S107" s="7">
        <f>'[2]Class Summary'!S107</f>
        <v>0</v>
      </c>
      <c r="T107" s="7">
        <f>'[2]Class Summary'!T107</f>
        <v>0</v>
      </c>
      <c r="U107" s="7">
        <f>'[2]Class Summary'!U107</f>
        <v>0</v>
      </c>
    </row>
    <row r="108" spans="1:21" hidden="1" x14ac:dyDescent="0.25">
      <c r="A108" s="22"/>
      <c r="B108" s="6" t="str">
        <f>IF(OR((B104="~"),(C108="~")),"~","")</f>
        <v>~</v>
      </c>
      <c r="C108" s="6" t="s">
        <v>132</v>
      </c>
      <c r="E108" s="7">
        <f>'[2]Class Summary'!E108</f>
        <v>0</v>
      </c>
      <c r="F108" s="7"/>
      <c r="G108" s="7">
        <f>'[2]Class Summary'!G108</f>
        <v>0</v>
      </c>
      <c r="H108" s="7">
        <f>'[2]Class Summary'!H108</f>
        <v>0</v>
      </c>
      <c r="I108" s="7">
        <f>'[2]Class Summary'!I108</f>
        <v>0</v>
      </c>
      <c r="J108" s="7">
        <f>'[2]Class Summary'!J108</f>
        <v>0</v>
      </c>
      <c r="K108" s="7">
        <f>'[2]Class Summary'!K108</f>
        <v>0</v>
      </c>
      <c r="L108" s="7">
        <f>'[2]Class Summary'!L108</f>
        <v>0</v>
      </c>
      <c r="M108" s="7">
        <f>'[2]Class Summary'!M108</f>
        <v>0</v>
      </c>
      <c r="N108" s="7">
        <f>'[2]Class Summary'!N108</f>
        <v>0</v>
      </c>
      <c r="O108" s="7">
        <f>'[2]Class Summary'!O108</f>
        <v>0</v>
      </c>
      <c r="P108" s="7">
        <f>'[2]Class Summary'!P108</f>
        <v>0</v>
      </c>
      <c r="R108" s="7">
        <f>'[2]Class Summary'!R108</f>
        <v>0</v>
      </c>
      <c r="S108" s="7">
        <f>'[2]Class Summary'!S108</f>
        <v>0</v>
      </c>
      <c r="T108" s="7">
        <f>'[2]Class Summary'!T108</f>
        <v>0</v>
      </c>
      <c r="U108" s="7">
        <f>'[2]Class Summary'!U108</f>
        <v>0</v>
      </c>
    </row>
    <row r="109" spans="1:21" hidden="1" x14ac:dyDescent="0.25">
      <c r="A109" s="22"/>
      <c r="B109" s="6" t="str">
        <f>IF(OR((B104="~"),(C109="~")),"~","")</f>
        <v>~</v>
      </c>
      <c r="C109" s="6" t="s">
        <v>132</v>
      </c>
      <c r="E109" s="7">
        <f>'[2]Class Summary'!E109</f>
        <v>0</v>
      </c>
      <c r="F109" s="7"/>
      <c r="G109" s="7">
        <f>'[2]Class Summary'!G109</f>
        <v>0</v>
      </c>
      <c r="H109" s="7">
        <f>'[2]Class Summary'!H109</f>
        <v>0</v>
      </c>
      <c r="I109" s="7">
        <f>'[2]Class Summary'!I109</f>
        <v>0</v>
      </c>
      <c r="J109" s="7">
        <f>'[2]Class Summary'!J109</f>
        <v>0</v>
      </c>
      <c r="K109" s="7">
        <f>'[2]Class Summary'!K109</f>
        <v>0</v>
      </c>
      <c r="L109" s="7">
        <f>'[2]Class Summary'!L109</f>
        <v>0</v>
      </c>
      <c r="M109" s="7">
        <f>'[2]Class Summary'!M109</f>
        <v>0</v>
      </c>
      <c r="N109" s="7">
        <f>'[2]Class Summary'!N109</f>
        <v>0</v>
      </c>
      <c r="O109" s="7">
        <f>'[2]Class Summary'!O109</f>
        <v>0</v>
      </c>
      <c r="P109" s="7">
        <f>'[2]Class Summary'!P109</f>
        <v>0</v>
      </c>
      <c r="R109" s="7">
        <f>'[2]Class Summary'!R109</f>
        <v>0</v>
      </c>
      <c r="S109" s="7">
        <f>'[2]Class Summary'!S109</f>
        <v>0</v>
      </c>
      <c r="T109" s="7">
        <f>'[2]Class Summary'!T109</f>
        <v>0</v>
      </c>
      <c r="U109" s="7">
        <f>'[2]Class Summary'!U109</f>
        <v>0</v>
      </c>
    </row>
    <row r="110" spans="1:21" hidden="1" x14ac:dyDescent="0.25">
      <c r="A110" s="22"/>
      <c r="B110" s="6" t="str">
        <f>IF(OR((B104="~"),(C110="~")),"~","")</f>
        <v>~</v>
      </c>
      <c r="C110" s="6" t="s">
        <v>132</v>
      </c>
      <c r="E110" s="7">
        <f>'[2]Class Summary'!E110</f>
        <v>0</v>
      </c>
      <c r="F110" s="7"/>
      <c r="G110" s="7">
        <f>'[2]Class Summary'!G110</f>
        <v>0</v>
      </c>
      <c r="H110" s="7">
        <f>'[2]Class Summary'!H110</f>
        <v>0</v>
      </c>
      <c r="I110" s="7">
        <f>'[2]Class Summary'!I110</f>
        <v>0</v>
      </c>
      <c r="J110" s="7">
        <f>'[2]Class Summary'!J110</f>
        <v>0</v>
      </c>
      <c r="K110" s="7">
        <f>'[2]Class Summary'!K110</f>
        <v>0</v>
      </c>
      <c r="L110" s="7">
        <f>'[2]Class Summary'!L110</f>
        <v>0</v>
      </c>
      <c r="M110" s="7">
        <f>'[2]Class Summary'!M110</f>
        <v>0</v>
      </c>
      <c r="N110" s="7">
        <f>'[2]Class Summary'!N110</f>
        <v>0</v>
      </c>
      <c r="O110" s="7">
        <f>'[2]Class Summary'!O110</f>
        <v>0</v>
      </c>
      <c r="P110" s="7">
        <f>'[2]Class Summary'!P110</f>
        <v>0</v>
      </c>
      <c r="R110" s="7">
        <f>'[2]Class Summary'!R110</f>
        <v>0</v>
      </c>
      <c r="S110" s="7">
        <f>'[2]Class Summary'!S110</f>
        <v>0</v>
      </c>
      <c r="T110" s="7">
        <f>'[2]Class Summary'!T110</f>
        <v>0</v>
      </c>
      <c r="U110" s="7">
        <f>'[2]Class Summary'!U110</f>
        <v>0</v>
      </c>
    </row>
    <row r="111" spans="1:21" hidden="1" x14ac:dyDescent="0.25">
      <c r="A111" s="23"/>
      <c r="B111" s="15" t="str">
        <f>IF(OR((B104="~"),(C111="~")),"~","")</f>
        <v>~</v>
      </c>
      <c r="C111" s="15" t="str">
        <f>IF(B104="~","~","Sub-total")</f>
        <v>~</v>
      </c>
      <c r="D111" s="15"/>
      <c r="E111" s="16">
        <f>'[2]Class Summary'!E111</f>
        <v>0</v>
      </c>
      <c r="F111" s="16"/>
      <c r="G111" s="16">
        <f>'[2]Class Summary'!G111</f>
        <v>0</v>
      </c>
      <c r="H111" s="16">
        <f>'[2]Class Summary'!H111</f>
        <v>0</v>
      </c>
      <c r="I111" s="16">
        <f>'[2]Class Summary'!I111</f>
        <v>0</v>
      </c>
      <c r="J111" s="16">
        <f>'[2]Class Summary'!J111</f>
        <v>0</v>
      </c>
      <c r="K111" s="16">
        <f>'[2]Class Summary'!K111</f>
        <v>0</v>
      </c>
      <c r="L111" s="16">
        <f>'[2]Class Summary'!L111</f>
        <v>0</v>
      </c>
      <c r="M111" s="16">
        <f>'[2]Class Summary'!M111</f>
        <v>0</v>
      </c>
      <c r="N111" s="16">
        <f>'[2]Class Summary'!N111</f>
        <v>0</v>
      </c>
      <c r="O111" s="16">
        <f>'[2]Class Summary'!O111</f>
        <v>0</v>
      </c>
      <c r="P111" s="16">
        <f>'[2]Class Summary'!P111</f>
        <v>0</v>
      </c>
      <c r="R111" s="16">
        <f>'[2]Class Summary'!R111</f>
        <v>0</v>
      </c>
      <c r="S111" s="16">
        <f>'[2]Class Summary'!S111</f>
        <v>0</v>
      </c>
      <c r="T111" s="16">
        <f>'[2]Class Summary'!T111</f>
        <v>0</v>
      </c>
      <c r="U111" s="16">
        <f>'[2]Class Summary'!U111</f>
        <v>0</v>
      </c>
    </row>
    <row r="112" spans="1:21" hidden="1" x14ac:dyDescent="0.25">
      <c r="A112" s="22"/>
      <c r="B112" s="6" t="str">
        <f>IF(OR((B104="~"),(C112="~")),"~","")</f>
        <v>~</v>
      </c>
      <c r="C112" s="1"/>
      <c r="E112" s="6">
        <f>'[2]Class Summary'!E112</f>
        <v>0</v>
      </c>
      <c r="G112" s="6">
        <f>'[2]Class Summary'!G112</f>
        <v>0</v>
      </c>
      <c r="H112" s="6">
        <f>'[2]Class Summary'!H112</f>
        <v>0</v>
      </c>
      <c r="I112" s="6">
        <f>'[2]Class Summary'!I112</f>
        <v>0</v>
      </c>
      <c r="J112" s="6">
        <f>'[2]Class Summary'!J112</f>
        <v>0</v>
      </c>
      <c r="K112" s="6">
        <f>'[2]Class Summary'!K112</f>
        <v>0</v>
      </c>
      <c r="L112" s="6">
        <f>'[2]Class Summary'!L112</f>
        <v>0</v>
      </c>
      <c r="M112" s="6">
        <f>'[2]Class Summary'!M112</f>
        <v>0</v>
      </c>
      <c r="N112" s="6">
        <f>'[2]Class Summary'!N112</f>
        <v>0</v>
      </c>
      <c r="O112" s="6">
        <f>'[2]Class Summary'!O112</f>
        <v>0</v>
      </c>
      <c r="P112" s="6">
        <f>'[2]Class Summary'!P112</f>
        <v>0</v>
      </c>
      <c r="R112" s="6">
        <f>'[2]Class Summary'!R112</f>
        <v>0</v>
      </c>
      <c r="S112" s="6">
        <f>'[2]Class Summary'!S112</f>
        <v>0</v>
      </c>
      <c r="T112" s="6">
        <f>'[2]Class Summary'!T112</f>
        <v>0</v>
      </c>
      <c r="U112" s="6">
        <f>'[2]Class Summary'!U112</f>
        <v>0</v>
      </c>
    </row>
    <row r="113" spans="1:21" hidden="1" x14ac:dyDescent="0.25">
      <c r="A113" s="22"/>
      <c r="B113" s="6" t="s">
        <v>132</v>
      </c>
      <c r="C113" s="1"/>
      <c r="E113" s="6">
        <f>'[2]Class Summary'!E113</f>
        <v>0</v>
      </c>
      <c r="G113" s="6">
        <f>'[2]Class Summary'!G113</f>
        <v>0</v>
      </c>
      <c r="H113" s="6">
        <f>'[2]Class Summary'!H113</f>
        <v>0</v>
      </c>
      <c r="I113" s="6">
        <f>'[2]Class Summary'!I113</f>
        <v>0</v>
      </c>
      <c r="J113" s="6">
        <f>'[2]Class Summary'!J113</f>
        <v>0</v>
      </c>
      <c r="K113" s="6">
        <f>'[2]Class Summary'!K113</f>
        <v>0</v>
      </c>
      <c r="L113" s="6">
        <f>'[2]Class Summary'!L113</f>
        <v>0</v>
      </c>
      <c r="M113" s="6">
        <f>'[2]Class Summary'!M113</f>
        <v>0</v>
      </c>
      <c r="N113" s="6">
        <f>'[2]Class Summary'!N113</f>
        <v>0</v>
      </c>
      <c r="O113" s="6">
        <f>'[2]Class Summary'!O113</f>
        <v>0</v>
      </c>
      <c r="P113" s="6">
        <f>'[2]Class Summary'!P113</f>
        <v>0</v>
      </c>
      <c r="R113" s="6">
        <f>'[2]Class Summary'!R113</f>
        <v>0</v>
      </c>
      <c r="S113" s="6">
        <f>'[2]Class Summary'!S113</f>
        <v>0</v>
      </c>
      <c r="T113" s="6">
        <f>'[2]Class Summary'!T113</f>
        <v>0</v>
      </c>
      <c r="U113" s="6">
        <f>'[2]Class Summary'!U113</f>
        <v>0</v>
      </c>
    </row>
    <row r="114" spans="1:21" hidden="1" x14ac:dyDescent="0.25">
      <c r="A114" s="22"/>
      <c r="B114" s="6" t="str">
        <f>IF(OR((B113="~"),(C114="~")),"~","")</f>
        <v>~</v>
      </c>
      <c r="C114" s="6" t="s">
        <v>132</v>
      </c>
      <c r="E114" s="7">
        <f>'[2]Class Summary'!E114</f>
        <v>0</v>
      </c>
      <c r="F114" s="7"/>
      <c r="G114" s="7">
        <f>'[2]Class Summary'!G114</f>
        <v>0</v>
      </c>
      <c r="H114" s="7">
        <f>'[2]Class Summary'!H114</f>
        <v>0</v>
      </c>
      <c r="I114" s="7">
        <f>'[2]Class Summary'!I114</f>
        <v>0</v>
      </c>
      <c r="J114" s="7">
        <f>'[2]Class Summary'!J114</f>
        <v>0</v>
      </c>
      <c r="K114" s="7">
        <f>'[2]Class Summary'!K114</f>
        <v>0</v>
      </c>
      <c r="L114" s="7">
        <f>'[2]Class Summary'!L114</f>
        <v>0</v>
      </c>
      <c r="M114" s="7">
        <f>'[2]Class Summary'!M114</f>
        <v>0</v>
      </c>
      <c r="N114" s="7">
        <f>'[2]Class Summary'!N114</f>
        <v>0</v>
      </c>
      <c r="O114" s="7">
        <f>'[2]Class Summary'!O114</f>
        <v>0</v>
      </c>
      <c r="P114" s="7">
        <f>'[2]Class Summary'!P114</f>
        <v>0</v>
      </c>
      <c r="R114" s="7">
        <f>'[2]Class Summary'!R114</f>
        <v>0</v>
      </c>
      <c r="S114" s="7">
        <f>'[2]Class Summary'!S114</f>
        <v>0</v>
      </c>
      <c r="T114" s="7">
        <f>'[2]Class Summary'!T114</f>
        <v>0</v>
      </c>
      <c r="U114" s="7">
        <f>'[2]Class Summary'!U114</f>
        <v>0</v>
      </c>
    </row>
    <row r="115" spans="1:21" hidden="1" x14ac:dyDescent="0.25">
      <c r="A115" s="22"/>
      <c r="B115" s="6" t="str">
        <f>IF(OR((B113="~"),(C115="~")),"~","")</f>
        <v>~</v>
      </c>
      <c r="C115" s="6" t="s">
        <v>132</v>
      </c>
      <c r="E115" s="7">
        <f>'[2]Class Summary'!E115</f>
        <v>0</v>
      </c>
      <c r="F115" s="7"/>
      <c r="G115" s="7">
        <f>'[2]Class Summary'!G115</f>
        <v>0</v>
      </c>
      <c r="H115" s="7">
        <f>'[2]Class Summary'!H115</f>
        <v>0</v>
      </c>
      <c r="I115" s="7">
        <f>'[2]Class Summary'!I115</f>
        <v>0</v>
      </c>
      <c r="J115" s="7">
        <f>'[2]Class Summary'!J115</f>
        <v>0</v>
      </c>
      <c r="K115" s="7">
        <f>'[2]Class Summary'!K115</f>
        <v>0</v>
      </c>
      <c r="L115" s="7">
        <f>'[2]Class Summary'!L115</f>
        <v>0</v>
      </c>
      <c r="M115" s="7">
        <f>'[2]Class Summary'!M115</f>
        <v>0</v>
      </c>
      <c r="N115" s="7">
        <f>'[2]Class Summary'!N115</f>
        <v>0</v>
      </c>
      <c r="O115" s="7">
        <f>'[2]Class Summary'!O115</f>
        <v>0</v>
      </c>
      <c r="P115" s="7">
        <f>'[2]Class Summary'!P115</f>
        <v>0</v>
      </c>
      <c r="R115" s="7">
        <f>'[2]Class Summary'!R115</f>
        <v>0</v>
      </c>
      <c r="S115" s="7">
        <f>'[2]Class Summary'!S115</f>
        <v>0</v>
      </c>
      <c r="T115" s="7">
        <f>'[2]Class Summary'!T115</f>
        <v>0</v>
      </c>
      <c r="U115" s="7">
        <f>'[2]Class Summary'!U115</f>
        <v>0</v>
      </c>
    </row>
    <row r="116" spans="1:21" hidden="1" x14ac:dyDescent="0.25">
      <c r="A116" s="22"/>
      <c r="B116" s="6" t="str">
        <f>IF(OR((B113="~"),(C116="~")),"~","")</f>
        <v>~</v>
      </c>
      <c r="C116" s="6" t="s">
        <v>132</v>
      </c>
      <c r="E116" s="7">
        <f>'[2]Class Summary'!E116</f>
        <v>0</v>
      </c>
      <c r="F116" s="7"/>
      <c r="G116" s="7">
        <f>'[2]Class Summary'!G116</f>
        <v>0</v>
      </c>
      <c r="H116" s="7">
        <f>'[2]Class Summary'!H116</f>
        <v>0</v>
      </c>
      <c r="I116" s="7">
        <f>'[2]Class Summary'!I116</f>
        <v>0</v>
      </c>
      <c r="J116" s="7">
        <f>'[2]Class Summary'!J116</f>
        <v>0</v>
      </c>
      <c r="K116" s="7">
        <f>'[2]Class Summary'!K116</f>
        <v>0</v>
      </c>
      <c r="L116" s="7">
        <f>'[2]Class Summary'!L116</f>
        <v>0</v>
      </c>
      <c r="M116" s="7">
        <f>'[2]Class Summary'!M116</f>
        <v>0</v>
      </c>
      <c r="N116" s="7">
        <f>'[2]Class Summary'!N116</f>
        <v>0</v>
      </c>
      <c r="O116" s="7">
        <f>'[2]Class Summary'!O116</f>
        <v>0</v>
      </c>
      <c r="P116" s="7">
        <f>'[2]Class Summary'!P116</f>
        <v>0</v>
      </c>
      <c r="R116" s="7">
        <f>'[2]Class Summary'!R116</f>
        <v>0</v>
      </c>
      <c r="S116" s="7">
        <f>'[2]Class Summary'!S116</f>
        <v>0</v>
      </c>
      <c r="T116" s="7">
        <f>'[2]Class Summary'!T116</f>
        <v>0</v>
      </c>
      <c r="U116" s="7">
        <f>'[2]Class Summary'!U116</f>
        <v>0</v>
      </c>
    </row>
    <row r="117" spans="1:21" hidden="1" x14ac:dyDescent="0.25">
      <c r="A117" s="22"/>
      <c r="B117" s="6" t="str">
        <f>IF(OR((B113="~"),(C117="~")),"~","")</f>
        <v>~</v>
      </c>
      <c r="C117" s="6" t="s">
        <v>132</v>
      </c>
      <c r="E117" s="7">
        <f>'[2]Class Summary'!E117</f>
        <v>0</v>
      </c>
      <c r="F117" s="7"/>
      <c r="G117" s="7">
        <f>'[2]Class Summary'!G117</f>
        <v>0</v>
      </c>
      <c r="H117" s="7">
        <f>'[2]Class Summary'!H117</f>
        <v>0</v>
      </c>
      <c r="I117" s="7">
        <f>'[2]Class Summary'!I117</f>
        <v>0</v>
      </c>
      <c r="J117" s="7">
        <f>'[2]Class Summary'!J117</f>
        <v>0</v>
      </c>
      <c r="K117" s="7">
        <f>'[2]Class Summary'!K117</f>
        <v>0</v>
      </c>
      <c r="L117" s="7">
        <f>'[2]Class Summary'!L117</f>
        <v>0</v>
      </c>
      <c r="M117" s="7">
        <f>'[2]Class Summary'!M117</f>
        <v>0</v>
      </c>
      <c r="N117" s="7">
        <f>'[2]Class Summary'!N117</f>
        <v>0</v>
      </c>
      <c r="O117" s="7">
        <f>'[2]Class Summary'!O117</f>
        <v>0</v>
      </c>
      <c r="P117" s="7">
        <f>'[2]Class Summary'!P117</f>
        <v>0</v>
      </c>
      <c r="R117" s="7">
        <f>'[2]Class Summary'!R117</f>
        <v>0</v>
      </c>
      <c r="S117" s="7">
        <f>'[2]Class Summary'!S117</f>
        <v>0</v>
      </c>
      <c r="T117" s="7">
        <f>'[2]Class Summary'!T117</f>
        <v>0</v>
      </c>
      <c r="U117" s="7">
        <f>'[2]Class Summary'!U117</f>
        <v>0</v>
      </c>
    </row>
    <row r="118" spans="1:21" hidden="1" x14ac:dyDescent="0.25">
      <c r="A118" s="22"/>
      <c r="B118" s="6" t="str">
        <f>IF(OR((B113="~"),(C118="~")),"~","")</f>
        <v>~</v>
      </c>
      <c r="C118" s="6" t="s">
        <v>132</v>
      </c>
      <c r="E118" s="7">
        <f>'[2]Class Summary'!E118</f>
        <v>0</v>
      </c>
      <c r="F118" s="7"/>
      <c r="G118" s="7">
        <f>'[2]Class Summary'!G118</f>
        <v>0</v>
      </c>
      <c r="H118" s="7">
        <f>'[2]Class Summary'!H118</f>
        <v>0</v>
      </c>
      <c r="I118" s="7">
        <f>'[2]Class Summary'!I118</f>
        <v>0</v>
      </c>
      <c r="J118" s="7">
        <f>'[2]Class Summary'!J118</f>
        <v>0</v>
      </c>
      <c r="K118" s="7">
        <f>'[2]Class Summary'!K118</f>
        <v>0</v>
      </c>
      <c r="L118" s="7">
        <f>'[2]Class Summary'!L118</f>
        <v>0</v>
      </c>
      <c r="M118" s="7">
        <f>'[2]Class Summary'!M118</f>
        <v>0</v>
      </c>
      <c r="N118" s="7">
        <f>'[2]Class Summary'!N118</f>
        <v>0</v>
      </c>
      <c r="O118" s="7">
        <f>'[2]Class Summary'!O118</f>
        <v>0</v>
      </c>
      <c r="P118" s="7">
        <f>'[2]Class Summary'!P118</f>
        <v>0</v>
      </c>
      <c r="R118" s="7">
        <f>'[2]Class Summary'!R118</f>
        <v>0</v>
      </c>
      <c r="S118" s="7">
        <f>'[2]Class Summary'!S118</f>
        <v>0</v>
      </c>
      <c r="T118" s="7">
        <f>'[2]Class Summary'!T118</f>
        <v>0</v>
      </c>
      <c r="U118" s="7">
        <f>'[2]Class Summary'!U118</f>
        <v>0</v>
      </c>
    </row>
    <row r="119" spans="1:21" hidden="1" x14ac:dyDescent="0.25">
      <c r="A119" s="22"/>
      <c r="B119" s="6" t="str">
        <f>IF(OR((B113="~"),(C119="~")),"~","")</f>
        <v>~</v>
      </c>
      <c r="C119" s="6" t="s">
        <v>132</v>
      </c>
      <c r="E119" s="7">
        <f>'[2]Class Summary'!E119</f>
        <v>0</v>
      </c>
      <c r="F119" s="7"/>
      <c r="G119" s="7">
        <f>'[2]Class Summary'!G119</f>
        <v>0</v>
      </c>
      <c r="H119" s="7">
        <f>'[2]Class Summary'!H119</f>
        <v>0</v>
      </c>
      <c r="I119" s="7">
        <f>'[2]Class Summary'!I119</f>
        <v>0</v>
      </c>
      <c r="J119" s="7">
        <f>'[2]Class Summary'!J119</f>
        <v>0</v>
      </c>
      <c r="K119" s="7">
        <f>'[2]Class Summary'!K119</f>
        <v>0</v>
      </c>
      <c r="L119" s="7">
        <f>'[2]Class Summary'!L119</f>
        <v>0</v>
      </c>
      <c r="M119" s="7">
        <f>'[2]Class Summary'!M119</f>
        <v>0</v>
      </c>
      <c r="N119" s="7">
        <f>'[2]Class Summary'!N119</f>
        <v>0</v>
      </c>
      <c r="O119" s="7">
        <f>'[2]Class Summary'!O119</f>
        <v>0</v>
      </c>
      <c r="P119" s="7">
        <f>'[2]Class Summary'!P119</f>
        <v>0</v>
      </c>
      <c r="R119" s="7">
        <f>'[2]Class Summary'!R119</f>
        <v>0</v>
      </c>
      <c r="S119" s="7">
        <f>'[2]Class Summary'!S119</f>
        <v>0</v>
      </c>
      <c r="T119" s="7">
        <f>'[2]Class Summary'!T119</f>
        <v>0</v>
      </c>
      <c r="U119" s="7">
        <f>'[2]Class Summary'!U119</f>
        <v>0</v>
      </c>
    </row>
    <row r="120" spans="1:21" hidden="1" x14ac:dyDescent="0.25">
      <c r="A120" s="23"/>
      <c r="B120" s="15" t="str">
        <f>IF(OR((B113="~"),(C120="~")),"~","")</f>
        <v>~</v>
      </c>
      <c r="C120" s="15" t="str">
        <f>IF(B113="~","~","Sub-total")</f>
        <v>~</v>
      </c>
      <c r="D120" s="15"/>
      <c r="E120" s="16">
        <f>'[2]Class Summary'!E120</f>
        <v>0</v>
      </c>
      <c r="F120" s="16"/>
      <c r="G120" s="16">
        <f>'[2]Class Summary'!G120</f>
        <v>0</v>
      </c>
      <c r="H120" s="16">
        <f>'[2]Class Summary'!H120</f>
        <v>0</v>
      </c>
      <c r="I120" s="16">
        <f>'[2]Class Summary'!I120</f>
        <v>0</v>
      </c>
      <c r="J120" s="16">
        <f>'[2]Class Summary'!J120</f>
        <v>0</v>
      </c>
      <c r="K120" s="16">
        <f>'[2]Class Summary'!K120</f>
        <v>0</v>
      </c>
      <c r="L120" s="16">
        <f>'[2]Class Summary'!L120</f>
        <v>0</v>
      </c>
      <c r="M120" s="16">
        <f>'[2]Class Summary'!M120</f>
        <v>0</v>
      </c>
      <c r="N120" s="16">
        <f>'[2]Class Summary'!N120</f>
        <v>0</v>
      </c>
      <c r="O120" s="16">
        <f>'[2]Class Summary'!O120</f>
        <v>0</v>
      </c>
      <c r="P120" s="16">
        <f>'[2]Class Summary'!P120</f>
        <v>0</v>
      </c>
      <c r="R120" s="16">
        <f>'[2]Class Summary'!R120</f>
        <v>0</v>
      </c>
      <c r="S120" s="16">
        <f>'[2]Class Summary'!S120</f>
        <v>0</v>
      </c>
      <c r="T120" s="16">
        <f>'[2]Class Summary'!T120</f>
        <v>0</v>
      </c>
      <c r="U120" s="16">
        <f>'[2]Class Summary'!U120</f>
        <v>0</v>
      </c>
    </row>
    <row r="121" spans="1:21" hidden="1" x14ac:dyDescent="0.25">
      <c r="A121" s="22"/>
      <c r="B121" s="6" t="str">
        <f>IF(OR((B113="~"),(C121="~")),"~","")</f>
        <v>~</v>
      </c>
      <c r="C121" s="1"/>
      <c r="E121" s="6">
        <f>'[2]Class Summary'!E121</f>
        <v>0</v>
      </c>
      <c r="G121" s="6">
        <f>'[2]Class Summary'!G121</f>
        <v>0</v>
      </c>
      <c r="H121" s="6">
        <f>'[2]Class Summary'!H121</f>
        <v>0</v>
      </c>
      <c r="I121" s="6">
        <f>'[2]Class Summary'!I121</f>
        <v>0</v>
      </c>
      <c r="J121" s="6">
        <f>'[2]Class Summary'!J121</f>
        <v>0</v>
      </c>
      <c r="K121" s="6">
        <f>'[2]Class Summary'!K121</f>
        <v>0</v>
      </c>
      <c r="L121" s="6">
        <f>'[2]Class Summary'!L121</f>
        <v>0</v>
      </c>
      <c r="M121" s="6">
        <f>'[2]Class Summary'!M121</f>
        <v>0</v>
      </c>
      <c r="N121" s="6">
        <f>'[2]Class Summary'!N121</f>
        <v>0</v>
      </c>
      <c r="O121" s="6">
        <f>'[2]Class Summary'!O121</f>
        <v>0</v>
      </c>
      <c r="P121" s="6">
        <f>'[2]Class Summary'!P121</f>
        <v>0</v>
      </c>
      <c r="R121" s="6">
        <f>'[2]Class Summary'!R121</f>
        <v>0</v>
      </c>
      <c r="S121" s="6">
        <f>'[2]Class Summary'!S121</f>
        <v>0</v>
      </c>
      <c r="T121" s="6">
        <f>'[2]Class Summary'!T121</f>
        <v>0</v>
      </c>
      <c r="U121" s="6">
        <f>'[2]Class Summary'!U121</f>
        <v>0</v>
      </c>
    </row>
    <row r="122" spans="1:21" hidden="1" x14ac:dyDescent="0.25">
      <c r="A122" s="22"/>
      <c r="B122" s="6" t="s">
        <v>132</v>
      </c>
      <c r="C122" s="1"/>
      <c r="E122" s="6">
        <f>'[2]Class Summary'!E122</f>
        <v>0</v>
      </c>
      <c r="G122" s="6">
        <f>'[2]Class Summary'!G122</f>
        <v>0</v>
      </c>
      <c r="H122" s="6">
        <f>'[2]Class Summary'!H122</f>
        <v>0</v>
      </c>
      <c r="I122" s="6">
        <f>'[2]Class Summary'!I122</f>
        <v>0</v>
      </c>
      <c r="J122" s="6">
        <f>'[2]Class Summary'!J122</f>
        <v>0</v>
      </c>
      <c r="K122" s="6">
        <f>'[2]Class Summary'!K122</f>
        <v>0</v>
      </c>
      <c r="L122" s="6">
        <f>'[2]Class Summary'!L122</f>
        <v>0</v>
      </c>
      <c r="M122" s="6">
        <f>'[2]Class Summary'!M122</f>
        <v>0</v>
      </c>
      <c r="N122" s="6">
        <f>'[2]Class Summary'!N122</f>
        <v>0</v>
      </c>
      <c r="O122" s="6">
        <f>'[2]Class Summary'!O122</f>
        <v>0</v>
      </c>
      <c r="P122" s="6">
        <f>'[2]Class Summary'!P122</f>
        <v>0</v>
      </c>
      <c r="R122" s="6">
        <f>'[2]Class Summary'!R122</f>
        <v>0</v>
      </c>
      <c r="S122" s="6">
        <f>'[2]Class Summary'!S122</f>
        <v>0</v>
      </c>
      <c r="T122" s="6">
        <f>'[2]Class Summary'!T122</f>
        <v>0</v>
      </c>
      <c r="U122" s="6">
        <f>'[2]Class Summary'!U122</f>
        <v>0</v>
      </c>
    </row>
    <row r="123" spans="1:21" hidden="1" x14ac:dyDescent="0.25">
      <c r="A123" s="22"/>
      <c r="B123" s="6" t="str">
        <f>IF(OR((B122="~"),(C123="~")),"~","")</f>
        <v>~</v>
      </c>
      <c r="C123" s="6" t="s">
        <v>132</v>
      </c>
      <c r="E123" s="7">
        <f>'[2]Class Summary'!E123</f>
        <v>0</v>
      </c>
      <c r="F123" s="7"/>
      <c r="G123" s="7">
        <f>'[2]Class Summary'!G123</f>
        <v>0</v>
      </c>
      <c r="H123" s="7">
        <f>'[2]Class Summary'!H123</f>
        <v>0</v>
      </c>
      <c r="I123" s="7">
        <f>'[2]Class Summary'!I123</f>
        <v>0</v>
      </c>
      <c r="J123" s="7">
        <f>'[2]Class Summary'!J123</f>
        <v>0</v>
      </c>
      <c r="K123" s="7">
        <f>'[2]Class Summary'!K123</f>
        <v>0</v>
      </c>
      <c r="L123" s="7">
        <f>'[2]Class Summary'!L123</f>
        <v>0</v>
      </c>
      <c r="M123" s="7">
        <f>'[2]Class Summary'!M123</f>
        <v>0</v>
      </c>
      <c r="N123" s="7">
        <f>'[2]Class Summary'!N123</f>
        <v>0</v>
      </c>
      <c r="O123" s="7">
        <f>'[2]Class Summary'!O123</f>
        <v>0</v>
      </c>
      <c r="P123" s="7">
        <f>'[2]Class Summary'!P123</f>
        <v>0</v>
      </c>
      <c r="R123" s="7">
        <f>'[2]Class Summary'!R123</f>
        <v>0</v>
      </c>
      <c r="S123" s="7">
        <f>'[2]Class Summary'!S123</f>
        <v>0</v>
      </c>
      <c r="T123" s="7">
        <f>'[2]Class Summary'!T123</f>
        <v>0</v>
      </c>
      <c r="U123" s="7">
        <f>'[2]Class Summary'!U123</f>
        <v>0</v>
      </c>
    </row>
    <row r="124" spans="1:21" hidden="1" x14ac:dyDescent="0.25">
      <c r="A124" s="22"/>
      <c r="B124" s="6" t="str">
        <f>IF(OR((B122="~"),(C124="~")),"~","")</f>
        <v>~</v>
      </c>
      <c r="C124" s="6" t="s">
        <v>132</v>
      </c>
      <c r="E124" s="7">
        <f>'[2]Class Summary'!E124</f>
        <v>0</v>
      </c>
      <c r="F124" s="7"/>
      <c r="G124" s="7">
        <f>'[2]Class Summary'!G124</f>
        <v>0</v>
      </c>
      <c r="H124" s="7">
        <f>'[2]Class Summary'!H124</f>
        <v>0</v>
      </c>
      <c r="I124" s="7">
        <f>'[2]Class Summary'!I124</f>
        <v>0</v>
      </c>
      <c r="J124" s="7">
        <f>'[2]Class Summary'!J124</f>
        <v>0</v>
      </c>
      <c r="K124" s="7">
        <f>'[2]Class Summary'!K124</f>
        <v>0</v>
      </c>
      <c r="L124" s="7">
        <f>'[2]Class Summary'!L124</f>
        <v>0</v>
      </c>
      <c r="M124" s="7">
        <f>'[2]Class Summary'!M124</f>
        <v>0</v>
      </c>
      <c r="N124" s="7">
        <f>'[2]Class Summary'!N124</f>
        <v>0</v>
      </c>
      <c r="O124" s="7">
        <f>'[2]Class Summary'!O124</f>
        <v>0</v>
      </c>
      <c r="P124" s="7">
        <f>'[2]Class Summary'!P124</f>
        <v>0</v>
      </c>
      <c r="R124" s="7">
        <f>'[2]Class Summary'!R124</f>
        <v>0</v>
      </c>
      <c r="S124" s="7">
        <f>'[2]Class Summary'!S124</f>
        <v>0</v>
      </c>
      <c r="T124" s="7">
        <f>'[2]Class Summary'!T124</f>
        <v>0</v>
      </c>
      <c r="U124" s="7">
        <f>'[2]Class Summary'!U124</f>
        <v>0</v>
      </c>
    </row>
    <row r="125" spans="1:21" hidden="1" x14ac:dyDescent="0.25">
      <c r="A125" s="22"/>
      <c r="B125" s="6" t="str">
        <f>IF(OR((B122="~"),(C125="~")),"~","")</f>
        <v>~</v>
      </c>
      <c r="C125" s="6" t="s">
        <v>132</v>
      </c>
      <c r="E125" s="7">
        <f>'[2]Class Summary'!E125</f>
        <v>0</v>
      </c>
      <c r="F125" s="7"/>
      <c r="G125" s="7">
        <f>'[2]Class Summary'!G125</f>
        <v>0</v>
      </c>
      <c r="H125" s="7">
        <f>'[2]Class Summary'!H125</f>
        <v>0</v>
      </c>
      <c r="I125" s="7">
        <f>'[2]Class Summary'!I125</f>
        <v>0</v>
      </c>
      <c r="J125" s="7">
        <f>'[2]Class Summary'!J125</f>
        <v>0</v>
      </c>
      <c r="K125" s="7">
        <f>'[2]Class Summary'!K125</f>
        <v>0</v>
      </c>
      <c r="L125" s="7">
        <f>'[2]Class Summary'!L125</f>
        <v>0</v>
      </c>
      <c r="M125" s="7">
        <f>'[2]Class Summary'!M125</f>
        <v>0</v>
      </c>
      <c r="N125" s="7">
        <f>'[2]Class Summary'!N125</f>
        <v>0</v>
      </c>
      <c r="O125" s="7">
        <f>'[2]Class Summary'!O125</f>
        <v>0</v>
      </c>
      <c r="P125" s="7">
        <f>'[2]Class Summary'!P125</f>
        <v>0</v>
      </c>
      <c r="R125" s="7">
        <f>'[2]Class Summary'!R125</f>
        <v>0</v>
      </c>
      <c r="S125" s="7">
        <f>'[2]Class Summary'!S125</f>
        <v>0</v>
      </c>
      <c r="T125" s="7">
        <f>'[2]Class Summary'!T125</f>
        <v>0</v>
      </c>
      <c r="U125" s="7">
        <f>'[2]Class Summary'!U125</f>
        <v>0</v>
      </c>
    </row>
    <row r="126" spans="1:21" hidden="1" x14ac:dyDescent="0.25">
      <c r="A126" s="22"/>
      <c r="B126" s="6" t="str">
        <f>IF(OR((B122="~"),(C126="~")),"~","")</f>
        <v>~</v>
      </c>
      <c r="C126" s="6" t="s">
        <v>132</v>
      </c>
      <c r="E126" s="7">
        <f>'[2]Class Summary'!E126</f>
        <v>0</v>
      </c>
      <c r="F126" s="7"/>
      <c r="G126" s="7">
        <f>'[2]Class Summary'!G126</f>
        <v>0</v>
      </c>
      <c r="H126" s="7">
        <f>'[2]Class Summary'!H126</f>
        <v>0</v>
      </c>
      <c r="I126" s="7">
        <f>'[2]Class Summary'!I126</f>
        <v>0</v>
      </c>
      <c r="J126" s="7">
        <f>'[2]Class Summary'!J126</f>
        <v>0</v>
      </c>
      <c r="K126" s="7">
        <f>'[2]Class Summary'!K126</f>
        <v>0</v>
      </c>
      <c r="L126" s="7">
        <f>'[2]Class Summary'!L126</f>
        <v>0</v>
      </c>
      <c r="M126" s="7">
        <f>'[2]Class Summary'!M126</f>
        <v>0</v>
      </c>
      <c r="N126" s="7">
        <f>'[2]Class Summary'!N126</f>
        <v>0</v>
      </c>
      <c r="O126" s="7">
        <f>'[2]Class Summary'!O126</f>
        <v>0</v>
      </c>
      <c r="P126" s="7">
        <f>'[2]Class Summary'!P126</f>
        <v>0</v>
      </c>
      <c r="R126" s="7">
        <f>'[2]Class Summary'!R126</f>
        <v>0</v>
      </c>
      <c r="S126" s="7">
        <f>'[2]Class Summary'!S126</f>
        <v>0</v>
      </c>
      <c r="T126" s="7">
        <f>'[2]Class Summary'!T126</f>
        <v>0</v>
      </c>
      <c r="U126" s="7">
        <f>'[2]Class Summary'!U126</f>
        <v>0</v>
      </c>
    </row>
    <row r="127" spans="1:21" hidden="1" x14ac:dyDescent="0.25">
      <c r="A127" s="22"/>
      <c r="B127" s="6" t="str">
        <f>IF(OR((B122="~"),(C127="~")),"~","")</f>
        <v>~</v>
      </c>
      <c r="C127" s="6" t="s">
        <v>132</v>
      </c>
      <c r="E127" s="7">
        <f>'[2]Class Summary'!E127</f>
        <v>0</v>
      </c>
      <c r="F127" s="7"/>
      <c r="G127" s="7">
        <f>'[2]Class Summary'!G127</f>
        <v>0</v>
      </c>
      <c r="H127" s="7">
        <f>'[2]Class Summary'!H127</f>
        <v>0</v>
      </c>
      <c r="I127" s="7">
        <f>'[2]Class Summary'!I127</f>
        <v>0</v>
      </c>
      <c r="J127" s="7">
        <f>'[2]Class Summary'!J127</f>
        <v>0</v>
      </c>
      <c r="K127" s="7">
        <f>'[2]Class Summary'!K127</f>
        <v>0</v>
      </c>
      <c r="L127" s="7">
        <f>'[2]Class Summary'!L127</f>
        <v>0</v>
      </c>
      <c r="M127" s="7">
        <f>'[2]Class Summary'!M127</f>
        <v>0</v>
      </c>
      <c r="N127" s="7">
        <f>'[2]Class Summary'!N127</f>
        <v>0</v>
      </c>
      <c r="O127" s="7">
        <f>'[2]Class Summary'!O127</f>
        <v>0</v>
      </c>
      <c r="P127" s="7">
        <f>'[2]Class Summary'!P127</f>
        <v>0</v>
      </c>
      <c r="R127" s="7">
        <f>'[2]Class Summary'!R127</f>
        <v>0</v>
      </c>
      <c r="S127" s="7">
        <f>'[2]Class Summary'!S127</f>
        <v>0</v>
      </c>
      <c r="T127" s="7">
        <f>'[2]Class Summary'!T127</f>
        <v>0</v>
      </c>
      <c r="U127" s="7">
        <f>'[2]Class Summary'!U127</f>
        <v>0</v>
      </c>
    </row>
    <row r="128" spans="1:21" hidden="1" x14ac:dyDescent="0.25">
      <c r="A128" s="22"/>
      <c r="B128" s="6" t="str">
        <f>IF(OR((B122="~"),(C128="~")),"~","")</f>
        <v>~</v>
      </c>
      <c r="C128" s="6" t="s">
        <v>132</v>
      </c>
      <c r="E128" s="7">
        <f>'[2]Class Summary'!E128</f>
        <v>0</v>
      </c>
      <c r="F128" s="7"/>
      <c r="G128" s="7">
        <f>'[2]Class Summary'!G128</f>
        <v>0</v>
      </c>
      <c r="H128" s="7">
        <f>'[2]Class Summary'!H128</f>
        <v>0</v>
      </c>
      <c r="I128" s="7">
        <f>'[2]Class Summary'!I128</f>
        <v>0</v>
      </c>
      <c r="J128" s="7">
        <f>'[2]Class Summary'!J128</f>
        <v>0</v>
      </c>
      <c r="K128" s="7">
        <f>'[2]Class Summary'!K128</f>
        <v>0</v>
      </c>
      <c r="L128" s="7">
        <f>'[2]Class Summary'!L128</f>
        <v>0</v>
      </c>
      <c r="M128" s="7">
        <f>'[2]Class Summary'!M128</f>
        <v>0</v>
      </c>
      <c r="N128" s="7">
        <f>'[2]Class Summary'!N128</f>
        <v>0</v>
      </c>
      <c r="O128" s="7">
        <f>'[2]Class Summary'!O128</f>
        <v>0</v>
      </c>
      <c r="P128" s="7">
        <f>'[2]Class Summary'!P128</f>
        <v>0</v>
      </c>
      <c r="R128" s="7">
        <f>'[2]Class Summary'!R128</f>
        <v>0</v>
      </c>
      <c r="S128" s="7">
        <f>'[2]Class Summary'!S128</f>
        <v>0</v>
      </c>
      <c r="T128" s="7">
        <f>'[2]Class Summary'!T128</f>
        <v>0</v>
      </c>
      <c r="U128" s="7">
        <f>'[2]Class Summary'!U128</f>
        <v>0</v>
      </c>
    </row>
    <row r="129" spans="1:21" hidden="1" x14ac:dyDescent="0.25">
      <c r="A129" s="23"/>
      <c r="B129" s="15" t="str">
        <f>IF(OR((B122="~"),(C129="~")),"~","")</f>
        <v>~</v>
      </c>
      <c r="C129" s="15" t="str">
        <f>IF(B122="~","~","Sub-total")</f>
        <v>~</v>
      </c>
      <c r="D129" s="15"/>
      <c r="E129" s="16">
        <f>'[2]Class Summary'!E129</f>
        <v>0</v>
      </c>
      <c r="F129" s="16"/>
      <c r="G129" s="16">
        <f>'[2]Class Summary'!G129</f>
        <v>0</v>
      </c>
      <c r="H129" s="16">
        <f>'[2]Class Summary'!H129</f>
        <v>0</v>
      </c>
      <c r="I129" s="16">
        <f>'[2]Class Summary'!I129</f>
        <v>0</v>
      </c>
      <c r="J129" s="16">
        <f>'[2]Class Summary'!J129</f>
        <v>0</v>
      </c>
      <c r="K129" s="16">
        <f>'[2]Class Summary'!K129</f>
        <v>0</v>
      </c>
      <c r="L129" s="16">
        <f>'[2]Class Summary'!L129</f>
        <v>0</v>
      </c>
      <c r="M129" s="16">
        <f>'[2]Class Summary'!M129</f>
        <v>0</v>
      </c>
      <c r="N129" s="16">
        <f>'[2]Class Summary'!N129</f>
        <v>0</v>
      </c>
      <c r="O129" s="16">
        <f>'[2]Class Summary'!O129</f>
        <v>0</v>
      </c>
      <c r="P129" s="16">
        <f>'[2]Class Summary'!P129</f>
        <v>0</v>
      </c>
      <c r="R129" s="16">
        <f>'[2]Class Summary'!R129</f>
        <v>0</v>
      </c>
      <c r="S129" s="16">
        <f>'[2]Class Summary'!S129</f>
        <v>0</v>
      </c>
      <c r="T129" s="16">
        <f>'[2]Class Summary'!T129</f>
        <v>0</v>
      </c>
      <c r="U129" s="16">
        <f>'[2]Class Summary'!U129</f>
        <v>0</v>
      </c>
    </row>
    <row r="130" spans="1:21" hidden="1" x14ac:dyDescent="0.25">
      <c r="A130" s="22"/>
      <c r="B130" s="6" t="str">
        <f>IF(OR((B122="~"),(C130="~")),"~","")</f>
        <v>~</v>
      </c>
      <c r="C130" s="1"/>
      <c r="E130" s="6">
        <f>'[2]Class Summary'!E130</f>
        <v>0</v>
      </c>
      <c r="G130" s="6">
        <f>'[2]Class Summary'!G130</f>
        <v>0</v>
      </c>
      <c r="H130" s="6">
        <f>'[2]Class Summary'!H130</f>
        <v>0</v>
      </c>
      <c r="I130" s="6">
        <f>'[2]Class Summary'!I130</f>
        <v>0</v>
      </c>
      <c r="J130" s="6">
        <f>'[2]Class Summary'!J130</f>
        <v>0</v>
      </c>
      <c r="K130" s="6">
        <f>'[2]Class Summary'!K130</f>
        <v>0</v>
      </c>
      <c r="L130" s="6">
        <f>'[2]Class Summary'!L130</f>
        <v>0</v>
      </c>
      <c r="M130" s="6">
        <f>'[2]Class Summary'!M130</f>
        <v>0</v>
      </c>
      <c r="N130" s="6">
        <f>'[2]Class Summary'!N130</f>
        <v>0</v>
      </c>
      <c r="O130" s="6">
        <f>'[2]Class Summary'!O130</f>
        <v>0</v>
      </c>
      <c r="P130" s="6">
        <f>'[2]Class Summary'!P130</f>
        <v>0</v>
      </c>
      <c r="R130" s="6">
        <f>'[2]Class Summary'!R130</f>
        <v>0</v>
      </c>
      <c r="S130" s="6">
        <f>'[2]Class Summary'!S130</f>
        <v>0</v>
      </c>
      <c r="T130" s="6">
        <f>'[2]Class Summary'!T130</f>
        <v>0</v>
      </c>
      <c r="U130" s="6">
        <f>'[2]Class Summary'!U130</f>
        <v>0</v>
      </c>
    </row>
    <row r="131" spans="1:21" hidden="1" x14ac:dyDescent="0.25">
      <c r="A131" s="22"/>
      <c r="B131" s="6" t="s">
        <v>132</v>
      </c>
      <c r="C131" s="1"/>
      <c r="E131" s="6">
        <f>'[2]Class Summary'!E131</f>
        <v>0</v>
      </c>
      <c r="G131" s="6">
        <f>'[2]Class Summary'!G131</f>
        <v>0</v>
      </c>
      <c r="H131" s="6">
        <f>'[2]Class Summary'!H131</f>
        <v>0</v>
      </c>
      <c r="I131" s="6">
        <f>'[2]Class Summary'!I131</f>
        <v>0</v>
      </c>
      <c r="J131" s="6">
        <f>'[2]Class Summary'!J131</f>
        <v>0</v>
      </c>
      <c r="K131" s="6">
        <f>'[2]Class Summary'!K131</f>
        <v>0</v>
      </c>
      <c r="L131" s="6">
        <f>'[2]Class Summary'!L131</f>
        <v>0</v>
      </c>
      <c r="M131" s="6">
        <f>'[2]Class Summary'!M131</f>
        <v>0</v>
      </c>
      <c r="N131" s="6">
        <f>'[2]Class Summary'!N131</f>
        <v>0</v>
      </c>
      <c r="O131" s="6">
        <f>'[2]Class Summary'!O131</f>
        <v>0</v>
      </c>
      <c r="P131" s="6">
        <f>'[2]Class Summary'!P131</f>
        <v>0</v>
      </c>
      <c r="R131" s="6">
        <f>'[2]Class Summary'!R131</f>
        <v>0</v>
      </c>
      <c r="S131" s="6">
        <f>'[2]Class Summary'!S131</f>
        <v>0</v>
      </c>
      <c r="T131" s="6">
        <f>'[2]Class Summary'!T131</f>
        <v>0</v>
      </c>
      <c r="U131" s="6">
        <f>'[2]Class Summary'!U131</f>
        <v>0</v>
      </c>
    </row>
    <row r="132" spans="1:21" hidden="1" x14ac:dyDescent="0.25">
      <c r="A132" s="22"/>
      <c r="B132" s="6" t="str">
        <f>IF(OR((B131="~"),(C132="~")),"~","")</f>
        <v>~</v>
      </c>
      <c r="C132" s="6" t="s">
        <v>132</v>
      </c>
      <c r="E132" s="7">
        <f>'[2]Class Summary'!E132</f>
        <v>0</v>
      </c>
      <c r="F132" s="7"/>
      <c r="G132" s="7">
        <f>'[2]Class Summary'!G132</f>
        <v>0</v>
      </c>
      <c r="H132" s="7">
        <f>'[2]Class Summary'!H132</f>
        <v>0</v>
      </c>
      <c r="I132" s="7">
        <f>'[2]Class Summary'!I132</f>
        <v>0</v>
      </c>
      <c r="J132" s="7">
        <f>'[2]Class Summary'!J132</f>
        <v>0</v>
      </c>
      <c r="K132" s="7">
        <f>'[2]Class Summary'!K132</f>
        <v>0</v>
      </c>
      <c r="L132" s="7">
        <f>'[2]Class Summary'!L132</f>
        <v>0</v>
      </c>
      <c r="M132" s="7">
        <f>'[2]Class Summary'!M132</f>
        <v>0</v>
      </c>
      <c r="N132" s="7">
        <f>'[2]Class Summary'!N132</f>
        <v>0</v>
      </c>
      <c r="O132" s="7">
        <f>'[2]Class Summary'!O132</f>
        <v>0</v>
      </c>
      <c r="P132" s="7">
        <f>'[2]Class Summary'!P132</f>
        <v>0</v>
      </c>
      <c r="R132" s="7">
        <f>'[2]Class Summary'!R132</f>
        <v>0</v>
      </c>
      <c r="S132" s="7">
        <f>'[2]Class Summary'!S132</f>
        <v>0</v>
      </c>
      <c r="T132" s="7">
        <f>'[2]Class Summary'!T132</f>
        <v>0</v>
      </c>
      <c r="U132" s="7">
        <f>'[2]Class Summary'!U132</f>
        <v>0</v>
      </c>
    </row>
    <row r="133" spans="1:21" hidden="1" x14ac:dyDescent="0.25">
      <c r="A133" s="22"/>
      <c r="B133" s="6" t="str">
        <f>IF(OR((B131="~"),(C133="~")),"~","")</f>
        <v>~</v>
      </c>
      <c r="C133" s="6" t="s">
        <v>132</v>
      </c>
      <c r="E133" s="7">
        <f>'[2]Class Summary'!E133</f>
        <v>0</v>
      </c>
      <c r="F133" s="7"/>
      <c r="G133" s="7">
        <f>'[2]Class Summary'!G133</f>
        <v>0</v>
      </c>
      <c r="H133" s="7">
        <f>'[2]Class Summary'!H133</f>
        <v>0</v>
      </c>
      <c r="I133" s="7">
        <f>'[2]Class Summary'!I133</f>
        <v>0</v>
      </c>
      <c r="J133" s="7">
        <f>'[2]Class Summary'!J133</f>
        <v>0</v>
      </c>
      <c r="K133" s="7">
        <f>'[2]Class Summary'!K133</f>
        <v>0</v>
      </c>
      <c r="L133" s="7">
        <f>'[2]Class Summary'!L133</f>
        <v>0</v>
      </c>
      <c r="M133" s="7">
        <f>'[2]Class Summary'!M133</f>
        <v>0</v>
      </c>
      <c r="N133" s="7">
        <f>'[2]Class Summary'!N133</f>
        <v>0</v>
      </c>
      <c r="O133" s="7">
        <f>'[2]Class Summary'!O133</f>
        <v>0</v>
      </c>
      <c r="P133" s="7">
        <f>'[2]Class Summary'!P133</f>
        <v>0</v>
      </c>
      <c r="R133" s="7">
        <f>'[2]Class Summary'!R133</f>
        <v>0</v>
      </c>
      <c r="S133" s="7">
        <f>'[2]Class Summary'!S133</f>
        <v>0</v>
      </c>
      <c r="T133" s="7">
        <f>'[2]Class Summary'!T133</f>
        <v>0</v>
      </c>
      <c r="U133" s="7">
        <f>'[2]Class Summary'!U133</f>
        <v>0</v>
      </c>
    </row>
    <row r="134" spans="1:21" hidden="1" x14ac:dyDescent="0.25">
      <c r="A134" s="22"/>
      <c r="B134" s="6" t="str">
        <f>IF(OR((B131="~"),(C134="~")),"~","")</f>
        <v>~</v>
      </c>
      <c r="C134" s="6" t="s">
        <v>132</v>
      </c>
      <c r="E134" s="7">
        <f>'[2]Class Summary'!E134</f>
        <v>0</v>
      </c>
      <c r="F134" s="7"/>
      <c r="G134" s="7">
        <f>'[2]Class Summary'!G134</f>
        <v>0</v>
      </c>
      <c r="H134" s="7">
        <f>'[2]Class Summary'!H134</f>
        <v>0</v>
      </c>
      <c r="I134" s="7">
        <f>'[2]Class Summary'!I134</f>
        <v>0</v>
      </c>
      <c r="J134" s="7">
        <f>'[2]Class Summary'!J134</f>
        <v>0</v>
      </c>
      <c r="K134" s="7">
        <f>'[2]Class Summary'!K134</f>
        <v>0</v>
      </c>
      <c r="L134" s="7">
        <f>'[2]Class Summary'!L134</f>
        <v>0</v>
      </c>
      <c r="M134" s="7">
        <f>'[2]Class Summary'!M134</f>
        <v>0</v>
      </c>
      <c r="N134" s="7">
        <f>'[2]Class Summary'!N134</f>
        <v>0</v>
      </c>
      <c r="O134" s="7">
        <f>'[2]Class Summary'!O134</f>
        <v>0</v>
      </c>
      <c r="P134" s="7">
        <f>'[2]Class Summary'!P134</f>
        <v>0</v>
      </c>
      <c r="R134" s="7">
        <f>'[2]Class Summary'!R134</f>
        <v>0</v>
      </c>
      <c r="S134" s="7">
        <f>'[2]Class Summary'!S134</f>
        <v>0</v>
      </c>
      <c r="T134" s="7">
        <f>'[2]Class Summary'!T134</f>
        <v>0</v>
      </c>
      <c r="U134" s="7">
        <f>'[2]Class Summary'!U134</f>
        <v>0</v>
      </c>
    </row>
    <row r="135" spans="1:21" hidden="1" x14ac:dyDescent="0.25">
      <c r="A135" s="22"/>
      <c r="B135" s="6" t="str">
        <f>IF(OR((B131="~"),(C135="~")),"~","")</f>
        <v>~</v>
      </c>
      <c r="C135" s="6" t="s">
        <v>132</v>
      </c>
      <c r="E135" s="7">
        <f>'[2]Class Summary'!E135</f>
        <v>0</v>
      </c>
      <c r="F135" s="7"/>
      <c r="G135" s="7">
        <f>'[2]Class Summary'!G135</f>
        <v>0</v>
      </c>
      <c r="H135" s="7">
        <f>'[2]Class Summary'!H135</f>
        <v>0</v>
      </c>
      <c r="I135" s="7">
        <f>'[2]Class Summary'!I135</f>
        <v>0</v>
      </c>
      <c r="J135" s="7">
        <f>'[2]Class Summary'!J135</f>
        <v>0</v>
      </c>
      <c r="K135" s="7">
        <f>'[2]Class Summary'!K135</f>
        <v>0</v>
      </c>
      <c r="L135" s="7">
        <f>'[2]Class Summary'!L135</f>
        <v>0</v>
      </c>
      <c r="M135" s="7">
        <f>'[2]Class Summary'!M135</f>
        <v>0</v>
      </c>
      <c r="N135" s="7">
        <f>'[2]Class Summary'!N135</f>
        <v>0</v>
      </c>
      <c r="O135" s="7">
        <f>'[2]Class Summary'!O135</f>
        <v>0</v>
      </c>
      <c r="P135" s="7">
        <f>'[2]Class Summary'!P135</f>
        <v>0</v>
      </c>
      <c r="R135" s="7">
        <f>'[2]Class Summary'!R135</f>
        <v>0</v>
      </c>
      <c r="S135" s="7">
        <f>'[2]Class Summary'!S135</f>
        <v>0</v>
      </c>
      <c r="T135" s="7">
        <f>'[2]Class Summary'!T135</f>
        <v>0</v>
      </c>
      <c r="U135" s="7">
        <f>'[2]Class Summary'!U135</f>
        <v>0</v>
      </c>
    </row>
    <row r="136" spans="1:21" hidden="1" x14ac:dyDescent="0.25">
      <c r="A136" s="22"/>
      <c r="B136" s="6" t="str">
        <f>IF(OR((B131="~"),(C136="~")),"~","")</f>
        <v>~</v>
      </c>
      <c r="C136" s="6" t="s">
        <v>132</v>
      </c>
      <c r="E136" s="7">
        <f>'[2]Class Summary'!E136</f>
        <v>0</v>
      </c>
      <c r="F136" s="7"/>
      <c r="G136" s="7">
        <f>'[2]Class Summary'!G136</f>
        <v>0</v>
      </c>
      <c r="H136" s="7">
        <f>'[2]Class Summary'!H136</f>
        <v>0</v>
      </c>
      <c r="I136" s="7">
        <f>'[2]Class Summary'!I136</f>
        <v>0</v>
      </c>
      <c r="J136" s="7">
        <f>'[2]Class Summary'!J136</f>
        <v>0</v>
      </c>
      <c r="K136" s="7">
        <f>'[2]Class Summary'!K136</f>
        <v>0</v>
      </c>
      <c r="L136" s="7">
        <f>'[2]Class Summary'!L136</f>
        <v>0</v>
      </c>
      <c r="M136" s="7">
        <f>'[2]Class Summary'!M136</f>
        <v>0</v>
      </c>
      <c r="N136" s="7">
        <f>'[2]Class Summary'!N136</f>
        <v>0</v>
      </c>
      <c r="O136" s="7">
        <f>'[2]Class Summary'!O136</f>
        <v>0</v>
      </c>
      <c r="P136" s="7">
        <f>'[2]Class Summary'!P136</f>
        <v>0</v>
      </c>
      <c r="R136" s="7">
        <f>'[2]Class Summary'!R136</f>
        <v>0</v>
      </c>
      <c r="S136" s="7">
        <f>'[2]Class Summary'!S136</f>
        <v>0</v>
      </c>
      <c r="T136" s="7">
        <f>'[2]Class Summary'!T136</f>
        <v>0</v>
      </c>
      <c r="U136" s="7">
        <f>'[2]Class Summary'!U136</f>
        <v>0</v>
      </c>
    </row>
    <row r="137" spans="1:21" hidden="1" x14ac:dyDescent="0.25">
      <c r="A137" s="22"/>
      <c r="B137" s="6" t="str">
        <f>IF(OR((B131="~"),(C137="~")),"~","")</f>
        <v>~</v>
      </c>
      <c r="C137" s="6" t="s">
        <v>132</v>
      </c>
      <c r="E137" s="7">
        <f>'[2]Class Summary'!E137</f>
        <v>0</v>
      </c>
      <c r="F137" s="7"/>
      <c r="G137" s="7">
        <f>'[2]Class Summary'!G137</f>
        <v>0</v>
      </c>
      <c r="H137" s="7">
        <f>'[2]Class Summary'!H137</f>
        <v>0</v>
      </c>
      <c r="I137" s="7">
        <f>'[2]Class Summary'!I137</f>
        <v>0</v>
      </c>
      <c r="J137" s="7">
        <f>'[2]Class Summary'!J137</f>
        <v>0</v>
      </c>
      <c r="K137" s="7">
        <f>'[2]Class Summary'!K137</f>
        <v>0</v>
      </c>
      <c r="L137" s="7">
        <f>'[2]Class Summary'!L137</f>
        <v>0</v>
      </c>
      <c r="M137" s="7">
        <f>'[2]Class Summary'!M137</f>
        <v>0</v>
      </c>
      <c r="N137" s="7">
        <f>'[2]Class Summary'!N137</f>
        <v>0</v>
      </c>
      <c r="O137" s="7">
        <f>'[2]Class Summary'!O137</f>
        <v>0</v>
      </c>
      <c r="P137" s="7">
        <f>'[2]Class Summary'!P137</f>
        <v>0</v>
      </c>
      <c r="R137" s="7">
        <f>'[2]Class Summary'!R137</f>
        <v>0</v>
      </c>
      <c r="S137" s="7">
        <f>'[2]Class Summary'!S137</f>
        <v>0</v>
      </c>
      <c r="T137" s="7">
        <f>'[2]Class Summary'!T137</f>
        <v>0</v>
      </c>
      <c r="U137" s="7">
        <f>'[2]Class Summary'!U137</f>
        <v>0</v>
      </c>
    </row>
    <row r="138" spans="1:21" hidden="1" x14ac:dyDescent="0.25">
      <c r="A138" s="23"/>
      <c r="B138" s="15" t="str">
        <f>IF(OR((B131="~"),(C138="~")),"~","")</f>
        <v>~</v>
      </c>
      <c r="C138" s="15" t="str">
        <f>IF(B131="~","~","Sub-total")</f>
        <v>~</v>
      </c>
      <c r="D138" s="15"/>
      <c r="E138" s="16">
        <f>'[2]Class Summary'!E138</f>
        <v>0</v>
      </c>
      <c r="F138" s="16"/>
      <c r="G138" s="16">
        <f>'[2]Class Summary'!G138</f>
        <v>0</v>
      </c>
      <c r="H138" s="16">
        <f>'[2]Class Summary'!H138</f>
        <v>0</v>
      </c>
      <c r="I138" s="16">
        <f>'[2]Class Summary'!I138</f>
        <v>0</v>
      </c>
      <c r="J138" s="16">
        <f>'[2]Class Summary'!J138</f>
        <v>0</v>
      </c>
      <c r="K138" s="16">
        <f>'[2]Class Summary'!K138</f>
        <v>0</v>
      </c>
      <c r="L138" s="16">
        <f>'[2]Class Summary'!L138</f>
        <v>0</v>
      </c>
      <c r="M138" s="16">
        <f>'[2]Class Summary'!M138</f>
        <v>0</v>
      </c>
      <c r="N138" s="16">
        <f>'[2]Class Summary'!N138</f>
        <v>0</v>
      </c>
      <c r="O138" s="16">
        <f>'[2]Class Summary'!O138</f>
        <v>0</v>
      </c>
      <c r="P138" s="16">
        <f>'[2]Class Summary'!P138</f>
        <v>0</v>
      </c>
      <c r="R138" s="16">
        <f>'[2]Class Summary'!R138</f>
        <v>0</v>
      </c>
      <c r="S138" s="16">
        <f>'[2]Class Summary'!S138</f>
        <v>0</v>
      </c>
      <c r="T138" s="16">
        <f>'[2]Class Summary'!T138</f>
        <v>0</v>
      </c>
      <c r="U138" s="16">
        <f>'[2]Class Summary'!U138</f>
        <v>0</v>
      </c>
    </row>
    <row r="139" spans="1:21" hidden="1" x14ac:dyDescent="0.25">
      <c r="A139" s="22"/>
      <c r="B139" s="6" t="str">
        <f>IF(OR((B131="~"),(C139="~")),"~","")</f>
        <v>~</v>
      </c>
      <c r="C139" s="1"/>
      <c r="E139" s="6">
        <f>'[2]Class Summary'!E139</f>
        <v>0</v>
      </c>
      <c r="G139" s="6">
        <f>'[2]Class Summary'!G139</f>
        <v>0</v>
      </c>
      <c r="H139" s="6">
        <f>'[2]Class Summary'!H139</f>
        <v>0</v>
      </c>
      <c r="I139" s="6">
        <f>'[2]Class Summary'!I139</f>
        <v>0</v>
      </c>
      <c r="J139" s="6">
        <f>'[2]Class Summary'!J139</f>
        <v>0</v>
      </c>
      <c r="K139" s="6">
        <f>'[2]Class Summary'!K139</f>
        <v>0</v>
      </c>
      <c r="L139" s="6">
        <f>'[2]Class Summary'!L139</f>
        <v>0</v>
      </c>
      <c r="M139" s="6">
        <f>'[2]Class Summary'!M139</f>
        <v>0</v>
      </c>
      <c r="N139" s="6">
        <f>'[2]Class Summary'!N139</f>
        <v>0</v>
      </c>
      <c r="O139" s="6">
        <f>'[2]Class Summary'!O139</f>
        <v>0</v>
      </c>
      <c r="P139" s="6">
        <f>'[2]Class Summary'!P139</f>
        <v>0</v>
      </c>
      <c r="R139" s="6">
        <f>'[2]Class Summary'!R139</f>
        <v>0</v>
      </c>
      <c r="S139" s="6">
        <f>'[2]Class Summary'!S139</f>
        <v>0</v>
      </c>
      <c r="T139" s="6">
        <f>'[2]Class Summary'!T139</f>
        <v>0</v>
      </c>
      <c r="U139" s="6">
        <f>'[2]Class Summary'!U139</f>
        <v>0</v>
      </c>
    </row>
    <row r="140" spans="1:21" hidden="1" x14ac:dyDescent="0.25">
      <c r="A140" s="22"/>
      <c r="B140" s="6" t="s">
        <v>132</v>
      </c>
      <c r="C140" s="1"/>
      <c r="E140" s="6">
        <f>'[2]Class Summary'!E140</f>
        <v>0</v>
      </c>
      <c r="G140" s="6">
        <f>'[2]Class Summary'!G140</f>
        <v>0</v>
      </c>
      <c r="H140" s="6">
        <f>'[2]Class Summary'!H140</f>
        <v>0</v>
      </c>
      <c r="I140" s="6">
        <f>'[2]Class Summary'!I140</f>
        <v>0</v>
      </c>
      <c r="J140" s="6">
        <f>'[2]Class Summary'!J140</f>
        <v>0</v>
      </c>
      <c r="K140" s="6">
        <f>'[2]Class Summary'!K140</f>
        <v>0</v>
      </c>
      <c r="L140" s="6">
        <f>'[2]Class Summary'!L140</f>
        <v>0</v>
      </c>
      <c r="M140" s="6">
        <f>'[2]Class Summary'!M140</f>
        <v>0</v>
      </c>
      <c r="N140" s="6">
        <f>'[2]Class Summary'!N140</f>
        <v>0</v>
      </c>
      <c r="O140" s="6">
        <f>'[2]Class Summary'!O140</f>
        <v>0</v>
      </c>
      <c r="P140" s="6">
        <f>'[2]Class Summary'!P140</f>
        <v>0</v>
      </c>
      <c r="R140" s="6">
        <f>'[2]Class Summary'!R140</f>
        <v>0</v>
      </c>
      <c r="S140" s="6">
        <f>'[2]Class Summary'!S140</f>
        <v>0</v>
      </c>
      <c r="T140" s="6">
        <f>'[2]Class Summary'!T140</f>
        <v>0</v>
      </c>
      <c r="U140" s="6">
        <f>'[2]Class Summary'!U140</f>
        <v>0</v>
      </c>
    </row>
    <row r="141" spans="1:21" hidden="1" x14ac:dyDescent="0.25">
      <c r="A141" s="22"/>
      <c r="B141" s="6" t="str">
        <f>IF(OR((B140="~"),(C141="~")),"~","")</f>
        <v>~</v>
      </c>
      <c r="C141" s="6" t="s">
        <v>132</v>
      </c>
      <c r="E141" s="7">
        <f>'[2]Class Summary'!E141</f>
        <v>0</v>
      </c>
      <c r="F141" s="7"/>
      <c r="G141" s="7">
        <f>'[2]Class Summary'!G141</f>
        <v>0</v>
      </c>
      <c r="H141" s="7">
        <f>'[2]Class Summary'!H141</f>
        <v>0</v>
      </c>
      <c r="I141" s="7">
        <f>'[2]Class Summary'!I141</f>
        <v>0</v>
      </c>
      <c r="J141" s="7">
        <f>'[2]Class Summary'!J141</f>
        <v>0</v>
      </c>
      <c r="K141" s="7">
        <f>'[2]Class Summary'!K141</f>
        <v>0</v>
      </c>
      <c r="L141" s="7">
        <f>'[2]Class Summary'!L141</f>
        <v>0</v>
      </c>
      <c r="M141" s="7">
        <f>'[2]Class Summary'!M141</f>
        <v>0</v>
      </c>
      <c r="N141" s="7">
        <f>'[2]Class Summary'!N141</f>
        <v>0</v>
      </c>
      <c r="O141" s="7">
        <f>'[2]Class Summary'!O141</f>
        <v>0</v>
      </c>
      <c r="P141" s="7">
        <f>'[2]Class Summary'!P141</f>
        <v>0</v>
      </c>
      <c r="R141" s="7">
        <f>'[2]Class Summary'!R141</f>
        <v>0</v>
      </c>
      <c r="S141" s="7">
        <f>'[2]Class Summary'!S141</f>
        <v>0</v>
      </c>
      <c r="T141" s="7">
        <f>'[2]Class Summary'!T141</f>
        <v>0</v>
      </c>
      <c r="U141" s="7">
        <f>'[2]Class Summary'!U141</f>
        <v>0</v>
      </c>
    </row>
    <row r="142" spans="1:21" hidden="1" x14ac:dyDescent="0.25">
      <c r="A142" s="22"/>
      <c r="B142" s="6" t="str">
        <f>IF(OR((B140="~"),(C142="~")),"~","")</f>
        <v>~</v>
      </c>
      <c r="C142" s="6" t="s">
        <v>132</v>
      </c>
      <c r="E142" s="7">
        <f>'[2]Class Summary'!E142</f>
        <v>0</v>
      </c>
      <c r="F142" s="7"/>
      <c r="G142" s="7">
        <f>'[2]Class Summary'!G142</f>
        <v>0</v>
      </c>
      <c r="H142" s="7">
        <f>'[2]Class Summary'!H142</f>
        <v>0</v>
      </c>
      <c r="I142" s="7">
        <f>'[2]Class Summary'!I142</f>
        <v>0</v>
      </c>
      <c r="J142" s="7">
        <f>'[2]Class Summary'!J142</f>
        <v>0</v>
      </c>
      <c r="K142" s="7">
        <f>'[2]Class Summary'!K142</f>
        <v>0</v>
      </c>
      <c r="L142" s="7">
        <f>'[2]Class Summary'!L142</f>
        <v>0</v>
      </c>
      <c r="M142" s="7">
        <f>'[2]Class Summary'!M142</f>
        <v>0</v>
      </c>
      <c r="N142" s="7">
        <f>'[2]Class Summary'!N142</f>
        <v>0</v>
      </c>
      <c r="O142" s="7">
        <f>'[2]Class Summary'!O142</f>
        <v>0</v>
      </c>
      <c r="P142" s="7">
        <f>'[2]Class Summary'!P142</f>
        <v>0</v>
      </c>
      <c r="R142" s="7">
        <f>'[2]Class Summary'!R142</f>
        <v>0</v>
      </c>
      <c r="S142" s="7">
        <f>'[2]Class Summary'!S142</f>
        <v>0</v>
      </c>
      <c r="T142" s="7">
        <f>'[2]Class Summary'!T142</f>
        <v>0</v>
      </c>
      <c r="U142" s="7">
        <f>'[2]Class Summary'!U142</f>
        <v>0</v>
      </c>
    </row>
    <row r="143" spans="1:21" hidden="1" x14ac:dyDescent="0.25">
      <c r="A143" s="22"/>
      <c r="B143" s="6" t="str">
        <f>IF(OR((B140="~"),(C143="~")),"~","")</f>
        <v>~</v>
      </c>
      <c r="C143" s="6" t="s">
        <v>132</v>
      </c>
      <c r="E143" s="7">
        <f>'[2]Class Summary'!E143</f>
        <v>0</v>
      </c>
      <c r="F143" s="7"/>
      <c r="G143" s="7">
        <f>'[2]Class Summary'!G143</f>
        <v>0</v>
      </c>
      <c r="H143" s="7">
        <f>'[2]Class Summary'!H143</f>
        <v>0</v>
      </c>
      <c r="I143" s="7">
        <f>'[2]Class Summary'!I143</f>
        <v>0</v>
      </c>
      <c r="J143" s="7">
        <f>'[2]Class Summary'!J143</f>
        <v>0</v>
      </c>
      <c r="K143" s="7">
        <f>'[2]Class Summary'!K143</f>
        <v>0</v>
      </c>
      <c r="L143" s="7">
        <f>'[2]Class Summary'!L143</f>
        <v>0</v>
      </c>
      <c r="M143" s="7">
        <f>'[2]Class Summary'!M143</f>
        <v>0</v>
      </c>
      <c r="N143" s="7">
        <f>'[2]Class Summary'!N143</f>
        <v>0</v>
      </c>
      <c r="O143" s="7">
        <f>'[2]Class Summary'!O143</f>
        <v>0</v>
      </c>
      <c r="P143" s="7">
        <f>'[2]Class Summary'!P143</f>
        <v>0</v>
      </c>
      <c r="R143" s="7">
        <f>'[2]Class Summary'!R143</f>
        <v>0</v>
      </c>
      <c r="S143" s="7">
        <f>'[2]Class Summary'!S143</f>
        <v>0</v>
      </c>
      <c r="T143" s="7">
        <f>'[2]Class Summary'!T143</f>
        <v>0</v>
      </c>
      <c r="U143" s="7">
        <f>'[2]Class Summary'!U143</f>
        <v>0</v>
      </c>
    </row>
    <row r="144" spans="1:21" hidden="1" x14ac:dyDescent="0.25">
      <c r="A144" s="22"/>
      <c r="B144" s="6" t="str">
        <f>IF(OR((B140="~"),(C144="~")),"~","")</f>
        <v>~</v>
      </c>
      <c r="C144" s="6" t="s">
        <v>132</v>
      </c>
      <c r="E144" s="7">
        <f>'[2]Class Summary'!E144</f>
        <v>0</v>
      </c>
      <c r="F144" s="7"/>
      <c r="G144" s="7">
        <f>'[2]Class Summary'!G144</f>
        <v>0</v>
      </c>
      <c r="H144" s="7">
        <f>'[2]Class Summary'!H144</f>
        <v>0</v>
      </c>
      <c r="I144" s="7">
        <f>'[2]Class Summary'!I144</f>
        <v>0</v>
      </c>
      <c r="J144" s="7">
        <f>'[2]Class Summary'!J144</f>
        <v>0</v>
      </c>
      <c r="K144" s="7">
        <f>'[2]Class Summary'!K144</f>
        <v>0</v>
      </c>
      <c r="L144" s="7">
        <f>'[2]Class Summary'!L144</f>
        <v>0</v>
      </c>
      <c r="M144" s="7">
        <f>'[2]Class Summary'!M144</f>
        <v>0</v>
      </c>
      <c r="N144" s="7">
        <f>'[2]Class Summary'!N144</f>
        <v>0</v>
      </c>
      <c r="O144" s="7">
        <f>'[2]Class Summary'!O144</f>
        <v>0</v>
      </c>
      <c r="P144" s="7">
        <f>'[2]Class Summary'!P144</f>
        <v>0</v>
      </c>
      <c r="R144" s="7">
        <f>'[2]Class Summary'!R144</f>
        <v>0</v>
      </c>
      <c r="S144" s="7">
        <f>'[2]Class Summary'!S144</f>
        <v>0</v>
      </c>
      <c r="T144" s="7">
        <f>'[2]Class Summary'!T144</f>
        <v>0</v>
      </c>
      <c r="U144" s="7">
        <f>'[2]Class Summary'!U144</f>
        <v>0</v>
      </c>
    </row>
    <row r="145" spans="1:21" hidden="1" x14ac:dyDescent="0.25">
      <c r="A145" s="22"/>
      <c r="B145" s="6" t="str">
        <f>IF(OR((B140="~"),(C145="~")),"~","")</f>
        <v>~</v>
      </c>
      <c r="C145" s="6" t="s">
        <v>132</v>
      </c>
      <c r="E145" s="7">
        <f>'[2]Class Summary'!E145</f>
        <v>0</v>
      </c>
      <c r="F145" s="7"/>
      <c r="G145" s="7">
        <f>'[2]Class Summary'!G145</f>
        <v>0</v>
      </c>
      <c r="H145" s="7">
        <f>'[2]Class Summary'!H145</f>
        <v>0</v>
      </c>
      <c r="I145" s="7">
        <f>'[2]Class Summary'!I145</f>
        <v>0</v>
      </c>
      <c r="J145" s="7">
        <f>'[2]Class Summary'!J145</f>
        <v>0</v>
      </c>
      <c r="K145" s="7">
        <f>'[2]Class Summary'!K145</f>
        <v>0</v>
      </c>
      <c r="L145" s="7">
        <f>'[2]Class Summary'!L145</f>
        <v>0</v>
      </c>
      <c r="M145" s="7">
        <f>'[2]Class Summary'!M145</f>
        <v>0</v>
      </c>
      <c r="N145" s="7">
        <f>'[2]Class Summary'!N145</f>
        <v>0</v>
      </c>
      <c r="O145" s="7">
        <f>'[2]Class Summary'!O145</f>
        <v>0</v>
      </c>
      <c r="P145" s="7">
        <f>'[2]Class Summary'!P145</f>
        <v>0</v>
      </c>
      <c r="R145" s="7">
        <f>'[2]Class Summary'!R145</f>
        <v>0</v>
      </c>
      <c r="S145" s="7">
        <f>'[2]Class Summary'!S145</f>
        <v>0</v>
      </c>
      <c r="T145" s="7">
        <f>'[2]Class Summary'!T145</f>
        <v>0</v>
      </c>
      <c r="U145" s="7">
        <f>'[2]Class Summary'!U145</f>
        <v>0</v>
      </c>
    </row>
    <row r="146" spans="1:21" hidden="1" x14ac:dyDescent="0.25">
      <c r="A146" s="22"/>
      <c r="B146" s="6" t="str">
        <f>IF(OR((B140="~"),(C146="~")),"~","")</f>
        <v>~</v>
      </c>
      <c r="C146" s="6" t="s">
        <v>132</v>
      </c>
      <c r="E146" s="7">
        <f>'[2]Class Summary'!E146</f>
        <v>0</v>
      </c>
      <c r="F146" s="7"/>
      <c r="G146" s="7">
        <f>'[2]Class Summary'!G146</f>
        <v>0</v>
      </c>
      <c r="H146" s="7">
        <f>'[2]Class Summary'!H146</f>
        <v>0</v>
      </c>
      <c r="I146" s="7">
        <f>'[2]Class Summary'!I146</f>
        <v>0</v>
      </c>
      <c r="J146" s="7">
        <f>'[2]Class Summary'!J146</f>
        <v>0</v>
      </c>
      <c r="K146" s="7">
        <f>'[2]Class Summary'!K146</f>
        <v>0</v>
      </c>
      <c r="L146" s="7">
        <f>'[2]Class Summary'!L146</f>
        <v>0</v>
      </c>
      <c r="M146" s="7">
        <f>'[2]Class Summary'!M146</f>
        <v>0</v>
      </c>
      <c r="N146" s="7">
        <f>'[2]Class Summary'!N146</f>
        <v>0</v>
      </c>
      <c r="O146" s="7">
        <f>'[2]Class Summary'!O146</f>
        <v>0</v>
      </c>
      <c r="P146" s="7">
        <f>'[2]Class Summary'!P146</f>
        <v>0</v>
      </c>
      <c r="R146" s="7">
        <f>'[2]Class Summary'!R146</f>
        <v>0</v>
      </c>
      <c r="S146" s="7">
        <f>'[2]Class Summary'!S146</f>
        <v>0</v>
      </c>
      <c r="T146" s="7">
        <f>'[2]Class Summary'!T146</f>
        <v>0</v>
      </c>
      <c r="U146" s="7">
        <f>'[2]Class Summary'!U146</f>
        <v>0</v>
      </c>
    </row>
    <row r="147" spans="1:21" hidden="1" x14ac:dyDescent="0.25">
      <c r="A147" s="23"/>
      <c r="B147" s="15" t="str">
        <f>IF(OR((B140="~"),(C147="~")),"~","")</f>
        <v>~</v>
      </c>
      <c r="C147" s="15" t="str">
        <f>IF(B140="~","~","Sub-total")</f>
        <v>~</v>
      </c>
      <c r="D147" s="15"/>
      <c r="E147" s="16">
        <f>'[2]Class Summary'!E147</f>
        <v>0</v>
      </c>
      <c r="F147" s="16"/>
      <c r="G147" s="16">
        <f>'[2]Class Summary'!G147</f>
        <v>0</v>
      </c>
      <c r="H147" s="16">
        <f>'[2]Class Summary'!H147</f>
        <v>0</v>
      </c>
      <c r="I147" s="16">
        <f>'[2]Class Summary'!I147</f>
        <v>0</v>
      </c>
      <c r="J147" s="16">
        <f>'[2]Class Summary'!J147</f>
        <v>0</v>
      </c>
      <c r="K147" s="16">
        <f>'[2]Class Summary'!K147</f>
        <v>0</v>
      </c>
      <c r="L147" s="16">
        <f>'[2]Class Summary'!L147</f>
        <v>0</v>
      </c>
      <c r="M147" s="16">
        <f>'[2]Class Summary'!M147</f>
        <v>0</v>
      </c>
      <c r="N147" s="16">
        <f>'[2]Class Summary'!N147</f>
        <v>0</v>
      </c>
      <c r="O147" s="16">
        <f>'[2]Class Summary'!O147</f>
        <v>0</v>
      </c>
      <c r="P147" s="16">
        <f>'[2]Class Summary'!P147</f>
        <v>0</v>
      </c>
      <c r="R147" s="16">
        <f>'[2]Class Summary'!R147</f>
        <v>0</v>
      </c>
      <c r="S147" s="16">
        <f>'[2]Class Summary'!S147</f>
        <v>0</v>
      </c>
      <c r="T147" s="16">
        <f>'[2]Class Summary'!T147</f>
        <v>0</v>
      </c>
      <c r="U147" s="16">
        <f>'[2]Class Summary'!U147</f>
        <v>0</v>
      </c>
    </row>
    <row r="148" spans="1:21" hidden="1" x14ac:dyDescent="0.25">
      <c r="A148" s="22"/>
      <c r="B148" s="6" t="str">
        <f>IF(OR((B140="~"),(C148="~")),"~","")</f>
        <v>~</v>
      </c>
      <c r="C148" s="1"/>
      <c r="E148" s="6">
        <f>'[2]Class Summary'!E148</f>
        <v>0</v>
      </c>
      <c r="G148" s="6">
        <f>'[2]Class Summary'!G148</f>
        <v>0</v>
      </c>
      <c r="H148" s="6">
        <f>'[2]Class Summary'!H148</f>
        <v>0</v>
      </c>
      <c r="I148" s="6">
        <f>'[2]Class Summary'!I148</f>
        <v>0</v>
      </c>
      <c r="J148" s="6">
        <f>'[2]Class Summary'!J148</f>
        <v>0</v>
      </c>
      <c r="K148" s="6">
        <f>'[2]Class Summary'!K148</f>
        <v>0</v>
      </c>
      <c r="L148" s="6">
        <f>'[2]Class Summary'!L148</f>
        <v>0</v>
      </c>
      <c r="M148" s="6">
        <f>'[2]Class Summary'!M148</f>
        <v>0</v>
      </c>
      <c r="N148" s="6">
        <f>'[2]Class Summary'!N148</f>
        <v>0</v>
      </c>
      <c r="O148" s="6">
        <f>'[2]Class Summary'!O148</f>
        <v>0</v>
      </c>
      <c r="P148" s="6">
        <f>'[2]Class Summary'!P148</f>
        <v>0</v>
      </c>
      <c r="R148" s="6">
        <f>'[2]Class Summary'!R148</f>
        <v>0</v>
      </c>
      <c r="S148" s="6">
        <f>'[2]Class Summary'!S148</f>
        <v>0</v>
      </c>
      <c r="T148" s="6">
        <f>'[2]Class Summary'!T148</f>
        <v>0</v>
      </c>
      <c r="U148" s="6">
        <f>'[2]Class Summary'!U148</f>
        <v>0</v>
      </c>
    </row>
    <row r="149" spans="1:21" hidden="1" x14ac:dyDescent="0.25">
      <c r="A149" s="22"/>
      <c r="B149" s="6" t="s">
        <v>132</v>
      </c>
      <c r="C149" s="1"/>
      <c r="E149" s="6">
        <f>'[2]Class Summary'!E149</f>
        <v>0</v>
      </c>
      <c r="G149" s="6">
        <f>'[2]Class Summary'!G149</f>
        <v>0</v>
      </c>
      <c r="H149" s="6">
        <f>'[2]Class Summary'!H149</f>
        <v>0</v>
      </c>
      <c r="I149" s="6">
        <f>'[2]Class Summary'!I149</f>
        <v>0</v>
      </c>
      <c r="J149" s="6">
        <f>'[2]Class Summary'!J149</f>
        <v>0</v>
      </c>
      <c r="K149" s="6">
        <f>'[2]Class Summary'!K149</f>
        <v>0</v>
      </c>
      <c r="L149" s="6">
        <f>'[2]Class Summary'!L149</f>
        <v>0</v>
      </c>
      <c r="M149" s="6">
        <f>'[2]Class Summary'!M149</f>
        <v>0</v>
      </c>
      <c r="N149" s="6">
        <f>'[2]Class Summary'!N149</f>
        <v>0</v>
      </c>
      <c r="O149" s="6">
        <f>'[2]Class Summary'!O149</f>
        <v>0</v>
      </c>
      <c r="P149" s="6">
        <f>'[2]Class Summary'!P149</f>
        <v>0</v>
      </c>
      <c r="R149" s="6">
        <f>'[2]Class Summary'!R149</f>
        <v>0</v>
      </c>
      <c r="S149" s="6">
        <f>'[2]Class Summary'!S149</f>
        <v>0</v>
      </c>
      <c r="T149" s="6">
        <f>'[2]Class Summary'!T149</f>
        <v>0</v>
      </c>
      <c r="U149" s="6">
        <f>'[2]Class Summary'!U149</f>
        <v>0</v>
      </c>
    </row>
    <row r="150" spans="1:21" hidden="1" x14ac:dyDescent="0.25">
      <c r="A150" s="22"/>
      <c r="B150" s="6" t="str">
        <f>IF(OR((B149="~"),(C150="~")),"~","")</f>
        <v>~</v>
      </c>
      <c r="C150" s="6" t="s">
        <v>132</v>
      </c>
      <c r="E150" s="7">
        <f>'[2]Class Summary'!E150</f>
        <v>0</v>
      </c>
      <c r="F150" s="7"/>
      <c r="G150" s="7">
        <f>'[2]Class Summary'!G150</f>
        <v>0</v>
      </c>
      <c r="H150" s="7">
        <f>'[2]Class Summary'!H150</f>
        <v>0</v>
      </c>
      <c r="I150" s="7">
        <f>'[2]Class Summary'!I150</f>
        <v>0</v>
      </c>
      <c r="J150" s="7">
        <f>'[2]Class Summary'!J150</f>
        <v>0</v>
      </c>
      <c r="K150" s="7">
        <f>'[2]Class Summary'!K150</f>
        <v>0</v>
      </c>
      <c r="L150" s="7">
        <f>'[2]Class Summary'!L150</f>
        <v>0</v>
      </c>
      <c r="M150" s="7">
        <f>'[2]Class Summary'!M150</f>
        <v>0</v>
      </c>
      <c r="N150" s="7">
        <f>'[2]Class Summary'!N150</f>
        <v>0</v>
      </c>
      <c r="O150" s="7">
        <f>'[2]Class Summary'!O150</f>
        <v>0</v>
      </c>
      <c r="P150" s="7">
        <f>'[2]Class Summary'!P150</f>
        <v>0</v>
      </c>
      <c r="R150" s="7">
        <f>'[2]Class Summary'!R150</f>
        <v>0</v>
      </c>
      <c r="S150" s="7">
        <f>'[2]Class Summary'!S150</f>
        <v>0</v>
      </c>
      <c r="T150" s="7">
        <f>'[2]Class Summary'!T150</f>
        <v>0</v>
      </c>
      <c r="U150" s="7">
        <f>'[2]Class Summary'!U150</f>
        <v>0</v>
      </c>
    </row>
    <row r="151" spans="1:21" hidden="1" x14ac:dyDescent="0.25">
      <c r="A151" s="22"/>
      <c r="B151" s="6" t="str">
        <f>IF(OR((B149="~"),(C151="~")),"~","")</f>
        <v>~</v>
      </c>
      <c r="C151" s="6" t="s">
        <v>132</v>
      </c>
      <c r="E151" s="7">
        <f>'[2]Class Summary'!E151</f>
        <v>0</v>
      </c>
      <c r="F151" s="7"/>
      <c r="G151" s="7">
        <f>'[2]Class Summary'!G151</f>
        <v>0</v>
      </c>
      <c r="H151" s="7">
        <f>'[2]Class Summary'!H151</f>
        <v>0</v>
      </c>
      <c r="I151" s="7">
        <f>'[2]Class Summary'!I151</f>
        <v>0</v>
      </c>
      <c r="J151" s="7">
        <f>'[2]Class Summary'!J151</f>
        <v>0</v>
      </c>
      <c r="K151" s="7">
        <f>'[2]Class Summary'!K151</f>
        <v>0</v>
      </c>
      <c r="L151" s="7">
        <f>'[2]Class Summary'!L151</f>
        <v>0</v>
      </c>
      <c r="M151" s="7">
        <f>'[2]Class Summary'!M151</f>
        <v>0</v>
      </c>
      <c r="N151" s="7">
        <f>'[2]Class Summary'!N151</f>
        <v>0</v>
      </c>
      <c r="O151" s="7">
        <f>'[2]Class Summary'!O151</f>
        <v>0</v>
      </c>
      <c r="P151" s="7">
        <f>'[2]Class Summary'!P151</f>
        <v>0</v>
      </c>
      <c r="R151" s="7">
        <f>'[2]Class Summary'!R151</f>
        <v>0</v>
      </c>
      <c r="S151" s="7">
        <f>'[2]Class Summary'!S151</f>
        <v>0</v>
      </c>
      <c r="T151" s="7">
        <f>'[2]Class Summary'!T151</f>
        <v>0</v>
      </c>
      <c r="U151" s="7">
        <f>'[2]Class Summary'!U151</f>
        <v>0</v>
      </c>
    </row>
    <row r="152" spans="1:21" hidden="1" x14ac:dyDescent="0.25">
      <c r="A152" s="22"/>
      <c r="B152" s="6" t="str">
        <f>IF(OR((B149="~"),(C152="~")),"~","")</f>
        <v>~</v>
      </c>
      <c r="C152" s="6" t="s">
        <v>132</v>
      </c>
      <c r="E152" s="7">
        <f>'[2]Class Summary'!E152</f>
        <v>0</v>
      </c>
      <c r="F152" s="7"/>
      <c r="G152" s="7">
        <f>'[2]Class Summary'!G152</f>
        <v>0</v>
      </c>
      <c r="H152" s="7">
        <f>'[2]Class Summary'!H152</f>
        <v>0</v>
      </c>
      <c r="I152" s="7">
        <f>'[2]Class Summary'!I152</f>
        <v>0</v>
      </c>
      <c r="J152" s="7">
        <f>'[2]Class Summary'!J152</f>
        <v>0</v>
      </c>
      <c r="K152" s="7">
        <f>'[2]Class Summary'!K152</f>
        <v>0</v>
      </c>
      <c r="L152" s="7">
        <f>'[2]Class Summary'!L152</f>
        <v>0</v>
      </c>
      <c r="M152" s="7">
        <f>'[2]Class Summary'!M152</f>
        <v>0</v>
      </c>
      <c r="N152" s="7">
        <f>'[2]Class Summary'!N152</f>
        <v>0</v>
      </c>
      <c r="O152" s="7">
        <f>'[2]Class Summary'!O152</f>
        <v>0</v>
      </c>
      <c r="P152" s="7">
        <f>'[2]Class Summary'!P152</f>
        <v>0</v>
      </c>
      <c r="R152" s="7">
        <f>'[2]Class Summary'!R152</f>
        <v>0</v>
      </c>
      <c r="S152" s="7">
        <f>'[2]Class Summary'!S152</f>
        <v>0</v>
      </c>
      <c r="T152" s="7">
        <f>'[2]Class Summary'!T152</f>
        <v>0</v>
      </c>
      <c r="U152" s="7">
        <f>'[2]Class Summary'!U152</f>
        <v>0</v>
      </c>
    </row>
    <row r="153" spans="1:21" hidden="1" x14ac:dyDescent="0.25">
      <c r="A153" s="22"/>
      <c r="B153" s="6" t="str">
        <f>IF(OR((B149="~"),(C153="~")),"~","")</f>
        <v>~</v>
      </c>
      <c r="C153" s="6" t="s">
        <v>132</v>
      </c>
      <c r="E153" s="7">
        <f>'[2]Class Summary'!E153</f>
        <v>0</v>
      </c>
      <c r="F153" s="7"/>
      <c r="G153" s="7">
        <f>'[2]Class Summary'!G153</f>
        <v>0</v>
      </c>
      <c r="H153" s="7">
        <f>'[2]Class Summary'!H153</f>
        <v>0</v>
      </c>
      <c r="I153" s="7">
        <f>'[2]Class Summary'!I153</f>
        <v>0</v>
      </c>
      <c r="J153" s="7">
        <f>'[2]Class Summary'!J153</f>
        <v>0</v>
      </c>
      <c r="K153" s="7">
        <f>'[2]Class Summary'!K153</f>
        <v>0</v>
      </c>
      <c r="L153" s="7">
        <f>'[2]Class Summary'!L153</f>
        <v>0</v>
      </c>
      <c r="M153" s="7">
        <f>'[2]Class Summary'!M153</f>
        <v>0</v>
      </c>
      <c r="N153" s="7">
        <f>'[2]Class Summary'!N153</f>
        <v>0</v>
      </c>
      <c r="O153" s="7">
        <f>'[2]Class Summary'!O153</f>
        <v>0</v>
      </c>
      <c r="P153" s="7">
        <f>'[2]Class Summary'!P153</f>
        <v>0</v>
      </c>
      <c r="R153" s="7">
        <f>'[2]Class Summary'!R153</f>
        <v>0</v>
      </c>
      <c r="S153" s="7">
        <f>'[2]Class Summary'!S153</f>
        <v>0</v>
      </c>
      <c r="T153" s="7">
        <f>'[2]Class Summary'!T153</f>
        <v>0</v>
      </c>
      <c r="U153" s="7">
        <f>'[2]Class Summary'!U153</f>
        <v>0</v>
      </c>
    </row>
    <row r="154" spans="1:21" hidden="1" x14ac:dyDescent="0.25">
      <c r="A154" s="22"/>
      <c r="B154" s="6" t="str">
        <f>IF(OR((B149="~"),(C154="~")),"~","")</f>
        <v>~</v>
      </c>
      <c r="C154" s="6" t="s">
        <v>132</v>
      </c>
      <c r="E154" s="7">
        <f>'[2]Class Summary'!E154</f>
        <v>0</v>
      </c>
      <c r="F154" s="7"/>
      <c r="G154" s="7">
        <f>'[2]Class Summary'!G154</f>
        <v>0</v>
      </c>
      <c r="H154" s="7">
        <f>'[2]Class Summary'!H154</f>
        <v>0</v>
      </c>
      <c r="I154" s="7">
        <f>'[2]Class Summary'!I154</f>
        <v>0</v>
      </c>
      <c r="J154" s="7">
        <f>'[2]Class Summary'!J154</f>
        <v>0</v>
      </c>
      <c r="K154" s="7">
        <f>'[2]Class Summary'!K154</f>
        <v>0</v>
      </c>
      <c r="L154" s="7">
        <f>'[2]Class Summary'!L154</f>
        <v>0</v>
      </c>
      <c r="M154" s="7">
        <f>'[2]Class Summary'!M154</f>
        <v>0</v>
      </c>
      <c r="N154" s="7">
        <f>'[2]Class Summary'!N154</f>
        <v>0</v>
      </c>
      <c r="O154" s="7">
        <f>'[2]Class Summary'!O154</f>
        <v>0</v>
      </c>
      <c r="P154" s="7">
        <f>'[2]Class Summary'!P154</f>
        <v>0</v>
      </c>
      <c r="R154" s="7">
        <f>'[2]Class Summary'!R154</f>
        <v>0</v>
      </c>
      <c r="S154" s="7">
        <f>'[2]Class Summary'!S154</f>
        <v>0</v>
      </c>
      <c r="T154" s="7">
        <f>'[2]Class Summary'!T154</f>
        <v>0</v>
      </c>
      <c r="U154" s="7">
        <f>'[2]Class Summary'!U154</f>
        <v>0</v>
      </c>
    </row>
    <row r="155" spans="1:21" hidden="1" x14ac:dyDescent="0.25">
      <c r="A155" s="22"/>
      <c r="B155" s="6" t="str">
        <f>IF(OR((B149="~"),(C155="~")),"~","")</f>
        <v>~</v>
      </c>
      <c r="C155" s="6" t="s">
        <v>132</v>
      </c>
      <c r="E155" s="7">
        <f>'[2]Class Summary'!E155</f>
        <v>0</v>
      </c>
      <c r="F155" s="7"/>
      <c r="G155" s="7">
        <f>'[2]Class Summary'!G155</f>
        <v>0</v>
      </c>
      <c r="H155" s="7">
        <f>'[2]Class Summary'!H155</f>
        <v>0</v>
      </c>
      <c r="I155" s="7">
        <f>'[2]Class Summary'!I155</f>
        <v>0</v>
      </c>
      <c r="J155" s="7">
        <f>'[2]Class Summary'!J155</f>
        <v>0</v>
      </c>
      <c r="K155" s="7">
        <f>'[2]Class Summary'!K155</f>
        <v>0</v>
      </c>
      <c r="L155" s="7">
        <f>'[2]Class Summary'!L155</f>
        <v>0</v>
      </c>
      <c r="M155" s="7">
        <f>'[2]Class Summary'!M155</f>
        <v>0</v>
      </c>
      <c r="N155" s="7">
        <f>'[2]Class Summary'!N155</f>
        <v>0</v>
      </c>
      <c r="O155" s="7">
        <f>'[2]Class Summary'!O155</f>
        <v>0</v>
      </c>
      <c r="P155" s="7">
        <f>'[2]Class Summary'!P155</f>
        <v>0</v>
      </c>
      <c r="R155" s="7">
        <f>'[2]Class Summary'!R155</f>
        <v>0</v>
      </c>
      <c r="S155" s="7">
        <f>'[2]Class Summary'!S155</f>
        <v>0</v>
      </c>
      <c r="T155" s="7">
        <f>'[2]Class Summary'!T155</f>
        <v>0</v>
      </c>
      <c r="U155" s="7">
        <f>'[2]Class Summary'!U155</f>
        <v>0</v>
      </c>
    </row>
    <row r="156" spans="1:21" hidden="1" x14ac:dyDescent="0.25">
      <c r="A156" s="23"/>
      <c r="B156" s="15" t="str">
        <f>IF(OR((B149="~"),(C156="~")),"~","")</f>
        <v>~</v>
      </c>
      <c r="C156" s="15" t="str">
        <f>IF(B149="~","~","Sub-total")</f>
        <v>~</v>
      </c>
      <c r="D156" s="15"/>
      <c r="E156" s="16">
        <f>'[2]Class Summary'!E156</f>
        <v>0</v>
      </c>
      <c r="F156" s="16"/>
      <c r="G156" s="16">
        <f>'[2]Class Summary'!G156</f>
        <v>0</v>
      </c>
      <c r="H156" s="16">
        <f>'[2]Class Summary'!H156</f>
        <v>0</v>
      </c>
      <c r="I156" s="16">
        <f>'[2]Class Summary'!I156</f>
        <v>0</v>
      </c>
      <c r="J156" s="16">
        <f>'[2]Class Summary'!J156</f>
        <v>0</v>
      </c>
      <c r="K156" s="16">
        <f>'[2]Class Summary'!K156</f>
        <v>0</v>
      </c>
      <c r="L156" s="16">
        <f>'[2]Class Summary'!L156</f>
        <v>0</v>
      </c>
      <c r="M156" s="16">
        <f>'[2]Class Summary'!M156</f>
        <v>0</v>
      </c>
      <c r="N156" s="16">
        <f>'[2]Class Summary'!N156</f>
        <v>0</v>
      </c>
      <c r="O156" s="16">
        <f>'[2]Class Summary'!O156</f>
        <v>0</v>
      </c>
      <c r="P156" s="16">
        <f>'[2]Class Summary'!P156</f>
        <v>0</v>
      </c>
      <c r="R156" s="16">
        <f>'[2]Class Summary'!R156</f>
        <v>0</v>
      </c>
      <c r="S156" s="16">
        <f>'[2]Class Summary'!S156</f>
        <v>0</v>
      </c>
      <c r="T156" s="16">
        <f>'[2]Class Summary'!T156</f>
        <v>0</v>
      </c>
      <c r="U156" s="16">
        <f>'[2]Class Summary'!U156</f>
        <v>0</v>
      </c>
    </row>
    <row r="157" spans="1:21" hidden="1" x14ac:dyDescent="0.25">
      <c r="A157" s="22"/>
      <c r="B157" s="6" t="str">
        <f>IF(OR((B149="~"),(C157="~")),"~","")</f>
        <v>~</v>
      </c>
      <c r="C157" s="1"/>
      <c r="E157" s="6">
        <f>'[2]Class Summary'!E157</f>
        <v>0</v>
      </c>
      <c r="G157" s="6">
        <f>'[2]Class Summary'!G157</f>
        <v>0</v>
      </c>
      <c r="H157" s="6">
        <f>'[2]Class Summary'!H157</f>
        <v>0</v>
      </c>
      <c r="I157" s="6">
        <f>'[2]Class Summary'!I157</f>
        <v>0</v>
      </c>
      <c r="J157" s="6">
        <f>'[2]Class Summary'!J157</f>
        <v>0</v>
      </c>
      <c r="K157" s="6">
        <f>'[2]Class Summary'!K157</f>
        <v>0</v>
      </c>
      <c r="L157" s="6">
        <f>'[2]Class Summary'!L157</f>
        <v>0</v>
      </c>
      <c r="M157" s="6">
        <f>'[2]Class Summary'!M157</f>
        <v>0</v>
      </c>
      <c r="N157" s="6">
        <f>'[2]Class Summary'!N157</f>
        <v>0</v>
      </c>
      <c r="O157" s="6">
        <f>'[2]Class Summary'!O157</f>
        <v>0</v>
      </c>
      <c r="P157" s="6">
        <f>'[2]Class Summary'!P157</f>
        <v>0</v>
      </c>
      <c r="R157" s="6">
        <f>'[2]Class Summary'!R157</f>
        <v>0</v>
      </c>
      <c r="S157" s="6">
        <f>'[2]Class Summary'!S157</f>
        <v>0</v>
      </c>
      <c r="T157" s="6">
        <f>'[2]Class Summary'!T157</f>
        <v>0</v>
      </c>
      <c r="U157" s="6">
        <f>'[2]Class Summary'!U157</f>
        <v>0</v>
      </c>
    </row>
    <row r="158" spans="1:21" x14ac:dyDescent="0.25">
      <c r="A158" s="22">
        <f>+A93+1</f>
        <v>27</v>
      </c>
    </row>
    <row r="159" spans="1:21" x14ac:dyDescent="0.25">
      <c r="A159" s="22">
        <f>+A158+1</f>
        <v>28</v>
      </c>
      <c r="C159" s="1" t="s">
        <v>72</v>
      </c>
    </row>
    <row r="160" spans="1:21" x14ac:dyDescent="0.25">
      <c r="A160" s="22">
        <f>+A159+1</f>
        <v>29</v>
      </c>
      <c r="B160" s="6" t="str">
        <f>IF(OR((C159="~"),(C160="~")),"~","")</f>
        <v/>
      </c>
      <c r="C160" s="6" t="s">
        <v>122</v>
      </c>
      <c r="E160" s="7">
        <f>'[2]Class Summary'!E160</f>
        <v>2615770054.3341603</v>
      </c>
      <c r="F160" s="7"/>
      <c r="G160" s="7">
        <f>'[2]Class Summary'!G160</f>
        <v>1645255926.0203221</v>
      </c>
      <c r="H160" s="7">
        <f>'[2]Class Summary'!H160</f>
        <v>327237961.479532</v>
      </c>
      <c r="I160" s="7">
        <f>'[2]Class Summary'!I160</f>
        <v>287079770.74242562</v>
      </c>
      <c r="J160" s="7">
        <f>'[2]Class Summary'!J160</f>
        <v>140765462.90654767</v>
      </c>
      <c r="K160" s="7">
        <f>'[2]Class Summary'!K160</f>
        <v>115798800.54859766</v>
      </c>
      <c r="L160" s="7">
        <f>'[2]Class Summary'!L160</f>
        <v>39875551.103690401</v>
      </c>
      <c r="M160" s="7">
        <f>'[2]Class Summary'!M160</f>
        <v>28507696.112055838</v>
      </c>
      <c r="N160" s="7">
        <f>'[2]Class Summary'!N160</f>
        <v>13955897.594731065</v>
      </c>
      <c r="O160" s="7">
        <f>'[2]Class Summary'!O160</f>
        <v>16381628.80149094</v>
      </c>
      <c r="P160" s="7">
        <f>'[2]Class Summary'!P160</f>
        <v>911359.02476721606</v>
      </c>
      <c r="R160" s="7">
        <f>'[2]Class Summary'!R160</f>
        <v>99269578.720312715</v>
      </c>
      <c r="S160" s="7">
        <f>'[2]Class Summary'!S160</f>
        <v>698920.17621806427</v>
      </c>
      <c r="T160" s="7">
        <f>'[2]Class Summary'!T160</f>
        <v>15830301.652066886</v>
      </c>
      <c r="U160" s="7">
        <f>'[2]Class Summary'!U160</f>
        <v>0</v>
      </c>
    </row>
    <row r="161" spans="1:23" x14ac:dyDescent="0.25">
      <c r="A161" s="22">
        <f t="shared" ref="A161:A168" si="3">+A160+1</f>
        <v>30</v>
      </c>
      <c r="B161" s="6" t="str">
        <f>IF(OR((C159="~"),(C161="~")),"~","")</f>
        <v/>
      </c>
      <c r="C161" s="6" t="s">
        <v>130</v>
      </c>
      <c r="E161" s="7">
        <f>'[2]Class Summary'!E161</f>
        <v>2407131371.3157606</v>
      </c>
      <c r="F161" s="7"/>
      <c r="G161" s="7">
        <f>'[2]Class Summary'!G161</f>
        <v>1200958456.8856146</v>
      </c>
      <c r="H161" s="7">
        <f>'[2]Class Summary'!H161</f>
        <v>315370662.37225974</v>
      </c>
      <c r="I161" s="7">
        <f>'[2]Class Summary'!I161</f>
        <v>325596593.47635317</v>
      </c>
      <c r="J161" s="7">
        <f>'[2]Class Summary'!J161</f>
        <v>216778932.57392997</v>
      </c>
      <c r="K161" s="7">
        <f>'[2]Class Summary'!K161</f>
        <v>155627254.85382721</v>
      </c>
      <c r="L161" s="7">
        <f>'[2]Class Summary'!L161</f>
        <v>67601253.106476411</v>
      </c>
      <c r="M161" s="7">
        <f>'[2]Class Summary'!M161</f>
        <v>66891880.55537682</v>
      </c>
      <c r="N161" s="7">
        <f>'[2]Class Summary'!N161</f>
        <v>48924797.012756124</v>
      </c>
      <c r="O161" s="7">
        <f>'[2]Class Summary'!O161</f>
        <v>8617623.0495271608</v>
      </c>
      <c r="P161" s="7">
        <f>'[2]Class Summary'!P161</f>
        <v>763917.42963900021</v>
      </c>
      <c r="R161" s="7">
        <f>'[2]Class Summary'!R161</f>
        <v>141932164.95785519</v>
      </c>
      <c r="S161" s="7">
        <f>'[2]Class Summary'!S161</f>
        <v>485613.68545975303</v>
      </c>
      <c r="T161" s="7">
        <f>'[2]Class Summary'!T161</f>
        <v>13209476.210512262</v>
      </c>
      <c r="U161" s="7">
        <f>'[2]Class Summary'!U161</f>
        <v>0</v>
      </c>
    </row>
    <row r="162" spans="1:23" x14ac:dyDescent="0.25">
      <c r="A162" s="22">
        <f t="shared" si="3"/>
        <v>31</v>
      </c>
      <c r="B162" s="6" t="str">
        <f>IF(OR((C159="~"),(C162="~")),"~","")</f>
        <v/>
      </c>
      <c r="C162" s="6" t="s">
        <v>131</v>
      </c>
      <c r="E162" s="7">
        <f>'[2]Class Summary'!E162</f>
        <v>143632845.87836188</v>
      </c>
      <c r="F162" s="7"/>
      <c r="G162" s="7">
        <f>'[2]Class Summary'!G162</f>
        <v>112643705.39507286</v>
      </c>
      <c r="H162" s="7">
        <f>'[2]Class Summary'!H162</f>
        <v>-10840521.028193425</v>
      </c>
      <c r="I162" s="7">
        <f>'[2]Class Summary'!I162</f>
        <v>2025186.9336361876</v>
      </c>
      <c r="J162" s="7">
        <f>'[2]Class Summary'!J162</f>
        <v>96293.85058449948</v>
      </c>
      <c r="K162" s="7">
        <f>'[2]Class Summary'!K162</f>
        <v>8203868.7074855473</v>
      </c>
      <c r="L162" s="7">
        <f>'[2]Class Summary'!L162</f>
        <v>535083.38762617751</v>
      </c>
      <c r="M162" s="7">
        <f>'[2]Class Summary'!M162</f>
        <v>294121.62669271952</v>
      </c>
      <c r="N162" s="7">
        <f>'[2]Class Summary'!N162</f>
        <v>554580.4241833553</v>
      </c>
      <c r="O162" s="7">
        <f>'[2]Class Summary'!O162</f>
        <v>29994790.07538043</v>
      </c>
      <c r="P162" s="7">
        <f>'[2]Class Summary'!P162</f>
        <v>125736.50589354424</v>
      </c>
      <c r="R162" s="7">
        <f>'[2]Class Summary'!R162</f>
        <v>6070410.7967122653</v>
      </c>
      <c r="S162" s="7">
        <f>'[2]Class Summary'!S162</f>
        <v>14233.582177268121</v>
      </c>
      <c r="T162" s="7">
        <f>'[2]Class Summary'!T162</f>
        <v>2119224.3285960136</v>
      </c>
      <c r="U162" s="7">
        <f>'[2]Class Summary'!U162</f>
        <v>0</v>
      </c>
    </row>
    <row r="163" spans="1:23" x14ac:dyDescent="0.25">
      <c r="A163" s="22">
        <f t="shared" si="3"/>
        <v>32</v>
      </c>
      <c r="B163" s="6" t="str">
        <f>IF(OR((C159="~"),(C163="~")),"~","")</f>
        <v>~</v>
      </c>
      <c r="C163" s="6" t="s">
        <v>132</v>
      </c>
      <c r="E163" s="7">
        <f>'[2]Class Summary'!E163</f>
        <v>0</v>
      </c>
      <c r="F163" s="7"/>
      <c r="G163" s="7">
        <f>'[2]Class Summary'!G163</f>
        <v>0</v>
      </c>
      <c r="H163" s="7">
        <f>'[2]Class Summary'!H163</f>
        <v>0</v>
      </c>
      <c r="I163" s="7">
        <f>'[2]Class Summary'!I163</f>
        <v>0</v>
      </c>
      <c r="J163" s="7">
        <f>'[2]Class Summary'!J163</f>
        <v>0</v>
      </c>
      <c r="K163" s="7">
        <f>'[2]Class Summary'!K163</f>
        <v>0</v>
      </c>
      <c r="L163" s="7">
        <f>'[2]Class Summary'!L163</f>
        <v>0</v>
      </c>
      <c r="M163" s="7">
        <f>'[2]Class Summary'!M163</f>
        <v>0</v>
      </c>
      <c r="N163" s="7">
        <f>'[2]Class Summary'!N163</f>
        <v>0</v>
      </c>
      <c r="O163" s="7">
        <f>'[2]Class Summary'!O163</f>
        <v>0</v>
      </c>
      <c r="P163" s="7">
        <f>'[2]Class Summary'!P163</f>
        <v>0</v>
      </c>
      <c r="R163" s="7">
        <f>'[2]Class Summary'!R163</f>
        <v>0</v>
      </c>
      <c r="S163" s="7">
        <f>'[2]Class Summary'!S163</f>
        <v>0</v>
      </c>
      <c r="T163" s="7">
        <f>'[2]Class Summary'!T163</f>
        <v>0</v>
      </c>
      <c r="U163" s="7">
        <f>'[2]Class Summary'!U163</f>
        <v>0</v>
      </c>
    </row>
    <row r="164" spans="1:23" x14ac:dyDescent="0.25">
      <c r="A164" s="22">
        <f t="shared" si="3"/>
        <v>33</v>
      </c>
      <c r="B164" s="6" t="str">
        <f>IF(OR((C159="~"),(C164="~")),"~","")</f>
        <v>~</v>
      </c>
      <c r="C164" s="6" t="s">
        <v>132</v>
      </c>
      <c r="E164" s="7">
        <f>'[2]Class Summary'!E164</f>
        <v>0</v>
      </c>
      <c r="F164" s="7"/>
      <c r="G164" s="7">
        <f>'[2]Class Summary'!G164</f>
        <v>0</v>
      </c>
      <c r="H164" s="7">
        <f>'[2]Class Summary'!H164</f>
        <v>0</v>
      </c>
      <c r="I164" s="7">
        <f>'[2]Class Summary'!I164</f>
        <v>0</v>
      </c>
      <c r="J164" s="7">
        <f>'[2]Class Summary'!J164</f>
        <v>0</v>
      </c>
      <c r="K164" s="7">
        <f>'[2]Class Summary'!K164</f>
        <v>0</v>
      </c>
      <c r="L164" s="7">
        <f>'[2]Class Summary'!L164</f>
        <v>0</v>
      </c>
      <c r="M164" s="7">
        <f>'[2]Class Summary'!M164</f>
        <v>0</v>
      </c>
      <c r="N164" s="7">
        <f>'[2]Class Summary'!N164</f>
        <v>0</v>
      </c>
      <c r="O164" s="7">
        <f>'[2]Class Summary'!O164</f>
        <v>0</v>
      </c>
      <c r="P164" s="7">
        <f>'[2]Class Summary'!P164</f>
        <v>0</v>
      </c>
      <c r="R164" s="7">
        <f>'[2]Class Summary'!R164</f>
        <v>0</v>
      </c>
      <c r="S164" s="7">
        <f>'[2]Class Summary'!S164</f>
        <v>0</v>
      </c>
      <c r="T164" s="7">
        <f>'[2]Class Summary'!T164</f>
        <v>0</v>
      </c>
      <c r="U164" s="7">
        <f>'[2]Class Summary'!U164</f>
        <v>0</v>
      </c>
    </row>
    <row r="165" spans="1:23" x14ac:dyDescent="0.25">
      <c r="A165" s="22">
        <f t="shared" si="3"/>
        <v>34</v>
      </c>
      <c r="B165" s="6" t="str">
        <f>IF(OR((C159="~"),(C165="~")),"~","")</f>
        <v>~</v>
      </c>
      <c r="C165" s="6" t="s">
        <v>132</v>
      </c>
      <c r="E165" s="7">
        <f>'[2]Class Summary'!E165</f>
        <v>0</v>
      </c>
      <c r="F165" s="7"/>
      <c r="G165" s="7">
        <f>'[2]Class Summary'!G165</f>
        <v>0</v>
      </c>
      <c r="H165" s="7">
        <f>'[2]Class Summary'!H165</f>
        <v>0</v>
      </c>
      <c r="I165" s="7">
        <f>'[2]Class Summary'!I165</f>
        <v>0</v>
      </c>
      <c r="J165" s="7">
        <f>'[2]Class Summary'!J165</f>
        <v>0</v>
      </c>
      <c r="K165" s="7">
        <f>'[2]Class Summary'!K165</f>
        <v>0</v>
      </c>
      <c r="L165" s="7">
        <f>'[2]Class Summary'!L165</f>
        <v>0</v>
      </c>
      <c r="M165" s="7">
        <f>'[2]Class Summary'!M165</f>
        <v>0</v>
      </c>
      <c r="N165" s="7">
        <f>'[2]Class Summary'!N165</f>
        <v>0</v>
      </c>
      <c r="O165" s="7">
        <f>'[2]Class Summary'!O165</f>
        <v>0</v>
      </c>
      <c r="P165" s="7">
        <f>'[2]Class Summary'!P165</f>
        <v>0</v>
      </c>
      <c r="R165" s="7">
        <f>'[2]Class Summary'!R165</f>
        <v>0</v>
      </c>
      <c r="S165" s="7">
        <f>'[2]Class Summary'!S165</f>
        <v>0</v>
      </c>
      <c r="T165" s="7">
        <f>'[2]Class Summary'!T165</f>
        <v>0</v>
      </c>
      <c r="U165" s="7">
        <f>'[2]Class Summary'!U165</f>
        <v>0</v>
      </c>
    </row>
    <row r="166" spans="1:23" x14ac:dyDescent="0.25">
      <c r="A166" s="23">
        <f t="shared" si="3"/>
        <v>35</v>
      </c>
      <c r="B166" s="15"/>
      <c r="C166" s="15" t="str">
        <f>IF(C159="~","~","Sub-total")</f>
        <v>Sub-total</v>
      </c>
      <c r="D166" s="15"/>
      <c r="E166" s="16">
        <f>'[2]Class Summary'!E166</f>
        <v>5166534271.5282831</v>
      </c>
      <c r="F166" s="16"/>
      <c r="G166" s="16">
        <f>'[2]Class Summary'!G166</f>
        <v>2958858088.3010097</v>
      </c>
      <c r="H166" s="16">
        <f>'[2]Class Summary'!H166</f>
        <v>631768102.82359827</v>
      </c>
      <c r="I166" s="16">
        <f>'[2]Class Summary'!I166</f>
        <v>614701551.15241504</v>
      </c>
      <c r="J166" s="16">
        <f>'[2]Class Summary'!J166</f>
        <v>357640689.33106214</v>
      </c>
      <c r="K166" s="16">
        <f>'[2]Class Summary'!K166</f>
        <v>279629924.10991043</v>
      </c>
      <c r="L166" s="16">
        <f>'[2]Class Summary'!L166</f>
        <v>108011887.59779298</v>
      </c>
      <c r="M166" s="16">
        <f>'[2]Class Summary'!M166</f>
        <v>95693698.294125378</v>
      </c>
      <c r="N166" s="16">
        <f>'[2]Class Summary'!N166</f>
        <v>63435275.031670541</v>
      </c>
      <c r="O166" s="16">
        <f>'[2]Class Summary'!O166</f>
        <v>54994041.926398531</v>
      </c>
      <c r="P166" s="16">
        <f>'[2]Class Summary'!P166</f>
        <v>1801012.9602997606</v>
      </c>
      <c r="R166" s="16">
        <f>'[2]Class Summary'!R166</f>
        <v>247272154.47488019</v>
      </c>
      <c r="S166" s="16">
        <f>'[2]Class Summary'!S166</f>
        <v>1198767.4438550854</v>
      </c>
      <c r="T166" s="16">
        <f>'[2]Class Summary'!T166</f>
        <v>31159002.191175163</v>
      </c>
      <c r="U166" s="16">
        <f>'[2]Class Summary'!U166</f>
        <v>0</v>
      </c>
    </row>
    <row r="167" spans="1:23" x14ac:dyDescent="0.25">
      <c r="A167" s="22">
        <f t="shared" si="3"/>
        <v>36</v>
      </c>
      <c r="B167" s="6" t="str">
        <f>IF(OR((C159="~"),(C167="~")),"~","")</f>
        <v/>
      </c>
      <c r="C167" s="1"/>
      <c r="E167" s="6">
        <f>'[2]Class Summary'!E167</f>
        <v>0</v>
      </c>
    </row>
    <row r="168" spans="1:23" ht="13.8" thickBot="1" x14ac:dyDescent="0.3">
      <c r="A168" s="24">
        <f t="shared" si="3"/>
        <v>37</v>
      </c>
      <c r="B168" s="9"/>
      <c r="C168" s="9" t="s">
        <v>41</v>
      </c>
      <c r="D168" s="9"/>
      <c r="E168" s="10">
        <f>'[2]Class Summary'!E168</f>
        <v>5166534271.5282822</v>
      </c>
      <c r="F168" s="10"/>
      <c r="G168" s="10">
        <f>'[2]Class Summary'!G168</f>
        <v>2958858088.3010097</v>
      </c>
      <c r="H168" s="10">
        <f>'[2]Class Summary'!H168</f>
        <v>631768102.82359827</v>
      </c>
      <c r="I168" s="10">
        <f>'[2]Class Summary'!I168</f>
        <v>614701551.15241504</v>
      </c>
      <c r="J168" s="10">
        <f>'[2]Class Summary'!J168</f>
        <v>357640689.33106214</v>
      </c>
      <c r="K168" s="10">
        <f>'[2]Class Summary'!K168</f>
        <v>279629924.10991043</v>
      </c>
      <c r="L168" s="10">
        <f>'[2]Class Summary'!L168</f>
        <v>108011887.59779298</v>
      </c>
      <c r="M168" s="10">
        <f>'[2]Class Summary'!M168</f>
        <v>95693698.294125378</v>
      </c>
      <c r="N168" s="10">
        <f>'[2]Class Summary'!N168</f>
        <v>63435275.031670541</v>
      </c>
      <c r="O168" s="10">
        <f>'[2]Class Summary'!O168</f>
        <v>54994041.926398531</v>
      </c>
      <c r="P168" s="10">
        <f>'[2]Class Summary'!P168</f>
        <v>1801012.9602997606</v>
      </c>
      <c r="R168" s="10">
        <f>'[2]Class Summary'!R168</f>
        <v>247272154.47488019</v>
      </c>
      <c r="S168" s="10">
        <f>'[2]Class Summary'!S168</f>
        <v>1198767.4438550854</v>
      </c>
      <c r="T168" s="10">
        <f>'[2]Class Summary'!T168</f>
        <v>31159002.191175163</v>
      </c>
      <c r="U168" s="10">
        <f>'[2]Class Summary'!U168</f>
        <v>0</v>
      </c>
    </row>
    <row r="169" spans="1:23" ht="13.8" thickTop="1" x14ac:dyDescent="0.25"/>
    <row r="170" spans="1:23" x14ac:dyDescent="0.25">
      <c r="A170" s="108" t="str">
        <f>A1</f>
        <v>Puget Sound Energy</v>
      </c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</row>
    <row r="171" spans="1:23" x14ac:dyDescent="0.25">
      <c r="A171" s="108" t="str">
        <f>A2</f>
        <v>ELECTRIC COST OF SERVICE SUMMARY</v>
      </c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</row>
    <row r="172" spans="1:23" x14ac:dyDescent="0.25">
      <c r="A172" s="108" t="s">
        <v>128</v>
      </c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</row>
    <row r="173" spans="1:23" x14ac:dyDescent="0.25">
      <c r="A173" s="108" t="s">
        <v>73</v>
      </c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</row>
    <row r="175" spans="1:23" s="25" customFormat="1" ht="44.4" customHeight="1" x14ac:dyDescent="0.25">
      <c r="A175" s="2" t="s">
        <v>2</v>
      </c>
      <c r="B175" s="2"/>
      <c r="C175" s="2"/>
      <c r="D175" s="2"/>
      <c r="E175" s="2" t="s">
        <v>71</v>
      </c>
      <c r="F175" s="2"/>
      <c r="G175" s="2" t="str">
        <f>+G6</f>
        <v>Residential
Sch 7</v>
      </c>
      <c r="H175" s="2" t="str">
        <f t="shared" ref="H175:P175" si="4">+H6</f>
        <v>Sec Volt
Sch 24
(kW&lt; 50)</v>
      </c>
      <c r="I175" s="2" t="str">
        <f t="shared" si="4"/>
        <v>Sec Volt
Sch 25
(kW &gt; 50 &amp; &lt; 350)</v>
      </c>
      <c r="J175" s="2" t="str">
        <f t="shared" si="4"/>
        <v>Sec Volt
Sch 26
(kW &gt; 350)</v>
      </c>
      <c r="K175" s="2" t="str">
        <f t="shared" si="4"/>
        <v>Pri Volt
Sch 31/35/43</v>
      </c>
      <c r="L175" s="2" t="str">
        <f t="shared" si="4"/>
        <v>Campus
Sch 40</v>
      </c>
      <c r="M175" s="2" t="str">
        <f t="shared" si="4"/>
        <v>High Volt
Sch 46/49</v>
      </c>
      <c r="N175" s="2" t="str">
        <f t="shared" si="4"/>
        <v>Choice /
Retail Wheeling
Sch 448/449</v>
      </c>
      <c r="O175" s="2" t="str">
        <f t="shared" si="4"/>
        <v>Lighting
Sch 50-59</v>
      </c>
      <c r="P175" s="3" t="str">
        <f t="shared" si="4"/>
        <v>Firm Resale</v>
      </c>
      <c r="R175" s="2" t="s">
        <v>15</v>
      </c>
      <c r="S175" s="2" t="s">
        <v>16</v>
      </c>
      <c r="T175" s="2" t="s">
        <v>17</v>
      </c>
      <c r="U175" s="2" t="s">
        <v>18</v>
      </c>
      <c r="W175" s="3" t="s">
        <v>19</v>
      </c>
    </row>
    <row r="176" spans="1:23" s="26" customFormat="1" x14ac:dyDescent="0.25">
      <c r="C176" s="26" t="s">
        <v>20</v>
      </c>
      <c r="E176" s="26" t="s">
        <v>21</v>
      </c>
      <c r="G176" s="26" t="s">
        <v>22</v>
      </c>
      <c r="H176" s="26" t="s">
        <v>23</v>
      </c>
      <c r="I176" s="26" t="s">
        <v>24</v>
      </c>
      <c r="J176" s="26" t="s">
        <v>25</v>
      </c>
      <c r="K176" s="26" t="s">
        <v>26</v>
      </c>
      <c r="L176" s="26" t="s">
        <v>27</v>
      </c>
      <c r="M176" s="26" t="s">
        <v>28</v>
      </c>
      <c r="N176" s="26" t="s">
        <v>29</v>
      </c>
      <c r="O176" s="26" t="s">
        <v>30</v>
      </c>
      <c r="P176" s="26" t="s">
        <v>31</v>
      </c>
    </row>
    <row r="178" spans="1:23" x14ac:dyDescent="0.25">
      <c r="A178" s="22">
        <v>1</v>
      </c>
      <c r="C178" s="1" t="s">
        <v>129</v>
      </c>
    </row>
    <row r="179" spans="1:23" x14ac:dyDescent="0.25">
      <c r="A179" s="22">
        <f t="shared" ref="A179:A203" si="5">+A178+1</f>
        <v>2</v>
      </c>
      <c r="B179" s="6" t="str">
        <f>IF(OR((C178="~"),(C179="~")),"~","")</f>
        <v/>
      </c>
      <c r="C179" s="6" t="s">
        <v>122</v>
      </c>
      <c r="E179" s="7">
        <f>'[2]Class Summary'!E179</f>
        <v>336159946.6354515</v>
      </c>
      <c r="F179" s="7"/>
      <c r="G179" s="7">
        <f>'[2]Class Summary'!G179</f>
        <v>204831524.37382799</v>
      </c>
      <c r="H179" s="7">
        <f>'[2]Class Summary'!H179</f>
        <v>41260124.645780012</v>
      </c>
      <c r="I179" s="7">
        <f>'[2]Class Summary'!I179</f>
        <v>38588623.483384006</v>
      </c>
      <c r="J179" s="7">
        <f>'[2]Class Summary'!J179</f>
        <v>22307102.942083288</v>
      </c>
      <c r="K179" s="7">
        <f>'[2]Class Summary'!K179</f>
        <v>15279558.213829773</v>
      </c>
      <c r="L179" s="7">
        <f>'[2]Class Summary'!L179</f>
        <v>6858579.3437785013</v>
      </c>
      <c r="M179" s="7">
        <f>'[2]Class Summary'!M179</f>
        <v>5729347.1316482741</v>
      </c>
      <c r="N179" s="7">
        <f>'[2]Class Summary'!N179</f>
        <v>0</v>
      </c>
      <c r="O179" s="7">
        <f>'[2]Class Summary'!O179</f>
        <v>1174562.3722671049</v>
      </c>
      <c r="P179" s="7">
        <f>'[2]Class Summary'!P179</f>
        <v>130524.12885253572</v>
      </c>
      <c r="R179" s="7">
        <f>'[2]Class Summary'!R179</f>
        <v>15279213.500351949</v>
      </c>
      <c r="S179" s="7">
        <f>'[2]Class Summary'!S179</f>
        <v>344.71347782385561</v>
      </c>
      <c r="T179" s="7">
        <f>'[2]Class Summary'!T179</f>
        <v>0</v>
      </c>
      <c r="U179" s="7">
        <f>'[2]Class Summary'!U179</f>
        <v>0</v>
      </c>
      <c r="W179" s="7">
        <f>'[2]Class Summary'!W179</f>
        <v>15279558.213829773</v>
      </c>
    </row>
    <row r="180" spans="1:23" x14ac:dyDescent="0.25">
      <c r="A180" s="22">
        <f t="shared" si="5"/>
        <v>3</v>
      </c>
      <c r="B180" s="6" t="str">
        <f>IF(OR((C178="~"),(C180="~")),"~","")</f>
        <v/>
      </c>
      <c r="C180" s="6" t="s">
        <v>130</v>
      </c>
      <c r="E180" s="7">
        <f>'[2]Class Summary'!E180</f>
        <v>1009943304.2343603</v>
      </c>
      <c r="F180" s="7"/>
      <c r="G180" s="7">
        <f>'[2]Class Summary'!G180</f>
        <v>514331511.67163682</v>
      </c>
      <c r="H180" s="7">
        <f>'[2]Class Summary'!H180</f>
        <v>135063014.53211635</v>
      </c>
      <c r="I180" s="7">
        <f>'[2]Class Summary'!I180</f>
        <v>139442448.78553557</v>
      </c>
      <c r="J180" s="7">
        <f>'[2]Class Summary'!J180</f>
        <v>92839377.956878573</v>
      </c>
      <c r="K180" s="7">
        <f>'[2]Class Summary'!K180</f>
        <v>66650099.999170773</v>
      </c>
      <c r="L180" s="7">
        <f>'[2]Class Summary'!L180</f>
        <v>28951421.676414058</v>
      </c>
      <c r="M180" s="7">
        <f>'[2]Class Summary'!M180</f>
        <v>28647620.44627694</v>
      </c>
      <c r="N180" s="7">
        <f>'[2]Class Summary'!N180</f>
        <v>0</v>
      </c>
      <c r="O180" s="7">
        <f>'[2]Class Summary'!O180</f>
        <v>3690648.1358012557</v>
      </c>
      <c r="P180" s="7">
        <f>'[2]Class Summary'!P180</f>
        <v>327161.03053010162</v>
      </c>
      <c r="R180" s="7">
        <f>'[2]Class Summary'!R180</f>
        <v>60784937.679617584</v>
      </c>
      <c r="S180" s="7">
        <f>'[2]Class Summary'!S180</f>
        <v>207972.57348822569</v>
      </c>
      <c r="T180" s="7">
        <f>'[2]Class Summary'!T180</f>
        <v>5657189.7460649619</v>
      </c>
      <c r="U180" s="7">
        <f>'[2]Class Summary'!U180</f>
        <v>0</v>
      </c>
      <c r="W180" s="7">
        <f>'[2]Class Summary'!W180</f>
        <v>60992910.253105812</v>
      </c>
    </row>
    <row r="181" spans="1:23" x14ac:dyDescent="0.25">
      <c r="A181" s="22">
        <f t="shared" si="5"/>
        <v>4</v>
      </c>
      <c r="B181" s="6" t="str">
        <f>IF(OR((C178="~"),(C181="~")),"~","")</f>
        <v/>
      </c>
      <c r="C181" s="6" t="s">
        <v>131</v>
      </c>
      <c r="E181" s="7">
        <f>'[2]Class Summary'!E181</f>
        <v>0</v>
      </c>
      <c r="F181" s="7"/>
      <c r="G181" s="7">
        <f>'[2]Class Summary'!G181</f>
        <v>0</v>
      </c>
      <c r="H181" s="7">
        <f>'[2]Class Summary'!H181</f>
        <v>0</v>
      </c>
      <c r="I181" s="7">
        <f>'[2]Class Summary'!I181</f>
        <v>0</v>
      </c>
      <c r="J181" s="7">
        <f>'[2]Class Summary'!J181</f>
        <v>0</v>
      </c>
      <c r="K181" s="7">
        <f>'[2]Class Summary'!K181</f>
        <v>0</v>
      </c>
      <c r="L181" s="7">
        <f>'[2]Class Summary'!L181</f>
        <v>0</v>
      </c>
      <c r="M181" s="7">
        <f>'[2]Class Summary'!M181</f>
        <v>0</v>
      </c>
      <c r="N181" s="7">
        <f>'[2]Class Summary'!N181</f>
        <v>0</v>
      </c>
      <c r="O181" s="7">
        <f>'[2]Class Summary'!O181</f>
        <v>0</v>
      </c>
      <c r="P181" s="7">
        <f>'[2]Class Summary'!P181</f>
        <v>0</v>
      </c>
      <c r="R181" s="7">
        <f>'[2]Class Summary'!R181</f>
        <v>0</v>
      </c>
      <c r="S181" s="7">
        <f>'[2]Class Summary'!S181</f>
        <v>0</v>
      </c>
      <c r="T181" s="7">
        <f>'[2]Class Summary'!T181</f>
        <v>0</v>
      </c>
      <c r="U181" s="7">
        <f>'[2]Class Summary'!U181</f>
        <v>0</v>
      </c>
      <c r="W181" s="7">
        <f>'[2]Class Summary'!W181</f>
        <v>0</v>
      </c>
    </row>
    <row r="182" spans="1:23" x14ac:dyDescent="0.25">
      <c r="A182" s="22">
        <f t="shared" si="5"/>
        <v>5</v>
      </c>
      <c r="B182" s="6" t="str">
        <f>IF(OR((C178="~"),(C182="~")),"~","")</f>
        <v>~</v>
      </c>
      <c r="C182" s="6" t="s">
        <v>132</v>
      </c>
      <c r="E182" s="7">
        <f>'[2]Class Summary'!E182</f>
        <v>0</v>
      </c>
      <c r="F182" s="7"/>
      <c r="G182" s="7">
        <f>'[2]Class Summary'!G182</f>
        <v>0</v>
      </c>
      <c r="H182" s="7">
        <f>'[2]Class Summary'!H182</f>
        <v>0</v>
      </c>
      <c r="I182" s="7">
        <f>'[2]Class Summary'!I182</f>
        <v>0</v>
      </c>
      <c r="J182" s="7">
        <f>'[2]Class Summary'!J182</f>
        <v>0</v>
      </c>
      <c r="K182" s="7">
        <f>'[2]Class Summary'!K182</f>
        <v>0</v>
      </c>
      <c r="L182" s="7">
        <f>'[2]Class Summary'!L182</f>
        <v>0</v>
      </c>
      <c r="M182" s="7">
        <f>'[2]Class Summary'!M182</f>
        <v>0</v>
      </c>
      <c r="N182" s="7">
        <f>'[2]Class Summary'!N182</f>
        <v>0</v>
      </c>
      <c r="O182" s="7">
        <f>'[2]Class Summary'!O182</f>
        <v>0</v>
      </c>
      <c r="P182" s="7">
        <f>'[2]Class Summary'!P182</f>
        <v>0</v>
      </c>
      <c r="R182" s="7">
        <f>'[2]Class Summary'!R182</f>
        <v>0</v>
      </c>
      <c r="S182" s="7">
        <f>'[2]Class Summary'!S182</f>
        <v>0</v>
      </c>
      <c r="T182" s="7">
        <f>'[2]Class Summary'!T182</f>
        <v>0</v>
      </c>
      <c r="U182" s="7">
        <f>'[2]Class Summary'!U182</f>
        <v>0</v>
      </c>
      <c r="W182" s="7">
        <f>'[2]Class Summary'!W182</f>
        <v>0</v>
      </c>
    </row>
    <row r="183" spans="1:23" x14ac:dyDescent="0.25">
      <c r="A183" s="22">
        <f t="shared" si="5"/>
        <v>6</v>
      </c>
      <c r="B183" s="6" t="str">
        <f>IF(OR((C178="~"),(C183="~")),"~","")</f>
        <v>~</v>
      </c>
      <c r="C183" s="6" t="s">
        <v>132</v>
      </c>
      <c r="E183" s="7">
        <f>'[2]Class Summary'!E183</f>
        <v>0</v>
      </c>
      <c r="F183" s="7"/>
      <c r="G183" s="7">
        <f>'[2]Class Summary'!G183</f>
        <v>0</v>
      </c>
      <c r="H183" s="7">
        <f>'[2]Class Summary'!H183</f>
        <v>0</v>
      </c>
      <c r="I183" s="7">
        <f>'[2]Class Summary'!I183</f>
        <v>0</v>
      </c>
      <c r="J183" s="7">
        <f>'[2]Class Summary'!J183</f>
        <v>0</v>
      </c>
      <c r="K183" s="7">
        <f>'[2]Class Summary'!K183</f>
        <v>0</v>
      </c>
      <c r="L183" s="7">
        <f>'[2]Class Summary'!L183</f>
        <v>0</v>
      </c>
      <c r="M183" s="7">
        <f>'[2]Class Summary'!M183</f>
        <v>0</v>
      </c>
      <c r="N183" s="7">
        <f>'[2]Class Summary'!N183</f>
        <v>0</v>
      </c>
      <c r="O183" s="7">
        <f>'[2]Class Summary'!O183</f>
        <v>0</v>
      </c>
      <c r="P183" s="7">
        <f>'[2]Class Summary'!P183</f>
        <v>0</v>
      </c>
      <c r="R183" s="7">
        <f>'[2]Class Summary'!R183</f>
        <v>0</v>
      </c>
      <c r="S183" s="7">
        <f>'[2]Class Summary'!S183</f>
        <v>0</v>
      </c>
      <c r="T183" s="7">
        <f>'[2]Class Summary'!T183</f>
        <v>0</v>
      </c>
      <c r="U183" s="7">
        <f>'[2]Class Summary'!U183</f>
        <v>0</v>
      </c>
      <c r="W183" s="7">
        <f>'[2]Class Summary'!W183</f>
        <v>0</v>
      </c>
    </row>
    <row r="184" spans="1:23" x14ac:dyDescent="0.25">
      <c r="A184" s="22">
        <f t="shared" si="5"/>
        <v>7</v>
      </c>
      <c r="B184" s="6" t="str">
        <f>IF(OR((C178="~"),(C184="~")),"~","")</f>
        <v>~</v>
      </c>
      <c r="C184" s="6" t="s">
        <v>132</v>
      </c>
      <c r="E184" s="7">
        <f>'[2]Class Summary'!E184</f>
        <v>0</v>
      </c>
      <c r="F184" s="7"/>
      <c r="G184" s="7">
        <f>'[2]Class Summary'!G184</f>
        <v>0</v>
      </c>
      <c r="H184" s="7">
        <f>'[2]Class Summary'!H184</f>
        <v>0</v>
      </c>
      <c r="I184" s="7">
        <f>'[2]Class Summary'!I184</f>
        <v>0</v>
      </c>
      <c r="J184" s="7">
        <f>'[2]Class Summary'!J184</f>
        <v>0</v>
      </c>
      <c r="K184" s="7">
        <f>'[2]Class Summary'!K184</f>
        <v>0</v>
      </c>
      <c r="L184" s="7">
        <f>'[2]Class Summary'!L184</f>
        <v>0</v>
      </c>
      <c r="M184" s="7">
        <f>'[2]Class Summary'!M184</f>
        <v>0</v>
      </c>
      <c r="N184" s="7">
        <f>'[2]Class Summary'!N184</f>
        <v>0</v>
      </c>
      <c r="O184" s="7">
        <f>'[2]Class Summary'!O184</f>
        <v>0</v>
      </c>
      <c r="P184" s="7">
        <f>'[2]Class Summary'!P184</f>
        <v>0</v>
      </c>
      <c r="R184" s="7">
        <f>'[2]Class Summary'!R184</f>
        <v>0</v>
      </c>
      <c r="S184" s="7">
        <f>'[2]Class Summary'!S184</f>
        <v>0</v>
      </c>
      <c r="T184" s="7">
        <f>'[2]Class Summary'!T184</f>
        <v>0</v>
      </c>
      <c r="U184" s="7">
        <f>'[2]Class Summary'!U184</f>
        <v>0</v>
      </c>
      <c r="W184" s="7">
        <f>'[2]Class Summary'!W184</f>
        <v>0</v>
      </c>
    </row>
    <row r="185" spans="1:23" x14ac:dyDescent="0.25">
      <c r="A185" s="23">
        <f t="shared" si="5"/>
        <v>8</v>
      </c>
      <c r="B185" s="15" t="str">
        <f>IF(OR((C178="~"),(C185="~")),"~","")</f>
        <v/>
      </c>
      <c r="C185" s="15" t="str">
        <f>IF(C178="~","~","Sub-total")</f>
        <v>Sub-total</v>
      </c>
      <c r="D185" s="15"/>
      <c r="E185" s="16">
        <f>'[2]Class Summary'!E185</f>
        <v>1346103250.8698118</v>
      </c>
      <c r="F185" s="16"/>
      <c r="G185" s="16">
        <f>'[2]Class Summary'!G185</f>
        <v>719163036.04546475</v>
      </c>
      <c r="H185" s="16">
        <f>'[2]Class Summary'!H185</f>
        <v>176323139.17789638</v>
      </c>
      <c r="I185" s="16">
        <f>'[2]Class Summary'!I185</f>
        <v>178031072.26891959</v>
      </c>
      <c r="J185" s="16">
        <f>'[2]Class Summary'!J185</f>
        <v>115146480.89896186</v>
      </c>
      <c r="K185" s="16">
        <f>'[2]Class Summary'!K185</f>
        <v>81929658.213000551</v>
      </c>
      <c r="L185" s="16">
        <f>'[2]Class Summary'!L185</f>
        <v>35810001.020192556</v>
      </c>
      <c r="M185" s="16">
        <f>'[2]Class Summary'!M185</f>
        <v>34376967.577925213</v>
      </c>
      <c r="N185" s="16">
        <f>'[2]Class Summary'!N185</f>
        <v>0</v>
      </c>
      <c r="O185" s="16">
        <f>'[2]Class Summary'!O185</f>
        <v>4865210.5080683604</v>
      </c>
      <c r="P185" s="16">
        <f>'[2]Class Summary'!P185</f>
        <v>457685.15938263736</v>
      </c>
      <c r="R185" s="16">
        <f>'[2]Class Summary'!R185</f>
        <v>76064151.179969534</v>
      </c>
      <c r="S185" s="16">
        <f>'[2]Class Summary'!S185</f>
        <v>208317.28696604955</v>
      </c>
      <c r="T185" s="16">
        <f>'[2]Class Summary'!T185</f>
        <v>5657189.7460649619</v>
      </c>
      <c r="U185" s="16">
        <f>'[2]Class Summary'!U185</f>
        <v>0</v>
      </c>
      <c r="W185" s="16">
        <f>'[2]Class Summary'!W185</f>
        <v>76272468.46693559</v>
      </c>
    </row>
    <row r="186" spans="1:23" x14ac:dyDescent="0.25">
      <c r="A186" s="22">
        <f t="shared" si="5"/>
        <v>9</v>
      </c>
      <c r="B186" s="6" t="str">
        <f>IF(OR((C178="~"),(C186="~")),"~","")</f>
        <v/>
      </c>
    </row>
    <row r="187" spans="1:23" x14ac:dyDescent="0.25">
      <c r="A187" s="22">
        <f t="shared" si="5"/>
        <v>10</v>
      </c>
      <c r="C187" s="1" t="s">
        <v>133</v>
      </c>
    </row>
    <row r="188" spans="1:23" x14ac:dyDescent="0.25">
      <c r="A188" s="22">
        <f t="shared" si="5"/>
        <v>11</v>
      </c>
      <c r="B188" s="6" t="str">
        <f>IF(OR((C187="~"),(C188="~")),"~","")</f>
        <v/>
      </c>
      <c r="C188" s="6" t="s">
        <v>122</v>
      </c>
      <c r="E188" s="7">
        <f>'[2]Class Summary'!E188</f>
        <v>33694853.299481392</v>
      </c>
      <c r="F188" s="7"/>
      <c r="G188" s="7">
        <f>'[2]Class Summary'!G188</f>
        <v>19289031.32544468</v>
      </c>
      <c r="H188" s="7">
        <f>'[2]Class Summary'!H188</f>
        <v>3885475.339878364</v>
      </c>
      <c r="I188" s="7">
        <f>'[2]Class Summary'!I188</f>
        <v>3633899.4666579301</v>
      </c>
      <c r="J188" s="7">
        <f>'[2]Class Summary'!J188</f>
        <v>2100664.9671975118</v>
      </c>
      <c r="K188" s="7">
        <f>'[2]Class Summary'!K188</f>
        <v>1438879.4787643361</v>
      </c>
      <c r="L188" s="7">
        <f>'[2]Class Summary'!L188</f>
        <v>645873.9796748549</v>
      </c>
      <c r="M188" s="7">
        <f>'[2]Class Summary'!M188</f>
        <v>539533.92493929435</v>
      </c>
      <c r="N188" s="7">
        <f>'[2]Class Summary'!N188</f>
        <v>2038594.5237226302</v>
      </c>
      <c r="O188" s="7">
        <f>'[2]Class Summary'!O188</f>
        <v>110608.80624507845</v>
      </c>
      <c r="P188" s="7">
        <f>'[2]Class Summary'!P188</f>
        <v>12291.486956705145</v>
      </c>
      <c r="R188" s="7">
        <f>'[2]Class Summary'!R188</f>
        <v>1438847.0170175792</v>
      </c>
      <c r="S188" s="7">
        <f>'[2]Class Summary'!S188</f>
        <v>32.461746756872365</v>
      </c>
      <c r="T188" s="7">
        <f>'[2]Class Summary'!T188</f>
        <v>0</v>
      </c>
      <c r="U188" s="7">
        <f>'[2]Class Summary'!U188</f>
        <v>0</v>
      </c>
      <c r="W188" s="7">
        <f>'[2]Class Summary'!W188</f>
        <v>1438879.4787643361</v>
      </c>
    </row>
    <row r="189" spans="1:23" x14ac:dyDescent="0.25">
      <c r="A189" s="22">
        <f t="shared" si="5"/>
        <v>12</v>
      </c>
      <c r="B189" s="6" t="str">
        <f>IF(OR((C187="~"),(C189="~")),"~","")</f>
        <v/>
      </c>
      <c r="C189" s="6" t="s">
        <v>130</v>
      </c>
      <c r="E189" s="7">
        <f>'[2]Class Summary'!E189</f>
        <v>100968885.67116582</v>
      </c>
      <c r="F189" s="7"/>
      <c r="G189" s="7">
        <f>'[2]Class Summary'!G189</f>
        <v>46818626.08732485</v>
      </c>
      <c r="H189" s="7">
        <f>'[2]Class Summary'!H189</f>
        <v>12294531.118760517</v>
      </c>
      <c r="I189" s="7">
        <f>'[2]Class Summary'!I189</f>
        <v>12693182.747392911</v>
      </c>
      <c r="J189" s="7">
        <f>'[2]Class Summary'!J189</f>
        <v>8450993.22928112</v>
      </c>
      <c r="K189" s="7">
        <f>'[2]Class Summary'!K189</f>
        <v>6067032.7205932057</v>
      </c>
      <c r="L189" s="7">
        <f>'[2]Class Summary'!L189</f>
        <v>2635393.2345289923</v>
      </c>
      <c r="M189" s="7">
        <f>'[2]Class Summary'!M189</f>
        <v>2607738.7823403045</v>
      </c>
      <c r="N189" s="7">
        <f>'[2]Class Summary'!N189</f>
        <v>9035654.1709862985</v>
      </c>
      <c r="O189" s="7">
        <f>'[2]Class Summary'!O189</f>
        <v>335952.72925893753</v>
      </c>
      <c r="P189" s="7">
        <f>'[2]Class Summary'!P189</f>
        <v>29780.850698705839</v>
      </c>
      <c r="R189" s="7">
        <f>'[2]Class Summary'!R189</f>
        <v>5533138.0722016469</v>
      </c>
      <c r="S189" s="7">
        <f>'[2]Class Summary'!S189</f>
        <v>18931.350565936711</v>
      </c>
      <c r="T189" s="7">
        <f>'[2]Class Summary'!T189</f>
        <v>514963.29782562231</v>
      </c>
      <c r="U189" s="7">
        <f>'[2]Class Summary'!U189</f>
        <v>0</v>
      </c>
      <c r="W189" s="7">
        <f>'[2]Class Summary'!W189</f>
        <v>5552069.4227675833</v>
      </c>
    </row>
    <row r="190" spans="1:23" x14ac:dyDescent="0.25">
      <c r="A190" s="22">
        <f t="shared" si="5"/>
        <v>13</v>
      </c>
      <c r="B190" s="6" t="str">
        <f>IF(OR((C187="~"),(C190="~")),"~","")</f>
        <v/>
      </c>
      <c r="C190" s="6" t="s">
        <v>131</v>
      </c>
      <c r="E190" s="7">
        <f>'[2]Class Summary'!E190</f>
        <v>0</v>
      </c>
      <c r="F190" s="7"/>
      <c r="G190" s="7">
        <f>'[2]Class Summary'!G190</f>
        <v>0</v>
      </c>
      <c r="H190" s="7">
        <f>'[2]Class Summary'!H190</f>
        <v>0</v>
      </c>
      <c r="I190" s="7">
        <f>'[2]Class Summary'!I190</f>
        <v>0</v>
      </c>
      <c r="J190" s="7">
        <f>'[2]Class Summary'!J190</f>
        <v>0</v>
      </c>
      <c r="K190" s="7">
        <f>'[2]Class Summary'!K190</f>
        <v>0</v>
      </c>
      <c r="L190" s="7">
        <f>'[2]Class Summary'!L190</f>
        <v>0</v>
      </c>
      <c r="M190" s="7">
        <f>'[2]Class Summary'!M190</f>
        <v>0</v>
      </c>
      <c r="N190" s="7">
        <f>'[2]Class Summary'!N190</f>
        <v>0</v>
      </c>
      <c r="O190" s="7">
        <f>'[2]Class Summary'!O190</f>
        <v>0</v>
      </c>
      <c r="P190" s="7">
        <f>'[2]Class Summary'!P190</f>
        <v>0</v>
      </c>
      <c r="R190" s="7">
        <f>'[2]Class Summary'!R190</f>
        <v>0</v>
      </c>
      <c r="S190" s="7">
        <f>'[2]Class Summary'!S190</f>
        <v>0</v>
      </c>
      <c r="T190" s="7">
        <f>'[2]Class Summary'!T190</f>
        <v>0</v>
      </c>
      <c r="U190" s="7">
        <f>'[2]Class Summary'!U190</f>
        <v>0</v>
      </c>
      <c r="W190" s="7">
        <f>'[2]Class Summary'!W190</f>
        <v>0</v>
      </c>
    </row>
    <row r="191" spans="1:23" x14ac:dyDescent="0.25">
      <c r="A191" s="22">
        <f t="shared" si="5"/>
        <v>14</v>
      </c>
      <c r="B191" s="6" t="str">
        <f>IF(OR((C187="~"),(C191="~")),"~","")</f>
        <v>~</v>
      </c>
      <c r="C191" s="6" t="s">
        <v>132</v>
      </c>
      <c r="E191" s="7">
        <f>'[2]Class Summary'!E191</f>
        <v>0</v>
      </c>
      <c r="F191" s="7"/>
      <c r="G191" s="7">
        <f>'[2]Class Summary'!G191</f>
        <v>0</v>
      </c>
      <c r="H191" s="7">
        <f>'[2]Class Summary'!H191</f>
        <v>0</v>
      </c>
      <c r="I191" s="7">
        <f>'[2]Class Summary'!I191</f>
        <v>0</v>
      </c>
      <c r="J191" s="7">
        <f>'[2]Class Summary'!J191</f>
        <v>0</v>
      </c>
      <c r="K191" s="7">
        <f>'[2]Class Summary'!K191</f>
        <v>0</v>
      </c>
      <c r="L191" s="7">
        <f>'[2]Class Summary'!L191</f>
        <v>0</v>
      </c>
      <c r="M191" s="7">
        <f>'[2]Class Summary'!M191</f>
        <v>0</v>
      </c>
      <c r="N191" s="7">
        <f>'[2]Class Summary'!N191</f>
        <v>0</v>
      </c>
      <c r="O191" s="7">
        <f>'[2]Class Summary'!O191</f>
        <v>0</v>
      </c>
      <c r="P191" s="7">
        <f>'[2]Class Summary'!P191</f>
        <v>0</v>
      </c>
      <c r="R191" s="7">
        <f>'[2]Class Summary'!R191</f>
        <v>0</v>
      </c>
      <c r="S191" s="7">
        <f>'[2]Class Summary'!S191</f>
        <v>0</v>
      </c>
      <c r="T191" s="7">
        <f>'[2]Class Summary'!T191</f>
        <v>0</v>
      </c>
      <c r="U191" s="7">
        <f>'[2]Class Summary'!U191</f>
        <v>0</v>
      </c>
      <c r="W191" s="7">
        <f>'[2]Class Summary'!W191</f>
        <v>0</v>
      </c>
    </row>
    <row r="192" spans="1:23" x14ac:dyDescent="0.25">
      <c r="A192" s="22">
        <f t="shared" si="5"/>
        <v>15</v>
      </c>
      <c r="B192" s="6" t="str">
        <f>IF(OR((C187="~"),(C192="~")),"~","")</f>
        <v>~</v>
      </c>
      <c r="C192" s="6" t="s">
        <v>132</v>
      </c>
      <c r="E192" s="7">
        <f>'[2]Class Summary'!E192</f>
        <v>0</v>
      </c>
      <c r="F192" s="7"/>
      <c r="G192" s="7">
        <f>'[2]Class Summary'!G192</f>
        <v>0</v>
      </c>
      <c r="H192" s="7">
        <f>'[2]Class Summary'!H192</f>
        <v>0</v>
      </c>
      <c r="I192" s="7">
        <f>'[2]Class Summary'!I192</f>
        <v>0</v>
      </c>
      <c r="J192" s="7">
        <f>'[2]Class Summary'!J192</f>
        <v>0</v>
      </c>
      <c r="K192" s="7">
        <f>'[2]Class Summary'!K192</f>
        <v>0</v>
      </c>
      <c r="L192" s="7">
        <f>'[2]Class Summary'!L192</f>
        <v>0</v>
      </c>
      <c r="M192" s="7">
        <f>'[2]Class Summary'!M192</f>
        <v>0</v>
      </c>
      <c r="N192" s="7">
        <f>'[2]Class Summary'!N192</f>
        <v>0</v>
      </c>
      <c r="O192" s="7">
        <f>'[2]Class Summary'!O192</f>
        <v>0</v>
      </c>
      <c r="P192" s="7">
        <f>'[2]Class Summary'!P192</f>
        <v>0</v>
      </c>
      <c r="R192" s="7">
        <f>'[2]Class Summary'!R192</f>
        <v>0</v>
      </c>
      <c r="S192" s="7">
        <f>'[2]Class Summary'!S192</f>
        <v>0</v>
      </c>
      <c r="T192" s="7">
        <f>'[2]Class Summary'!T192</f>
        <v>0</v>
      </c>
      <c r="U192" s="7">
        <f>'[2]Class Summary'!U192</f>
        <v>0</v>
      </c>
      <c r="W192" s="7">
        <f>'[2]Class Summary'!W192</f>
        <v>0</v>
      </c>
    </row>
    <row r="193" spans="1:23" x14ac:dyDescent="0.25">
      <c r="A193" s="22">
        <f t="shared" si="5"/>
        <v>16</v>
      </c>
      <c r="B193" s="6" t="str">
        <f>IF(OR((C187="~"),(C193="~")),"~","")</f>
        <v>~</v>
      </c>
      <c r="C193" s="6" t="s">
        <v>132</v>
      </c>
      <c r="E193" s="7">
        <f>'[2]Class Summary'!E193</f>
        <v>0</v>
      </c>
      <c r="F193" s="7"/>
      <c r="G193" s="7">
        <f>'[2]Class Summary'!G193</f>
        <v>0</v>
      </c>
      <c r="H193" s="7">
        <f>'[2]Class Summary'!H193</f>
        <v>0</v>
      </c>
      <c r="I193" s="7">
        <f>'[2]Class Summary'!I193</f>
        <v>0</v>
      </c>
      <c r="J193" s="7">
        <f>'[2]Class Summary'!J193</f>
        <v>0</v>
      </c>
      <c r="K193" s="7">
        <f>'[2]Class Summary'!K193</f>
        <v>0</v>
      </c>
      <c r="L193" s="7">
        <f>'[2]Class Summary'!L193</f>
        <v>0</v>
      </c>
      <c r="M193" s="7">
        <f>'[2]Class Summary'!M193</f>
        <v>0</v>
      </c>
      <c r="N193" s="7">
        <f>'[2]Class Summary'!N193</f>
        <v>0</v>
      </c>
      <c r="O193" s="7">
        <f>'[2]Class Summary'!O193</f>
        <v>0</v>
      </c>
      <c r="P193" s="7">
        <f>'[2]Class Summary'!P193</f>
        <v>0</v>
      </c>
      <c r="R193" s="7">
        <f>'[2]Class Summary'!R193</f>
        <v>0</v>
      </c>
      <c r="S193" s="7">
        <f>'[2]Class Summary'!S193</f>
        <v>0</v>
      </c>
      <c r="T193" s="7">
        <f>'[2]Class Summary'!T193</f>
        <v>0</v>
      </c>
      <c r="U193" s="7">
        <f>'[2]Class Summary'!U193</f>
        <v>0</v>
      </c>
      <c r="W193" s="7">
        <f>'[2]Class Summary'!W193</f>
        <v>0</v>
      </c>
    </row>
    <row r="194" spans="1:23" x14ac:dyDescent="0.25">
      <c r="A194" s="23">
        <f t="shared" si="5"/>
        <v>17</v>
      </c>
      <c r="B194" s="15" t="str">
        <f>IF(OR((C187="~"),(C194="~")),"~","")</f>
        <v/>
      </c>
      <c r="C194" s="15" t="str">
        <f>IF(C187="~","~","Sub-total")</f>
        <v>Sub-total</v>
      </c>
      <c r="D194" s="15"/>
      <c r="E194" s="16">
        <f>'[2]Class Summary'!E194</f>
        <v>134663738.97064722</v>
      </c>
      <c r="F194" s="16"/>
      <c r="G194" s="16">
        <f>'[2]Class Summary'!G194</f>
        <v>66107657.412769526</v>
      </c>
      <c r="H194" s="16">
        <f>'[2]Class Summary'!H194</f>
        <v>16180006.45863888</v>
      </c>
      <c r="I194" s="16">
        <f>'[2]Class Summary'!I194</f>
        <v>16327082.214050841</v>
      </c>
      <c r="J194" s="16">
        <f>'[2]Class Summary'!J194</f>
        <v>10551658.196478631</v>
      </c>
      <c r="K194" s="16">
        <f>'[2]Class Summary'!K194</f>
        <v>7505912.1993575413</v>
      </c>
      <c r="L194" s="16">
        <f>'[2]Class Summary'!L194</f>
        <v>3281267.2142038471</v>
      </c>
      <c r="M194" s="16">
        <f>'[2]Class Summary'!M194</f>
        <v>3147272.7072795988</v>
      </c>
      <c r="N194" s="16">
        <f>'[2]Class Summary'!N194</f>
        <v>11074248.694708928</v>
      </c>
      <c r="O194" s="16">
        <f>'[2]Class Summary'!O194</f>
        <v>446561.53550401598</v>
      </c>
      <c r="P194" s="16">
        <f>'[2]Class Summary'!P194</f>
        <v>42072.337655410985</v>
      </c>
      <c r="R194" s="16">
        <f>'[2]Class Summary'!R194</f>
        <v>6971985.0892192256</v>
      </c>
      <c r="S194" s="16">
        <f>'[2]Class Summary'!S194</f>
        <v>18963.812312693582</v>
      </c>
      <c r="T194" s="16">
        <f>'[2]Class Summary'!T194</f>
        <v>514963.29782562231</v>
      </c>
      <c r="U194" s="16">
        <f>'[2]Class Summary'!U194</f>
        <v>0</v>
      </c>
      <c r="W194" s="16">
        <f>'[2]Class Summary'!W194</f>
        <v>6990948.9015319189</v>
      </c>
    </row>
    <row r="195" spans="1:23" x14ac:dyDescent="0.25">
      <c r="A195" s="22">
        <f t="shared" si="5"/>
        <v>18</v>
      </c>
      <c r="B195" s="6" t="str">
        <f>IF(OR((C187="~"),(C195="~")),"~","")</f>
        <v/>
      </c>
    </row>
    <row r="196" spans="1:23" x14ac:dyDescent="0.25">
      <c r="A196" s="22">
        <f t="shared" si="5"/>
        <v>19</v>
      </c>
      <c r="C196" s="1" t="s">
        <v>134</v>
      </c>
    </row>
    <row r="197" spans="1:23" x14ac:dyDescent="0.25">
      <c r="A197" s="22">
        <f t="shared" si="5"/>
        <v>20</v>
      </c>
      <c r="B197" s="6" t="str">
        <f>IF(OR((C196="~"),(C197="~")),"~","")</f>
        <v/>
      </c>
      <c r="C197" s="6" t="s">
        <v>122</v>
      </c>
      <c r="E197" s="7">
        <f>'[2]Class Summary'!E197</f>
        <v>400819624.86845672</v>
      </c>
      <c r="F197" s="7"/>
      <c r="G197" s="7">
        <f>'[2]Class Summary'!G197</f>
        <v>261707678.67917162</v>
      </c>
      <c r="H197" s="7">
        <f>'[2]Class Summary'!H197</f>
        <v>51317576.176100545</v>
      </c>
      <c r="I197" s="7">
        <f>'[2]Class Summary'!I197</f>
        <v>43465623.300859816</v>
      </c>
      <c r="J197" s="7">
        <f>'[2]Class Summary'!J197</f>
        <v>19329495.690290101</v>
      </c>
      <c r="K197" s="7">
        <f>'[2]Class Summary'!K197</f>
        <v>17221699.18036592</v>
      </c>
      <c r="L197" s="7">
        <f>'[2]Class Summary'!L197</f>
        <v>5291154.9158750251</v>
      </c>
      <c r="M197" s="7">
        <f>'[2]Class Summary'!M197</f>
        <v>-73967.400450388901</v>
      </c>
      <c r="N197" s="7">
        <f>'[2]Class Summary'!N197</f>
        <v>-146847.8645062939</v>
      </c>
      <c r="O197" s="7">
        <f>'[2]Class Summary'!O197</f>
        <v>2560754.6938736155</v>
      </c>
      <c r="P197" s="7">
        <f>'[2]Class Summary'!P197</f>
        <v>146457.49687670582</v>
      </c>
      <c r="R197" s="7">
        <f>'[2]Class Summary'!R197</f>
        <v>13407930.562103506</v>
      </c>
      <c r="S197" s="7">
        <f>'[2]Class Summary'!S197</f>
        <v>173724.03045541007</v>
      </c>
      <c r="T197" s="7">
        <f>'[2]Class Summary'!T197</f>
        <v>3640044.587807002</v>
      </c>
      <c r="U197" s="7">
        <f>'[2]Class Summary'!U197</f>
        <v>0</v>
      </c>
      <c r="W197" s="7">
        <f>'[2]Class Summary'!W197</f>
        <v>13581654.592558917</v>
      </c>
    </row>
    <row r="198" spans="1:23" x14ac:dyDescent="0.25">
      <c r="A198" s="22">
        <f t="shared" si="5"/>
        <v>21</v>
      </c>
      <c r="B198" s="6" t="str">
        <f>IF(OR((C196="~"),(C198="~")),"~","")</f>
        <v/>
      </c>
      <c r="C198" s="6" t="s">
        <v>130</v>
      </c>
      <c r="E198" s="7">
        <f>'[2]Class Summary'!E198</f>
        <v>0</v>
      </c>
      <c r="F198" s="7"/>
      <c r="G198" s="7">
        <f>'[2]Class Summary'!G198</f>
        <v>0</v>
      </c>
      <c r="H198" s="7">
        <f>'[2]Class Summary'!H198</f>
        <v>0</v>
      </c>
      <c r="I198" s="7">
        <f>'[2]Class Summary'!I198</f>
        <v>0</v>
      </c>
      <c r="J198" s="7">
        <f>'[2]Class Summary'!J198</f>
        <v>0</v>
      </c>
      <c r="K198" s="7">
        <f>'[2]Class Summary'!K198</f>
        <v>0</v>
      </c>
      <c r="L198" s="7">
        <f>'[2]Class Summary'!L198</f>
        <v>0</v>
      </c>
      <c r="M198" s="7">
        <f>'[2]Class Summary'!M198</f>
        <v>0</v>
      </c>
      <c r="N198" s="7">
        <f>'[2]Class Summary'!N198</f>
        <v>0</v>
      </c>
      <c r="O198" s="7">
        <f>'[2]Class Summary'!O198</f>
        <v>0</v>
      </c>
      <c r="P198" s="7">
        <f>'[2]Class Summary'!P198</f>
        <v>0</v>
      </c>
      <c r="R198" s="7">
        <f>'[2]Class Summary'!R198</f>
        <v>0</v>
      </c>
      <c r="S198" s="7">
        <f>'[2]Class Summary'!S198</f>
        <v>0</v>
      </c>
      <c r="T198" s="7">
        <f>'[2]Class Summary'!T198</f>
        <v>0</v>
      </c>
      <c r="U198" s="7">
        <f>'[2]Class Summary'!U198</f>
        <v>0</v>
      </c>
      <c r="W198" s="7">
        <f>'[2]Class Summary'!W198</f>
        <v>0</v>
      </c>
    </row>
    <row r="199" spans="1:23" x14ac:dyDescent="0.25">
      <c r="A199" s="22">
        <f t="shared" si="5"/>
        <v>22</v>
      </c>
      <c r="B199" s="6" t="str">
        <f>IF(OR((C196="~"),(C199="~")),"~","")</f>
        <v/>
      </c>
      <c r="C199" s="6" t="s">
        <v>131</v>
      </c>
      <c r="E199" s="7">
        <f>'[2]Class Summary'!E199</f>
        <v>107100154.03651787</v>
      </c>
      <c r="F199" s="7"/>
      <c r="G199" s="7">
        <f>'[2]Class Summary'!G199</f>
        <v>86944860.251814634</v>
      </c>
      <c r="H199" s="7">
        <f>'[2]Class Summary'!H199</f>
        <v>5456868.4029039033</v>
      </c>
      <c r="I199" s="7">
        <f>'[2]Class Summary'!I199</f>
        <v>1224089.6280410585</v>
      </c>
      <c r="J199" s="7">
        <f>'[2]Class Summary'!J199</f>
        <v>211847.30185648196</v>
      </c>
      <c r="K199" s="7">
        <f>'[2]Class Summary'!K199</f>
        <v>2322119.4099720968</v>
      </c>
      <c r="L199" s="7">
        <f>'[2]Class Summary'!L199</f>
        <v>229904.98692878577</v>
      </c>
      <c r="M199" s="7">
        <f>'[2]Class Summary'!M199</f>
        <v>119472.71508773114</v>
      </c>
      <c r="N199" s="7">
        <f>'[2]Class Summary'!N199</f>
        <v>441867.07572238811</v>
      </c>
      <c r="O199" s="7">
        <f>'[2]Class Summary'!O199</f>
        <v>10113703.878698904</v>
      </c>
      <c r="P199" s="7">
        <f>'[2]Class Summary'!P199</f>
        <v>35420.385491901856</v>
      </c>
      <c r="R199" s="7">
        <f>'[2]Class Summary'!R199</f>
        <v>1721603.3366746816</v>
      </c>
      <c r="S199" s="7">
        <f>'[2]Class Summary'!S199</f>
        <v>4028.5459287515887</v>
      </c>
      <c r="T199" s="7">
        <f>'[2]Class Summary'!T199</f>
        <v>596487.52736866358</v>
      </c>
      <c r="U199" s="7">
        <f>'[2]Class Summary'!U199</f>
        <v>0</v>
      </c>
      <c r="W199" s="7">
        <f>'[2]Class Summary'!W199</f>
        <v>1725631.8826034332</v>
      </c>
    </row>
    <row r="200" spans="1:23" x14ac:dyDescent="0.25">
      <c r="A200" s="22">
        <f t="shared" si="5"/>
        <v>23</v>
      </c>
      <c r="B200" s="6" t="str">
        <f>IF(OR((C196="~"),(C200="~")),"~","")</f>
        <v>~</v>
      </c>
      <c r="C200" s="6" t="s">
        <v>132</v>
      </c>
      <c r="E200" s="7">
        <f>'[2]Class Summary'!E200</f>
        <v>0</v>
      </c>
      <c r="F200" s="7"/>
      <c r="G200" s="7">
        <f>'[2]Class Summary'!G200</f>
        <v>0</v>
      </c>
      <c r="H200" s="7">
        <f>'[2]Class Summary'!H200</f>
        <v>0</v>
      </c>
      <c r="I200" s="7">
        <f>'[2]Class Summary'!I200</f>
        <v>0</v>
      </c>
      <c r="J200" s="7">
        <f>'[2]Class Summary'!J200</f>
        <v>0</v>
      </c>
      <c r="K200" s="7">
        <f>'[2]Class Summary'!K200</f>
        <v>0</v>
      </c>
      <c r="L200" s="7">
        <f>'[2]Class Summary'!L200</f>
        <v>0</v>
      </c>
      <c r="M200" s="7">
        <f>'[2]Class Summary'!M200</f>
        <v>0</v>
      </c>
      <c r="N200" s="7">
        <f>'[2]Class Summary'!N200</f>
        <v>0</v>
      </c>
      <c r="O200" s="7">
        <f>'[2]Class Summary'!O200</f>
        <v>0</v>
      </c>
      <c r="P200" s="7">
        <f>'[2]Class Summary'!P200</f>
        <v>0</v>
      </c>
      <c r="R200" s="7">
        <f>'[2]Class Summary'!R200</f>
        <v>0</v>
      </c>
      <c r="S200" s="7">
        <f>'[2]Class Summary'!S200</f>
        <v>0</v>
      </c>
      <c r="T200" s="7">
        <f>'[2]Class Summary'!T200</f>
        <v>0</v>
      </c>
      <c r="U200" s="7">
        <f>'[2]Class Summary'!U200</f>
        <v>0</v>
      </c>
      <c r="W200" s="7">
        <f>'[2]Class Summary'!W200</f>
        <v>0</v>
      </c>
    </row>
    <row r="201" spans="1:23" x14ac:dyDescent="0.25">
      <c r="A201" s="22">
        <f t="shared" si="5"/>
        <v>24</v>
      </c>
      <c r="B201" s="6" t="str">
        <f>IF(OR((C196="~"),(C201="~")),"~","")</f>
        <v>~</v>
      </c>
      <c r="C201" s="6" t="s">
        <v>132</v>
      </c>
      <c r="E201" s="7">
        <f>'[2]Class Summary'!E201</f>
        <v>0</v>
      </c>
      <c r="F201" s="7"/>
      <c r="G201" s="7">
        <f>'[2]Class Summary'!G201</f>
        <v>0</v>
      </c>
      <c r="H201" s="7">
        <f>'[2]Class Summary'!H201</f>
        <v>0</v>
      </c>
      <c r="I201" s="7">
        <f>'[2]Class Summary'!I201</f>
        <v>0</v>
      </c>
      <c r="J201" s="7">
        <f>'[2]Class Summary'!J201</f>
        <v>0</v>
      </c>
      <c r="K201" s="7">
        <f>'[2]Class Summary'!K201</f>
        <v>0</v>
      </c>
      <c r="L201" s="7">
        <f>'[2]Class Summary'!L201</f>
        <v>0</v>
      </c>
      <c r="M201" s="7">
        <f>'[2]Class Summary'!M201</f>
        <v>0</v>
      </c>
      <c r="N201" s="7">
        <f>'[2]Class Summary'!N201</f>
        <v>0</v>
      </c>
      <c r="O201" s="7">
        <f>'[2]Class Summary'!O201</f>
        <v>0</v>
      </c>
      <c r="P201" s="7">
        <f>'[2]Class Summary'!P201</f>
        <v>0</v>
      </c>
      <c r="R201" s="7">
        <f>'[2]Class Summary'!R201</f>
        <v>0</v>
      </c>
      <c r="S201" s="7">
        <f>'[2]Class Summary'!S201</f>
        <v>0</v>
      </c>
      <c r="T201" s="7">
        <f>'[2]Class Summary'!T201</f>
        <v>0</v>
      </c>
      <c r="U201" s="7">
        <f>'[2]Class Summary'!U201</f>
        <v>0</v>
      </c>
      <c r="W201" s="7">
        <f>'[2]Class Summary'!W201</f>
        <v>0</v>
      </c>
    </row>
    <row r="202" spans="1:23" x14ac:dyDescent="0.25">
      <c r="A202" s="22">
        <f t="shared" si="5"/>
        <v>25</v>
      </c>
      <c r="B202" s="6" t="str">
        <f>IF(OR((C196="~"),(C202="~")),"~","")</f>
        <v>~</v>
      </c>
      <c r="C202" s="6" t="s">
        <v>132</v>
      </c>
      <c r="E202" s="7">
        <f>'[2]Class Summary'!E202</f>
        <v>0</v>
      </c>
      <c r="F202" s="7"/>
      <c r="G202" s="7">
        <f>'[2]Class Summary'!G202</f>
        <v>0</v>
      </c>
      <c r="H202" s="7">
        <f>'[2]Class Summary'!H202</f>
        <v>0</v>
      </c>
      <c r="I202" s="7">
        <f>'[2]Class Summary'!I202</f>
        <v>0</v>
      </c>
      <c r="J202" s="7">
        <f>'[2]Class Summary'!J202</f>
        <v>0</v>
      </c>
      <c r="K202" s="7">
        <f>'[2]Class Summary'!K202</f>
        <v>0</v>
      </c>
      <c r="L202" s="7">
        <f>'[2]Class Summary'!L202</f>
        <v>0</v>
      </c>
      <c r="M202" s="7">
        <f>'[2]Class Summary'!M202</f>
        <v>0</v>
      </c>
      <c r="N202" s="7">
        <f>'[2]Class Summary'!N202</f>
        <v>0</v>
      </c>
      <c r="O202" s="7">
        <f>'[2]Class Summary'!O202</f>
        <v>0</v>
      </c>
      <c r="P202" s="7">
        <f>'[2]Class Summary'!P202</f>
        <v>0</v>
      </c>
      <c r="R202" s="7">
        <f>'[2]Class Summary'!R202</f>
        <v>0</v>
      </c>
      <c r="S202" s="7">
        <f>'[2]Class Summary'!S202</f>
        <v>0</v>
      </c>
      <c r="T202" s="7">
        <f>'[2]Class Summary'!T202</f>
        <v>0</v>
      </c>
      <c r="U202" s="7">
        <f>'[2]Class Summary'!U202</f>
        <v>0</v>
      </c>
      <c r="W202" s="7">
        <f>'[2]Class Summary'!W202</f>
        <v>0</v>
      </c>
    </row>
    <row r="203" spans="1:23" x14ac:dyDescent="0.25">
      <c r="A203" s="23">
        <f t="shared" si="5"/>
        <v>26</v>
      </c>
      <c r="B203" s="15" t="str">
        <f>IF(OR((C196="~"),(C203="~")),"~","")</f>
        <v/>
      </c>
      <c r="C203" s="15" t="str">
        <f>IF(C196="~","~","Sub-total")</f>
        <v>Sub-total</v>
      </c>
      <c r="D203" s="15"/>
      <c r="E203" s="16">
        <f>'[2]Class Summary'!E203</f>
        <v>507919778.90497458</v>
      </c>
      <c r="F203" s="16"/>
      <c r="G203" s="16">
        <f>'[2]Class Summary'!G203</f>
        <v>348652538.93098629</v>
      </c>
      <c r="H203" s="16">
        <f>'[2]Class Summary'!H203</f>
        <v>56774444.579004452</v>
      </c>
      <c r="I203" s="16">
        <f>'[2]Class Summary'!I203</f>
        <v>44689712.928900875</v>
      </c>
      <c r="J203" s="16">
        <f>'[2]Class Summary'!J203</f>
        <v>19541342.992146581</v>
      </c>
      <c r="K203" s="16">
        <f>'[2]Class Summary'!K203</f>
        <v>19543818.590338018</v>
      </c>
      <c r="L203" s="16">
        <f>'[2]Class Summary'!L203</f>
        <v>5521059.9028038112</v>
      </c>
      <c r="M203" s="16">
        <f>'[2]Class Summary'!M203</f>
        <v>45505.314637342235</v>
      </c>
      <c r="N203" s="16">
        <f>'[2]Class Summary'!N203</f>
        <v>295019.21121609421</v>
      </c>
      <c r="O203" s="16">
        <f>'[2]Class Summary'!O203</f>
        <v>12674458.57257252</v>
      </c>
      <c r="P203" s="16">
        <f>'[2]Class Summary'!P203</f>
        <v>181877.88236860768</v>
      </c>
      <c r="R203" s="16">
        <f>'[2]Class Summary'!R203</f>
        <v>15129533.898778187</v>
      </c>
      <c r="S203" s="16">
        <f>'[2]Class Summary'!S203</f>
        <v>177752.57638416166</v>
      </c>
      <c r="T203" s="16">
        <f>'[2]Class Summary'!T203</f>
        <v>4236532.1151756654</v>
      </c>
      <c r="U203" s="16">
        <f>'[2]Class Summary'!U203</f>
        <v>0</v>
      </c>
      <c r="W203" s="16">
        <f>'[2]Class Summary'!W203</f>
        <v>15307286.47516235</v>
      </c>
    </row>
    <row r="204" spans="1:23" hidden="1" x14ac:dyDescent="0.25">
      <c r="A204" s="22"/>
      <c r="B204" s="6" t="str">
        <f>IF(OR((C196="~"),(C204="~")),"~","")</f>
        <v/>
      </c>
      <c r="E204" s="6">
        <f>'[2]Class Summary'!E204</f>
        <v>0</v>
      </c>
      <c r="G204" s="6">
        <f>'[2]Class Summary'!G204</f>
        <v>0</v>
      </c>
      <c r="H204" s="6">
        <f>'[2]Class Summary'!H204</f>
        <v>0</v>
      </c>
      <c r="I204" s="6">
        <f>'[2]Class Summary'!I204</f>
        <v>0</v>
      </c>
      <c r="J204" s="6">
        <f>'[2]Class Summary'!J204</f>
        <v>0</v>
      </c>
      <c r="K204" s="6">
        <f>'[2]Class Summary'!K204</f>
        <v>0</v>
      </c>
      <c r="L204" s="6">
        <f>'[2]Class Summary'!L204</f>
        <v>0</v>
      </c>
      <c r="M204" s="6">
        <f>'[2]Class Summary'!M204</f>
        <v>0</v>
      </c>
      <c r="N204" s="6">
        <f>'[2]Class Summary'!N204</f>
        <v>0</v>
      </c>
      <c r="O204" s="6">
        <f>'[2]Class Summary'!O204</f>
        <v>0</v>
      </c>
      <c r="P204" s="6">
        <f>'[2]Class Summary'!P204</f>
        <v>0</v>
      </c>
      <c r="R204" s="6">
        <f>'[2]Class Summary'!R204</f>
        <v>0</v>
      </c>
      <c r="S204" s="6">
        <f>'[2]Class Summary'!S204</f>
        <v>0</v>
      </c>
      <c r="T204" s="6">
        <f>'[2]Class Summary'!T204</f>
        <v>0</v>
      </c>
      <c r="U204" s="6">
        <f>'[2]Class Summary'!U204</f>
        <v>0</v>
      </c>
      <c r="W204" s="6">
        <f>'[2]Class Summary'!W204</f>
        <v>0</v>
      </c>
    </row>
    <row r="205" spans="1:23" hidden="1" x14ac:dyDescent="0.25">
      <c r="A205" s="22"/>
      <c r="B205" s="6" t="s">
        <v>132</v>
      </c>
      <c r="C205" s="1"/>
      <c r="E205" s="6">
        <f>'[2]Class Summary'!E205</f>
        <v>0</v>
      </c>
      <c r="G205" s="6">
        <f>'[2]Class Summary'!G205</f>
        <v>0</v>
      </c>
      <c r="H205" s="6">
        <f>'[2]Class Summary'!H205</f>
        <v>0</v>
      </c>
      <c r="I205" s="6">
        <f>'[2]Class Summary'!I205</f>
        <v>0</v>
      </c>
      <c r="J205" s="6">
        <f>'[2]Class Summary'!J205</f>
        <v>0</v>
      </c>
      <c r="K205" s="6">
        <f>'[2]Class Summary'!K205</f>
        <v>0</v>
      </c>
      <c r="L205" s="6">
        <f>'[2]Class Summary'!L205</f>
        <v>0</v>
      </c>
      <c r="M205" s="6">
        <f>'[2]Class Summary'!M205</f>
        <v>0</v>
      </c>
      <c r="N205" s="6">
        <f>'[2]Class Summary'!N205</f>
        <v>0</v>
      </c>
      <c r="O205" s="6">
        <f>'[2]Class Summary'!O205</f>
        <v>0</v>
      </c>
      <c r="P205" s="6">
        <f>'[2]Class Summary'!P205</f>
        <v>0</v>
      </c>
      <c r="R205" s="6">
        <f>'[2]Class Summary'!R205</f>
        <v>0</v>
      </c>
      <c r="S205" s="6">
        <f>'[2]Class Summary'!S205</f>
        <v>0</v>
      </c>
      <c r="T205" s="6">
        <f>'[2]Class Summary'!T205</f>
        <v>0</v>
      </c>
      <c r="U205" s="6">
        <f>'[2]Class Summary'!U205</f>
        <v>0</v>
      </c>
      <c r="W205" s="6">
        <f>'[2]Class Summary'!W205</f>
        <v>0</v>
      </c>
    </row>
    <row r="206" spans="1:23" hidden="1" x14ac:dyDescent="0.25">
      <c r="A206" s="22"/>
      <c r="B206" s="6" t="str">
        <f>IF(OR((B205="~"),(C206="~")),"~","")</f>
        <v>~</v>
      </c>
      <c r="C206" s="6" t="s">
        <v>132</v>
      </c>
      <c r="E206" s="7">
        <f>'[2]Class Summary'!E206</f>
        <v>0</v>
      </c>
      <c r="F206" s="7"/>
      <c r="G206" s="7">
        <f>'[2]Class Summary'!G206</f>
        <v>0</v>
      </c>
      <c r="H206" s="7">
        <f>'[2]Class Summary'!H206</f>
        <v>0</v>
      </c>
      <c r="I206" s="7">
        <f>'[2]Class Summary'!I206</f>
        <v>0</v>
      </c>
      <c r="J206" s="7">
        <f>'[2]Class Summary'!J206</f>
        <v>0</v>
      </c>
      <c r="K206" s="7">
        <f>'[2]Class Summary'!K206</f>
        <v>0</v>
      </c>
      <c r="L206" s="7">
        <f>'[2]Class Summary'!L206</f>
        <v>0</v>
      </c>
      <c r="M206" s="7">
        <f>'[2]Class Summary'!M206</f>
        <v>0</v>
      </c>
      <c r="N206" s="7">
        <f>'[2]Class Summary'!N206</f>
        <v>0</v>
      </c>
      <c r="O206" s="7">
        <f>'[2]Class Summary'!O206</f>
        <v>0</v>
      </c>
      <c r="P206" s="7">
        <f>'[2]Class Summary'!P206</f>
        <v>0</v>
      </c>
      <c r="R206" s="7">
        <f>'[2]Class Summary'!R206</f>
        <v>0</v>
      </c>
      <c r="S206" s="7">
        <f>'[2]Class Summary'!S206</f>
        <v>0</v>
      </c>
      <c r="T206" s="7">
        <f>'[2]Class Summary'!T206</f>
        <v>0</v>
      </c>
      <c r="U206" s="7">
        <f>'[2]Class Summary'!U206</f>
        <v>0</v>
      </c>
      <c r="W206" s="7">
        <f>'[2]Class Summary'!W206</f>
        <v>0</v>
      </c>
    </row>
    <row r="207" spans="1:23" hidden="1" x14ac:dyDescent="0.25">
      <c r="A207" s="22"/>
      <c r="B207" s="6" t="str">
        <f>IF(OR((B205="~"),(C207="~")),"~","")</f>
        <v>~</v>
      </c>
      <c r="C207" s="6" t="s">
        <v>132</v>
      </c>
      <c r="E207" s="7">
        <f>'[2]Class Summary'!E207</f>
        <v>0</v>
      </c>
      <c r="F207" s="7"/>
      <c r="G207" s="7">
        <f>'[2]Class Summary'!G207</f>
        <v>0</v>
      </c>
      <c r="H207" s="7">
        <f>'[2]Class Summary'!H207</f>
        <v>0</v>
      </c>
      <c r="I207" s="7">
        <f>'[2]Class Summary'!I207</f>
        <v>0</v>
      </c>
      <c r="J207" s="7">
        <f>'[2]Class Summary'!J207</f>
        <v>0</v>
      </c>
      <c r="K207" s="7">
        <f>'[2]Class Summary'!K207</f>
        <v>0</v>
      </c>
      <c r="L207" s="7">
        <f>'[2]Class Summary'!L207</f>
        <v>0</v>
      </c>
      <c r="M207" s="7">
        <f>'[2]Class Summary'!M207</f>
        <v>0</v>
      </c>
      <c r="N207" s="7">
        <f>'[2]Class Summary'!N207</f>
        <v>0</v>
      </c>
      <c r="O207" s="7">
        <f>'[2]Class Summary'!O207</f>
        <v>0</v>
      </c>
      <c r="P207" s="7">
        <f>'[2]Class Summary'!P207</f>
        <v>0</v>
      </c>
      <c r="R207" s="7">
        <f>'[2]Class Summary'!R207</f>
        <v>0</v>
      </c>
      <c r="S207" s="7">
        <f>'[2]Class Summary'!S207</f>
        <v>0</v>
      </c>
      <c r="T207" s="7">
        <f>'[2]Class Summary'!T207</f>
        <v>0</v>
      </c>
      <c r="U207" s="7">
        <f>'[2]Class Summary'!U207</f>
        <v>0</v>
      </c>
      <c r="W207" s="7">
        <f>'[2]Class Summary'!W207</f>
        <v>0</v>
      </c>
    </row>
    <row r="208" spans="1:23" hidden="1" x14ac:dyDescent="0.25">
      <c r="A208" s="22"/>
      <c r="B208" s="6" t="str">
        <f>IF(OR((B205="~"),(C208="~")),"~","")</f>
        <v>~</v>
      </c>
      <c r="C208" s="6" t="s">
        <v>132</v>
      </c>
      <c r="E208" s="7">
        <f>'[2]Class Summary'!E208</f>
        <v>0</v>
      </c>
      <c r="F208" s="7"/>
      <c r="G208" s="7">
        <f>'[2]Class Summary'!G208</f>
        <v>0</v>
      </c>
      <c r="H208" s="7">
        <f>'[2]Class Summary'!H208</f>
        <v>0</v>
      </c>
      <c r="I208" s="7">
        <f>'[2]Class Summary'!I208</f>
        <v>0</v>
      </c>
      <c r="J208" s="7">
        <f>'[2]Class Summary'!J208</f>
        <v>0</v>
      </c>
      <c r="K208" s="7">
        <f>'[2]Class Summary'!K208</f>
        <v>0</v>
      </c>
      <c r="L208" s="7">
        <f>'[2]Class Summary'!L208</f>
        <v>0</v>
      </c>
      <c r="M208" s="7">
        <f>'[2]Class Summary'!M208</f>
        <v>0</v>
      </c>
      <c r="N208" s="7">
        <f>'[2]Class Summary'!N208</f>
        <v>0</v>
      </c>
      <c r="O208" s="7">
        <f>'[2]Class Summary'!O208</f>
        <v>0</v>
      </c>
      <c r="P208" s="7">
        <f>'[2]Class Summary'!P208</f>
        <v>0</v>
      </c>
      <c r="R208" s="7">
        <f>'[2]Class Summary'!R208</f>
        <v>0</v>
      </c>
      <c r="S208" s="7">
        <f>'[2]Class Summary'!S208</f>
        <v>0</v>
      </c>
      <c r="T208" s="7">
        <f>'[2]Class Summary'!T208</f>
        <v>0</v>
      </c>
      <c r="U208" s="7">
        <f>'[2]Class Summary'!U208</f>
        <v>0</v>
      </c>
      <c r="W208" s="7">
        <f>'[2]Class Summary'!W208</f>
        <v>0</v>
      </c>
    </row>
    <row r="209" spans="1:23" hidden="1" x14ac:dyDescent="0.25">
      <c r="A209" s="22"/>
      <c r="B209" s="6" t="str">
        <f>IF(OR((B205="~"),(C209="~")),"~","")</f>
        <v>~</v>
      </c>
      <c r="C209" s="6" t="s">
        <v>132</v>
      </c>
      <c r="E209" s="7">
        <f>'[2]Class Summary'!E209</f>
        <v>0</v>
      </c>
      <c r="F209" s="7"/>
      <c r="G209" s="7">
        <f>'[2]Class Summary'!G209</f>
        <v>0</v>
      </c>
      <c r="H209" s="7">
        <f>'[2]Class Summary'!H209</f>
        <v>0</v>
      </c>
      <c r="I209" s="7">
        <f>'[2]Class Summary'!I209</f>
        <v>0</v>
      </c>
      <c r="J209" s="7">
        <f>'[2]Class Summary'!J209</f>
        <v>0</v>
      </c>
      <c r="K209" s="7">
        <f>'[2]Class Summary'!K209</f>
        <v>0</v>
      </c>
      <c r="L209" s="7">
        <f>'[2]Class Summary'!L209</f>
        <v>0</v>
      </c>
      <c r="M209" s="7">
        <f>'[2]Class Summary'!M209</f>
        <v>0</v>
      </c>
      <c r="N209" s="7">
        <f>'[2]Class Summary'!N209</f>
        <v>0</v>
      </c>
      <c r="O209" s="7">
        <f>'[2]Class Summary'!O209</f>
        <v>0</v>
      </c>
      <c r="P209" s="7">
        <f>'[2]Class Summary'!P209</f>
        <v>0</v>
      </c>
      <c r="R209" s="7">
        <f>'[2]Class Summary'!R209</f>
        <v>0</v>
      </c>
      <c r="S209" s="7">
        <f>'[2]Class Summary'!S209</f>
        <v>0</v>
      </c>
      <c r="T209" s="7">
        <f>'[2]Class Summary'!T209</f>
        <v>0</v>
      </c>
      <c r="U209" s="7">
        <f>'[2]Class Summary'!U209</f>
        <v>0</v>
      </c>
      <c r="W209" s="7">
        <f>'[2]Class Summary'!W209</f>
        <v>0</v>
      </c>
    </row>
    <row r="210" spans="1:23" hidden="1" x14ac:dyDescent="0.25">
      <c r="A210" s="22"/>
      <c r="B210" s="6" t="str">
        <f>IF(OR((B205="~"),(C210="~")),"~","")</f>
        <v>~</v>
      </c>
      <c r="C210" s="6" t="s">
        <v>132</v>
      </c>
      <c r="E210" s="7">
        <f>'[2]Class Summary'!E210</f>
        <v>0</v>
      </c>
      <c r="F210" s="7"/>
      <c r="G210" s="7">
        <f>'[2]Class Summary'!G210</f>
        <v>0</v>
      </c>
      <c r="H210" s="7">
        <f>'[2]Class Summary'!H210</f>
        <v>0</v>
      </c>
      <c r="I210" s="7">
        <f>'[2]Class Summary'!I210</f>
        <v>0</v>
      </c>
      <c r="J210" s="7">
        <f>'[2]Class Summary'!J210</f>
        <v>0</v>
      </c>
      <c r="K210" s="7">
        <f>'[2]Class Summary'!K210</f>
        <v>0</v>
      </c>
      <c r="L210" s="7">
        <f>'[2]Class Summary'!L210</f>
        <v>0</v>
      </c>
      <c r="M210" s="7">
        <f>'[2]Class Summary'!M210</f>
        <v>0</v>
      </c>
      <c r="N210" s="7">
        <f>'[2]Class Summary'!N210</f>
        <v>0</v>
      </c>
      <c r="O210" s="7">
        <f>'[2]Class Summary'!O210</f>
        <v>0</v>
      </c>
      <c r="P210" s="7">
        <f>'[2]Class Summary'!P210</f>
        <v>0</v>
      </c>
      <c r="R210" s="7">
        <f>'[2]Class Summary'!R210</f>
        <v>0</v>
      </c>
      <c r="S210" s="7">
        <f>'[2]Class Summary'!S210</f>
        <v>0</v>
      </c>
      <c r="T210" s="7">
        <f>'[2]Class Summary'!T210</f>
        <v>0</v>
      </c>
      <c r="U210" s="7">
        <f>'[2]Class Summary'!U210</f>
        <v>0</v>
      </c>
      <c r="W210" s="7">
        <f>'[2]Class Summary'!W210</f>
        <v>0</v>
      </c>
    </row>
    <row r="211" spans="1:23" hidden="1" x14ac:dyDescent="0.25">
      <c r="A211" s="22"/>
      <c r="B211" s="6" t="str">
        <f>IF(OR((B205="~"),(C211="~")),"~","")</f>
        <v>~</v>
      </c>
      <c r="C211" s="6" t="s">
        <v>132</v>
      </c>
      <c r="E211" s="7">
        <f>'[2]Class Summary'!E211</f>
        <v>0</v>
      </c>
      <c r="F211" s="7"/>
      <c r="G211" s="7">
        <f>'[2]Class Summary'!G211</f>
        <v>0</v>
      </c>
      <c r="H211" s="7">
        <f>'[2]Class Summary'!H211</f>
        <v>0</v>
      </c>
      <c r="I211" s="7">
        <f>'[2]Class Summary'!I211</f>
        <v>0</v>
      </c>
      <c r="J211" s="7">
        <f>'[2]Class Summary'!J211</f>
        <v>0</v>
      </c>
      <c r="K211" s="7">
        <f>'[2]Class Summary'!K211</f>
        <v>0</v>
      </c>
      <c r="L211" s="7">
        <f>'[2]Class Summary'!L211</f>
        <v>0</v>
      </c>
      <c r="M211" s="7">
        <f>'[2]Class Summary'!M211</f>
        <v>0</v>
      </c>
      <c r="N211" s="7">
        <f>'[2]Class Summary'!N211</f>
        <v>0</v>
      </c>
      <c r="O211" s="7">
        <f>'[2]Class Summary'!O211</f>
        <v>0</v>
      </c>
      <c r="P211" s="7">
        <f>'[2]Class Summary'!P211</f>
        <v>0</v>
      </c>
      <c r="R211" s="7">
        <f>'[2]Class Summary'!R211</f>
        <v>0</v>
      </c>
      <c r="S211" s="7">
        <f>'[2]Class Summary'!S211</f>
        <v>0</v>
      </c>
      <c r="T211" s="7">
        <f>'[2]Class Summary'!T211</f>
        <v>0</v>
      </c>
      <c r="U211" s="7">
        <f>'[2]Class Summary'!U211</f>
        <v>0</v>
      </c>
      <c r="W211" s="7">
        <f>'[2]Class Summary'!W211</f>
        <v>0</v>
      </c>
    </row>
    <row r="212" spans="1:23" hidden="1" x14ac:dyDescent="0.25">
      <c r="A212" s="23"/>
      <c r="B212" s="15" t="str">
        <f>IF(OR((B205="~"),(C212="~")),"~","")</f>
        <v>~</v>
      </c>
      <c r="C212" s="15" t="str">
        <f>IF(B205="~","~","Sub-total")</f>
        <v>~</v>
      </c>
      <c r="D212" s="15"/>
      <c r="E212" s="16">
        <f>'[2]Class Summary'!E212</f>
        <v>0</v>
      </c>
      <c r="F212" s="16"/>
      <c r="G212" s="16">
        <f>'[2]Class Summary'!G212</f>
        <v>0</v>
      </c>
      <c r="H212" s="16">
        <f>'[2]Class Summary'!H212</f>
        <v>0</v>
      </c>
      <c r="I212" s="16">
        <f>'[2]Class Summary'!I212</f>
        <v>0</v>
      </c>
      <c r="J212" s="16">
        <f>'[2]Class Summary'!J212</f>
        <v>0</v>
      </c>
      <c r="K212" s="16">
        <f>'[2]Class Summary'!K212</f>
        <v>0</v>
      </c>
      <c r="L212" s="16">
        <f>'[2]Class Summary'!L212</f>
        <v>0</v>
      </c>
      <c r="M212" s="16">
        <f>'[2]Class Summary'!M212</f>
        <v>0</v>
      </c>
      <c r="N212" s="16">
        <f>'[2]Class Summary'!N212</f>
        <v>0</v>
      </c>
      <c r="O212" s="16">
        <f>'[2]Class Summary'!O212</f>
        <v>0</v>
      </c>
      <c r="P212" s="16">
        <f>'[2]Class Summary'!P212</f>
        <v>0</v>
      </c>
      <c r="R212" s="16">
        <f>'[2]Class Summary'!R212</f>
        <v>0</v>
      </c>
      <c r="S212" s="16">
        <f>'[2]Class Summary'!S212</f>
        <v>0</v>
      </c>
      <c r="T212" s="16">
        <f>'[2]Class Summary'!T212</f>
        <v>0</v>
      </c>
      <c r="U212" s="16">
        <f>'[2]Class Summary'!U212</f>
        <v>0</v>
      </c>
      <c r="W212" s="16">
        <f>'[2]Class Summary'!W212</f>
        <v>0</v>
      </c>
    </row>
    <row r="213" spans="1:23" hidden="1" x14ac:dyDescent="0.25">
      <c r="A213" s="22"/>
      <c r="B213" s="6" t="str">
        <f>IF(OR((B205="~"),(C213="~")),"~","")</f>
        <v>~</v>
      </c>
      <c r="E213" s="6">
        <f>'[2]Class Summary'!E213</f>
        <v>0</v>
      </c>
      <c r="G213" s="6">
        <f>'[2]Class Summary'!G213</f>
        <v>0</v>
      </c>
      <c r="H213" s="6">
        <f>'[2]Class Summary'!H213</f>
        <v>0</v>
      </c>
      <c r="I213" s="6">
        <f>'[2]Class Summary'!I213</f>
        <v>0</v>
      </c>
      <c r="J213" s="6">
        <f>'[2]Class Summary'!J213</f>
        <v>0</v>
      </c>
      <c r="K213" s="6">
        <f>'[2]Class Summary'!K213</f>
        <v>0</v>
      </c>
      <c r="L213" s="6">
        <f>'[2]Class Summary'!L213</f>
        <v>0</v>
      </c>
      <c r="M213" s="6">
        <f>'[2]Class Summary'!M213</f>
        <v>0</v>
      </c>
      <c r="N213" s="6">
        <f>'[2]Class Summary'!N213</f>
        <v>0</v>
      </c>
      <c r="O213" s="6">
        <f>'[2]Class Summary'!O213</f>
        <v>0</v>
      </c>
      <c r="P213" s="6">
        <f>'[2]Class Summary'!P213</f>
        <v>0</v>
      </c>
      <c r="R213" s="6">
        <f>'[2]Class Summary'!R213</f>
        <v>0</v>
      </c>
      <c r="S213" s="6">
        <f>'[2]Class Summary'!S213</f>
        <v>0</v>
      </c>
      <c r="T213" s="6">
        <f>'[2]Class Summary'!T213</f>
        <v>0</v>
      </c>
      <c r="U213" s="6">
        <f>'[2]Class Summary'!U213</f>
        <v>0</v>
      </c>
      <c r="W213" s="6">
        <f>'[2]Class Summary'!W213</f>
        <v>0</v>
      </c>
    </row>
    <row r="214" spans="1:23" hidden="1" x14ac:dyDescent="0.25">
      <c r="A214" s="22"/>
      <c r="B214" s="6" t="s">
        <v>132</v>
      </c>
      <c r="C214" s="1"/>
      <c r="E214" s="6">
        <f>'[2]Class Summary'!E214</f>
        <v>0</v>
      </c>
      <c r="G214" s="6">
        <f>'[2]Class Summary'!G214</f>
        <v>0</v>
      </c>
      <c r="H214" s="6">
        <f>'[2]Class Summary'!H214</f>
        <v>0</v>
      </c>
      <c r="I214" s="6">
        <f>'[2]Class Summary'!I214</f>
        <v>0</v>
      </c>
      <c r="J214" s="6">
        <f>'[2]Class Summary'!J214</f>
        <v>0</v>
      </c>
      <c r="K214" s="6">
        <f>'[2]Class Summary'!K214</f>
        <v>0</v>
      </c>
      <c r="L214" s="6">
        <f>'[2]Class Summary'!L214</f>
        <v>0</v>
      </c>
      <c r="M214" s="6">
        <f>'[2]Class Summary'!M214</f>
        <v>0</v>
      </c>
      <c r="N214" s="6">
        <f>'[2]Class Summary'!N214</f>
        <v>0</v>
      </c>
      <c r="O214" s="6">
        <f>'[2]Class Summary'!O214</f>
        <v>0</v>
      </c>
      <c r="P214" s="6">
        <f>'[2]Class Summary'!P214</f>
        <v>0</v>
      </c>
      <c r="R214" s="6">
        <f>'[2]Class Summary'!R214</f>
        <v>0</v>
      </c>
      <c r="S214" s="6">
        <f>'[2]Class Summary'!S214</f>
        <v>0</v>
      </c>
      <c r="T214" s="6">
        <f>'[2]Class Summary'!T214</f>
        <v>0</v>
      </c>
      <c r="U214" s="6">
        <f>'[2]Class Summary'!U214</f>
        <v>0</v>
      </c>
      <c r="W214" s="6">
        <f>'[2]Class Summary'!W214</f>
        <v>0</v>
      </c>
    </row>
    <row r="215" spans="1:23" hidden="1" x14ac:dyDescent="0.25">
      <c r="A215" s="22"/>
      <c r="B215" s="6" t="str">
        <f>IF(OR((B214="~"),(C215="~")),"~","")</f>
        <v>~</v>
      </c>
      <c r="C215" s="6" t="s">
        <v>132</v>
      </c>
      <c r="E215" s="7">
        <f>'[2]Class Summary'!E215</f>
        <v>0</v>
      </c>
      <c r="F215" s="7"/>
      <c r="G215" s="7">
        <f>'[2]Class Summary'!G215</f>
        <v>0</v>
      </c>
      <c r="H215" s="7">
        <f>'[2]Class Summary'!H215</f>
        <v>0</v>
      </c>
      <c r="I215" s="7">
        <f>'[2]Class Summary'!I215</f>
        <v>0</v>
      </c>
      <c r="J215" s="7">
        <f>'[2]Class Summary'!J215</f>
        <v>0</v>
      </c>
      <c r="K215" s="7">
        <f>'[2]Class Summary'!K215</f>
        <v>0</v>
      </c>
      <c r="L215" s="7">
        <f>'[2]Class Summary'!L215</f>
        <v>0</v>
      </c>
      <c r="M215" s="7">
        <f>'[2]Class Summary'!M215</f>
        <v>0</v>
      </c>
      <c r="N215" s="7">
        <f>'[2]Class Summary'!N215</f>
        <v>0</v>
      </c>
      <c r="O215" s="7">
        <f>'[2]Class Summary'!O215</f>
        <v>0</v>
      </c>
      <c r="P215" s="7">
        <f>'[2]Class Summary'!P215</f>
        <v>0</v>
      </c>
      <c r="R215" s="7">
        <f>'[2]Class Summary'!R215</f>
        <v>0</v>
      </c>
      <c r="S215" s="7">
        <f>'[2]Class Summary'!S215</f>
        <v>0</v>
      </c>
      <c r="T215" s="7">
        <f>'[2]Class Summary'!T215</f>
        <v>0</v>
      </c>
      <c r="U215" s="7">
        <f>'[2]Class Summary'!U215</f>
        <v>0</v>
      </c>
      <c r="W215" s="7">
        <f>'[2]Class Summary'!W215</f>
        <v>0</v>
      </c>
    </row>
    <row r="216" spans="1:23" hidden="1" x14ac:dyDescent="0.25">
      <c r="A216" s="22"/>
      <c r="B216" s="6" t="str">
        <f>IF(OR((B214="~"),(C216="~")),"~","")</f>
        <v>~</v>
      </c>
      <c r="C216" s="6" t="s">
        <v>132</v>
      </c>
      <c r="E216" s="7">
        <f>'[2]Class Summary'!E216</f>
        <v>0</v>
      </c>
      <c r="F216" s="7"/>
      <c r="G216" s="7">
        <f>'[2]Class Summary'!G216</f>
        <v>0</v>
      </c>
      <c r="H216" s="7">
        <f>'[2]Class Summary'!H216</f>
        <v>0</v>
      </c>
      <c r="I216" s="7">
        <f>'[2]Class Summary'!I216</f>
        <v>0</v>
      </c>
      <c r="J216" s="7">
        <f>'[2]Class Summary'!J216</f>
        <v>0</v>
      </c>
      <c r="K216" s="7">
        <f>'[2]Class Summary'!K216</f>
        <v>0</v>
      </c>
      <c r="L216" s="7">
        <f>'[2]Class Summary'!L216</f>
        <v>0</v>
      </c>
      <c r="M216" s="7">
        <f>'[2]Class Summary'!M216</f>
        <v>0</v>
      </c>
      <c r="N216" s="7">
        <f>'[2]Class Summary'!N216</f>
        <v>0</v>
      </c>
      <c r="O216" s="7">
        <f>'[2]Class Summary'!O216</f>
        <v>0</v>
      </c>
      <c r="P216" s="7">
        <f>'[2]Class Summary'!P216</f>
        <v>0</v>
      </c>
      <c r="R216" s="7">
        <f>'[2]Class Summary'!R216</f>
        <v>0</v>
      </c>
      <c r="S216" s="7">
        <f>'[2]Class Summary'!S216</f>
        <v>0</v>
      </c>
      <c r="T216" s="7">
        <f>'[2]Class Summary'!T216</f>
        <v>0</v>
      </c>
      <c r="U216" s="7">
        <f>'[2]Class Summary'!U216</f>
        <v>0</v>
      </c>
      <c r="W216" s="7">
        <f>'[2]Class Summary'!W216</f>
        <v>0</v>
      </c>
    </row>
    <row r="217" spans="1:23" hidden="1" x14ac:dyDescent="0.25">
      <c r="A217" s="22"/>
      <c r="B217" s="6" t="str">
        <f>IF(OR((B214="~"),(C217="~")),"~","")</f>
        <v>~</v>
      </c>
      <c r="C217" s="6" t="s">
        <v>132</v>
      </c>
      <c r="E217" s="7">
        <f>'[2]Class Summary'!E217</f>
        <v>0</v>
      </c>
      <c r="F217" s="7"/>
      <c r="G217" s="7">
        <f>'[2]Class Summary'!G217</f>
        <v>0</v>
      </c>
      <c r="H217" s="7">
        <f>'[2]Class Summary'!H217</f>
        <v>0</v>
      </c>
      <c r="I217" s="7">
        <f>'[2]Class Summary'!I217</f>
        <v>0</v>
      </c>
      <c r="J217" s="7">
        <f>'[2]Class Summary'!J217</f>
        <v>0</v>
      </c>
      <c r="K217" s="7">
        <f>'[2]Class Summary'!K217</f>
        <v>0</v>
      </c>
      <c r="L217" s="7">
        <f>'[2]Class Summary'!L217</f>
        <v>0</v>
      </c>
      <c r="M217" s="7">
        <f>'[2]Class Summary'!M217</f>
        <v>0</v>
      </c>
      <c r="N217" s="7">
        <f>'[2]Class Summary'!N217</f>
        <v>0</v>
      </c>
      <c r="O217" s="7">
        <f>'[2]Class Summary'!O217</f>
        <v>0</v>
      </c>
      <c r="P217" s="7">
        <f>'[2]Class Summary'!P217</f>
        <v>0</v>
      </c>
      <c r="R217" s="7">
        <f>'[2]Class Summary'!R217</f>
        <v>0</v>
      </c>
      <c r="S217" s="7">
        <f>'[2]Class Summary'!S217</f>
        <v>0</v>
      </c>
      <c r="T217" s="7">
        <f>'[2]Class Summary'!T217</f>
        <v>0</v>
      </c>
      <c r="U217" s="7">
        <f>'[2]Class Summary'!U217</f>
        <v>0</v>
      </c>
      <c r="W217" s="7">
        <f>'[2]Class Summary'!W217</f>
        <v>0</v>
      </c>
    </row>
    <row r="218" spans="1:23" hidden="1" x14ac:dyDescent="0.25">
      <c r="A218" s="22"/>
      <c r="B218" s="6" t="str">
        <f>IF(OR((B214="~"),(C218="~")),"~","")</f>
        <v>~</v>
      </c>
      <c r="C218" s="6" t="s">
        <v>132</v>
      </c>
      <c r="E218" s="7">
        <f>'[2]Class Summary'!E218</f>
        <v>0</v>
      </c>
      <c r="F218" s="7"/>
      <c r="G218" s="7">
        <f>'[2]Class Summary'!G218</f>
        <v>0</v>
      </c>
      <c r="H218" s="7">
        <f>'[2]Class Summary'!H218</f>
        <v>0</v>
      </c>
      <c r="I218" s="7">
        <f>'[2]Class Summary'!I218</f>
        <v>0</v>
      </c>
      <c r="J218" s="7">
        <f>'[2]Class Summary'!J218</f>
        <v>0</v>
      </c>
      <c r="K218" s="7">
        <f>'[2]Class Summary'!K218</f>
        <v>0</v>
      </c>
      <c r="L218" s="7">
        <f>'[2]Class Summary'!L218</f>
        <v>0</v>
      </c>
      <c r="M218" s="7">
        <f>'[2]Class Summary'!M218</f>
        <v>0</v>
      </c>
      <c r="N218" s="7">
        <f>'[2]Class Summary'!N218</f>
        <v>0</v>
      </c>
      <c r="O218" s="7">
        <f>'[2]Class Summary'!O218</f>
        <v>0</v>
      </c>
      <c r="P218" s="7">
        <f>'[2]Class Summary'!P218</f>
        <v>0</v>
      </c>
      <c r="R218" s="7">
        <f>'[2]Class Summary'!R218</f>
        <v>0</v>
      </c>
      <c r="S218" s="7">
        <f>'[2]Class Summary'!S218</f>
        <v>0</v>
      </c>
      <c r="T218" s="7">
        <f>'[2]Class Summary'!T218</f>
        <v>0</v>
      </c>
      <c r="U218" s="7">
        <f>'[2]Class Summary'!U218</f>
        <v>0</v>
      </c>
      <c r="W218" s="7">
        <f>'[2]Class Summary'!W218</f>
        <v>0</v>
      </c>
    </row>
    <row r="219" spans="1:23" hidden="1" x14ac:dyDescent="0.25">
      <c r="A219" s="22"/>
      <c r="B219" s="6" t="str">
        <f>IF(OR((B214="~"),(C219="~")),"~","")</f>
        <v>~</v>
      </c>
      <c r="C219" s="6" t="s">
        <v>132</v>
      </c>
      <c r="E219" s="7">
        <f>'[2]Class Summary'!E219</f>
        <v>0</v>
      </c>
      <c r="F219" s="7"/>
      <c r="G219" s="7">
        <f>'[2]Class Summary'!G219</f>
        <v>0</v>
      </c>
      <c r="H219" s="7">
        <f>'[2]Class Summary'!H219</f>
        <v>0</v>
      </c>
      <c r="I219" s="7">
        <f>'[2]Class Summary'!I219</f>
        <v>0</v>
      </c>
      <c r="J219" s="7">
        <f>'[2]Class Summary'!J219</f>
        <v>0</v>
      </c>
      <c r="K219" s="7">
        <f>'[2]Class Summary'!K219</f>
        <v>0</v>
      </c>
      <c r="L219" s="7">
        <f>'[2]Class Summary'!L219</f>
        <v>0</v>
      </c>
      <c r="M219" s="7">
        <f>'[2]Class Summary'!M219</f>
        <v>0</v>
      </c>
      <c r="N219" s="7">
        <f>'[2]Class Summary'!N219</f>
        <v>0</v>
      </c>
      <c r="O219" s="7">
        <f>'[2]Class Summary'!O219</f>
        <v>0</v>
      </c>
      <c r="P219" s="7">
        <f>'[2]Class Summary'!P219</f>
        <v>0</v>
      </c>
      <c r="R219" s="7">
        <f>'[2]Class Summary'!R219</f>
        <v>0</v>
      </c>
      <c r="S219" s="7">
        <f>'[2]Class Summary'!S219</f>
        <v>0</v>
      </c>
      <c r="T219" s="7">
        <f>'[2]Class Summary'!T219</f>
        <v>0</v>
      </c>
      <c r="U219" s="7">
        <f>'[2]Class Summary'!U219</f>
        <v>0</v>
      </c>
      <c r="W219" s="7">
        <f>'[2]Class Summary'!W219</f>
        <v>0</v>
      </c>
    </row>
    <row r="220" spans="1:23" hidden="1" x14ac:dyDescent="0.25">
      <c r="A220" s="22"/>
      <c r="B220" s="6" t="str">
        <f>IF(OR((B214="~"),(C220="~")),"~","")</f>
        <v>~</v>
      </c>
      <c r="C220" s="6" t="s">
        <v>132</v>
      </c>
      <c r="E220" s="7">
        <f>'[2]Class Summary'!E220</f>
        <v>0</v>
      </c>
      <c r="F220" s="7"/>
      <c r="G220" s="7">
        <f>'[2]Class Summary'!G220</f>
        <v>0</v>
      </c>
      <c r="H220" s="7">
        <f>'[2]Class Summary'!H220</f>
        <v>0</v>
      </c>
      <c r="I220" s="7">
        <f>'[2]Class Summary'!I220</f>
        <v>0</v>
      </c>
      <c r="J220" s="7">
        <f>'[2]Class Summary'!J220</f>
        <v>0</v>
      </c>
      <c r="K220" s="7">
        <f>'[2]Class Summary'!K220</f>
        <v>0</v>
      </c>
      <c r="L220" s="7">
        <f>'[2]Class Summary'!L220</f>
        <v>0</v>
      </c>
      <c r="M220" s="7">
        <f>'[2]Class Summary'!M220</f>
        <v>0</v>
      </c>
      <c r="N220" s="7">
        <f>'[2]Class Summary'!N220</f>
        <v>0</v>
      </c>
      <c r="O220" s="7">
        <f>'[2]Class Summary'!O220</f>
        <v>0</v>
      </c>
      <c r="P220" s="7">
        <f>'[2]Class Summary'!P220</f>
        <v>0</v>
      </c>
      <c r="R220" s="7">
        <f>'[2]Class Summary'!R220</f>
        <v>0</v>
      </c>
      <c r="S220" s="7">
        <f>'[2]Class Summary'!S220</f>
        <v>0</v>
      </c>
      <c r="T220" s="7">
        <f>'[2]Class Summary'!T220</f>
        <v>0</v>
      </c>
      <c r="U220" s="7">
        <f>'[2]Class Summary'!U220</f>
        <v>0</v>
      </c>
      <c r="W220" s="7">
        <f>'[2]Class Summary'!W220</f>
        <v>0</v>
      </c>
    </row>
    <row r="221" spans="1:23" hidden="1" x14ac:dyDescent="0.25">
      <c r="A221" s="23"/>
      <c r="B221" s="15" t="str">
        <f>IF(OR((B214="~"),(C221="~")),"~","")</f>
        <v>~</v>
      </c>
      <c r="C221" s="15" t="str">
        <f>IF(B214="~","~","Sub-total")</f>
        <v>~</v>
      </c>
      <c r="D221" s="15"/>
      <c r="E221" s="16">
        <f>'[2]Class Summary'!E221</f>
        <v>0</v>
      </c>
      <c r="F221" s="16"/>
      <c r="G221" s="16">
        <f>'[2]Class Summary'!G221</f>
        <v>0</v>
      </c>
      <c r="H221" s="16">
        <f>'[2]Class Summary'!H221</f>
        <v>0</v>
      </c>
      <c r="I221" s="16">
        <f>'[2]Class Summary'!I221</f>
        <v>0</v>
      </c>
      <c r="J221" s="16">
        <f>'[2]Class Summary'!J221</f>
        <v>0</v>
      </c>
      <c r="K221" s="16">
        <f>'[2]Class Summary'!K221</f>
        <v>0</v>
      </c>
      <c r="L221" s="16">
        <f>'[2]Class Summary'!L221</f>
        <v>0</v>
      </c>
      <c r="M221" s="16">
        <f>'[2]Class Summary'!M221</f>
        <v>0</v>
      </c>
      <c r="N221" s="16">
        <f>'[2]Class Summary'!N221</f>
        <v>0</v>
      </c>
      <c r="O221" s="16">
        <f>'[2]Class Summary'!O221</f>
        <v>0</v>
      </c>
      <c r="P221" s="16">
        <f>'[2]Class Summary'!P221</f>
        <v>0</v>
      </c>
      <c r="R221" s="16">
        <f>'[2]Class Summary'!R221</f>
        <v>0</v>
      </c>
      <c r="S221" s="16">
        <f>'[2]Class Summary'!S221</f>
        <v>0</v>
      </c>
      <c r="T221" s="16">
        <f>'[2]Class Summary'!T221</f>
        <v>0</v>
      </c>
      <c r="U221" s="16">
        <f>'[2]Class Summary'!U221</f>
        <v>0</v>
      </c>
      <c r="W221" s="16">
        <f>'[2]Class Summary'!W221</f>
        <v>0</v>
      </c>
    </row>
    <row r="222" spans="1:23" hidden="1" x14ac:dyDescent="0.25">
      <c r="A222" s="22"/>
      <c r="B222" s="6" t="str">
        <f>IF(OR((B214="~"),(C222="~")),"~","")</f>
        <v>~</v>
      </c>
      <c r="E222" s="6">
        <f>'[2]Class Summary'!E222</f>
        <v>0</v>
      </c>
      <c r="G222" s="6">
        <f>'[2]Class Summary'!G222</f>
        <v>0</v>
      </c>
      <c r="H222" s="6">
        <f>'[2]Class Summary'!H222</f>
        <v>0</v>
      </c>
      <c r="I222" s="6">
        <f>'[2]Class Summary'!I222</f>
        <v>0</v>
      </c>
      <c r="J222" s="6">
        <f>'[2]Class Summary'!J222</f>
        <v>0</v>
      </c>
      <c r="K222" s="6">
        <f>'[2]Class Summary'!K222</f>
        <v>0</v>
      </c>
      <c r="L222" s="6">
        <f>'[2]Class Summary'!L222</f>
        <v>0</v>
      </c>
      <c r="M222" s="6">
        <f>'[2]Class Summary'!M222</f>
        <v>0</v>
      </c>
      <c r="N222" s="6">
        <f>'[2]Class Summary'!N222</f>
        <v>0</v>
      </c>
      <c r="O222" s="6">
        <f>'[2]Class Summary'!O222</f>
        <v>0</v>
      </c>
      <c r="P222" s="6">
        <f>'[2]Class Summary'!P222</f>
        <v>0</v>
      </c>
      <c r="R222" s="6">
        <f>'[2]Class Summary'!R222</f>
        <v>0</v>
      </c>
      <c r="S222" s="6">
        <f>'[2]Class Summary'!S222</f>
        <v>0</v>
      </c>
      <c r="T222" s="6">
        <f>'[2]Class Summary'!T222</f>
        <v>0</v>
      </c>
      <c r="U222" s="6">
        <f>'[2]Class Summary'!U222</f>
        <v>0</v>
      </c>
      <c r="W222" s="6">
        <f>'[2]Class Summary'!W222</f>
        <v>0</v>
      </c>
    </row>
    <row r="223" spans="1:23" hidden="1" x14ac:dyDescent="0.25">
      <c r="A223" s="22"/>
      <c r="B223" s="6" t="s">
        <v>132</v>
      </c>
      <c r="C223" s="1"/>
      <c r="E223" s="6">
        <f>'[2]Class Summary'!E223</f>
        <v>0</v>
      </c>
      <c r="G223" s="6">
        <f>'[2]Class Summary'!G223</f>
        <v>0</v>
      </c>
      <c r="H223" s="6">
        <f>'[2]Class Summary'!H223</f>
        <v>0</v>
      </c>
      <c r="I223" s="6">
        <f>'[2]Class Summary'!I223</f>
        <v>0</v>
      </c>
      <c r="J223" s="6">
        <f>'[2]Class Summary'!J223</f>
        <v>0</v>
      </c>
      <c r="K223" s="6">
        <f>'[2]Class Summary'!K223</f>
        <v>0</v>
      </c>
      <c r="L223" s="6">
        <f>'[2]Class Summary'!L223</f>
        <v>0</v>
      </c>
      <c r="M223" s="6">
        <f>'[2]Class Summary'!M223</f>
        <v>0</v>
      </c>
      <c r="N223" s="6">
        <f>'[2]Class Summary'!N223</f>
        <v>0</v>
      </c>
      <c r="O223" s="6">
        <f>'[2]Class Summary'!O223</f>
        <v>0</v>
      </c>
      <c r="P223" s="6">
        <f>'[2]Class Summary'!P223</f>
        <v>0</v>
      </c>
      <c r="R223" s="6">
        <f>'[2]Class Summary'!R223</f>
        <v>0</v>
      </c>
      <c r="S223" s="6">
        <f>'[2]Class Summary'!S223</f>
        <v>0</v>
      </c>
      <c r="T223" s="6">
        <f>'[2]Class Summary'!T223</f>
        <v>0</v>
      </c>
      <c r="U223" s="6">
        <f>'[2]Class Summary'!U223</f>
        <v>0</v>
      </c>
      <c r="W223" s="6">
        <f>'[2]Class Summary'!W223</f>
        <v>0</v>
      </c>
    </row>
    <row r="224" spans="1:23" hidden="1" x14ac:dyDescent="0.25">
      <c r="A224" s="22"/>
      <c r="B224" s="6" t="str">
        <f>IF(OR((B223="~"),(C224="~")),"~","")</f>
        <v>~</v>
      </c>
      <c r="C224" s="6" t="s">
        <v>132</v>
      </c>
      <c r="E224" s="7">
        <f>'[2]Class Summary'!E224</f>
        <v>0</v>
      </c>
      <c r="F224" s="7"/>
      <c r="G224" s="7">
        <f>'[2]Class Summary'!G224</f>
        <v>0</v>
      </c>
      <c r="H224" s="7">
        <f>'[2]Class Summary'!H224</f>
        <v>0</v>
      </c>
      <c r="I224" s="7">
        <f>'[2]Class Summary'!I224</f>
        <v>0</v>
      </c>
      <c r="J224" s="7">
        <f>'[2]Class Summary'!J224</f>
        <v>0</v>
      </c>
      <c r="K224" s="7">
        <f>'[2]Class Summary'!K224</f>
        <v>0</v>
      </c>
      <c r="L224" s="7">
        <f>'[2]Class Summary'!L224</f>
        <v>0</v>
      </c>
      <c r="M224" s="7">
        <f>'[2]Class Summary'!M224</f>
        <v>0</v>
      </c>
      <c r="N224" s="7">
        <f>'[2]Class Summary'!N224</f>
        <v>0</v>
      </c>
      <c r="O224" s="7">
        <f>'[2]Class Summary'!O224</f>
        <v>0</v>
      </c>
      <c r="P224" s="7">
        <f>'[2]Class Summary'!P224</f>
        <v>0</v>
      </c>
      <c r="R224" s="7">
        <f>'[2]Class Summary'!R224</f>
        <v>0</v>
      </c>
      <c r="S224" s="7">
        <f>'[2]Class Summary'!S224</f>
        <v>0</v>
      </c>
      <c r="T224" s="7">
        <f>'[2]Class Summary'!T224</f>
        <v>0</v>
      </c>
      <c r="U224" s="7">
        <f>'[2]Class Summary'!U224</f>
        <v>0</v>
      </c>
      <c r="W224" s="7">
        <f>'[2]Class Summary'!W224</f>
        <v>0</v>
      </c>
    </row>
    <row r="225" spans="1:23" hidden="1" x14ac:dyDescent="0.25">
      <c r="A225" s="22"/>
      <c r="B225" s="6" t="str">
        <f>IF(OR((B223="~"),(C225="~")),"~","")</f>
        <v>~</v>
      </c>
      <c r="C225" s="6" t="s">
        <v>132</v>
      </c>
      <c r="E225" s="7">
        <f>'[2]Class Summary'!E225</f>
        <v>0</v>
      </c>
      <c r="F225" s="7"/>
      <c r="G225" s="7">
        <f>'[2]Class Summary'!G225</f>
        <v>0</v>
      </c>
      <c r="H225" s="7">
        <f>'[2]Class Summary'!H225</f>
        <v>0</v>
      </c>
      <c r="I225" s="7">
        <f>'[2]Class Summary'!I225</f>
        <v>0</v>
      </c>
      <c r="J225" s="7">
        <f>'[2]Class Summary'!J225</f>
        <v>0</v>
      </c>
      <c r="K225" s="7">
        <f>'[2]Class Summary'!K225</f>
        <v>0</v>
      </c>
      <c r="L225" s="7">
        <f>'[2]Class Summary'!L225</f>
        <v>0</v>
      </c>
      <c r="M225" s="7">
        <f>'[2]Class Summary'!M225</f>
        <v>0</v>
      </c>
      <c r="N225" s="7">
        <f>'[2]Class Summary'!N225</f>
        <v>0</v>
      </c>
      <c r="O225" s="7">
        <f>'[2]Class Summary'!O225</f>
        <v>0</v>
      </c>
      <c r="P225" s="7">
        <f>'[2]Class Summary'!P225</f>
        <v>0</v>
      </c>
      <c r="R225" s="7">
        <f>'[2]Class Summary'!R225</f>
        <v>0</v>
      </c>
      <c r="S225" s="7">
        <f>'[2]Class Summary'!S225</f>
        <v>0</v>
      </c>
      <c r="T225" s="7">
        <f>'[2]Class Summary'!T225</f>
        <v>0</v>
      </c>
      <c r="U225" s="7">
        <f>'[2]Class Summary'!U225</f>
        <v>0</v>
      </c>
      <c r="W225" s="7">
        <f>'[2]Class Summary'!W225</f>
        <v>0</v>
      </c>
    </row>
    <row r="226" spans="1:23" hidden="1" x14ac:dyDescent="0.25">
      <c r="A226" s="22"/>
      <c r="B226" s="6" t="str">
        <f>IF(OR((B223="~"),(C226="~")),"~","")</f>
        <v>~</v>
      </c>
      <c r="C226" s="6" t="s">
        <v>132</v>
      </c>
      <c r="E226" s="7">
        <f>'[2]Class Summary'!E226</f>
        <v>0</v>
      </c>
      <c r="F226" s="7"/>
      <c r="G226" s="7">
        <f>'[2]Class Summary'!G226</f>
        <v>0</v>
      </c>
      <c r="H226" s="7">
        <f>'[2]Class Summary'!H226</f>
        <v>0</v>
      </c>
      <c r="I226" s="7">
        <f>'[2]Class Summary'!I226</f>
        <v>0</v>
      </c>
      <c r="J226" s="7">
        <f>'[2]Class Summary'!J226</f>
        <v>0</v>
      </c>
      <c r="K226" s="7">
        <f>'[2]Class Summary'!K226</f>
        <v>0</v>
      </c>
      <c r="L226" s="7">
        <f>'[2]Class Summary'!L226</f>
        <v>0</v>
      </c>
      <c r="M226" s="7">
        <f>'[2]Class Summary'!M226</f>
        <v>0</v>
      </c>
      <c r="N226" s="7">
        <f>'[2]Class Summary'!N226</f>
        <v>0</v>
      </c>
      <c r="O226" s="7">
        <f>'[2]Class Summary'!O226</f>
        <v>0</v>
      </c>
      <c r="P226" s="7">
        <f>'[2]Class Summary'!P226</f>
        <v>0</v>
      </c>
      <c r="R226" s="7">
        <f>'[2]Class Summary'!R226</f>
        <v>0</v>
      </c>
      <c r="S226" s="7">
        <f>'[2]Class Summary'!S226</f>
        <v>0</v>
      </c>
      <c r="T226" s="7">
        <f>'[2]Class Summary'!T226</f>
        <v>0</v>
      </c>
      <c r="U226" s="7">
        <f>'[2]Class Summary'!U226</f>
        <v>0</v>
      </c>
      <c r="W226" s="7">
        <f>'[2]Class Summary'!W226</f>
        <v>0</v>
      </c>
    </row>
    <row r="227" spans="1:23" hidden="1" x14ac:dyDescent="0.25">
      <c r="A227" s="22"/>
      <c r="B227" s="6" t="str">
        <f>IF(OR((B223="~"),(C227="~")),"~","")</f>
        <v>~</v>
      </c>
      <c r="C227" s="6" t="s">
        <v>132</v>
      </c>
      <c r="E227" s="7">
        <f>'[2]Class Summary'!E227</f>
        <v>0</v>
      </c>
      <c r="F227" s="7"/>
      <c r="G227" s="7">
        <f>'[2]Class Summary'!G227</f>
        <v>0</v>
      </c>
      <c r="H227" s="7">
        <f>'[2]Class Summary'!H227</f>
        <v>0</v>
      </c>
      <c r="I227" s="7">
        <f>'[2]Class Summary'!I227</f>
        <v>0</v>
      </c>
      <c r="J227" s="7">
        <f>'[2]Class Summary'!J227</f>
        <v>0</v>
      </c>
      <c r="K227" s="7">
        <f>'[2]Class Summary'!K227</f>
        <v>0</v>
      </c>
      <c r="L227" s="7">
        <f>'[2]Class Summary'!L227</f>
        <v>0</v>
      </c>
      <c r="M227" s="7">
        <f>'[2]Class Summary'!M227</f>
        <v>0</v>
      </c>
      <c r="N227" s="7">
        <f>'[2]Class Summary'!N227</f>
        <v>0</v>
      </c>
      <c r="O227" s="7">
        <f>'[2]Class Summary'!O227</f>
        <v>0</v>
      </c>
      <c r="P227" s="7">
        <f>'[2]Class Summary'!P227</f>
        <v>0</v>
      </c>
      <c r="R227" s="7">
        <f>'[2]Class Summary'!R227</f>
        <v>0</v>
      </c>
      <c r="S227" s="7">
        <f>'[2]Class Summary'!S227</f>
        <v>0</v>
      </c>
      <c r="T227" s="7">
        <f>'[2]Class Summary'!T227</f>
        <v>0</v>
      </c>
      <c r="U227" s="7">
        <f>'[2]Class Summary'!U227</f>
        <v>0</v>
      </c>
      <c r="W227" s="7">
        <f>'[2]Class Summary'!W227</f>
        <v>0</v>
      </c>
    </row>
    <row r="228" spans="1:23" hidden="1" x14ac:dyDescent="0.25">
      <c r="A228" s="22"/>
      <c r="B228" s="6" t="str">
        <f>IF(OR((B223="~"),(C228="~")),"~","")</f>
        <v>~</v>
      </c>
      <c r="C228" s="6" t="s">
        <v>132</v>
      </c>
      <c r="E228" s="7">
        <f>'[2]Class Summary'!E228</f>
        <v>0</v>
      </c>
      <c r="F228" s="7"/>
      <c r="G228" s="7">
        <f>'[2]Class Summary'!G228</f>
        <v>0</v>
      </c>
      <c r="H228" s="7">
        <f>'[2]Class Summary'!H228</f>
        <v>0</v>
      </c>
      <c r="I228" s="7">
        <f>'[2]Class Summary'!I228</f>
        <v>0</v>
      </c>
      <c r="J228" s="7">
        <f>'[2]Class Summary'!J228</f>
        <v>0</v>
      </c>
      <c r="K228" s="7">
        <f>'[2]Class Summary'!K228</f>
        <v>0</v>
      </c>
      <c r="L228" s="7">
        <f>'[2]Class Summary'!L228</f>
        <v>0</v>
      </c>
      <c r="M228" s="7">
        <f>'[2]Class Summary'!M228</f>
        <v>0</v>
      </c>
      <c r="N228" s="7">
        <f>'[2]Class Summary'!N228</f>
        <v>0</v>
      </c>
      <c r="O228" s="7">
        <f>'[2]Class Summary'!O228</f>
        <v>0</v>
      </c>
      <c r="P228" s="7">
        <f>'[2]Class Summary'!P228</f>
        <v>0</v>
      </c>
      <c r="R228" s="7">
        <f>'[2]Class Summary'!R228</f>
        <v>0</v>
      </c>
      <c r="S228" s="7">
        <f>'[2]Class Summary'!S228</f>
        <v>0</v>
      </c>
      <c r="T228" s="7">
        <f>'[2]Class Summary'!T228</f>
        <v>0</v>
      </c>
      <c r="U228" s="7">
        <f>'[2]Class Summary'!U228</f>
        <v>0</v>
      </c>
      <c r="W228" s="7">
        <f>'[2]Class Summary'!W228</f>
        <v>0</v>
      </c>
    </row>
    <row r="229" spans="1:23" hidden="1" x14ac:dyDescent="0.25">
      <c r="A229" s="22"/>
      <c r="B229" s="6" t="str">
        <f>IF(OR((B223="~"),(C229="~")),"~","")</f>
        <v>~</v>
      </c>
      <c r="C229" s="6" t="s">
        <v>132</v>
      </c>
      <c r="E229" s="7">
        <f>'[2]Class Summary'!E229</f>
        <v>0</v>
      </c>
      <c r="F229" s="7"/>
      <c r="G229" s="7">
        <f>'[2]Class Summary'!G229</f>
        <v>0</v>
      </c>
      <c r="H229" s="7">
        <f>'[2]Class Summary'!H229</f>
        <v>0</v>
      </c>
      <c r="I229" s="7">
        <f>'[2]Class Summary'!I229</f>
        <v>0</v>
      </c>
      <c r="J229" s="7">
        <f>'[2]Class Summary'!J229</f>
        <v>0</v>
      </c>
      <c r="K229" s="7">
        <f>'[2]Class Summary'!K229</f>
        <v>0</v>
      </c>
      <c r="L229" s="7">
        <f>'[2]Class Summary'!L229</f>
        <v>0</v>
      </c>
      <c r="M229" s="7">
        <f>'[2]Class Summary'!M229</f>
        <v>0</v>
      </c>
      <c r="N229" s="7">
        <f>'[2]Class Summary'!N229</f>
        <v>0</v>
      </c>
      <c r="O229" s="7">
        <f>'[2]Class Summary'!O229</f>
        <v>0</v>
      </c>
      <c r="P229" s="7">
        <f>'[2]Class Summary'!P229</f>
        <v>0</v>
      </c>
      <c r="R229" s="7">
        <f>'[2]Class Summary'!R229</f>
        <v>0</v>
      </c>
      <c r="S229" s="7">
        <f>'[2]Class Summary'!S229</f>
        <v>0</v>
      </c>
      <c r="T229" s="7">
        <f>'[2]Class Summary'!T229</f>
        <v>0</v>
      </c>
      <c r="U229" s="7">
        <f>'[2]Class Summary'!U229</f>
        <v>0</v>
      </c>
      <c r="W229" s="7">
        <f>'[2]Class Summary'!W229</f>
        <v>0</v>
      </c>
    </row>
    <row r="230" spans="1:23" hidden="1" x14ac:dyDescent="0.25">
      <c r="A230" s="23"/>
      <c r="B230" s="15" t="str">
        <f>IF(OR((B223="~"),(C230="~")),"~","")</f>
        <v>~</v>
      </c>
      <c r="C230" s="15" t="str">
        <f>IF(B223="~","~","Sub-total")</f>
        <v>~</v>
      </c>
      <c r="D230" s="15"/>
      <c r="E230" s="16">
        <f>'[2]Class Summary'!E230</f>
        <v>0</v>
      </c>
      <c r="F230" s="16"/>
      <c r="G230" s="16">
        <f>'[2]Class Summary'!G230</f>
        <v>0</v>
      </c>
      <c r="H230" s="16">
        <f>'[2]Class Summary'!H230</f>
        <v>0</v>
      </c>
      <c r="I230" s="16">
        <f>'[2]Class Summary'!I230</f>
        <v>0</v>
      </c>
      <c r="J230" s="16">
        <f>'[2]Class Summary'!J230</f>
        <v>0</v>
      </c>
      <c r="K230" s="16">
        <f>'[2]Class Summary'!K230</f>
        <v>0</v>
      </c>
      <c r="L230" s="16">
        <f>'[2]Class Summary'!L230</f>
        <v>0</v>
      </c>
      <c r="M230" s="16">
        <f>'[2]Class Summary'!M230</f>
        <v>0</v>
      </c>
      <c r="N230" s="16">
        <f>'[2]Class Summary'!N230</f>
        <v>0</v>
      </c>
      <c r="O230" s="16">
        <f>'[2]Class Summary'!O230</f>
        <v>0</v>
      </c>
      <c r="P230" s="16">
        <f>'[2]Class Summary'!P230</f>
        <v>0</v>
      </c>
      <c r="R230" s="16">
        <f>'[2]Class Summary'!R230</f>
        <v>0</v>
      </c>
      <c r="S230" s="16">
        <f>'[2]Class Summary'!S230</f>
        <v>0</v>
      </c>
      <c r="T230" s="16">
        <f>'[2]Class Summary'!T230</f>
        <v>0</v>
      </c>
      <c r="U230" s="16">
        <f>'[2]Class Summary'!U230</f>
        <v>0</v>
      </c>
      <c r="W230" s="16">
        <f>'[2]Class Summary'!W230</f>
        <v>0</v>
      </c>
    </row>
    <row r="231" spans="1:23" hidden="1" x14ac:dyDescent="0.25">
      <c r="A231" s="22"/>
      <c r="B231" s="6" t="str">
        <f>IF(OR((B223="~"),(C231="~")),"~","")</f>
        <v>~</v>
      </c>
      <c r="E231" s="6">
        <f>'[2]Class Summary'!E231</f>
        <v>0</v>
      </c>
      <c r="G231" s="6">
        <f>'[2]Class Summary'!G231</f>
        <v>0</v>
      </c>
      <c r="H231" s="6">
        <f>'[2]Class Summary'!H231</f>
        <v>0</v>
      </c>
      <c r="I231" s="6">
        <f>'[2]Class Summary'!I231</f>
        <v>0</v>
      </c>
      <c r="J231" s="6">
        <f>'[2]Class Summary'!J231</f>
        <v>0</v>
      </c>
      <c r="K231" s="6">
        <f>'[2]Class Summary'!K231</f>
        <v>0</v>
      </c>
      <c r="L231" s="6">
        <f>'[2]Class Summary'!L231</f>
        <v>0</v>
      </c>
      <c r="M231" s="6">
        <f>'[2]Class Summary'!M231</f>
        <v>0</v>
      </c>
      <c r="N231" s="6">
        <f>'[2]Class Summary'!N231</f>
        <v>0</v>
      </c>
      <c r="O231" s="6">
        <f>'[2]Class Summary'!O231</f>
        <v>0</v>
      </c>
      <c r="P231" s="6">
        <f>'[2]Class Summary'!P231</f>
        <v>0</v>
      </c>
      <c r="R231" s="6">
        <f>'[2]Class Summary'!R231</f>
        <v>0</v>
      </c>
      <c r="S231" s="6">
        <f>'[2]Class Summary'!S231</f>
        <v>0</v>
      </c>
      <c r="T231" s="6">
        <f>'[2]Class Summary'!T231</f>
        <v>0</v>
      </c>
      <c r="U231" s="6">
        <f>'[2]Class Summary'!U231</f>
        <v>0</v>
      </c>
      <c r="W231" s="6">
        <f>'[2]Class Summary'!W231</f>
        <v>0</v>
      </c>
    </row>
    <row r="232" spans="1:23" hidden="1" x14ac:dyDescent="0.25">
      <c r="A232" s="22"/>
      <c r="B232" s="6" t="s">
        <v>132</v>
      </c>
      <c r="C232" s="1"/>
      <c r="E232" s="6">
        <f>'[2]Class Summary'!E232</f>
        <v>0</v>
      </c>
      <c r="G232" s="6">
        <f>'[2]Class Summary'!G232</f>
        <v>0</v>
      </c>
      <c r="H232" s="6">
        <f>'[2]Class Summary'!H232</f>
        <v>0</v>
      </c>
      <c r="I232" s="6">
        <f>'[2]Class Summary'!I232</f>
        <v>0</v>
      </c>
      <c r="J232" s="6">
        <f>'[2]Class Summary'!J232</f>
        <v>0</v>
      </c>
      <c r="K232" s="6">
        <f>'[2]Class Summary'!K232</f>
        <v>0</v>
      </c>
      <c r="L232" s="6">
        <f>'[2]Class Summary'!L232</f>
        <v>0</v>
      </c>
      <c r="M232" s="6">
        <f>'[2]Class Summary'!M232</f>
        <v>0</v>
      </c>
      <c r="N232" s="6">
        <f>'[2]Class Summary'!N232</f>
        <v>0</v>
      </c>
      <c r="O232" s="6">
        <f>'[2]Class Summary'!O232</f>
        <v>0</v>
      </c>
      <c r="P232" s="6">
        <f>'[2]Class Summary'!P232</f>
        <v>0</v>
      </c>
      <c r="R232" s="6">
        <f>'[2]Class Summary'!R232</f>
        <v>0</v>
      </c>
      <c r="S232" s="6">
        <f>'[2]Class Summary'!S232</f>
        <v>0</v>
      </c>
      <c r="T232" s="6">
        <f>'[2]Class Summary'!T232</f>
        <v>0</v>
      </c>
      <c r="U232" s="6">
        <f>'[2]Class Summary'!U232</f>
        <v>0</v>
      </c>
      <c r="W232" s="6">
        <f>'[2]Class Summary'!W232</f>
        <v>0</v>
      </c>
    </row>
    <row r="233" spans="1:23" hidden="1" x14ac:dyDescent="0.25">
      <c r="A233" s="22"/>
      <c r="B233" s="6" t="str">
        <f>IF(OR((B232="~"),(C233="~")),"~","")</f>
        <v>~</v>
      </c>
      <c r="C233" s="6" t="s">
        <v>132</v>
      </c>
      <c r="E233" s="7">
        <f>'[2]Class Summary'!E233</f>
        <v>0</v>
      </c>
      <c r="F233" s="7"/>
      <c r="G233" s="7">
        <f>'[2]Class Summary'!G233</f>
        <v>0</v>
      </c>
      <c r="H233" s="7">
        <f>'[2]Class Summary'!H233</f>
        <v>0</v>
      </c>
      <c r="I233" s="7">
        <f>'[2]Class Summary'!I233</f>
        <v>0</v>
      </c>
      <c r="J233" s="7">
        <f>'[2]Class Summary'!J233</f>
        <v>0</v>
      </c>
      <c r="K233" s="7">
        <f>'[2]Class Summary'!K233</f>
        <v>0</v>
      </c>
      <c r="L233" s="7">
        <f>'[2]Class Summary'!L233</f>
        <v>0</v>
      </c>
      <c r="M233" s="7">
        <f>'[2]Class Summary'!M233</f>
        <v>0</v>
      </c>
      <c r="N233" s="7">
        <f>'[2]Class Summary'!N233</f>
        <v>0</v>
      </c>
      <c r="O233" s="7">
        <f>'[2]Class Summary'!O233</f>
        <v>0</v>
      </c>
      <c r="P233" s="7">
        <f>'[2]Class Summary'!P233</f>
        <v>0</v>
      </c>
      <c r="R233" s="7">
        <f>'[2]Class Summary'!R233</f>
        <v>0</v>
      </c>
      <c r="S233" s="7">
        <f>'[2]Class Summary'!S233</f>
        <v>0</v>
      </c>
      <c r="T233" s="7">
        <f>'[2]Class Summary'!T233</f>
        <v>0</v>
      </c>
      <c r="U233" s="7">
        <f>'[2]Class Summary'!U233</f>
        <v>0</v>
      </c>
      <c r="W233" s="7">
        <f>'[2]Class Summary'!W233</f>
        <v>0</v>
      </c>
    </row>
    <row r="234" spans="1:23" hidden="1" x14ac:dyDescent="0.25">
      <c r="A234" s="22"/>
      <c r="B234" s="6" t="str">
        <f>IF(OR((B232="~"),(C234="~")),"~","")</f>
        <v>~</v>
      </c>
      <c r="C234" s="6" t="s">
        <v>132</v>
      </c>
      <c r="E234" s="7">
        <f>'[2]Class Summary'!E234</f>
        <v>0</v>
      </c>
      <c r="F234" s="7"/>
      <c r="G234" s="7">
        <f>'[2]Class Summary'!G234</f>
        <v>0</v>
      </c>
      <c r="H234" s="7">
        <f>'[2]Class Summary'!H234</f>
        <v>0</v>
      </c>
      <c r="I234" s="7">
        <f>'[2]Class Summary'!I234</f>
        <v>0</v>
      </c>
      <c r="J234" s="7">
        <f>'[2]Class Summary'!J234</f>
        <v>0</v>
      </c>
      <c r="K234" s="7">
        <f>'[2]Class Summary'!K234</f>
        <v>0</v>
      </c>
      <c r="L234" s="7">
        <f>'[2]Class Summary'!L234</f>
        <v>0</v>
      </c>
      <c r="M234" s="7">
        <f>'[2]Class Summary'!M234</f>
        <v>0</v>
      </c>
      <c r="N234" s="7">
        <f>'[2]Class Summary'!N234</f>
        <v>0</v>
      </c>
      <c r="O234" s="7">
        <f>'[2]Class Summary'!O234</f>
        <v>0</v>
      </c>
      <c r="P234" s="7">
        <f>'[2]Class Summary'!P234</f>
        <v>0</v>
      </c>
      <c r="R234" s="7">
        <f>'[2]Class Summary'!R234</f>
        <v>0</v>
      </c>
      <c r="S234" s="7">
        <f>'[2]Class Summary'!S234</f>
        <v>0</v>
      </c>
      <c r="T234" s="7">
        <f>'[2]Class Summary'!T234</f>
        <v>0</v>
      </c>
      <c r="U234" s="7">
        <f>'[2]Class Summary'!U234</f>
        <v>0</v>
      </c>
      <c r="W234" s="7">
        <f>'[2]Class Summary'!W234</f>
        <v>0</v>
      </c>
    </row>
    <row r="235" spans="1:23" hidden="1" x14ac:dyDescent="0.25">
      <c r="A235" s="22"/>
      <c r="B235" s="6" t="str">
        <f>IF(OR((B232="~"),(C235="~")),"~","")</f>
        <v>~</v>
      </c>
      <c r="C235" s="6" t="s">
        <v>132</v>
      </c>
      <c r="E235" s="7">
        <f>'[2]Class Summary'!E235</f>
        <v>0</v>
      </c>
      <c r="F235" s="7"/>
      <c r="G235" s="7">
        <f>'[2]Class Summary'!G235</f>
        <v>0</v>
      </c>
      <c r="H235" s="7">
        <f>'[2]Class Summary'!H235</f>
        <v>0</v>
      </c>
      <c r="I235" s="7">
        <f>'[2]Class Summary'!I235</f>
        <v>0</v>
      </c>
      <c r="J235" s="7">
        <f>'[2]Class Summary'!J235</f>
        <v>0</v>
      </c>
      <c r="K235" s="7">
        <f>'[2]Class Summary'!K235</f>
        <v>0</v>
      </c>
      <c r="L235" s="7">
        <f>'[2]Class Summary'!L235</f>
        <v>0</v>
      </c>
      <c r="M235" s="7">
        <f>'[2]Class Summary'!M235</f>
        <v>0</v>
      </c>
      <c r="N235" s="7">
        <f>'[2]Class Summary'!N235</f>
        <v>0</v>
      </c>
      <c r="O235" s="7">
        <f>'[2]Class Summary'!O235</f>
        <v>0</v>
      </c>
      <c r="P235" s="7">
        <f>'[2]Class Summary'!P235</f>
        <v>0</v>
      </c>
      <c r="R235" s="7">
        <f>'[2]Class Summary'!R235</f>
        <v>0</v>
      </c>
      <c r="S235" s="7">
        <f>'[2]Class Summary'!S235</f>
        <v>0</v>
      </c>
      <c r="T235" s="7">
        <f>'[2]Class Summary'!T235</f>
        <v>0</v>
      </c>
      <c r="U235" s="7">
        <f>'[2]Class Summary'!U235</f>
        <v>0</v>
      </c>
      <c r="W235" s="7">
        <f>'[2]Class Summary'!W235</f>
        <v>0</v>
      </c>
    </row>
    <row r="236" spans="1:23" hidden="1" x14ac:dyDescent="0.25">
      <c r="A236" s="22"/>
      <c r="B236" s="6" t="str">
        <f>IF(OR((B232="~"),(C236="~")),"~","")</f>
        <v>~</v>
      </c>
      <c r="C236" s="6" t="s">
        <v>132</v>
      </c>
      <c r="E236" s="7">
        <f>'[2]Class Summary'!E236</f>
        <v>0</v>
      </c>
      <c r="F236" s="7"/>
      <c r="G236" s="7">
        <f>'[2]Class Summary'!G236</f>
        <v>0</v>
      </c>
      <c r="H236" s="7">
        <f>'[2]Class Summary'!H236</f>
        <v>0</v>
      </c>
      <c r="I236" s="7">
        <f>'[2]Class Summary'!I236</f>
        <v>0</v>
      </c>
      <c r="J236" s="7">
        <f>'[2]Class Summary'!J236</f>
        <v>0</v>
      </c>
      <c r="K236" s="7">
        <f>'[2]Class Summary'!K236</f>
        <v>0</v>
      </c>
      <c r="L236" s="7">
        <f>'[2]Class Summary'!L236</f>
        <v>0</v>
      </c>
      <c r="M236" s="7">
        <f>'[2]Class Summary'!M236</f>
        <v>0</v>
      </c>
      <c r="N236" s="7">
        <f>'[2]Class Summary'!N236</f>
        <v>0</v>
      </c>
      <c r="O236" s="7">
        <f>'[2]Class Summary'!O236</f>
        <v>0</v>
      </c>
      <c r="P236" s="7">
        <f>'[2]Class Summary'!P236</f>
        <v>0</v>
      </c>
      <c r="R236" s="7">
        <f>'[2]Class Summary'!R236</f>
        <v>0</v>
      </c>
      <c r="S236" s="7">
        <f>'[2]Class Summary'!S236</f>
        <v>0</v>
      </c>
      <c r="T236" s="7">
        <f>'[2]Class Summary'!T236</f>
        <v>0</v>
      </c>
      <c r="U236" s="7">
        <f>'[2]Class Summary'!U236</f>
        <v>0</v>
      </c>
      <c r="W236" s="7">
        <f>'[2]Class Summary'!W236</f>
        <v>0</v>
      </c>
    </row>
    <row r="237" spans="1:23" hidden="1" x14ac:dyDescent="0.25">
      <c r="A237" s="22"/>
      <c r="B237" s="6" t="str">
        <f>IF(OR((B232="~"),(C237="~")),"~","")</f>
        <v>~</v>
      </c>
      <c r="C237" s="6" t="s">
        <v>132</v>
      </c>
      <c r="E237" s="7">
        <f>'[2]Class Summary'!E237</f>
        <v>0</v>
      </c>
      <c r="F237" s="7"/>
      <c r="G237" s="7">
        <f>'[2]Class Summary'!G237</f>
        <v>0</v>
      </c>
      <c r="H237" s="7">
        <f>'[2]Class Summary'!H237</f>
        <v>0</v>
      </c>
      <c r="I237" s="7">
        <f>'[2]Class Summary'!I237</f>
        <v>0</v>
      </c>
      <c r="J237" s="7">
        <f>'[2]Class Summary'!J237</f>
        <v>0</v>
      </c>
      <c r="K237" s="7">
        <f>'[2]Class Summary'!K237</f>
        <v>0</v>
      </c>
      <c r="L237" s="7">
        <f>'[2]Class Summary'!L237</f>
        <v>0</v>
      </c>
      <c r="M237" s="7">
        <f>'[2]Class Summary'!M237</f>
        <v>0</v>
      </c>
      <c r="N237" s="7">
        <f>'[2]Class Summary'!N237</f>
        <v>0</v>
      </c>
      <c r="O237" s="7">
        <f>'[2]Class Summary'!O237</f>
        <v>0</v>
      </c>
      <c r="P237" s="7">
        <f>'[2]Class Summary'!P237</f>
        <v>0</v>
      </c>
      <c r="R237" s="7">
        <f>'[2]Class Summary'!R237</f>
        <v>0</v>
      </c>
      <c r="S237" s="7">
        <f>'[2]Class Summary'!S237</f>
        <v>0</v>
      </c>
      <c r="T237" s="7">
        <f>'[2]Class Summary'!T237</f>
        <v>0</v>
      </c>
      <c r="U237" s="7">
        <f>'[2]Class Summary'!U237</f>
        <v>0</v>
      </c>
      <c r="W237" s="7">
        <f>'[2]Class Summary'!W237</f>
        <v>0</v>
      </c>
    </row>
    <row r="238" spans="1:23" hidden="1" x14ac:dyDescent="0.25">
      <c r="A238" s="22"/>
      <c r="B238" s="6" t="str">
        <f>IF(OR((B232="~"),(C238="~")),"~","")</f>
        <v>~</v>
      </c>
      <c r="C238" s="6" t="s">
        <v>132</v>
      </c>
      <c r="E238" s="7">
        <f>'[2]Class Summary'!E238</f>
        <v>0</v>
      </c>
      <c r="F238" s="7"/>
      <c r="G238" s="7">
        <f>'[2]Class Summary'!G238</f>
        <v>0</v>
      </c>
      <c r="H238" s="7">
        <f>'[2]Class Summary'!H238</f>
        <v>0</v>
      </c>
      <c r="I238" s="7">
        <f>'[2]Class Summary'!I238</f>
        <v>0</v>
      </c>
      <c r="J238" s="7">
        <f>'[2]Class Summary'!J238</f>
        <v>0</v>
      </c>
      <c r="K238" s="7">
        <f>'[2]Class Summary'!K238</f>
        <v>0</v>
      </c>
      <c r="L238" s="7">
        <f>'[2]Class Summary'!L238</f>
        <v>0</v>
      </c>
      <c r="M238" s="7">
        <f>'[2]Class Summary'!M238</f>
        <v>0</v>
      </c>
      <c r="N238" s="7">
        <f>'[2]Class Summary'!N238</f>
        <v>0</v>
      </c>
      <c r="O238" s="7">
        <f>'[2]Class Summary'!O238</f>
        <v>0</v>
      </c>
      <c r="P238" s="7">
        <f>'[2]Class Summary'!P238</f>
        <v>0</v>
      </c>
      <c r="R238" s="7">
        <f>'[2]Class Summary'!R238</f>
        <v>0</v>
      </c>
      <c r="S238" s="7">
        <f>'[2]Class Summary'!S238</f>
        <v>0</v>
      </c>
      <c r="T238" s="7">
        <f>'[2]Class Summary'!T238</f>
        <v>0</v>
      </c>
      <c r="U238" s="7">
        <f>'[2]Class Summary'!U238</f>
        <v>0</v>
      </c>
      <c r="W238" s="7">
        <f>'[2]Class Summary'!W238</f>
        <v>0</v>
      </c>
    </row>
    <row r="239" spans="1:23" hidden="1" x14ac:dyDescent="0.25">
      <c r="A239" s="23"/>
      <c r="B239" s="15" t="str">
        <f>IF(OR((B232="~"),(C239="~")),"~","")</f>
        <v>~</v>
      </c>
      <c r="C239" s="15" t="str">
        <f>IF(B232="~","~","Sub-total")</f>
        <v>~</v>
      </c>
      <c r="D239" s="15"/>
      <c r="E239" s="16">
        <f>'[2]Class Summary'!E239</f>
        <v>0</v>
      </c>
      <c r="F239" s="16"/>
      <c r="G239" s="16">
        <f>'[2]Class Summary'!G239</f>
        <v>0</v>
      </c>
      <c r="H239" s="16">
        <f>'[2]Class Summary'!H239</f>
        <v>0</v>
      </c>
      <c r="I239" s="16">
        <f>'[2]Class Summary'!I239</f>
        <v>0</v>
      </c>
      <c r="J239" s="16">
        <f>'[2]Class Summary'!J239</f>
        <v>0</v>
      </c>
      <c r="K239" s="16">
        <f>'[2]Class Summary'!K239</f>
        <v>0</v>
      </c>
      <c r="L239" s="16">
        <f>'[2]Class Summary'!L239</f>
        <v>0</v>
      </c>
      <c r="M239" s="16">
        <f>'[2]Class Summary'!M239</f>
        <v>0</v>
      </c>
      <c r="N239" s="16">
        <f>'[2]Class Summary'!N239</f>
        <v>0</v>
      </c>
      <c r="O239" s="16">
        <f>'[2]Class Summary'!O239</f>
        <v>0</v>
      </c>
      <c r="P239" s="16">
        <f>'[2]Class Summary'!P239</f>
        <v>0</v>
      </c>
      <c r="R239" s="16">
        <f>'[2]Class Summary'!R239</f>
        <v>0</v>
      </c>
      <c r="S239" s="16">
        <f>'[2]Class Summary'!S239</f>
        <v>0</v>
      </c>
      <c r="T239" s="16">
        <f>'[2]Class Summary'!T239</f>
        <v>0</v>
      </c>
      <c r="U239" s="16">
        <f>'[2]Class Summary'!U239</f>
        <v>0</v>
      </c>
      <c r="W239" s="16">
        <f>'[2]Class Summary'!W239</f>
        <v>0</v>
      </c>
    </row>
    <row r="240" spans="1:23" hidden="1" x14ac:dyDescent="0.25">
      <c r="A240" s="22"/>
      <c r="B240" s="6" t="str">
        <f>IF(OR((B232="~"),(C240="~")),"~","")</f>
        <v>~</v>
      </c>
      <c r="E240" s="6">
        <f>'[2]Class Summary'!E240</f>
        <v>0</v>
      </c>
      <c r="G240" s="6">
        <f>'[2]Class Summary'!G240</f>
        <v>0</v>
      </c>
      <c r="H240" s="6">
        <f>'[2]Class Summary'!H240</f>
        <v>0</v>
      </c>
      <c r="I240" s="6">
        <f>'[2]Class Summary'!I240</f>
        <v>0</v>
      </c>
      <c r="J240" s="6">
        <f>'[2]Class Summary'!J240</f>
        <v>0</v>
      </c>
      <c r="K240" s="6">
        <f>'[2]Class Summary'!K240</f>
        <v>0</v>
      </c>
      <c r="L240" s="6">
        <f>'[2]Class Summary'!L240</f>
        <v>0</v>
      </c>
      <c r="M240" s="6">
        <f>'[2]Class Summary'!M240</f>
        <v>0</v>
      </c>
      <c r="N240" s="6">
        <f>'[2]Class Summary'!N240</f>
        <v>0</v>
      </c>
      <c r="O240" s="6">
        <f>'[2]Class Summary'!O240</f>
        <v>0</v>
      </c>
      <c r="P240" s="6">
        <f>'[2]Class Summary'!P240</f>
        <v>0</v>
      </c>
      <c r="R240" s="6">
        <f>'[2]Class Summary'!R240</f>
        <v>0</v>
      </c>
      <c r="S240" s="6">
        <f>'[2]Class Summary'!S240</f>
        <v>0</v>
      </c>
      <c r="T240" s="6">
        <f>'[2]Class Summary'!T240</f>
        <v>0</v>
      </c>
      <c r="U240" s="6">
        <f>'[2]Class Summary'!U240</f>
        <v>0</v>
      </c>
      <c r="W240" s="6">
        <f>'[2]Class Summary'!W240</f>
        <v>0</v>
      </c>
    </row>
    <row r="241" spans="1:23" hidden="1" x14ac:dyDescent="0.25">
      <c r="A241" s="22"/>
      <c r="B241" s="6" t="s">
        <v>132</v>
      </c>
      <c r="C241" s="1"/>
      <c r="E241" s="6">
        <f>'[2]Class Summary'!E241</f>
        <v>0</v>
      </c>
      <c r="G241" s="6">
        <f>'[2]Class Summary'!G241</f>
        <v>0</v>
      </c>
      <c r="H241" s="6">
        <f>'[2]Class Summary'!H241</f>
        <v>0</v>
      </c>
      <c r="I241" s="6">
        <f>'[2]Class Summary'!I241</f>
        <v>0</v>
      </c>
      <c r="J241" s="6">
        <f>'[2]Class Summary'!J241</f>
        <v>0</v>
      </c>
      <c r="K241" s="6">
        <f>'[2]Class Summary'!K241</f>
        <v>0</v>
      </c>
      <c r="L241" s="6">
        <f>'[2]Class Summary'!L241</f>
        <v>0</v>
      </c>
      <c r="M241" s="6">
        <f>'[2]Class Summary'!M241</f>
        <v>0</v>
      </c>
      <c r="N241" s="6">
        <f>'[2]Class Summary'!N241</f>
        <v>0</v>
      </c>
      <c r="O241" s="6">
        <f>'[2]Class Summary'!O241</f>
        <v>0</v>
      </c>
      <c r="P241" s="6">
        <f>'[2]Class Summary'!P241</f>
        <v>0</v>
      </c>
      <c r="R241" s="6">
        <f>'[2]Class Summary'!R241</f>
        <v>0</v>
      </c>
      <c r="S241" s="6">
        <f>'[2]Class Summary'!S241</f>
        <v>0</v>
      </c>
      <c r="T241" s="6">
        <f>'[2]Class Summary'!T241</f>
        <v>0</v>
      </c>
      <c r="U241" s="6">
        <f>'[2]Class Summary'!U241</f>
        <v>0</v>
      </c>
      <c r="W241" s="6">
        <f>'[2]Class Summary'!W241</f>
        <v>0</v>
      </c>
    </row>
    <row r="242" spans="1:23" hidden="1" x14ac:dyDescent="0.25">
      <c r="A242" s="22"/>
      <c r="B242" s="6" t="str">
        <f>IF(OR((B241="~"),(C242="~")),"~","")</f>
        <v>~</v>
      </c>
      <c r="C242" s="6" t="s">
        <v>132</v>
      </c>
      <c r="E242" s="7">
        <f>'[2]Class Summary'!E242</f>
        <v>0</v>
      </c>
      <c r="F242" s="7"/>
      <c r="G242" s="7">
        <f>'[2]Class Summary'!G242</f>
        <v>0</v>
      </c>
      <c r="H242" s="7">
        <f>'[2]Class Summary'!H242</f>
        <v>0</v>
      </c>
      <c r="I242" s="7">
        <f>'[2]Class Summary'!I242</f>
        <v>0</v>
      </c>
      <c r="J242" s="7">
        <f>'[2]Class Summary'!J242</f>
        <v>0</v>
      </c>
      <c r="K242" s="7">
        <f>'[2]Class Summary'!K242</f>
        <v>0</v>
      </c>
      <c r="L242" s="7">
        <f>'[2]Class Summary'!L242</f>
        <v>0</v>
      </c>
      <c r="M242" s="7">
        <f>'[2]Class Summary'!M242</f>
        <v>0</v>
      </c>
      <c r="N242" s="7">
        <f>'[2]Class Summary'!N242</f>
        <v>0</v>
      </c>
      <c r="O242" s="7">
        <f>'[2]Class Summary'!O242</f>
        <v>0</v>
      </c>
      <c r="P242" s="7">
        <f>'[2]Class Summary'!P242</f>
        <v>0</v>
      </c>
      <c r="R242" s="7">
        <f>'[2]Class Summary'!R242</f>
        <v>0</v>
      </c>
      <c r="S242" s="7">
        <f>'[2]Class Summary'!S242</f>
        <v>0</v>
      </c>
      <c r="T242" s="7">
        <f>'[2]Class Summary'!T242</f>
        <v>0</v>
      </c>
      <c r="U242" s="7">
        <f>'[2]Class Summary'!U242</f>
        <v>0</v>
      </c>
      <c r="W242" s="7">
        <f>'[2]Class Summary'!W242</f>
        <v>0</v>
      </c>
    </row>
    <row r="243" spans="1:23" hidden="1" x14ac:dyDescent="0.25">
      <c r="A243" s="22"/>
      <c r="B243" s="6" t="str">
        <f>IF(OR((B241="~"),(C243="~")),"~","")</f>
        <v>~</v>
      </c>
      <c r="C243" s="6" t="s">
        <v>132</v>
      </c>
      <c r="E243" s="7">
        <f>'[2]Class Summary'!E243</f>
        <v>0</v>
      </c>
      <c r="F243" s="7"/>
      <c r="G243" s="7">
        <f>'[2]Class Summary'!G243</f>
        <v>0</v>
      </c>
      <c r="H243" s="7">
        <f>'[2]Class Summary'!H243</f>
        <v>0</v>
      </c>
      <c r="I243" s="7">
        <f>'[2]Class Summary'!I243</f>
        <v>0</v>
      </c>
      <c r="J243" s="7">
        <f>'[2]Class Summary'!J243</f>
        <v>0</v>
      </c>
      <c r="K243" s="7">
        <f>'[2]Class Summary'!K243</f>
        <v>0</v>
      </c>
      <c r="L243" s="7">
        <f>'[2]Class Summary'!L243</f>
        <v>0</v>
      </c>
      <c r="M243" s="7">
        <f>'[2]Class Summary'!M243</f>
        <v>0</v>
      </c>
      <c r="N243" s="7">
        <f>'[2]Class Summary'!N243</f>
        <v>0</v>
      </c>
      <c r="O243" s="7">
        <f>'[2]Class Summary'!O243</f>
        <v>0</v>
      </c>
      <c r="P243" s="7">
        <f>'[2]Class Summary'!P243</f>
        <v>0</v>
      </c>
      <c r="R243" s="7">
        <f>'[2]Class Summary'!R243</f>
        <v>0</v>
      </c>
      <c r="S243" s="7">
        <f>'[2]Class Summary'!S243</f>
        <v>0</v>
      </c>
      <c r="T243" s="7">
        <f>'[2]Class Summary'!T243</f>
        <v>0</v>
      </c>
      <c r="U243" s="7">
        <f>'[2]Class Summary'!U243</f>
        <v>0</v>
      </c>
      <c r="W243" s="7">
        <f>'[2]Class Summary'!W243</f>
        <v>0</v>
      </c>
    </row>
    <row r="244" spans="1:23" hidden="1" x14ac:dyDescent="0.25">
      <c r="A244" s="22"/>
      <c r="B244" s="6" t="str">
        <f>IF(OR((B241="~"),(C244="~")),"~","")</f>
        <v>~</v>
      </c>
      <c r="C244" s="6" t="s">
        <v>132</v>
      </c>
      <c r="E244" s="7">
        <f>'[2]Class Summary'!E244</f>
        <v>0</v>
      </c>
      <c r="F244" s="7"/>
      <c r="G244" s="7">
        <f>'[2]Class Summary'!G244</f>
        <v>0</v>
      </c>
      <c r="H244" s="7">
        <f>'[2]Class Summary'!H244</f>
        <v>0</v>
      </c>
      <c r="I244" s="7">
        <f>'[2]Class Summary'!I244</f>
        <v>0</v>
      </c>
      <c r="J244" s="7">
        <f>'[2]Class Summary'!J244</f>
        <v>0</v>
      </c>
      <c r="K244" s="7">
        <f>'[2]Class Summary'!K244</f>
        <v>0</v>
      </c>
      <c r="L244" s="7">
        <f>'[2]Class Summary'!L244</f>
        <v>0</v>
      </c>
      <c r="M244" s="7">
        <f>'[2]Class Summary'!M244</f>
        <v>0</v>
      </c>
      <c r="N244" s="7">
        <f>'[2]Class Summary'!N244</f>
        <v>0</v>
      </c>
      <c r="O244" s="7">
        <f>'[2]Class Summary'!O244</f>
        <v>0</v>
      </c>
      <c r="P244" s="7">
        <f>'[2]Class Summary'!P244</f>
        <v>0</v>
      </c>
      <c r="R244" s="7">
        <f>'[2]Class Summary'!R244</f>
        <v>0</v>
      </c>
      <c r="S244" s="7">
        <f>'[2]Class Summary'!S244</f>
        <v>0</v>
      </c>
      <c r="T244" s="7">
        <f>'[2]Class Summary'!T244</f>
        <v>0</v>
      </c>
      <c r="U244" s="7">
        <f>'[2]Class Summary'!U244</f>
        <v>0</v>
      </c>
      <c r="W244" s="7">
        <f>'[2]Class Summary'!W244</f>
        <v>0</v>
      </c>
    </row>
    <row r="245" spans="1:23" hidden="1" x14ac:dyDescent="0.25">
      <c r="A245" s="22"/>
      <c r="B245" s="6" t="str">
        <f>IF(OR((B241="~"),(C245="~")),"~","")</f>
        <v>~</v>
      </c>
      <c r="C245" s="6" t="s">
        <v>132</v>
      </c>
      <c r="E245" s="7">
        <f>'[2]Class Summary'!E245</f>
        <v>0</v>
      </c>
      <c r="F245" s="7"/>
      <c r="G245" s="7">
        <f>'[2]Class Summary'!G245</f>
        <v>0</v>
      </c>
      <c r="H245" s="7">
        <f>'[2]Class Summary'!H245</f>
        <v>0</v>
      </c>
      <c r="I245" s="7">
        <f>'[2]Class Summary'!I245</f>
        <v>0</v>
      </c>
      <c r="J245" s="7">
        <f>'[2]Class Summary'!J245</f>
        <v>0</v>
      </c>
      <c r="K245" s="7">
        <f>'[2]Class Summary'!K245</f>
        <v>0</v>
      </c>
      <c r="L245" s="7">
        <f>'[2]Class Summary'!L245</f>
        <v>0</v>
      </c>
      <c r="M245" s="7">
        <f>'[2]Class Summary'!M245</f>
        <v>0</v>
      </c>
      <c r="N245" s="7">
        <f>'[2]Class Summary'!N245</f>
        <v>0</v>
      </c>
      <c r="O245" s="7">
        <f>'[2]Class Summary'!O245</f>
        <v>0</v>
      </c>
      <c r="P245" s="7">
        <f>'[2]Class Summary'!P245</f>
        <v>0</v>
      </c>
      <c r="R245" s="7">
        <f>'[2]Class Summary'!R245</f>
        <v>0</v>
      </c>
      <c r="S245" s="7">
        <f>'[2]Class Summary'!S245</f>
        <v>0</v>
      </c>
      <c r="T245" s="7">
        <f>'[2]Class Summary'!T245</f>
        <v>0</v>
      </c>
      <c r="U245" s="7">
        <f>'[2]Class Summary'!U245</f>
        <v>0</v>
      </c>
      <c r="W245" s="7">
        <f>'[2]Class Summary'!W245</f>
        <v>0</v>
      </c>
    </row>
    <row r="246" spans="1:23" hidden="1" x14ac:dyDescent="0.25">
      <c r="A246" s="22"/>
      <c r="B246" s="6" t="str">
        <f>IF(OR((B241="~"),(C246="~")),"~","")</f>
        <v>~</v>
      </c>
      <c r="C246" s="6" t="s">
        <v>132</v>
      </c>
      <c r="E246" s="7">
        <f>'[2]Class Summary'!E246</f>
        <v>0</v>
      </c>
      <c r="F246" s="7"/>
      <c r="G246" s="7">
        <f>'[2]Class Summary'!G246</f>
        <v>0</v>
      </c>
      <c r="H246" s="7">
        <f>'[2]Class Summary'!H246</f>
        <v>0</v>
      </c>
      <c r="I246" s="7">
        <f>'[2]Class Summary'!I246</f>
        <v>0</v>
      </c>
      <c r="J246" s="7">
        <f>'[2]Class Summary'!J246</f>
        <v>0</v>
      </c>
      <c r="K246" s="7">
        <f>'[2]Class Summary'!K246</f>
        <v>0</v>
      </c>
      <c r="L246" s="7">
        <f>'[2]Class Summary'!L246</f>
        <v>0</v>
      </c>
      <c r="M246" s="7">
        <f>'[2]Class Summary'!M246</f>
        <v>0</v>
      </c>
      <c r="N246" s="7">
        <f>'[2]Class Summary'!N246</f>
        <v>0</v>
      </c>
      <c r="O246" s="7">
        <f>'[2]Class Summary'!O246</f>
        <v>0</v>
      </c>
      <c r="P246" s="7">
        <f>'[2]Class Summary'!P246</f>
        <v>0</v>
      </c>
      <c r="R246" s="7">
        <f>'[2]Class Summary'!R246</f>
        <v>0</v>
      </c>
      <c r="S246" s="7">
        <f>'[2]Class Summary'!S246</f>
        <v>0</v>
      </c>
      <c r="T246" s="7">
        <f>'[2]Class Summary'!T246</f>
        <v>0</v>
      </c>
      <c r="U246" s="7">
        <f>'[2]Class Summary'!U246</f>
        <v>0</v>
      </c>
      <c r="W246" s="7">
        <f>'[2]Class Summary'!W246</f>
        <v>0</v>
      </c>
    </row>
    <row r="247" spans="1:23" hidden="1" x14ac:dyDescent="0.25">
      <c r="A247" s="22"/>
      <c r="B247" s="6" t="str">
        <f>IF(OR((B241="~"),(C247="~")),"~","")</f>
        <v>~</v>
      </c>
      <c r="C247" s="6" t="s">
        <v>132</v>
      </c>
      <c r="E247" s="7">
        <f>'[2]Class Summary'!E247</f>
        <v>0</v>
      </c>
      <c r="F247" s="7"/>
      <c r="G247" s="7">
        <f>'[2]Class Summary'!G247</f>
        <v>0</v>
      </c>
      <c r="H247" s="7">
        <f>'[2]Class Summary'!H247</f>
        <v>0</v>
      </c>
      <c r="I247" s="7">
        <f>'[2]Class Summary'!I247</f>
        <v>0</v>
      </c>
      <c r="J247" s="7">
        <f>'[2]Class Summary'!J247</f>
        <v>0</v>
      </c>
      <c r="K247" s="7">
        <f>'[2]Class Summary'!K247</f>
        <v>0</v>
      </c>
      <c r="L247" s="7">
        <f>'[2]Class Summary'!L247</f>
        <v>0</v>
      </c>
      <c r="M247" s="7">
        <f>'[2]Class Summary'!M247</f>
        <v>0</v>
      </c>
      <c r="N247" s="7">
        <f>'[2]Class Summary'!N247</f>
        <v>0</v>
      </c>
      <c r="O247" s="7">
        <f>'[2]Class Summary'!O247</f>
        <v>0</v>
      </c>
      <c r="P247" s="7">
        <f>'[2]Class Summary'!P247</f>
        <v>0</v>
      </c>
      <c r="R247" s="7">
        <f>'[2]Class Summary'!R247</f>
        <v>0</v>
      </c>
      <c r="S247" s="7">
        <f>'[2]Class Summary'!S247</f>
        <v>0</v>
      </c>
      <c r="T247" s="7">
        <f>'[2]Class Summary'!T247</f>
        <v>0</v>
      </c>
      <c r="U247" s="7">
        <f>'[2]Class Summary'!U247</f>
        <v>0</v>
      </c>
      <c r="W247" s="7">
        <f>'[2]Class Summary'!W247</f>
        <v>0</v>
      </c>
    </row>
    <row r="248" spans="1:23" hidden="1" x14ac:dyDescent="0.25">
      <c r="A248" s="23"/>
      <c r="B248" s="15" t="str">
        <f>IF(OR((B241="~"),(C248="~")),"~","")</f>
        <v>~</v>
      </c>
      <c r="C248" s="15" t="str">
        <f>IF(B241="~","~","Sub-total")</f>
        <v>~</v>
      </c>
      <c r="D248" s="15"/>
      <c r="E248" s="16">
        <f>'[2]Class Summary'!E248</f>
        <v>0</v>
      </c>
      <c r="F248" s="16"/>
      <c r="G248" s="16">
        <f>'[2]Class Summary'!G248</f>
        <v>0</v>
      </c>
      <c r="H248" s="16">
        <f>'[2]Class Summary'!H248</f>
        <v>0</v>
      </c>
      <c r="I248" s="16">
        <f>'[2]Class Summary'!I248</f>
        <v>0</v>
      </c>
      <c r="J248" s="16">
        <f>'[2]Class Summary'!J248</f>
        <v>0</v>
      </c>
      <c r="K248" s="16">
        <f>'[2]Class Summary'!K248</f>
        <v>0</v>
      </c>
      <c r="L248" s="16">
        <f>'[2]Class Summary'!L248</f>
        <v>0</v>
      </c>
      <c r="M248" s="16">
        <f>'[2]Class Summary'!M248</f>
        <v>0</v>
      </c>
      <c r="N248" s="16">
        <f>'[2]Class Summary'!N248</f>
        <v>0</v>
      </c>
      <c r="O248" s="16">
        <f>'[2]Class Summary'!O248</f>
        <v>0</v>
      </c>
      <c r="P248" s="16">
        <f>'[2]Class Summary'!P248</f>
        <v>0</v>
      </c>
      <c r="R248" s="16">
        <f>'[2]Class Summary'!R248</f>
        <v>0</v>
      </c>
      <c r="S248" s="16">
        <f>'[2]Class Summary'!S248</f>
        <v>0</v>
      </c>
      <c r="T248" s="16">
        <f>'[2]Class Summary'!T248</f>
        <v>0</v>
      </c>
      <c r="U248" s="16">
        <f>'[2]Class Summary'!U248</f>
        <v>0</v>
      </c>
      <c r="W248" s="16">
        <f>'[2]Class Summary'!W248</f>
        <v>0</v>
      </c>
    </row>
    <row r="249" spans="1:23" hidden="1" x14ac:dyDescent="0.25">
      <c r="A249" s="22"/>
      <c r="B249" s="6" t="str">
        <f>IF(OR((B241="~"),(C249="~")),"~","")</f>
        <v>~</v>
      </c>
      <c r="E249" s="6">
        <f>'[2]Class Summary'!E249</f>
        <v>0</v>
      </c>
      <c r="G249" s="6">
        <f>'[2]Class Summary'!G249</f>
        <v>0</v>
      </c>
      <c r="H249" s="6">
        <f>'[2]Class Summary'!H249</f>
        <v>0</v>
      </c>
      <c r="I249" s="6">
        <f>'[2]Class Summary'!I249</f>
        <v>0</v>
      </c>
      <c r="J249" s="6">
        <f>'[2]Class Summary'!J249</f>
        <v>0</v>
      </c>
      <c r="K249" s="6">
        <f>'[2]Class Summary'!K249</f>
        <v>0</v>
      </c>
      <c r="L249" s="6">
        <f>'[2]Class Summary'!L249</f>
        <v>0</v>
      </c>
      <c r="M249" s="6">
        <f>'[2]Class Summary'!M249</f>
        <v>0</v>
      </c>
      <c r="N249" s="6">
        <f>'[2]Class Summary'!N249</f>
        <v>0</v>
      </c>
      <c r="O249" s="6">
        <f>'[2]Class Summary'!O249</f>
        <v>0</v>
      </c>
      <c r="P249" s="6">
        <f>'[2]Class Summary'!P249</f>
        <v>0</v>
      </c>
      <c r="R249" s="6">
        <f>'[2]Class Summary'!R249</f>
        <v>0</v>
      </c>
      <c r="S249" s="6">
        <f>'[2]Class Summary'!S249</f>
        <v>0</v>
      </c>
      <c r="T249" s="6">
        <f>'[2]Class Summary'!T249</f>
        <v>0</v>
      </c>
      <c r="U249" s="6">
        <f>'[2]Class Summary'!U249</f>
        <v>0</v>
      </c>
      <c r="W249" s="6">
        <f>'[2]Class Summary'!W249</f>
        <v>0</v>
      </c>
    </row>
    <row r="250" spans="1:23" hidden="1" x14ac:dyDescent="0.25">
      <c r="A250" s="22"/>
      <c r="B250" s="6" t="s">
        <v>132</v>
      </c>
      <c r="C250" s="1"/>
      <c r="E250" s="6">
        <f>'[2]Class Summary'!E250</f>
        <v>0</v>
      </c>
      <c r="G250" s="6">
        <f>'[2]Class Summary'!G250</f>
        <v>0</v>
      </c>
      <c r="H250" s="6">
        <f>'[2]Class Summary'!H250</f>
        <v>0</v>
      </c>
      <c r="I250" s="6">
        <f>'[2]Class Summary'!I250</f>
        <v>0</v>
      </c>
      <c r="J250" s="6">
        <f>'[2]Class Summary'!J250</f>
        <v>0</v>
      </c>
      <c r="K250" s="6">
        <f>'[2]Class Summary'!K250</f>
        <v>0</v>
      </c>
      <c r="L250" s="6">
        <f>'[2]Class Summary'!L250</f>
        <v>0</v>
      </c>
      <c r="M250" s="6">
        <f>'[2]Class Summary'!M250</f>
        <v>0</v>
      </c>
      <c r="N250" s="6">
        <f>'[2]Class Summary'!N250</f>
        <v>0</v>
      </c>
      <c r="O250" s="6">
        <f>'[2]Class Summary'!O250</f>
        <v>0</v>
      </c>
      <c r="P250" s="6">
        <f>'[2]Class Summary'!P250</f>
        <v>0</v>
      </c>
      <c r="R250" s="6">
        <f>'[2]Class Summary'!R250</f>
        <v>0</v>
      </c>
      <c r="S250" s="6">
        <f>'[2]Class Summary'!S250</f>
        <v>0</v>
      </c>
      <c r="T250" s="6">
        <f>'[2]Class Summary'!T250</f>
        <v>0</v>
      </c>
      <c r="U250" s="6">
        <f>'[2]Class Summary'!U250</f>
        <v>0</v>
      </c>
      <c r="W250" s="6">
        <f>'[2]Class Summary'!W250</f>
        <v>0</v>
      </c>
    </row>
    <row r="251" spans="1:23" hidden="1" x14ac:dyDescent="0.25">
      <c r="A251" s="22"/>
      <c r="B251" s="6" t="str">
        <f>IF(OR((B250="~"),(C251="~")),"~","")</f>
        <v>~</v>
      </c>
      <c r="C251" s="6" t="s">
        <v>132</v>
      </c>
      <c r="E251" s="7">
        <f>'[2]Class Summary'!E251</f>
        <v>0</v>
      </c>
      <c r="F251" s="7"/>
      <c r="G251" s="7">
        <f>'[2]Class Summary'!G251</f>
        <v>0</v>
      </c>
      <c r="H251" s="7">
        <f>'[2]Class Summary'!H251</f>
        <v>0</v>
      </c>
      <c r="I251" s="7">
        <f>'[2]Class Summary'!I251</f>
        <v>0</v>
      </c>
      <c r="J251" s="7">
        <f>'[2]Class Summary'!J251</f>
        <v>0</v>
      </c>
      <c r="K251" s="7">
        <f>'[2]Class Summary'!K251</f>
        <v>0</v>
      </c>
      <c r="L251" s="7">
        <f>'[2]Class Summary'!L251</f>
        <v>0</v>
      </c>
      <c r="M251" s="7">
        <f>'[2]Class Summary'!M251</f>
        <v>0</v>
      </c>
      <c r="N251" s="7">
        <f>'[2]Class Summary'!N251</f>
        <v>0</v>
      </c>
      <c r="O251" s="7">
        <f>'[2]Class Summary'!O251</f>
        <v>0</v>
      </c>
      <c r="P251" s="7">
        <f>'[2]Class Summary'!P251</f>
        <v>0</v>
      </c>
      <c r="R251" s="7">
        <f>'[2]Class Summary'!R251</f>
        <v>0</v>
      </c>
      <c r="S251" s="7">
        <f>'[2]Class Summary'!S251</f>
        <v>0</v>
      </c>
      <c r="T251" s="7">
        <f>'[2]Class Summary'!T251</f>
        <v>0</v>
      </c>
      <c r="U251" s="7">
        <f>'[2]Class Summary'!U251</f>
        <v>0</v>
      </c>
      <c r="W251" s="7">
        <f>'[2]Class Summary'!W251</f>
        <v>0</v>
      </c>
    </row>
    <row r="252" spans="1:23" hidden="1" x14ac:dyDescent="0.25">
      <c r="A252" s="22"/>
      <c r="B252" s="6" t="str">
        <f>IF(OR((B250="~"),(C252="~")),"~","")</f>
        <v>~</v>
      </c>
      <c r="C252" s="6" t="s">
        <v>132</v>
      </c>
      <c r="E252" s="7">
        <f>'[2]Class Summary'!E252</f>
        <v>0</v>
      </c>
      <c r="F252" s="7"/>
      <c r="G252" s="7">
        <f>'[2]Class Summary'!G252</f>
        <v>0</v>
      </c>
      <c r="H252" s="7">
        <f>'[2]Class Summary'!H252</f>
        <v>0</v>
      </c>
      <c r="I252" s="7">
        <f>'[2]Class Summary'!I252</f>
        <v>0</v>
      </c>
      <c r="J252" s="7">
        <f>'[2]Class Summary'!J252</f>
        <v>0</v>
      </c>
      <c r="K252" s="7">
        <f>'[2]Class Summary'!K252</f>
        <v>0</v>
      </c>
      <c r="L252" s="7">
        <f>'[2]Class Summary'!L252</f>
        <v>0</v>
      </c>
      <c r="M252" s="7">
        <f>'[2]Class Summary'!M252</f>
        <v>0</v>
      </c>
      <c r="N252" s="7">
        <f>'[2]Class Summary'!N252</f>
        <v>0</v>
      </c>
      <c r="O252" s="7">
        <f>'[2]Class Summary'!O252</f>
        <v>0</v>
      </c>
      <c r="P252" s="7">
        <f>'[2]Class Summary'!P252</f>
        <v>0</v>
      </c>
      <c r="R252" s="7">
        <f>'[2]Class Summary'!R252</f>
        <v>0</v>
      </c>
      <c r="S252" s="7">
        <f>'[2]Class Summary'!S252</f>
        <v>0</v>
      </c>
      <c r="T252" s="7">
        <f>'[2]Class Summary'!T252</f>
        <v>0</v>
      </c>
      <c r="U252" s="7">
        <f>'[2]Class Summary'!U252</f>
        <v>0</v>
      </c>
      <c r="W252" s="7">
        <f>'[2]Class Summary'!W252</f>
        <v>0</v>
      </c>
    </row>
    <row r="253" spans="1:23" hidden="1" x14ac:dyDescent="0.25">
      <c r="A253" s="22"/>
      <c r="B253" s="6" t="str">
        <f>IF(OR((B250="~"),(C253="~")),"~","")</f>
        <v>~</v>
      </c>
      <c r="C253" s="6" t="s">
        <v>132</v>
      </c>
      <c r="E253" s="7">
        <f>'[2]Class Summary'!E253</f>
        <v>0</v>
      </c>
      <c r="F253" s="7"/>
      <c r="G253" s="7">
        <f>'[2]Class Summary'!G253</f>
        <v>0</v>
      </c>
      <c r="H253" s="7">
        <f>'[2]Class Summary'!H253</f>
        <v>0</v>
      </c>
      <c r="I253" s="7">
        <f>'[2]Class Summary'!I253</f>
        <v>0</v>
      </c>
      <c r="J253" s="7">
        <f>'[2]Class Summary'!J253</f>
        <v>0</v>
      </c>
      <c r="K253" s="7">
        <f>'[2]Class Summary'!K253</f>
        <v>0</v>
      </c>
      <c r="L253" s="7">
        <f>'[2]Class Summary'!L253</f>
        <v>0</v>
      </c>
      <c r="M253" s="7">
        <f>'[2]Class Summary'!M253</f>
        <v>0</v>
      </c>
      <c r="N253" s="7">
        <f>'[2]Class Summary'!N253</f>
        <v>0</v>
      </c>
      <c r="O253" s="7">
        <f>'[2]Class Summary'!O253</f>
        <v>0</v>
      </c>
      <c r="P253" s="7">
        <f>'[2]Class Summary'!P253</f>
        <v>0</v>
      </c>
      <c r="R253" s="7">
        <f>'[2]Class Summary'!R253</f>
        <v>0</v>
      </c>
      <c r="S253" s="7">
        <f>'[2]Class Summary'!S253</f>
        <v>0</v>
      </c>
      <c r="T253" s="7">
        <f>'[2]Class Summary'!T253</f>
        <v>0</v>
      </c>
      <c r="U253" s="7">
        <f>'[2]Class Summary'!U253</f>
        <v>0</v>
      </c>
      <c r="W253" s="7">
        <f>'[2]Class Summary'!W253</f>
        <v>0</v>
      </c>
    </row>
    <row r="254" spans="1:23" hidden="1" x14ac:dyDescent="0.25">
      <c r="A254" s="22"/>
      <c r="B254" s="6" t="str">
        <f>IF(OR((B250="~"),(C254="~")),"~","")</f>
        <v>~</v>
      </c>
      <c r="C254" s="6" t="s">
        <v>132</v>
      </c>
      <c r="E254" s="7">
        <f>'[2]Class Summary'!E254</f>
        <v>0</v>
      </c>
      <c r="F254" s="7"/>
      <c r="G254" s="7">
        <f>'[2]Class Summary'!G254</f>
        <v>0</v>
      </c>
      <c r="H254" s="7">
        <f>'[2]Class Summary'!H254</f>
        <v>0</v>
      </c>
      <c r="I254" s="7">
        <f>'[2]Class Summary'!I254</f>
        <v>0</v>
      </c>
      <c r="J254" s="7">
        <f>'[2]Class Summary'!J254</f>
        <v>0</v>
      </c>
      <c r="K254" s="7">
        <f>'[2]Class Summary'!K254</f>
        <v>0</v>
      </c>
      <c r="L254" s="7">
        <f>'[2]Class Summary'!L254</f>
        <v>0</v>
      </c>
      <c r="M254" s="7">
        <f>'[2]Class Summary'!M254</f>
        <v>0</v>
      </c>
      <c r="N254" s="7">
        <f>'[2]Class Summary'!N254</f>
        <v>0</v>
      </c>
      <c r="O254" s="7">
        <f>'[2]Class Summary'!O254</f>
        <v>0</v>
      </c>
      <c r="P254" s="7">
        <f>'[2]Class Summary'!P254</f>
        <v>0</v>
      </c>
      <c r="R254" s="7">
        <f>'[2]Class Summary'!R254</f>
        <v>0</v>
      </c>
      <c r="S254" s="7">
        <f>'[2]Class Summary'!S254</f>
        <v>0</v>
      </c>
      <c r="T254" s="7">
        <f>'[2]Class Summary'!T254</f>
        <v>0</v>
      </c>
      <c r="U254" s="7">
        <f>'[2]Class Summary'!U254</f>
        <v>0</v>
      </c>
      <c r="W254" s="7">
        <f>'[2]Class Summary'!W254</f>
        <v>0</v>
      </c>
    </row>
    <row r="255" spans="1:23" hidden="1" x14ac:dyDescent="0.25">
      <c r="A255" s="22"/>
      <c r="B255" s="6" t="str">
        <f>IF(OR((B250="~"),(C255="~")),"~","")</f>
        <v>~</v>
      </c>
      <c r="C255" s="6" t="s">
        <v>132</v>
      </c>
      <c r="E255" s="7">
        <f>'[2]Class Summary'!E255</f>
        <v>0</v>
      </c>
      <c r="F255" s="7"/>
      <c r="G255" s="7">
        <f>'[2]Class Summary'!G255</f>
        <v>0</v>
      </c>
      <c r="H255" s="7">
        <f>'[2]Class Summary'!H255</f>
        <v>0</v>
      </c>
      <c r="I255" s="7">
        <f>'[2]Class Summary'!I255</f>
        <v>0</v>
      </c>
      <c r="J255" s="7">
        <f>'[2]Class Summary'!J255</f>
        <v>0</v>
      </c>
      <c r="K255" s="7">
        <f>'[2]Class Summary'!K255</f>
        <v>0</v>
      </c>
      <c r="L255" s="7">
        <f>'[2]Class Summary'!L255</f>
        <v>0</v>
      </c>
      <c r="M255" s="7">
        <f>'[2]Class Summary'!M255</f>
        <v>0</v>
      </c>
      <c r="N255" s="7">
        <f>'[2]Class Summary'!N255</f>
        <v>0</v>
      </c>
      <c r="O255" s="7">
        <f>'[2]Class Summary'!O255</f>
        <v>0</v>
      </c>
      <c r="P255" s="7">
        <f>'[2]Class Summary'!P255</f>
        <v>0</v>
      </c>
      <c r="R255" s="7">
        <f>'[2]Class Summary'!R255</f>
        <v>0</v>
      </c>
      <c r="S255" s="7">
        <f>'[2]Class Summary'!S255</f>
        <v>0</v>
      </c>
      <c r="T255" s="7">
        <f>'[2]Class Summary'!T255</f>
        <v>0</v>
      </c>
      <c r="U255" s="7">
        <f>'[2]Class Summary'!U255</f>
        <v>0</v>
      </c>
      <c r="W255" s="7">
        <f>'[2]Class Summary'!W255</f>
        <v>0</v>
      </c>
    </row>
    <row r="256" spans="1:23" hidden="1" x14ac:dyDescent="0.25">
      <c r="A256" s="22"/>
      <c r="B256" s="6" t="str">
        <f>IF(OR((B250="~"),(C256="~")),"~","")</f>
        <v>~</v>
      </c>
      <c r="C256" s="6" t="s">
        <v>132</v>
      </c>
      <c r="E256" s="7">
        <f>'[2]Class Summary'!E256</f>
        <v>0</v>
      </c>
      <c r="F256" s="7"/>
      <c r="G256" s="7">
        <f>'[2]Class Summary'!G256</f>
        <v>0</v>
      </c>
      <c r="H256" s="7">
        <f>'[2]Class Summary'!H256</f>
        <v>0</v>
      </c>
      <c r="I256" s="7">
        <f>'[2]Class Summary'!I256</f>
        <v>0</v>
      </c>
      <c r="J256" s="7">
        <f>'[2]Class Summary'!J256</f>
        <v>0</v>
      </c>
      <c r="K256" s="7">
        <f>'[2]Class Summary'!K256</f>
        <v>0</v>
      </c>
      <c r="L256" s="7">
        <f>'[2]Class Summary'!L256</f>
        <v>0</v>
      </c>
      <c r="M256" s="7">
        <f>'[2]Class Summary'!M256</f>
        <v>0</v>
      </c>
      <c r="N256" s="7">
        <f>'[2]Class Summary'!N256</f>
        <v>0</v>
      </c>
      <c r="O256" s="7">
        <f>'[2]Class Summary'!O256</f>
        <v>0</v>
      </c>
      <c r="P256" s="7">
        <f>'[2]Class Summary'!P256</f>
        <v>0</v>
      </c>
      <c r="R256" s="7">
        <f>'[2]Class Summary'!R256</f>
        <v>0</v>
      </c>
      <c r="S256" s="7">
        <f>'[2]Class Summary'!S256</f>
        <v>0</v>
      </c>
      <c r="T256" s="7">
        <f>'[2]Class Summary'!T256</f>
        <v>0</v>
      </c>
      <c r="U256" s="7">
        <f>'[2]Class Summary'!U256</f>
        <v>0</v>
      </c>
      <c r="W256" s="7">
        <f>'[2]Class Summary'!W256</f>
        <v>0</v>
      </c>
    </row>
    <row r="257" spans="1:23" hidden="1" x14ac:dyDescent="0.25">
      <c r="A257" s="23"/>
      <c r="B257" s="15" t="str">
        <f>IF(OR((B250="~"),(C257="~")),"~","")</f>
        <v>~</v>
      </c>
      <c r="C257" s="15" t="str">
        <f>IF(B250="~","~","Sub-total")</f>
        <v>~</v>
      </c>
      <c r="D257" s="15"/>
      <c r="E257" s="16">
        <f>'[2]Class Summary'!E257</f>
        <v>0</v>
      </c>
      <c r="F257" s="16"/>
      <c r="G257" s="16">
        <f>'[2]Class Summary'!G257</f>
        <v>0</v>
      </c>
      <c r="H257" s="16">
        <f>'[2]Class Summary'!H257</f>
        <v>0</v>
      </c>
      <c r="I257" s="16">
        <f>'[2]Class Summary'!I257</f>
        <v>0</v>
      </c>
      <c r="J257" s="16">
        <f>'[2]Class Summary'!J257</f>
        <v>0</v>
      </c>
      <c r="K257" s="16">
        <f>'[2]Class Summary'!K257</f>
        <v>0</v>
      </c>
      <c r="L257" s="16">
        <f>'[2]Class Summary'!L257</f>
        <v>0</v>
      </c>
      <c r="M257" s="16">
        <f>'[2]Class Summary'!M257</f>
        <v>0</v>
      </c>
      <c r="N257" s="16">
        <f>'[2]Class Summary'!N257</f>
        <v>0</v>
      </c>
      <c r="O257" s="16">
        <f>'[2]Class Summary'!O257</f>
        <v>0</v>
      </c>
      <c r="P257" s="16">
        <f>'[2]Class Summary'!P257</f>
        <v>0</v>
      </c>
      <c r="R257" s="16">
        <f>'[2]Class Summary'!R257</f>
        <v>0</v>
      </c>
      <c r="S257" s="16">
        <f>'[2]Class Summary'!S257</f>
        <v>0</v>
      </c>
      <c r="T257" s="16">
        <f>'[2]Class Summary'!T257</f>
        <v>0</v>
      </c>
      <c r="U257" s="16">
        <f>'[2]Class Summary'!U257</f>
        <v>0</v>
      </c>
      <c r="W257" s="16">
        <f>'[2]Class Summary'!W257</f>
        <v>0</v>
      </c>
    </row>
    <row r="258" spans="1:23" hidden="1" x14ac:dyDescent="0.25">
      <c r="A258" s="22"/>
      <c r="B258" s="6" t="str">
        <f>IF(OR((B250="~"),(C258="~")),"~","")</f>
        <v>~</v>
      </c>
      <c r="E258" s="6">
        <f>'[2]Class Summary'!E258</f>
        <v>0</v>
      </c>
      <c r="G258" s="6">
        <f>'[2]Class Summary'!G258</f>
        <v>0</v>
      </c>
      <c r="H258" s="6">
        <f>'[2]Class Summary'!H258</f>
        <v>0</v>
      </c>
      <c r="I258" s="6">
        <f>'[2]Class Summary'!I258</f>
        <v>0</v>
      </c>
      <c r="J258" s="6">
        <f>'[2]Class Summary'!J258</f>
        <v>0</v>
      </c>
      <c r="K258" s="6">
        <f>'[2]Class Summary'!K258</f>
        <v>0</v>
      </c>
      <c r="L258" s="6">
        <f>'[2]Class Summary'!L258</f>
        <v>0</v>
      </c>
      <c r="M258" s="6">
        <f>'[2]Class Summary'!M258</f>
        <v>0</v>
      </c>
      <c r="N258" s="6">
        <f>'[2]Class Summary'!N258</f>
        <v>0</v>
      </c>
      <c r="O258" s="6">
        <f>'[2]Class Summary'!O258</f>
        <v>0</v>
      </c>
      <c r="P258" s="6">
        <f>'[2]Class Summary'!P258</f>
        <v>0</v>
      </c>
      <c r="R258" s="6">
        <f>'[2]Class Summary'!R258</f>
        <v>0</v>
      </c>
      <c r="S258" s="6">
        <f>'[2]Class Summary'!S258</f>
        <v>0</v>
      </c>
      <c r="T258" s="6">
        <f>'[2]Class Summary'!T258</f>
        <v>0</v>
      </c>
      <c r="U258" s="6">
        <f>'[2]Class Summary'!U258</f>
        <v>0</v>
      </c>
      <c r="W258" s="6">
        <f>'[2]Class Summary'!W258</f>
        <v>0</v>
      </c>
    </row>
    <row r="259" spans="1:23" hidden="1" x14ac:dyDescent="0.25">
      <c r="A259" s="22"/>
      <c r="B259" s="6" t="s">
        <v>132</v>
      </c>
      <c r="C259" s="1"/>
      <c r="E259" s="6">
        <f>'[2]Class Summary'!E259</f>
        <v>0</v>
      </c>
      <c r="G259" s="6">
        <f>'[2]Class Summary'!G259</f>
        <v>0</v>
      </c>
      <c r="H259" s="6">
        <f>'[2]Class Summary'!H259</f>
        <v>0</v>
      </c>
      <c r="I259" s="6">
        <f>'[2]Class Summary'!I259</f>
        <v>0</v>
      </c>
      <c r="J259" s="6">
        <f>'[2]Class Summary'!J259</f>
        <v>0</v>
      </c>
      <c r="K259" s="6">
        <f>'[2]Class Summary'!K259</f>
        <v>0</v>
      </c>
      <c r="L259" s="6">
        <f>'[2]Class Summary'!L259</f>
        <v>0</v>
      </c>
      <c r="M259" s="6">
        <f>'[2]Class Summary'!M259</f>
        <v>0</v>
      </c>
      <c r="N259" s="6">
        <f>'[2]Class Summary'!N259</f>
        <v>0</v>
      </c>
      <c r="O259" s="6">
        <f>'[2]Class Summary'!O259</f>
        <v>0</v>
      </c>
      <c r="P259" s="6">
        <f>'[2]Class Summary'!P259</f>
        <v>0</v>
      </c>
      <c r="R259" s="6">
        <f>'[2]Class Summary'!R259</f>
        <v>0</v>
      </c>
      <c r="S259" s="6">
        <f>'[2]Class Summary'!S259</f>
        <v>0</v>
      </c>
      <c r="T259" s="6">
        <f>'[2]Class Summary'!T259</f>
        <v>0</v>
      </c>
      <c r="U259" s="6">
        <f>'[2]Class Summary'!U259</f>
        <v>0</v>
      </c>
      <c r="W259" s="6">
        <f>'[2]Class Summary'!W259</f>
        <v>0</v>
      </c>
    </row>
    <row r="260" spans="1:23" hidden="1" x14ac:dyDescent="0.25">
      <c r="A260" s="22"/>
      <c r="B260" s="6" t="str">
        <f>IF(OR((B259="~"),(C260="~")),"~","")</f>
        <v>~</v>
      </c>
      <c r="C260" s="6" t="s">
        <v>132</v>
      </c>
      <c r="E260" s="7">
        <f>'[2]Class Summary'!E260</f>
        <v>0</v>
      </c>
      <c r="F260" s="7"/>
      <c r="G260" s="7">
        <f>'[2]Class Summary'!G260</f>
        <v>0</v>
      </c>
      <c r="H260" s="7">
        <f>'[2]Class Summary'!H260</f>
        <v>0</v>
      </c>
      <c r="I260" s="7">
        <f>'[2]Class Summary'!I260</f>
        <v>0</v>
      </c>
      <c r="J260" s="7">
        <f>'[2]Class Summary'!J260</f>
        <v>0</v>
      </c>
      <c r="K260" s="7">
        <f>'[2]Class Summary'!K260</f>
        <v>0</v>
      </c>
      <c r="L260" s="7">
        <f>'[2]Class Summary'!L260</f>
        <v>0</v>
      </c>
      <c r="M260" s="7">
        <f>'[2]Class Summary'!M260</f>
        <v>0</v>
      </c>
      <c r="N260" s="7">
        <f>'[2]Class Summary'!N260</f>
        <v>0</v>
      </c>
      <c r="O260" s="7">
        <f>'[2]Class Summary'!O260</f>
        <v>0</v>
      </c>
      <c r="P260" s="7">
        <f>'[2]Class Summary'!P260</f>
        <v>0</v>
      </c>
      <c r="R260" s="7">
        <f>'[2]Class Summary'!R260</f>
        <v>0</v>
      </c>
      <c r="S260" s="7">
        <f>'[2]Class Summary'!S260</f>
        <v>0</v>
      </c>
      <c r="T260" s="7">
        <f>'[2]Class Summary'!T260</f>
        <v>0</v>
      </c>
      <c r="U260" s="7">
        <f>'[2]Class Summary'!U260</f>
        <v>0</v>
      </c>
      <c r="W260" s="7">
        <f>'[2]Class Summary'!W260</f>
        <v>0</v>
      </c>
    </row>
    <row r="261" spans="1:23" hidden="1" x14ac:dyDescent="0.25">
      <c r="A261" s="22"/>
      <c r="B261" s="6" t="str">
        <f>IF(OR((B259="~"),(C261="~")),"~","")</f>
        <v>~</v>
      </c>
      <c r="C261" s="6" t="s">
        <v>132</v>
      </c>
      <c r="E261" s="7">
        <f>'[2]Class Summary'!E261</f>
        <v>0</v>
      </c>
      <c r="F261" s="7"/>
      <c r="G261" s="7">
        <f>'[2]Class Summary'!G261</f>
        <v>0</v>
      </c>
      <c r="H261" s="7">
        <f>'[2]Class Summary'!H261</f>
        <v>0</v>
      </c>
      <c r="I261" s="7">
        <f>'[2]Class Summary'!I261</f>
        <v>0</v>
      </c>
      <c r="J261" s="7">
        <f>'[2]Class Summary'!J261</f>
        <v>0</v>
      </c>
      <c r="K261" s="7">
        <f>'[2]Class Summary'!K261</f>
        <v>0</v>
      </c>
      <c r="L261" s="7">
        <f>'[2]Class Summary'!L261</f>
        <v>0</v>
      </c>
      <c r="M261" s="7">
        <f>'[2]Class Summary'!M261</f>
        <v>0</v>
      </c>
      <c r="N261" s="7">
        <f>'[2]Class Summary'!N261</f>
        <v>0</v>
      </c>
      <c r="O261" s="7">
        <f>'[2]Class Summary'!O261</f>
        <v>0</v>
      </c>
      <c r="P261" s="7">
        <f>'[2]Class Summary'!P261</f>
        <v>0</v>
      </c>
      <c r="R261" s="7">
        <f>'[2]Class Summary'!R261</f>
        <v>0</v>
      </c>
      <c r="S261" s="7">
        <f>'[2]Class Summary'!S261</f>
        <v>0</v>
      </c>
      <c r="T261" s="7">
        <f>'[2]Class Summary'!T261</f>
        <v>0</v>
      </c>
      <c r="U261" s="7">
        <f>'[2]Class Summary'!U261</f>
        <v>0</v>
      </c>
      <c r="W261" s="7">
        <f>'[2]Class Summary'!W261</f>
        <v>0</v>
      </c>
    </row>
    <row r="262" spans="1:23" hidden="1" x14ac:dyDescent="0.25">
      <c r="A262" s="22"/>
      <c r="B262" s="6" t="str">
        <f>IF(OR((B259="~"),(C262="~")),"~","")</f>
        <v>~</v>
      </c>
      <c r="C262" s="6" t="s">
        <v>132</v>
      </c>
      <c r="E262" s="7">
        <f>'[2]Class Summary'!E262</f>
        <v>0</v>
      </c>
      <c r="F262" s="7"/>
      <c r="G262" s="7">
        <f>'[2]Class Summary'!G262</f>
        <v>0</v>
      </c>
      <c r="H262" s="7">
        <f>'[2]Class Summary'!H262</f>
        <v>0</v>
      </c>
      <c r="I262" s="7">
        <f>'[2]Class Summary'!I262</f>
        <v>0</v>
      </c>
      <c r="J262" s="7">
        <f>'[2]Class Summary'!J262</f>
        <v>0</v>
      </c>
      <c r="K262" s="7">
        <f>'[2]Class Summary'!K262</f>
        <v>0</v>
      </c>
      <c r="L262" s="7">
        <f>'[2]Class Summary'!L262</f>
        <v>0</v>
      </c>
      <c r="M262" s="7">
        <f>'[2]Class Summary'!M262</f>
        <v>0</v>
      </c>
      <c r="N262" s="7">
        <f>'[2]Class Summary'!N262</f>
        <v>0</v>
      </c>
      <c r="O262" s="7">
        <f>'[2]Class Summary'!O262</f>
        <v>0</v>
      </c>
      <c r="P262" s="7">
        <f>'[2]Class Summary'!P262</f>
        <v>0</v>
      </c>
      <c r="R262" s="7">
        <f>'[2]Class Summary'!R262</f>
        <v>0</v>
      </c>
      <c r="S262" s="7">
        <f>'[2]Class Summary'!S262</f>
        <v>0</v>
      </c>
      <c r="T262" s="7">
        <f>'[2]Class Summary'!T262</f>
        <v>0</v>
      </c>
      <c r="U262" s="7">
        <f>'[2]Class Summary'!U262</f>
        <v>0</v>
      </c>
      <c r="W262" s="7">
        <f>'[2]Class Summary'!W262</f>
        <v>0</v>
      </c>
    </row>
    <row r="263" spans="1:23" hidden="1" x14ac:dyDescent="0.25">
      <c r="A263" s="22"/>
      <c r="B263" s="6" t="str">
        <f>IF(OR((B259="~"),(C263="~")),"~","")</f>
        <v>~</v>
      </c>
      <c r="C263" s="6" t="s">
        <v>132</v>
      </c>
      <c r="E263" s="7">
        <f>'[2]Class Summary'!E263</f>
        <v>0</v>
      </c>
      <c r="F263" s="7"/>
      <c r="G263" s="7">
        <f>'[2]Class Summary'!G263</f>
        <v>0</v>
      </c>
      <c r="H263" s="7">
        <f>'[2]Class Summary'!H263</f>
        <v>0</v>
      </c>
      <c r="I263" s="7">
        <f>'[2]Class Summary'!I263</f>
        <v>0</v>
      </c>
      <c r="J263" s="7">
        <f>'[2]Class Summary'!J263</f>
        <v>0</v>
      </c>
      <c r="K263" s="7">
        <f>'[2]Class Summary'!K263</f>
        <v>0</v>
      </c>
      <c r="L263" s="7">
        <f>'[2]Class Summary'!L263</f>
        <v>0</v>
      </c>
      <c r="M263" s="7">
        <f>'[2]Class Summary'!M263</f>
        <v>0</v>
      </c>
      <c r="N263" s="7">
        <f>'[2]Class Summary'!N263</f>
        <v>0</v>
      </c>
      <c r="O263" s="7">
        <f>'[2]Class Summary'!O263</f>
        <v>0</v>
      </c>
      <c r="P263" s="7">
        <f>'[2]Class Summary'!P263</f>
        <v>0</v>
      </c>
      <c r="R263" s="7">
        <f>'[2]Class Summary'!R263</f>
        <v>0</v>
      </c>
      <c r="S263" s="7">
        <f>'[2]Class Summary'!S263</f>
        <v>0</v>
      </c>
      <c r="T263" s="7">
        <f>'[2]Class Summary'!T263</f>
        <v>0</v>
      </c>
      <c r="U263" s="7">
        <f>'[2]Class Summary'!U263</f>
        <v>0</v>
      </c>
      <c r="W263" s="7">
        <f>'[2]Class Summary'!W263</f>
        <v>0</v>
      </c>
    </row>
    <row r="264" spans="1:23" hidden="1" x14ac:dyDescent="0.25">
      <c r="A264" s="22"/>
      <c r="B264" s="6" t="str">
        <f>IF(OR((B259="~"),(C264="~")),"~","")</f>
        <v>~</v>
      </c>
      <c r="C264" s="6" t="s">
        <v>132</v>
      </c>
      <c r="E264" s="7">
        <f>'[2]Class Summary'!E264</f>
        <v>0</v>
      </c>
      <c r="F264" s="7"/>
      <c r="G264" s="7">
        <f>'[2]Class Summary'!G264</f>
        <v>0</v>
      </c>
      <c r="H264" s="7">
        <f>'[2]Class Summary'!H264</f>
        <v>0</v>
      </c>
      <c r="I264" s="7">
        <f>'[2]Class Summary'!I264</f>
        <v>0</v>
      </c>
      <c r="J264" s="7">
        <f>'[2]Class Summary'!J264</f>
        <v>0</v>
      </c>
      <c r="K264" s="7">
        <f>'[2]Class Summary'!K264</f>
        <v>0</v>
      </c>
      <c r="L264" s="7">
        <f>'[2]Class Summary'!L264</f>
        <v>0</v>
      </c>
      <c r="M264" s="7">
        <f>'[2]Class Summary'!M264</f>
        <v>0</v>
      </c>
      <c r="N264" s="7">
        <f>'[2]Class Summary'!N264</f>
        <v>0</v>
      </c>
      <c r="O264" s="7">
        <f>'[2]Class Summary'!O264</f>
        <v>0</v>
      </c>
      <c r="P264" s="7">
        <f>'[2]Class Summary'!P264</f>
        <v>0</v>
      </c>
      <c r="R264" s="7">
        <f>'[2]Class Summary'!R264</f>
        <v>0</v>
      </c>
      <c r="S264" s="7">
        <f>'[2]Class Summary'!S264</f>
        <v>0</v>
      </c>
      <c r="T264" s="7">
        <f>'[2]Class Summary'!T264</f>
        <v>0</v>
      </c>
      <c r="U264" s="7">
        <f>'[2]Class Summary'!U264</f>
        <v>0</v>
      </c>
      <c r="W264" s="7">
        <f>'[2]Class Summary'!W264</f>
        <v>0</v>
      </c>
    </row>
    <row r="265" spans="1:23" hidden="1" x14ac:dyDescent="0.25">
      <c r="A265" s="22"/>
      <c r="B265" s="6" t="str">
        <f>IF(OR((B259="~"),(C265="~")),"~","")</f>
        <v>~</v>
      </c>
      <c r="C265" s="6" t="s">
        <v>132</v>
      </c>
      <c r="E265" s="7">
        <f>'[2]Class Summary'!E265</f>
        <v>0</v>
      </c>
      <c r="F265" s="7"/>
      <c r="G265" s="7">
        <f>'[2]Class Summary'!G265</f>
        <v>0</v>
      </c>
      <c r="H265" s="7">
        <f>'[2]Class Summary'!H265</f>
        <v>0</v>
      </c>
      <c r="I265" s="7">
        <f>'[2]Class Summary'!I265</f>
        <v>0</v>
      </c>
      <c r="J265" s="7">
        <f>'[2]Class Summary'!J265</f>
        <v>0</v>
      </c>
      <c r="K265" s="7">
        <f>'[2]Class Summary'!K265</f>
        <v>0</v>
      </c>
      <c r="L265" s="7">
        <f>'[2]Class Summary'!L265</f>
        <v>0</v>
      </c>
      <c r="M265" s="7">
        <f>'[2]Class Summary'!M265</f>
        <v>0</v>
      </c>
      <c r="N265" s="7">
        <f>'[2]Class Summary'!N265</f>
        <v>0</v>
      </c>
      <c r="O265" s="7">
        <f>'[2]Class Summary'!O265</f>
        <v>0</v>
      </c>
      <c r="P265" s="7">
        <f>'[2]Class Summary'!P265</f>
        <v>0</v>
      </c>
      <c r="R265" s="7">
        <f>'[2]Class Summary'!R265</f>
        <v>0</v>
      </c>
      <c r="S265" s="7">
        <f>'[2]Class Summary'!S265</f>
        <v>0</v>
      </c>
      <c r="T265" s="7">
        <f>'[2]Class Summary'!T265</f>
        <v>0</v>
      </c>
      <c r="U265" s="7">
        <f>'[2]Class Summary'!U265</f>
        <v>0</v>
      </c>
      <c r="W265" s="7">
        <f>'[2]Class Summary'!W265</f>
        <v>0</v>
      </c>
    </row>
    <row r="266" spans="1:23" hidden="1" x14ac:dyDescent="0.25">
      <c r="A266" s="23"/>
      <c r="B266" s="15" t="str">
        <f>IF(OR((B259="~"),(C266="~")),"~","")</f>
        <v>~</v>
      </c>
      <c r="C266" s="15" t="str">
        <f>IF(B259="~","~","Sub-total")</f>
        <v>~</v>
      </c>
      <c r="D266" s="15"/>
      <c r="E266" s="16">
        <f>'[2]Class Summary'!E266</f>
        <v>0</v>
      </c>
      <c r="F266" s="16"/>
      <c r="G266" s="16">
        <f>'[2]Class Summary'!G266</f>
        <v>0</v>
      </c>
      <c r="H266" s="16">
        <f>'[2]Class Summary'!H266</f>
        <v>0</v>
      </c>
      <c r="I266" s="16">
        <f>'[2]Class Summary'!I266</f>
        <v>0</v>
      </c>
      <c r="J266" s="16">
        <f>'[2]Class Summary'!J266</f>
        <v>0</v>
      </c>
      <c r="K266" s="16">
        <f>'[2]Class Summary'!K266</f>
        <v>0</v>
      </c>
      <c r="L266" s="16">
        <f>'[2]Class Summary'!L266</f>
        <v>0</v>
      </c>
      <c r="M266" s="16">
        <f>'[2]Class Summary'!M266</f>
        <v>0</v>
      </c>
      <c r="N266" s="16">
        <f>'[2]Class Summary'!N266</f>
        <v>0</v>
      </c>
      <c r="O266" s="16">
        <f>'[2]Class Summary'!O266</f>
        <v>0</v>
      </c>
      <c r="P266" s="16">
        <f>'[2]Class Summary'!P266</f>
        <v>0</v>
      </c>
      <c r="R266" s="16">
        <f>'[2]Class Summary'!R266</f>
        <v>0</v>
      </c>
      <c r="S266" s="16">
        <f>'[2]Class Summary'!S266</f>
        <v>0</v>
      </c>
      <c r="T266" s="16">
        <f>'[2]Class Summary'!T266</f>
        <v>0</v>
      </c>
      <c r="U266" s="16">
        <f>'[2]Class Summary'!U266</f>
        <v>0</v>
      </c>
      <c r="W266" s="16">
        <f>'[2]Class Summary'!W266</f>
        <v>0</v>
      </c>
    </row>
    <row r="267" spans="1:23" hidden="1" x14ac:dyDescent="0.25">
      <c r="A267" s="22"/>
      <c r="B267" s="6" t="str">
        <f>IF(OR((B259="~"),(C267="~")),"~","")</f>
        <v>~</v>
      </c>
      <c r="E267" s="6">
        <f>'[2]Class Summary'!E267</f>
        <v>0</v>
      </c>
      <c r="G267" s="6">
        <f>'[2]Class Summary'!G267</f>
        <v>0</v>
      </c>
      <c r="H267" s="6">
        <f>'[2]Class Summary'!H267</f>
        <v>0</v>
      </c>
      <c r="I267" s="6">
        <f>'[2]Class Summary'!I267</f>
        <v>0</v>
      </c>
      <c r="J267" s="6">
        <f>'[2]Class Summary'!J267</f>
        <v>0</v>
      </c>
      <c r="K267" s="6">
        <f>'[2]Class Summary'!K267</f>
        <v>0</v>
      </c>
      <c r="L267" s="6">
        <f>'[2]Class Summary'!L267</f>
        <v>0</v>
      </c>
      <c r="M267" s="6">
        <f>'[2]Class Summary'!M267</f>
        <v>0</v>
      </c>
      <c r="N267" s="6">
        <f>'[2]Class Summary'!N267</f>
        <v>0</v>
      </c>
      <c r="O267" s="6">
        <f>'[2]Class Summary'!O267</f>
        <v>0</v>
      </c>
      <c r="P267" s="6">
        <f>'[2]Class Summary'!P267</f>
        <v>0</v>
      </c>
      <c r="R267" s="6">
        <f>'[2]Class Summary'!R267</f>
        <v>0</v>
      </c>
      <c r="S267" s="6">
        <f>'[2]Class Summary'!S267</f>
        <v>0</v>
      </c>
      <c r="T267" s="6">
        <f>'[2]Class Summary'!T267</f>
        <v>0</v>
      </c>
      <c r="U267" s="6">
        <f>'[2]Class Summary'!U267</f>
        <v>0</v>
      </c>
      <c r="W267" s="6">
        <f>'[2]Class Summary'!W267</f>
        <v>0</v>
      </c>
    </row>
    <row r="268" spans="1:23" x14ac:dyDescent="0.25">
      <c r="A268" s="22">
        <f>+A203+1</f>
        <v>27</v>
      </c>
    </row>
    <row r="269" spans="1:23" x14ac:dyDescent="0.25">
      <c r="A269" s="22">
        <f>+A268+1</f>
        <v>28</v>
      </c>
      <c r="C269" s="1" t="s">
        <v>72</v>
      </c>
    </row>
    <row r="270" spans="1:23" x14ac:dyDescent="0.25">
      <c r="A270" s="22">
        <f t="shared" ref="A270:A276" si="6">+A269+1</f>
        <v>29</v>
      </c>
      <c r="B270" s="6" t="str">
        <f>IF(OR((C269="~"),(C270="~")),"~","")</f>
        <v/>
      </c>
      <c r="C270" s="6" t="s">
        <v>122</v>
      </c>
      <c r="E270" s="7">
        <f>'[2]Class Summary'!E270</f>
        <v>770674424.80338967</v>
      </c>
      <c r="F270" s="7"/>
      <c r="G270" s="7">
        <f>'[2]Class Summary'!G270</f>
        <v>485828234.37844431</v>
      </c>
      <c r="H270" s="7">
        <f>'[2]Class Summary'!H270</f>
        <v>96463176.161758944</v>
      </c>
      <c r="I270" s="7">
        <f>'[2]Class Summary'!I270</f>
        <v>85688146.250901759</v>
      </c>
      <c r="J270" s="7">
        <f>'[2]Class Summary'!J270</f>
        <v>43737263.5995709</v>
      </c>
      <c r="K270" s="7">
        <f>'[2]Class Summary'!K270</f>
        <v>33940136.872960031</v>
      </c>
      <c r="L270" s="7">
        <f>'[2]Class Summary'!L270</f>
        <v>12795608.239328383</v>
      </c>
      <c r="M270" s="7">
        <f>'[2]Class Summary'!M270</f>
        <v>6194913.6561371796</v>
      </c>
      <c r="N270" s="7">
        <f>'[2]Class Summary'!N270</f>
        <v>1891746.6592163362</v>
      </c>
      <c r="O270" s="7">
        <f>'[2]Class Summary'!O270</f>
        <v>3845925.872385799</v>
      </c>
      <c r="P270" s="7">
        <f>'[2]Class Summary'!P270</f>
        <v>289273.11268594663</v>
      </c>
      <c r="R270" s="7">
        <f>'[2]Class Summary'!R270</f>
        <v>30125991.079473037</v>
      </c>
      <c r="S270" s="7">
        <f>'[2]Class Summary'!S270</f>
        <v>174101.20567999079</v>
      </c>
      <c r="T270" s="7">
        <f>'[2]Class Summary'!T270</f>
        <v>3640044.587807002</v>
      </c>
      <c r="U270" s="7">
        <f>'[2]Class Summary'!U270</f>
        <v>0</v>
      </c>
      <c r="W270" s="7">
        <f>'[2]Class Summary'!W270</f>
        <v>30300092.285153028</v>
      </c>
    </row>
    <row r="271" spans="1:23" x14ac:dyDescent="0.25">
      <c r="A271" s="22">
        <f t="shared" si="6"/>
        <v>30</v>
      </c>
      <c r="B271" s="6" t="str">
        <f>IF(OR((C269="~"),(C271="~")),"~","")</f>
        <v/>
      </c>
      <c r="C271" s="6" t="s">
        <v>130</v>
      </c>
      <c r="E271" s="7">
        <f>'[2]Class Summary'!E271</f>
        <v>1110912189.9055262</v>
      </c>
      <c r="F271" s="7"/>
      <c r="G271" s="7">
        <f>'[2]Class Summary'!G271</f>
        <v>561150137.75896168</v>
      </c>
      <c r="H271" s="7">
        <f>'[2]Class Summary'!H271</f>
        <v>147357545.65087685</v>
      </c>
      <c r="I271" s="7">
        <f>'[2]Class Summary'!I271</f>
        <v>152135631.5329285</v>
      </c>
      <c r="J271" s="7">
        <f>'[2]Class Summary'!J271</f>
        <v>101290371.18615969</v>
      </c>
      <c r="K271" s="7">
        <f>'[2]Class Summary'!K271</f>
        <v>72717132.719763964</v>
      </c>
      <c r="L271" s="7">
        <f>'[2]Class Summary'!L271</f>
        <v>31586814.91094305</v>
      </c>
      <c r="M271" s="7">
        <f>'[2]Class Summary'!M271</f>
        <v>31255359.228617243</v>
      </c>
      <c r="N271" s="7">
        <f>'[2]Class Summary'!N271</f>
        <v>9035654.1709862985</v>
      </c>
      <c r="O271" s="7">
        <f>'[2]Class Summary'!O271</f>
        <v>4026600.865060193</v>
      </c>
      <c r="P271" s="7">
        <f>'[2]Class Summary'!P271</f>
        <v>356941.88122880756</v>
      </c>
      <c r="R271" s="7">
        <f>'[2]Class Summary'!R271</f>
        <v>66318075.751819223</v>
      </c>
      <c r="S271" s="7">
        <f>'[2]Class Summary'!S271</f>
        <v>226903.92405416237</v>
      </c>
      <c r="T271" s="7">
        <f>'[2]Class Summary'!T271</f>
        <v>6172153.0438905833</v>
      </c>
      <c r="U271" s="7">
        <f>'[2]Class Summary'!U271</f>
        <v>0</v>
      </c>
      <c r="W271" s="7">
        <f>'[2]Class Summary'!W271</f>
        <v>66544979.675873384</v>
      </c>
    </row>
    <row r="272" spans="1:23" x14ac:dyDescent="0.25">
      <c r="A272" s="22">
        <f t="shared" si="6"/>
        <v>31</v>
      </c>
      <c r="B272" s="6" t="str">
        <f>IF(OR((C269="~"),(C272="~")),"~","")</f>
        <v/>
      </c>
      <c r="C272" s="6" t="s">
        <v>131</v>
      </c>
      <c r="E272" s="7">
        <f>'[2]Class Summary'!E272</f>
        <v>107100154.03651787</v>
      </c>
      <c r="F272" s="7"/>
      <c r="G272" s="7">
        <f>'[2]Class Summary'!G272</f>
        <v>86944860.251814634</v>
      </c>
      <c r="H272" s="7">
        <f>'[2]Class Summary'!H272</f>
        <v>5456868.4029039033</v>
      </c>
      <c r="I272" s="7">
        <f>'[2]Class Summary'!I272</f>
        <v>1224089.6280410585</v>
      </c>
      <c r="J272" s="7">
        <f>'[2]Class Summary'!J272</f>
        <v>211847.30185648196</v>
      </c>
      <c r="K272" s="7">
        <f>'[2]Class Summary'!K272</f>
        <v>2322119.4099720968</v>
      </c>
      <c r="L272" s="7">
        <f>'[2]Class Summary'!L272</f>
        <v>229904.98692878577</v>
      </c>
      <c r="M272" s="7">
        <f>'[2]Class Summary'!M272</f>
        <v>119472.71508773114</v>
      </c>
      <c r="N272" s="7">
        <f>'[2]Class Summary'!N272</f>
        <v>441867.07572238811</v>
      </c>
      <c r="O272" s="7">
        <f>'[2]Class Summary'!O272</f>
        <v>10113703.878698904</v>
      </c>
      <c r="P272" s="7">
        <f>'[2]Class Summary'!P272</f>
        <v>35420.385491901856</v>
      </c>
      <c r="R272" s="7">
        <f>'[2]Class Summary'!R272</f>
        <v>1721603.3366746816</v>
      </c>
      <c r="S272" s="7">
        <f>'[2]Class Summary'!S272</f>
        <v>4028.5459287515887</v>
      </c>
      <c r="T272" s="7">
        <f>'[2]Class Summary'!T272</f>
        <v>596487.52736866358</v>
      </c>
      <c r="U272" s="7">
        <f>'[2]Class Summary'!U272</f>
        <v>0</v>
      </c>
      <c r="W272" s="7">
        <f>'[2]Class Summary'!W272</f>
        <v>1725631.8826034332</v>
      </c>
    </row>
    <row r="273" spans="1:23" x14ac:dyDescent="0.25">
      <c r="A273" s="22">
        <f t="shared" si="6"/>
        <v>32</v>
      </c>
      <c r="B273" s="6" t="str">
        <f>IF(OR((C269="~"),(C273="~")),"~","")</f>
        <v>~</v>
      </c>
      <c r="C273" s="6" t="s">
        <v>132</v>
      </c>
      <c r="E273" s="7">
        <f>'[2]Class Summary'!E273</f>
        <v>0</v>
      </c>
      <c r="F273" s="7"/>
      <c r="G273" s="7">
        <f>'[2]Class Summary'!G273</f>
        <v>0</v>
      </c>
      <c r="H273" s="7">
        <f>'[2]Class Summary'!H273</f>
        <v>0</v>
      </c>
      <c r="I273" s="7">
        <f>'[2]Class Summary'!I273</f>
        <v>0</v>
      </c>
      <c r="J273" s="7">
        <f>'[2]Class Summary'!J273</f>
        <v>0</v>
      </c>
      <c r="K273" s="7">
        <f>'[2]Class Summary'!K273</f>
        <v>0</v>
      </c>
      <c r="L273" s="7">
        <f>'[2]Class Summary'!L273</f>
        <v>0</v>
      </c>
      <c r="M273" s="7">
        <f>'[2]Class Summary'!M273</f>
        <v>0</v>
      </c>
      <c r="N273" s="7">
        <f>'[2]Class Summary'!N273</f>
        <v>0</v>
      </c>
      <c r="O273" s="7">
        <f>'[2]Class Summary'!O273</f>
        <v>0</v>
      </c>
      <c r="P273" s="7">
        <f>'[2]Class Summary'!P273</f>
        <v>0</v>
      </c>
      <c r="R273" s="7">
        <f>'[2]Class Summary'!R273</f>
        <v>0</v>
      </c>
      <c r="S273" s="7">
        <f>'[2]Class Summary'!S273</f>
        <v>0</v>
      </c>
      <c r="T273" s="7">
        <f>'[2]Class Summary'!T273</f>
        <v>0</v>
      </c>
      <c r="U273" s="7">
        <f>'[2]Class Summary'!U273</f>
        <v>0</v>
      </c>
      <c r="W273" s="7">
        <f>'[2]Class Summary'!W273</f>
        <v>0</v>
      </c>
    </row>
    <row r="274" spans="1:23" x14ac:dyDescent="0.25">
      <c r="A274" s="22">
        <f t="shared" si="6"/>
        <v>33</v>
      </c>
      <c r="B274" s="6" t="str">
        <f>IF(OR((C269="~"),(C274="~")),"~","")</f>
        <v>~</v>
      </c>
      <c r="C274" s="6" t="s">
        <v>132</v>
      </c>
      <c r="E274" s="7">
        <f>'[2]Class Summary'!E274</f>
        <v>0</v>
      </c>
      <c r="F274" s="7"/>
      <c r="G274" s="7">
        <f>'[2]Class Summary'!G274</f>
        <v>0</v>
      </c>
      <c r="H274" s="7">
        <f>'[2]Class Summary'!H274</f>
        <v>0</v>
      </c>
      <c r="I274" s="7">
        <f>'[2]Class Summary'!I274</f>
        <v>0</v>
      </c>
      <c r="J274" s="7">
        <f>'[2]Class Summary'!J274</f>
        <v>0</v>
      </c>
      <c r="K274" s="7">
        <f>'[2]Class Summary'!K274</f>
        <v>0</v>
      </c>
      <c r="L274" s="7">
        <f>'[2]Class Summary'!L274</f>
        <v>0</v>
      </c>
      <c r="M274" s="7">
        <f>'[2]Class Summary'!M274</f>
        <v>0</v>
      </c>
      <c r="N274" s="7">
        <f>'[2]Class Summary'!N274</f>
        <v>0</v>
      </c>
      <c r="O274" s="7">
        <f>'[2]Class Summary'!O274</f>
        <v>0</v>
      </c>
      <c r="P274" s="7">
        <f>'[2]Class Summary'!P274</f>
        <v>0</v>
      </c>
      <c r="R274" s="7">
        <f>'[2]Class Summary'!R274</f>
        <v>0</v>
      </c>
      <c r="S274" s="7">
        <f>'[2]Class Summary'!S274</f>
        <v>0</v>
      </c>
      <c r="T274" s="7">
        <f>'[2]Class Summary'!T274</f>
        <v>0</v>
      </c>
      <c r="U274" s="7">
        <f>'[2]Class Summary'!U274</f>
        <v>0</v>
      </c>
      <c r="W274" s="7">
        <f>'[2]Class Summary'!W274</f>
        <v>0</v>
      </c>
    </row>
    <row r="275" spans="1:23" x14ac:dyDescent="0.25">
      <c r="A275" s="22">
        <f t="shared" si="6"/>
        <v>34</v>
      </c>
      <c r="B275" s="6" t="str">
        <f>IF(OR((C269="~"),(C275="~")),"~","")</f>
        <v>~</v>
      </c>
      <c r="C275" s="6" t="s">
        <v>132</v>
      </c>
      <c r="E275" s="7">
        <f>'[2]Class Summary'!E275</f>
        <v>0</v>
      </c>
      <c r="F275" s="7"/>
      <c r="G275" s="7">
        <f>'[2]Class Summary'!G275</f>
        <v>0</v>
      </c>
      <c r="H275" s="7">
        <f>'[2]Class Summary'!H275</f>
        <v>0</v>
      </c>
      <c r="I275" s="7">
        <f>'[2]Class Summary'!I275</f>
        <v>0</v>
      </c>
      <c r="J275" s="7">
        <f>'[2]Class Summary'!J275</f>
        <v>0</v>
      </c>
      <c r="K275" s="7">
        <f>'[2]Class Summary'!K275</f>
        <v>0</v>
      </c>
      <c r="L275" s="7">
        <f>'[2]Class Summary'!L275</f>
        <v>0</v>
      </c>
      <c r="M275" s="7">
        <f>'[2]Class Summary'!M275</f>
        <v>0</v>
      </c>
      <c r="N275" s="7">
        <f>'[2]Class Summary'!N275</f>
        <v>0</v>
      </c>
      <c r="O275" s="7">
        <f>'[2]Class Summary'!O275</f>
        <v>0</v>
      </c>
      <c r="P275" s="7">
        <f>'[2]Class Summary'!P275</f>
        <v>0</v>
      </c>
      <c r="R275" s="7">
        <f>'[2]Class Summary'!R275</f>
        <v>0</v>
      </c>
      <c r="S275" s="7">
        <f>'[2]Class Summary'!S275</f>
        <v>0</v>
      </c>
      <c r="T275" s="7">
        <f>'[2]Class Summary'!T275</f>
        <v>0</v>
      </c>
      <c r="U275" s="7">
        <f>'[2]Class Summary'!U275</f>
        <v>0</v>
      </c>
      <c r="W275" s="7">
        <f>'[2]Class Summary'!W275</f>
        <v>0</v>
      </c>
    </row>
    <row r="276" spans="1:23" ht="13.8" thickBot="1" x14ac:dyDescent="0.3">
      <c r="A276" s="24">
        <f t="shared" si="6"/>
        <v>35</v>
      </c>
      <c r="B276" s="9"/>
      <c r="C276" s="9" t="s">
        <v>74</v>
      </c>
      <c r="D276" s="9"/>
      <c r="E276" s="10">
        <f>'[2]Class Summary'!E276</f>
        <v>1988686768.7454336</v>
      </c>
      <c r="F276" s="10"/>
      <c r="G276" s="10">
        <f>'[2]Class Summary'!G276</f>
        <v>1133923232.3892207</v>
      </c>
      <c r="H276" s="10">
        <f>'[2]Class Summary'!H276</f>
        <v>249277590.21553969</v>
      </c>
      <c r="I276" s="10">
        <f>'[2]Class Summary'!I276</f>
        <v>239047867.41187131</v>
      </c>
      <c r="J276" s="10">
        <f>'[2]Class Summary'!J276</f>
        <v>145239482.08758709</v>
      </c>
      <c r="K276" s="10">
        <f>'[2]Class Summary'!K276</f>
        <v>108979389.0026961</v>
      </c>
      <c r="L276" s="10">
        <f>'[2]Class Summary'!L276</f>
        <v>44612328.137200214</v>
      </c>
      <c r="M276" s="10">
        <f>'[2]Class Summary'!M276</f>
        <v>37569745.599842153</v>
      </c>
      <c r="N276" s="10">
        <f>'[2]Class Summary'!N276</f>
        <v>11369267.905925024</v>
      </c>
      <c r="O276" s="10">
        <f>'[2]Class Summary'!O276</f>
        <v>17986230.616144896</v>
      </c>
      <c r="P276" s="10">
        <f>'[2]Class Summary'!P276</f>
        <v>681635.37940665602</v>
      </c>
      <c r="R276" s="10">
        <f>'[2]Class Summary'!R276</f>
        <v>98165670.167966932</v>
      </c>
      <c r="S276" s="10">
        <f>'[2]Class Summary'!S276</f>
        <v>405033.67566290474</v>
      </c>
      <c r="T276" s="10">
        <f>'[2]Class Summary'!T276</f>
        <v>10408685.159066249</v>
      </c>
      <c r="U276" s="10">
        <f>'[2]Class Summary'!U276</f>
        <v>0</v>
      </c>
      <c r="W276" s="10">
        <f>'[2]Class Summary'!W276</f>
        <v>98570703.843629837</v>
      </c>
    </row>
    <row r="277" spans="1:23" ht="13.8" thickTop="1" x14ac:dyDescent="0.25">
      <c r="C277" s="8"/>
      <c r="E277" s="27"/>
      <c r="G277" s="28"/>
      <c r="H277" s="28"/>
      <c r="I277" s="28"/>
      <c r="J277" s="28"/>
      <c r="K277" s="28"/>
      <c r="L277" s="28"/>
      <c r="M277" s="28"/>
      <c r="N277" s="28"/>
    </row>
    <row r="278" spans="1:23" x14ac:dyDescent="0.25">
      <c r="A278" s="108" t="str">
        <f>+A1</f>
        <v>Puget Sound Energy</v>
      </c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</row>
    <row r="279" spans="1:23" x14ac:dyDescent="0.25">
      <c r="A279" s="108" t="str">
        <f>A2</f>
        <v>ELECTRIC COST OF SERVICE SUMMARY</v>
      </c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</row>
    <row r="280" spans="1:23" x14ac:dyDescent="0.25">
      <c r="A280" s="108" t="s">
        <v>128</v>
      </c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</row>
    <row r="281" spans="1:23" x14ac:dyDescent="0.25">
      <c r="A281" s="108" t="s">
        <v>75</v>
      </c>
      <c r="B281" s="108"/>
      <c r="C281" s="108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</row>
    <row r="283" spans="1:23" s="25" customFormat="1" ht="42" customHeight="1" x14ac:dyDescent="0.25">
      <c r="A283" s="2" t="s">
        <v>2</v>
      </c>
      <c r="B283" s="2"/>
      <c r="C283" s="2"/>
      <c r="D283" s="2"/>
      <c r="E283" s="2" t="s">
        <v>71</v>
      </c>
      <c r="F283" s="2"/>
      <c r="G283" s="2" t="str">
        <f>+G6</f>
        <v>Residential
Sch 7</v>
      </c>
      <c r="H283" s="2" t="str">
        <f t="shared" ref="H283:P283" si="7">+H6</f>
        <v>Sec Volt
Sch 24
(kW&lt; 50)</v>
      </c>
      <c r="I283" s="2" t="str">
        <f t="shared" si="7"/>
        <v>Sec Volt
Sch 25
(kW &gt; 50 &amp; &lt; 350)</v>
      </c>
      <c r="J283" s="2" t="str">
        <f t="shared" si="7"/>
        <v>Sec Volt
Sch 26
(kW &gt; 350)</v>
      </c>
      <c r="K283" s="2" t="str">
        <f t="shared" si="7"/>
        <v>Pri Volt
Sch 31/35/43</v>
      </c>
      <c r="L283" s="2" t="str">
        <f t="shared" si="7"/>
        <v>Campus
Sch 40</v>
      </c>
      <c r="M283" s="2" t="str">
        <f t="shared" si="7"/>
        <v>High Volt
Sch 46/49</v>
      </c>
      <c r="N283" s="2" t="str">
        <f t="shared" si="7"/>
        <v>Choice /
Retail Wheeling
Sch 448/449</v>
      </c>
      <c r="O283" s="2" t="str">
        <f t="shared" si="7"/>
        <v>Lighting
Sch 50-59</v>
      </c>
      <c r="P283" s="3" t="str">
        <f t="shared" si="7"/>
        <v>Firm Resale</v>
      </c>
      <c r="R283" s="2" t="s">
        <v>15</v>
      </c>
      <c r="S283" s="2" t="s">
        <v>16</v>
      </c>
      <c r="T283" s="2" t="s">
        <v>17</v>
      </c>
      <c r="U283" s="2" t="s">
        <v>18</v>
      </c>
      <c r="W283" s="3" t="s">
        <v>19</v>
      </c>
    </row>
    <row r="284" spans="1:23" s="25" customFormat="1" x14ac:dyDescent="0.25">
      <c r="C284" s="25" t="s">
        <v>20</v>
      </c>
      <c r="E284" s="25" t="s">
        <v>21</v>
      </c>
      <c r="G284" s="25" t="s">
        <v>22</v>
      </c>
      <c r="H284" s="25" t="s">
        <v>23</v>
      </c>
      <c r="I284" s="25" t="s">
        <v>24</v>
      </c>
      <c r="J284" s="25" t="s">
        <v>25</v>
      </c>
      <c r="K284" s="25" t="s">
        <v>26</v>
      </c>
      <c r="L284" s="25" t="s">
        <v>27</v>
      </c>
      <c r="M284" s="25" t="s">
        <v>28</v>
      </c>
      <c r="N284" s="25" t="s">
        <v>29</v>
      </c>
      <c r="O284" s="25" t="s">
        <v>30</v>
      </c>
      <c r="P284" s="25" t="s">
        <v>31</v>
      </c>
    </row>
    <row r="286" spans="1:23" x14ac:dyDescent="0.25">
      <c r="A286" s="22">
        <v>1</v>
      </c>
      <c r="C286" s="1" t="s">
        <v>129</v>
      </c>
    </row>
    <row r="287" spans="1:23" x14ac:dyDescent="0.25">
      <c r="A287" s="22">
        <f t="shared" ref="A287:A311" si="8">+A286+1</f>
        <v>2</v>
      </c>
      <c r="B287" s="6" t="str">
        <f>IF(OR((C286="~"),(C287="~")),"~","")</f>
        <v/>
      </c>
      <c r="C287" s="6" t="s">
        <v>122</v>
      </c>
      <c r="E287" s="29">
        <f>'[2]Class Summary'!E287</f>
        <v>1.3748E-2</v>
      </c>
      <c r="F287" s="29"/>
      <c r="G287" s="29">
        <f>'[2]Class Summary'!G287</f>
        <v>1.8027000000000001E-2</v>
      </c>
      <c r="H287" s="29">
        <f>'[2]Class Summary'!H287</f>
        <v>1.3828E-2</v>
      </c>
      <c r="I287" s="29">
        <f>'[2]Class Summary'!I287</f>
        <v>1.2526000000000001E-2</v>
      </c>
      <c r="J287" s="29">
        <f>'[2]Class Summary'!J287</f>
        <v>1.0876E-2</v>
      </c>
      <c r="K287" s="29">
        <f>'[2]Class Summary'!K287</f>
        <v>1.0377000000000001E-2</v>
      </c>
      <c r="L287" s="29">
        <f>'[2]Class Summary'!L287</f>
        <v>1.0723E-2</v>
      </c>
      <c r="M287" s="29">
        <f>'[2]Class Summary'!M287</f>
        <v>9.0530000000000003E-3</v>
      </c>
      <c r="N287" s="29">
        <f>'[2]Class Summary'!N287</f>
        <v>0</v>
      </c>
      <c r="O287" s="29">
        <f>'[2]Class Summary'!O287</f>
        <v>1.4406E-2</v>
      </c>
      <c r="P287" s="29">
        <f>'[2]Class Summary'!P287</f>
        <v>1.8058999999999999E-2</v>
      </c>
      <c r="R287" s="29">
        <f>'[2]Class Summary'!R287</f>
        <v>1.1377999999999999E-2</v>
      </c>
      <c r="S287" s="29">
        <f>'[2]Class Summary'!S287</f>
        <v>7.4999999999999993E-5</v>
      </c>
      <c r="T287" s="29">
        <f>'[2]Class Summary'!T287</f>
        <v>0</v>
      </c>
      <c r="U287" s="29">
        <f>'[2]Class Summary'!U287</f>
        <v>0</v>
      </c>
      <c r="W287" s="29">
        <f>'[2]Class Summary'!W287</f>
        <v>1.1339E-2</v>
      </c>
    </row>
    <row r="288" spans="1:23" x14ac:dyDescent="0.25">
      <c r="A288" s="22">
        <f t="shared" si="8"/>
        <v>3</v>
      </c>
      <c r="B288" s="6" t="str">
        <f>IF(OR((C286="~"),(C288="~")),"~","")</f>
        <v/>
      </c>
      <c r="C288" s="6" t="s">
        <v>130</v>
      </c>
      <c r="E288" s="29">
        <f>'[2]Class Summary'!E288</f>
        <v>4.1302999999999999E-2</v>
      </c>
      <c r="F288" s="29"/>
      <c r="G288" s="29">
        <f>'[2]Class Summary'!G288</f>
        <v>4.5265E-2</v>
      </c>
      <c r="H288" s="29">
        <f>'[2]Class Summary'!H288</f>
        <v>4.5265E-2</v>
      </c>
      <c r="I288" s="29">
        <f>'[2]Class Summary'!I288</f>
        <v>4.5265E-2</v>
      </c>
      <c r="J288" s="29">
        <f>'[2]Class Summary'!J288</f>
        <v>4.5265E-2</v>
      </c>
      <c r="K288" s="29">
        <f>'[2]Class Summary'!K288</f>
        <v>4.5265E-2</v>
      </c>
      <c r="L288" s="29">
        <f>'[2]Class Summary'!L288</f>
        <v>4.5265E-2</v>
      </c>
      <c r="M288" s="29">
        <f>'[2]Class Summary'!M288</f>
        <v>4.5265E-2</v>
      </c>
      <c r="N288" s="29">
        <f>'[2]Class Summary'!N288</f>
        <v>0</v>
      </c>
      <c r="O288" s="29">
        <f>'[2]Class Summary'!O288</f>
        <v>4.5265E-2</v>
      </c>
      <c r="P288" s="29">
        <f>'[2]Class Summary'!P288</f>
        <v>4.5265E-2</v>
      </c>
      <c r="R288" s="29">
        <f>'[2]Class Summary'!R288</f>
        <v>4.5265E-2</v>
      </c>
      <c r="S288" s="29">
        <f>'[2]Class Summary'!S288</f>
        <v>4.5265E-2</v>
      </c>
      <c r="T288" s="29">
        <f>'[2]Class Summary'!T288</f>
        <v>4.5265E-2</v>
      </c>
      <c r="U288" s="29">
        <f>'[2]Class Summary'!U288</f>
        <v>0</v>
      </c>
      <c r="W288" s="29">
        <f>'[2]Class Summary'!W288</f>
        <v>4.5265E-2</v>
      </c>
    </row>
    <row r="289" spans="1:23" x14ac:dyDescent="0.25">
      <c r="A289" s="22">
        <f t="shared" si="8"/>
        <v>4</v>
      </c>
      <c r="B289" s="6" t="str">
        <f>IF(OR((C286="~"),(C289="~")),"~","")</f>
        <v/>
      </c>
      <c r="C289" s="6" t="s">
        <v>131</v>
      </c>
      <c r="E289" s="29">
        <f>'[2]Class Summary'!E289</f>
        <v>0</v>
      </c>
      <c r="F289" s="29"/>
      <c r="G289" s="29">
        <f>'[2]Class Summary'!G289</f>
        <v>0</v>
      </c>
      <c r="H289" s="29">
        <f>'[2]Class Summary'!H289</f>
        <v>0</v>
      </c>
      <c r="I289" s="29">
        <f>'[2]Class Summary'!I289</f>
        <v>0</v>
      </c>
      <c r="J289" s="29">
        <f>'[2]Class Summary'!J289</f>
        <v>0</v>
      </c>
      <c r="K289" s="29">
        <f>'[2]Class Summary'!K289</f>
        <v>0</v>
      </c>
      <c r="L289" s="29">
        <f>'[2]Class Summary'!L289</f>
        <v>0</v>
      </c>
      <c r="M289" s="29">
        <f>'[2]Class Summary'!M289</f>
        <v>0</v>
      </c>
      <c r="N289" s="29">
        <f>'[2]Class Summary'!N289</f>
        <v>0</v>
      </c>
      <c r="O289" s="29">
        <f>'[2]Class Summary'!O289</f>
        <v>0</v>
      </c>
      <c r="P289" s="29">
        <f>'[2]Class Summary'!P289</f>
        <v>0</v>
      </c>
      <c r="R289" s="29">
        <f>'[2]Class Summary'!R289</f>
        <v>0</v>
      </c>
      <c r="S289" s="29">
        <f>'[2]Class Summary'!S289</f>
        <v>0</v>
      </c>
      <c r="T289" s="29">
        <f>'[2]Class Summary'!T289</f>
        <v>0</v>
      </c>
      <c r="U289" s="29">
        <f>'[2]Class Summary'!U289</f>
        <v>0</v>
      </c>
      <c r="W289" s="29">
        <f>'[2]Class Summary'!W289</f>
        <v>0</v>
      </c>
    </row>
    <row r="290" spans="1:23" x14ac:dyDescent="0.25">
      <c r="A290" s="22">
        <f t="shared" si="8"/>
        <v>5</v>
      </c>
      <c r="B290" s="6" t="str">
        <f>IF(OR((C286="~"),(C290="~")),"~","")</f>
        <v>~</v>
      </c>
      <c r="C290" s="6" t="s">
        <v>132</v>
      </c>
      <c r="E290" s="29">
        <f>'[2]Class Summary'!E290</f>
        <v>0</v>
      </c>
      <c r="F290" s="29"/>
      <c r="G290" s="29">
        <f>'[2]Class Summary'!G290</f>
        <v>0</v>
      </c>
      <c r="H290" s="29">
        <f>'[2]Class Summary'!H290</f>
        <v>0</v>
      </c>
      <c r="I290" s="29">
        <f>'[2]Class Summary'!I290</f>
        <v>0</v>
      </c>
      <c r="J290" s="29">
        <f>'[2]Class Summary'!J290</f>
        <v>0</v>
      </c>
      <c r="K290" s="29">
        <f>'[2]Class Summary'!K290</f>
        <v>0</v>
      </c>
      <c r="L290" s="29">
        <f>'[2]Class Summary'!L290</f>
        <v>0</v>
      </c>
      <c r="M290" s="29">
        <f>'[2]Class Summary'!M290</f>
        <v>0</v>
      </c>
      <c r="N290" s="29">
        <f>'[2]Class Summary'!N290</f>
        <v>0</v>
      </c>
      <c r="O290" s="29">
        <f>'[2]Class Summary'!O290</f>
        <v>0</v>
      </c>
      <c r="P290" s="29">
        <f>'[2]Class Summary'!P290</f>
        <v>0</v>
      </c>
      <c r="R290" s="29">
        <f>'[2]Class Summary'!R290</f>
        <v>0</v>
      </c>
      <c r="S290" s="29">
        <f>'[2]Class Summary'!S290</f>
        <v>0</v>
      </c>
      <c r="T290" s="29">
        <f>'[2]Class Summary'!T290</f>
        <v>0</v>
      </c>
      <c r="U290" s="29">
        <f>'[2]Class Summary'!U290</f>
        <v>0</v>
      </c>
      <c r="W290" s="29">
        <f>'[2]Class Summary'!W290</f>
        <v>0</v>
      </c>
    </row>
    <row r="291" spans="1:23" x14ac:dyDescent="0.25">
      <c r="A291" s="22">
        <f t="shared" si="8"/>
        <v>6</v>
      </c>
      <c r="B291" s="6" t="str">
        <f>IF(OR((C286="~"),(C291="~")),"~","")</f>
        <v>~</v>
      </c>
      <c r="C291" s="6" t="s">
        <v>132</v>
      </c>
      <c r="E291" s="29">
        <f>'[2]Class Summary'!E291</f>
        <v>0</v>
      </c>
      <c r="F291" s="29"/>
      <c r="G291" s="29">
        <f>'[2]Class Summary'!G291</f>
        <v>0</v>
      </c>
      <c r="H291" s="29">
        <f>'[2]Class Summary'!H291</f>
        <v>0</v>
      </c>
      <c r="I291" s="29">
        <f>'[2]Class Summary'!I291</f>
        <v>0</v>
      </c>
      <c r="J291" s="29">
        <f>'[2]Class Summary'!J291</f>
        <v>0</v>
      </c>
      <c r="K291" s="29">
        <f>'[2]Class Summary'!K291</f>
        <v>0</v>
      </c>
      <c r="L291" s="29">
        <f>'[2]Class Summary'!L291</f>
        <v>0</v>
      </c>
      <c r="M291" s="29">
        <f>'[2]Class Summary'!M291</f>
        <v>0</v>
      </c>
      <c r="N291" s="29">
        <f>'[2]Class Summary'!N291</f>
        <v>0</v>
      </c>
      <c r="O291" s="29">
        <f>'[2]Class Summary'!O291</f>
        <v>0</v>
      </c>
      <c r="P291" s="29">
        <f>'[2]Class Summary'!P291</f>
        <v>0</v>
      </c>
      <c r="R291" s="29">
        <f>'[2]Class Summary'!R291</f>
        <v>0</v>
      </c>
      <c r="S291" s="29">
        <f>'[2]Class Summary'!S291</f>
        <v>0</v>
      </c>
      <c r="T291" s="29">
        <f>'[2]Class Summary'!T291</f>
        <v>0</v>
      </c>
      <c r="U291" s="29">
        <f>'[2]Class Summary'!U291</f>
        <v>0</v>
      </c>
      <c r="W291" s="29">
        <f>'[2]Class Summary'!W291</f>
        <v>0</v>
      </c>
    </row>
    <row r="292" spans="1:23" x14ac:dyDescent="0.25">
      <c r="A292" s="22">
        <f t="shared" si="8"/>
        <v>7</v>
      </c>
      <c r="B292" s="6" t="str">
        <f>IF(OR((C286="~"),(C292="~")),"~","")</f>
        <v>~</v>
      </c>
      <c r="C292" s="6" t="s">
        <v>132</v>
      </c>
      <c r="E292" s="29">
        <f>'[2]Class Summary'!E292</f>
        <v>0</v>
      </c>
      <c r="F292" s="29"/>
      <c r="G292" s="29">
        <f>'[2]Class Summary'!G292</f>
        <v>0</v>
      </c>
      <c r="H292" s="29">
        <f>'[2]Class Summary'!H292</f>
        <v>0</v>
      </c>
      <c r="I292" s="29">
        <f>'[2]Class Summary'!I292</f>
        <v>0</v>
      </c>
      <c r="J292" s="29">
        <f>'[2]Class Summary'!J292</f>
        <v>0</v>
      </c>
      <c r="K292" s="29">
        <f>'[2]Class Summary'!K292</f>
        <v>0</v>
      </c>
      <c r="L292" s="29">
        <f>'[2]Class Summary'!L292</f>
        <v>0</v>
      </c>
      <c r="M292" s="29">
        <f>'[2]Class Summary'!M292</f>
        <v>0</v>
      </c>
      <c r="N292" s="29">
        <f>'[2]Class Summary'!N292</f>
        <v>0</v>
      </c>
      <c r="O292" s="29">
        <f>'[2]Class Summary'!O292</f>
        <v>0</v>
      </c>
      <c r="P292" s="29">
        <f>'[2]Class Summary'!P292</f>
        <v>0</v>
      </c>
      <c r="R292" s="29">
        <f>'[2]Class Summary'!R292</f>
        <v>0</v>
      </c>
      <c r="S292" s="29">
        <f>'[2]Class Summary'!S292</f>
        <v>0</v>
      </c>
      <c r="T292" s="29">
        <f>'[2]Class Summary'!T292</f>
        <v>0</v>
      </c>
      <c r="U292" s="29">
        <f>'[2]Class Summary'!U292</f>
        <v>0</v>
      </c>
      <c r="W292" s="29">
        <f>'[2]Class Summary'!W292</f>
        <v>0</v>
      </c>
    </row>
    <row r="293" spans="1:23" x14ac:dyDescent="0.25">
      <c r="A293" s="23">
        <f t="shared" si="8"/>
        <v>8</v>
      </c>
      <c r="B293" s="15" t="str">
        <f>IF(OR((C286="~"),(C293="~")),"~","")</f>
        <v/>
      </c>
      <c r="C293" s="15" t="s">
        <v>76</v>
      </c>
      <c r="D293" s="15"/>
      <c r="E293" s="30">
        <f>'[2]Class Summary'!E293</f>
        <v>5.5050000000000002E-2</v>
      </c>
      <c r="F293" s="30"/>
      <c r="G293" s="30">
        <f>'[2]Class Summary'!G293</f>
        <v>6.3292000000000001E-2</v>
      </c>
      <c r="H293" s="30">
        <f>'[2]Class Summary'!H293</f>
        <v>5.9093E-2</v>
      </c>
      <c r="I293" s="30">
        <f>'[2]Class Summary'!I293</f>
        <v>5.7791000000000002E-2</v>
      </c>
      <c r="J293" s="30">
        <f>'[2]Class Summary'!J293</f>
        <v>5.6141000000000003E-2</v>
      </c>
      <c r="K293" s="30">
        <f>'[2]Class Summary'!K293</f>
        <v>5.5641999999999997E-2</v>
      </c>
      <c r="L293" s="30">
        <f>'[2]Class Summary'!L293</f>
        <v>5.5988000000000003E-2</v>
      </c>
      <c r="M293" s="30">
        <f>'[2]Class Summary'!M293</f>
        <v>5.4317999999999998E-2</v>
      </c>
      <c r="N293" s="30">
        <f>'[2]Class Summary'!N293</f>
        <v>0</v>
      </c>
      <c r="O293" s="30">
        <f>'[2]Class Summary'!O293</f>
        <v>5.9671000000000002E-2</v>
      </c>
      <c r="P293" s="30">
        <f>'[2]Class Summary'!P293</f>
        <v>6.3324000000000005E-2</v>
      </c>
      <c r="R293" s="30">
        <f>'[2]Class Summary'!R293</f>
        <v>5.6642999999999999E-2</v>
      </c>
      <c r="S293" s="30">
        <f>'[2]Class Summary'!S293</f>
        <v>4.5339999999999998E-2</v>
      </c>
      <c r="T293" s="30">
        <f>'[2]Class Summary'!T293</f>
        <v>4.5265E-2</v>
      </c>
      <c r="U293" s="30">
        <f>'[2]Class Summary'!U293</f>
        <v>0</v>
      </c>
      <c r="W293" s="30">
        <f>'[2]Class Summary'!W293</f>
        <v>5.6604000000000002E-2</v>
      </c>
    </row>
    <row r="294" spans="1:23" x14ac:dyDescent="0.25">
      <c r="A294" s="22">
        <f t="shared" si="8"/>
        <v>9</v>
      </c>
      <c r="B294" s="6" t="str">
        <f>IF(OR((C286="~"),(C294="~")),"~","")</f>
        <v/>
      </c>
    </row>
    <row r="295" spans="1:23" x14ac:dyDescent="0.25">
      <c r="A295" s="22">
        <f t="shared" si="8"/>
        <v>10</v>
      </c>
      <c r="C295" s="1" t="s">
        <v>133</v>
      </c>
    </row>
    <row r="296" spans="1:23" x14ac:dyDescent="0.25">
      <c r="A296" s="22">
        <f t="shared" si="8"/>
        <v>11</v>
      </c>
      <c r="B296" s="6" t="str">
        <f>IF(OR((C295="~"),(C296="~")),"~","")</f>
        <v/>
      </c>
      <c r="C296" s="6" t="s">
        <v>122</v>
      </c>
      <c r="E296" s="29">
        <f>'[2]Class Summary'!E296</f>
        <v>1.3780000000000001E-3</v>
      </c>
      <c r="F296" s="29"/>
      <c r="G296" s="29">
        <f>'[2]Class Summary'!G296</f>
        <v>1.6980000000000001E-3</v>
      </c>
      <c r="H296" s="29">
        <f>'[2]Class Summary'!H296</f>
        <v>1.302E-3</v>
      </c>
      <c r="I296" s="29">
        <f>'[2]Class Summary'!I296</f>
        <v>1.1800000000000001E-3</v>
      </c>
      <c r="J296" s="29">
        <f>'[2]Class Summary'!J296</f>
        <v>1.024E-3</v>
      </c>
      <c r="K296" s="29">
        <f>'[2]Class Summary'!K296</f>
        <v>9.77E-4</v>
      </c>
      <c r="L296" s="29">
        <f>'[2]Class Summary'!L296</f>
        <v>1.01E-3</v>
      </c>
      <c r="M296" s="29">
        <f>'[2]Class Summary'!M296</f>
        <v>8.52E-4</v>
      </c>
      <c r="N296" s="29">
        <f>'[2]Class Summary'!N296</f>
        <v>9.5200000000000005E-4</v>
      </c>
      <c r="O296" s="29">
        <f>'[2]Class Summary'!O296</f>
        <v>1.3569999999999999E-3</v>
      </c>
      <c r="P296" s="29">
        <f>'[2]Class Summary'!P296</f>
        <v>1.701E-3</v>
      </c>
      <c r="R296" s="29">
        <f>'[2]Class Summary'!R296</f>
        <v>1.0709999999999999E-3</v>
      </c>
      <c r="S296" s="29">
        <f>'[2]Class Summary'!S296</f>
        <v>6.9999999999999999E-6</v>
      </c>
      <c r="T296" s="29">
        <f>'[2]Class Summary'!T296</f>
        <v>0</v>
      </c>
      <c r="U296" s="29">
        <f>'[2]Class Summary'!U296</f>
        <v>0</v>
      </c>
      <c r="W296" s="29">
        <f>'[2]Class Summary'!W296</f>
        <v>1.0679999999999999E-3</v>
      </c>
    </row>
    <row r="297" spans="1:23" x14ac:dyDescent="0.25">
      <c r="A297" s="22">
        <f t="shared" si="8"/>
        <v>12</v>
      </c>
      <c r="B297" s="6" t="str">
        <f>IF(OR((C295="~"),(C297="~")),"~","")</f>
        <v/>
      </c>
      <c r="C297" s="6" t="s">
        <v>130</v>
      </c>
      <c r="E297" s="29">
        <f>'[2]Class Summary'!E297</f>
        <v>4.1289999999999999E-3</v>
      </c>
      <c r="F297" s="29"/>
      <c r="G297" s="29">
        <f>'[2]Class Summary'!G297</f>
        <v>4.1200000000000004E-3</v>
      </c>
      <c r="H297" s="29">
        <f>'[2]Class Summary'!H297</f>
        <v>4.1200000000000004E-3</v>
      </c>
      <c r="I297" s="29">
        <f>'[2]Class Summary'!I297</f>
        <v>4.1200000000000004E-3</v>
      </c>
      <c r="J297" s="29">
        <f>'[2]Class Summary'!J297</f>
        <v>4.1200000000000004E-3</v>
      </c>
      <c r="K297" s="29">
        <f>'[2]Class Summary'!K297</f>
        <v>4.1200000000000004E-3</v>
      </c>
      <c r="L297" s="29">
        <f>'[2]Class Summary'!L297</f>
        <v>4.1200000000000004E-3</v>
      </c>
      <c r="M297" s="29">
        <f>'[2]Class Summary'!M297</f>
        <v>4.1200000000000004E-3</v>
      </c>
      <c r="N297" s="29">
        <f>'[2]Class Summary'!N297</f>
        <v>4.2209999999999999E-3</v>
      </c>
      <c r="O297" s="29">
        <f>'[2]Class Summary'!O297</f>
        <v>4.1200000000000004E-3</v>
      </c>
      <c r="P297" s="29">
        <f>'[2]Class Summary'!P297</f>
        <v>4.1200000000000004E-3</v>
      </c>
      <c r="R297" s="29">
        <f>'[2]Class Summary'!R297</f>
        <v>4.1200000000000004E-3</v>
      </c>
      <c r="S297" s="29">
        <f>'[2]Class Summary'!S297</f>
        <v>4.1200000000000004E-3</v>
      </c>
      <c r="T297" s="29">
        <f>'[2]Class Summary'!T297</f>
        <v>4.1200000000000004E-3</v>
      </c>
      <c r="U297" s="29">
        <f>'[2]Class Summary'!U297</f>
        <v>0</v>
      </c>
      <c r="W297" s="29">
        <f>'[2]Class Summary'!W297</f>
        <v>4.1200000000000004E-3</v>
      </c>
    </row>
    <row r="298" spans="1:23" x14ac:dyDescent="0.25">
      <c r="A298" s="22">
        <f t="shared" si="8"/>
        <v>13</v>
      </c>
      <c r="B298" s="6" t="str">
        <f>IF(OR((C295="~"),(C298="~")),"~","")</f>
        <v/>
      </c>
      <c r="C298" s="6" t="s">
        <v>131</v>
      </c>
      <c r="E298" s="29">
        <f>'[2]Class Summary'!E298</f>
        <v>0</v>
      </c>
      <c r="F298" s="29"/>
      <c r="G298" s="29">
        <f>'[2]Class Summary'!G298</f>
        <v>0</v>
      </c>
      <c r="H298" s="29">
        <f>'[2]Class Summary'!H298</f>
        <v>0</v>
      </c>
      <c r="I298" s="29">
        <f>'[2]Class Summary'!I298</f>
        <v>0</v>
      </c>
      <c r="J298" s="29">
        <f>'[2]Class Summary'!J298</f>
        <v>0</v>
      </c>
      <c r="K298" s="29">
        <f>'[2]Class Summary'!K298</f>
        <v>0</v>
      </c>
      <c r="L298" s="29">
        <f>'[2]Class Summary'!L298</f>
        <v>0</v>
      </c>
      <c r="M298" s="29">
        <f>'[2]Class Summary'!M298</f>
        <v>0</v>
      </c>
      <c r="N298" s="29">
        <f>'[2]Class Summary'!N298</f>
        <v>0</v>
      </c>
      <c r="O298" s="29">
        <f>'[2]Class Summary'!O298</f>
        <v>0</v>
      </c>
      <c r="P298" s="29">
        <f>'[2]Class Summary'!P298</f>
        <v>0</v>
      </c>
      <c r="R298" s="29">
        <f>'[2]Class Summary'!R298</f>
        <v>0</v>
      </c>
      <c r="S298" s="29">
        <f>'[2]Class Summary'!S298</f>
        <v>0</v>
      </c>
      <c r="T298" s="29">
        <f>'[2]Class Summary'!T298</f>
        <v>0</v>
      </c>
      <c r="U298" s="29">
        <f>'[2]Class Summary'!U298</f>
        <v>0</v>
      </c>
      <c r="W298" s="29">
        <f>'[2]Class Summary'!W298</f>
        <v>0</v>
      </c>
    </row>
    <row r="299" spans="1:23" x14ac:dyDescent="0.25">
      <c r="A299" s="22">
        <f t="shared" si="8"/>
        <v>14</v>
      </c>
      <c r="B299" s="6" t="str">
        <f>IF(OR((C295="~"),(C299="~")),"~","")</f>
        <v>~</v>
      </c>
      <c r="C299" s="6" t="s">
        <v>132</v>
      </c>
      <c r="E299" s="29">
        <f>'[2]Class Summary'!E299</f>
        <v>0</v>
      </c>
      <c r="F299" s="29"/>
      <c r="G299" s="29">
        <f>'[2]Class Summary'!G299</f>
        <v>0</v>
      </c>
      <c r="H299" s="29">
        <f>'[2]Class Summary'!H299</f>
        <v>0</v>
      </c>
      <c r="I299" s="29">
        <f>'[2]Class Summary'!I299</f>
        <v>0</v>
      </c>
      <c r="J299" s="29">
        <f>'[2]Class Summary'!J299</f>
        <v>0</v>
      </c>
      <c r="K299" s="29">
        <f>'[2]Class Summary'!K299</f>
        <v>0</v>
      </c>
      <c r="L299" s="29">
        <f>'[2]Class Summary'!L299</f>
        <v>0</v>
      </c>
      <c r="M299" s="29">
        <f>'[2]Class Summary'!M299</f>
        <v>0</v>
      </c>
      <c r="N299" s="29">
        <f>'[2]Class Summary'!N299</f>
        <v>0</v>
      </c>
      <c r="O299" s="29">
        <f>'[2]Class Summary'!O299</f>
        <v>0</v>
      </c>
      <c r="P299" s="29">
        <f>'[2]Class Summary'!P299</f>
        <v>0</v>
      </c>
      <c r="R299" s="29">
        <f>'[2]Class Summary'!R299</f>
        <v>0</v>
      </c>
      <c r="S299" s="29">
        <f>'[2]Class Summary'!S299</f>
        <v>0</v>
      </c>
      <c r="T299" s="29">
        <f>'[2]Class Summary'!T299</f>
        <v>0</v>
      </c>
      <c r="U299" s="29">
        <f>'[2]Class Summary'!U299</f>
        <v>0</v>
      </c>
      <c r="W299" s="29">
        <f>'[2]Class Summary'!W299</f>
        <v>0</v>
      </c>
    </row>
    <row r="300" spans="1:23" x14ac:dyDescent="0.25">
      <c r="A300" s="22">
        <f t="shared" si="8"/>
        <v>15</v>
      </c>
      <c r="B300" s="6" t="str">
        <f>IF(OR((C295="~"),(C300="~")),"~","")</f>
        <v>~</v>
      </c>
      <c r="C300" s="6" t="s">
        <v>132</v>
      </c>
      <c r="E300" s="29">
        <f>'[2]Class Summary'!E300</f>
        <v>0</v>
      </c>
      <c r="F300" s="29"/>
      <c r="G300" s="29">
        <f>'[2]Class Summary'!G300</f>
        <v>0</v>
      </c>
      <c r="H300" s="29">
        <f>'[2]Class Summary'!H300</f>
        <v>0</v>
      </c>
      <c r="I300" s="29">
        <f>'[2]Class Summary'!I300</f>
        <v>0</v>
      </c>
      <c r="J300" s="29">
        <f>'[2]Class Summary'!J300</f>
        <v>0</v>
      </c>
      <c r="K300" s="29">
        <f>'[2]Class Summary'!K300</f>
        <v>0</v>
      </c>
      <c r="L300" s="29">
        <f>'[2]Class Summary'!L300</f>
        <v>0</v>
      </c>
      <c r="M300" s="29">
        <f>'[2]Class Summary'!M300</f>
        <v>0</v>
      </c>
      <c r="N300" s="29">
        <f>'[2]Class Summary'!N300</f>
        <v>0</v>
      </c>
      <c r="O300" s="29">
        <f>'[2]Class Summary'!O300</f>
        <v>0</v>
      </c>
      <c r="P300" s="29">
        <f>'[2]Class Summary'!P300</f>
        <v>0</v>
      </c>
      <c r="R300" s="29">
        <f>'[2]Class Summary'!R300</f>
        <v>0</v>
      </c>
      <c r="S300" s="29">
        <f>'[2]Class Summary'!S300</f>
        <v>0</v>
      </c>
      <c r="T300" s="29">
        <f>'[2]Class Summary'!T300</f>
        <v>0</v>
      </c>
      <c r="U300" s="29">
        <f>'[2]Class Summary'!U300</f>
        <v>0</v>
      </c>
      <c r="W300" s="29">
        <f>'[2]Class Summary'!W300</f>
        <v>0</v>
      </c>
    </row>
    <row r="301" spans="1:23" x14ac:dyDescent="0.25">
      <c r="A301" s="22">
        <f t="shared" si="8"/>
        <v>16</v>
      </c>
      <c r="B301" s="6" t="str">
        <f>IF(OR((C295="~"),(C301="~")),"~","")</f>
        <v>~</v>
      </c>
      <c r="C301" s="6" t="s">
        <v>132</v>
      </c>
      <c r="E301" s="29">
        <f>'[2]Class Summary'!E301</f>
        <v>0</v>
      </c>
      <c r="F301" s="29"/>
      <c r="G301" s="29">
        <f>'[2]Class Summary'!G301</f>
        <v>0</v>
      </c>
      <c r="H301" s="29">
        <f>'[2]Class Summary'!H301</f>
        <v>0</v>
      </c>
      <c r="I301" s="29">
        <f>'[2]Class Summary'!I301</f>
        <v>0</v>
      </c>
      <c r="J301" s="29">
        <f>'[2]Class Summary'!J301</f>
        <v>0</v>
      </c>
      <c r="K301" s="29">
        <f>'[2]Class Summary'!K301</f>
        <v>0</v>
      </c>
      <c r="L301" s="29">
        <f>'[2]Class Summary'!L301</f>
        <v>0</v>
      </c>
      <c r="M301" s="29">
        <f>'[2]Class Summary'!M301</f>
        <v>0</v>
      </c>
      <c r="N301" s="29">
        <f>'[2]Class Summary'!N301</f>
        <v>0</v>
      </c>
      <c r="O301" s="29">
        <f>'[2]Class Summary'!O301</f>
        <v>0</v>
      </c>
      <c r="P301" s="29">
        <f>'[2]Class Summary'!P301</f>
        <v>0</v>
      </c>
      <c r="R301" s="29">
        <f>'[2]Class Summary'!R301</f>
        <v>0</v>
      </c>
      <c r="S301" s="29">
        <f>'[2]Class Summary'!S301</f>
        <v>0</v>
      </c>
      <c r="T301" s="29">
        <f>'[2]Class Summary'!T301</f>
        <v>0</v>
      </c>
      <c r="U301" s="29">
        <f>'[2]Class Summary'!U301</f>
        <v>0</v>
      </c>
      <c r="W301" s="29">
        <f>'[2]Class Summary'!W301</f>
        <v>0</v>
      </c>
    </row>
    <row r="302" spans="1:23" x14ac:dyDescent="0.25">
      <c r="A302" s="23">
        <f t="shared" si="8"/>
        <v>17</v>
      </c>
      <c r="B302" s="15" t="str">
        <f>IF(OR((C295="~"),(C302="~")),"~","")</f>
        <v/>
      </c>
      <c r="C302" s="15" t="s">
        <v>76</v>
      </c>
      <c r="D302" s="15"/>
      <c r="E302" s="30">
        <f>'[2]Class Summary'!E302</f>
        <v>5.5069999999999997E-3</v>
      </c>
      <c r="F302" s="30"/>
      <c r="G302" s="30">
        <f>'[2]Class Summary'!G302</f>
        <v>5.8180000000000003E-3</v>
      </c>
      <c r="H302" s="30">
        <f>'[2]Class Summary'!H302</f>
        <v>5.4229999999999999E-3</v>
      </c>
      <c r="I302" s="30">
        <f>'[2]Class Summary'!I302</f>
        <v>5.3E-3</v>
      </c>
      <c r="J302" s="30">
        <f>'[2]Class Summary'!J302</f>
        <v>5.1450000000000003E-3</v>
      </c>
      <c r="K302" s="30">
        <f>'[2]Class Summary'!K302</f>
        <v>5.0980000000000001E-3</v>
      </c>
      <c r="L302" s="30">
        <f>'[2]Class Summary'!L302</f>
        <v>5.13E-3</v>
      </c>
      <c r="M302" s="30">
        <f>'[2]Class Summary'!M302</f>
        <v>4.973E-3</v>
      </c>
      <c r="N302" s="30">
        <f>'[2]Class Summary'!N302</f>
        <v>5.1739999999999998E-3</v>
      </c>
      <c r="O302" s="30">
        <f>'[2]Class Summary'!O302</f>
        <v>5.4770000000000001E-3</v>
      </c>
      <c r="P302" s="30">
        <f>'[2]Class Summary'!P302</f>
        <v>5.8209999999999998E-3</v>
      </c>
      <c r="R302" s="30">
        <f>'[2]Class Summary'!R302</f>
        <v>5.1919999999999996E-3</v>
      </c>
      <c r="S302" s="30">
        <f>'[2]Class Summary'!S302</f>
        <v>4.1269999999999996E-3</v>
      </c>
      <c r="T302" s="30">
        <f>'[2]Class Summary'!T302</f>
        <v>4.1200000000000004E-3</v>
      </c>
      <c r="U302" s="30">
        <f>'[2]Class Summary'!U302</f>
        <v>0</v>
      </c>
      <c r="W302" s="30">
        <f>'[2]Class Summary'!W302</f>
        <v>5.1879999999999999E-3</v>
      </c>
    </row>
    <row r="303" spans="1:23" x14ac:dyDescent="0.25">
      <c r="A303" s="22">
        <f t="shared" si="8"/>
        <v>18</v>
      </c>
      <c r="B303" s="6" t="str">
        <f>IF(OR((C295="~"),(C303="~")),"~","")</f>
        <v/>
      </c>
    </row>
    <row r="304" spans="1:23" x14ac:dyDescent="0.25">
      <c r="A304" s="22">
        <f t="shared" si="8"/>
        <v>19</v>
      </c>
      <c r="C304" s="1" t="s">
        <v>134</v>
      </c>
    </row>
    <row r="305" spans="1:23" x14ac:dyDescent="0.25">
      <c r="A305" s="22">
        <f t="shared" si="8"/>
        <v>20</v>
      </c>
      <c r="B305" s="6" t="str">
        <f>IF(OR((C304="~"),(C305="~")),"~","")</f>
        <v/>
      </c>
      <c r="C305" s="6" t="s">
        <v>122</v>
      </c>
      <c r="E305" s="29">
        <f>'[2]Class Summary'!E305</f>
        <v>1.6392E-2</v>
      </c>
      <c r="F305" s="29"/>
      <c r="G305" s="29">
        <f>'[2]Class Summary'!G305</f>
        <v>2.3032E-2</v>
      </c>
      <c r="H305" s="29">
        <f>'[2]Class Summary'!H305</f>
        <v>1.7198999999999999E-2</v>
      </c>
      <c r="I305" s="29">
        <f>'[2]Class Summary'!I305</f>
        <v>1.4109999999999999E-2</v>
      </c>
      <c r="J305" s="29">
        <f>'[2]Class Summary'!J305</f>
        <v>9.4240000000000001E-3</v>
      </c>
      <c r="K305" s="29">
        <f>'[2]Class Summary'!K305</f>
        <v>1.1696E-2</v>
      </c>
      <c r="L305" s="29">
        <f>'[2]Class Summary'!L305</f>
        <v>8.2730000000000008E-3</v>
      </c>
      <c r="M305" s="29">
        <f>'[2]Class Summary'!M305</f>
        <v>-1.17E-4</v>
      </c>
      <c r="N305" s="29">
        <f>'[2]Class Summary'!N305</f>
        <v>-6.8999999999999997E-5</v>
      </c>
      <c r="O305" s="29">
        <f>'[2]Class Summary'!O305</f>
        <v>3.1406999999999997E-2</v>
      </c>
      <c r="P305" s="29">
        <f>'[2]Class Summary'!P305</f>
        <v>2.0263E-2</v>
      </c>
      <c r="R305" s="29">
        <f>'[2]Class Summary'!R305</f>
        <v>9.9850000000000008E-3</v>
      </c>
      <c r="S305" s="29">
        <f>'[2]Class Summary'!S305</f>
        <v>3.7810999999999997E-2</v>
      </c>
      <c r="T305" s="29">
        <f>'[2]Class Summary'!T305</f>
        <v>2.9125000000000002E-2</v>
      </c>
      <c r="U305" s="29">
        <f>'[2]Class Summary'!U305</f>
        <v>0</v>
      </c>
      <c r="W305" s="29">
        <f>'[2]Class Summary'!W305</f>
        <v>1.0078999999999999E-2</v>
      </c>
    </row>
    <row r="306" spans="1:23" x14ac:dyDescent="0.25">
      <c r="A306" s="22">
        <f t="shared" si="8"/>
        <v>21</v>
      </c>
      <c r="B306" s="6" t="str">
        <f>IF(OR((C304="~"),(C306="~")),"~","")</f>
        <v/>
      </c>
      <c r="C306" s="6" t="s">
        <v>130</v>
      </c>
      <c r="E306" s="29">
        <f>'[2]Class Summary'!E306</f>
        <v>0</v>
      </c>
      <c r="F306" s="29"/>
      <c r="G306" s="29">
        <f>'[2]Class Summary'!G306</f>
        <v>0</v>
      </c>
      <c r="H306" s="29">
        <f>'[2]Class Summary'!H306</f>
        <v>0</v>
      </c>
      <c r="I306" s="29">
        <f>'[2]Class Summary'!I306</f>
        <v>0</v>
      </c>
      <c r="J306" s="29">
        <f>'[2]Class Summary'!J306</f>
        <v>0</v>
      </c>
      <c r="K306" s="29">
        <f>'[2]Class Summary'!K306</f>
        <v>0</v>
      </c>
      <c r="L306" s="29">
        <f>'[2]Class Summary'!L306</f>
        <v>0</v>
      </c>
      <c r="M306" s="29">
        <f>'[2]Class Summary'!M306</f>
        <v>0</v>
      </c>
      <c r="N306" s="29">
        <f>'[2]Class Summary'!N306</f>
        <v>0</v>
      </c>
      <c r="O306" s="29">
        <f>'[2]Class Summary'!O306</f>
        <v>0</v>
      </c>
      <c r="P306" s="29">
        <f>'[2]Class Summary'!P306</f>
        <v>0</v>
      </c>
      <c r="R306" s="29">
        <f>'[2]Class Summary'!R306</f>
        <v>0</v>
      </c>
      <c r="S306" s="29">
        <f>'[2]Class Summary'!S306</f>
        <v>0</v>
      </c>
      <c r="T306" s="29">
        <f>'[2]Class Summary'!T306</f>
        <v>0</v>
      </c>
      <c r="U306" s="29">
        <f>'[2]Class Summary'!U306</f>
        <v>0</v>
      </c>
      <c r="W306" s="29">
        <f>'[2]Class Summary'!W306</f>
        <v>0</v>
      </c>
    </row>
    <row r="307" spans="1:23" x14ac:dyDescent="0.25">
      <c r="A307" s="22">
        <f t="shared" si="8"/>
        <v>22</v>
      </c>
      <c r="B307" s="6" t="str">
        <f>IF(OR((C304="~"),(C307="~")),"~","")</f>
        <v/>
      </c>
      <c r="C307" s="6" t="s">
        <v>131</v>
      </c>
      <c r="E307" s="29">
        <f>'[2]Class Summary'!E307</f>
        <v>4.3800000000000002E-3</v>
      </c>
      <c r="F307" s="29"/>
      <c r="G307" s="29">
        <f>'[2]Class Summary'!G307</f>
        <v>7.6519999999999999E-3</v>
      </c>
      <c r="H307" s="29">
        <f>'[2]Class Summary'!H307</f>
        <v>1.8289999999999999E-3</v>
      </c>
      <c r="I307" s="29">
        <f>'[2]Class Summary'!I307</f>
        <v>3.97E-4</v>
      </c>
      <c r="J307" s="29">
        <f>'[2]Class Summary'!J307</f>
        <v>1.03E-4</v>
      </c>
      <c r="K307" s="29">
        <f>'[2]Class Summary'!K307</f>
        <v>1.5770000000000001E-3</v>
      </c>
      <c r="L307" s="29">
        <f>'[2]Class Summary'!L307</f>
        <v>3.59E-4</v>
      </c>
      <c r="M307" s="29">
        <f>'[2]Class Summary'!M307</f>
        <v>1.8900000000000001E-4</v>
      </c>
      <c r="N307" s="29">
        <f>'[2]Class Summary'!N307</f>
        <v>2.0599999999999999E-4</v>
      </c>
      <c r="O307" s="29">
        <f>'[2]Class Summary'!O307</f>
        <v>0.124042</v>
      </c>
      <c r="P307" s="29">
        <f>'[2]Class Summary'!P307</f>
        <v>4.901E-3</v>
      </c>
      <c r="R307" s="29">
        <f>'[2]Class Summary'!R307</f>
        <v>1.2819999999999999E-3</v>
      </c>
      <c r="S307" s="29">
        <f>'[2]Class Summary'!S307</f>
        <v>8.7699999999999996E-4</v>
      </c>
      <c r="T307" s="29">
        <f>'[2]Class Summary'!T307</f>
        <v>4.7730000000000003E-3</v>
      </c>
      <c r="U307" s="29">
        <f>'[2]Class Summary'!U307</f>
        <v>0</v>
      </c>
      <c r="W307" s="29">
        <f>'[2]Class Summary'!W307</f>
        <v>1.281E-3</v>
      </c>
    </row>
    <row r="308" spans="1:23" x14ac:dyDescent="0.25">
      <c r="A308" s="22">
        <f t="shared" si="8"/>
        <v>23</v>
      </c>
      <c r="B308" s="6" t="str">
        <f>IF(OR((C304="~"),(C308="~")),"~","")</f>
        <v>~</v>
      </c>
      <c r="C308" s="6" t="s">
        <v>132</v>
      </c>
      <c r="E308" s="29">
        <f>'[2]Class Summary'!E308</f>
        <v>0</v>
      </c>
      <c r="F308" s="29"/>
      <c r="G308" s="29">
        <f>'[2]Class Summary'!G308</f>
        <v>0</v>
      </c>
      <c r="H308" s="29">
        <f>'[2]Class Summary'!H308</f>
        <v>0</v>
      </c>
      <c r="I308" s="29">
        <f>'[2]Class Summary'!I308</f>
        <v>0</v>
      </c>
      <c r="J308" s="29">
        <f>'[2]Class Summary'!J308</f>
        <v>0</v>
      </c>
      <c r="K308" s="29">
        <f>'[2]Class Summary'!K308</f>
        <v>0</v>
      </c>
      <c r="L308" s="29">
        <f>'[2]Class Summary'!L308</f>
        <v>0</v>
      </c>
      <c r="M308" s="29">
        <f>'[2]Class Summary'!M308</f>
        <v>0</v>
      </c>
      <c r="N308" s="29">
        <f>'[2]Class Summary'!N308</f>
        <v>0</v>
      </c>
      <c r="O308" s="29">
        <f>'[2]Class Summary'!O308</f>
        <v>0</v>
      </c>
      <c r="P308" s="29">
        <f>'[2]Class Summary'!P308</f>
        <v>0</v>
      </c>
      <c r="R308" s="29">
        <f>'[2]Class Summary'!R308</f>
        <v>0</v>
      </c>
      <c r="S308" s="29">
        <f>'[2]Class Summary'!S308</f>
        <v>0</v>
      </c>
      <c r="T308" s="29">
        <f>'[2]Class Summary'!T308</f>
        <v>0</v>
      </c>
      <c r="U308" s="29">
        <f>'[2]Class Summary'!U308</f>
        <v>0</v>
      </c>
      <c r="W308" s="29">
        <f>'[2]Class Summary'!W308</f>
        <v>0</v>
      </c>
    </row>
    <row r="309" spans="1:23" x14ac:dyDescent="0.25">
      <c r="A309" s="22">
        <f t="shared" si="8"/>
        <v>24</v>
      </c>
      <c r="B309" s="6" t="str">
        <f>IF(OR((C304="~"),(C309="~")),"~","")</f>
        <v>~</v>
      </c>
      <c r="C309" s="6" t="s">
        <v>132</v>
      </c>
      <c r="E309" s="29">
        <f>'[2]Class Summary'!E309</f>
        <v>0</v>
      </c>
      <c r="F309" s="29"/>
      <c r="G309" s="29">
        <f>'[2]Class Summary'!G309</f>
        <v>0</v>
      </c>
      <c r="H309" s="29">
        <f>'[2]Class Summary'!H309</f>
        <v>0</v>
      </c>
      <c r="I309" s="29">
        <f>'[2]Class Summary'!I309</f>
        <v>0</v>
      </c>
      <c r="J309" s="29">
        <f>'[2]Class Summary'!J309</f>
        <v>0</v>
      </c>
      <c r="K309" s="29">
        <f>'[2]Class Summary'!K309</f>
        <v>0</v>
      </c>
      <c r="L309" s="29">
        <f>'[2]Class Summary'!L309</f>
        <v>0</v>
      </c>
      <c r="M309" s="29">
        <f>'[2]Class Summary'!M309</f>
        <v>0</v>
      </c>
      <c r="N309" s="29">
        <f>'[2]Class Summary'!N309</f>
        <v>0</v>
      </c>
      <c r="O309" s="29">
        <f>'[2]Class Summary'!O309</f>
        <v>0</v>
      </c>
      <c r="P309" s="29">
        <f>'[2]Class Summary'!P309</f>
        <v>0</v>
      </c>
      <c r="R309" s="29">
        <f>'[2]Class Summary'!R309</f>
        <v>0</v>
      </c>
      <c r="S309" s="29">
        <f>'[2]Class Summary'!S309</f>
        <v>0</v>
      </c>
      <c r="T309" s="29">
        <f>'[2]Class Summary'!T309</f>
        <v>0</v>
      </c>
      <c r="U309" s="29">
        <f>'[2]Class Summary'!U309</f>
        <v>0</v>
      </c>
      <c r="W309" s="29">
        <f>'[2]Class Summary'!W309</f>
        <v>0</v>
      </c>
    </row>
    <row r="310" spans="1:23" x14ac:dyDescent="0.25">
      <c r="A310" s="22">
        <f t="shared" si="8"/>
        <v>25</v>
      </c>
      <c r="B310" s="6" t="str">
        <f>IF(OR((C304="~"),(C310="~")),"~","")</f>
        <v>~</v>
      </c>
      <c r="C310" s="6" t="s">
        <v>132</v>
      </c>
      <c r="E310" s="29">
        <f>'[2]Class Summary'!E310</f>
        <v>0</v>
      </c>
      <c r="F310" s="29"/>
      <c r="G310" s="29">
        <f>'[2]Class Summary'!G310</f>
        <v>0</v>
      </c>
      <c r="H310" s="29">
        <f>'[2]Class Summary'!H310</f>
        <v>0</v>
      </c>
      <c r="I310" s="29">
        <f>'[2]Class Summary'!I310</f>
        <v>0</v>
      </c>
      <c r="J310" s="29">
        <f>'[2]Class Summary'!J310</f>
        <v>0</v>
      </c>
      <c r="K310" s="29">
        <f>'[2]Class Summary'!K310</f>
        <v>0</v>
      </c>
      <c r="L310" s="29">
        <f>'[2]Class Summary'!L310</f>
        <v>0</v>
      </c>
      <c r="M310" s="29">
        <f>'[2]Class Summary'!M310</f>
        <v>0</v>
      </c>
      <c r="N310" s="29">
        <f>'[2]Class Summary'!N310</f>
        <v>0</v>
      </c>
      <c r="O310" s="29">
        <f>'[2]Class Summary'!O310</f>
        <v>0</v>
      </c>
      <c r="P310" s="29">
        <f>'[2]Class Summary'!P310</f>
        <v>0</v>
      </c>
      <c r="R310" s="29">
        <f>'[2]Class Summary'!R310</f>
        <v>0</v>
      </c>
      <c r="S310" s="29">
        <f>'[2]Class Summary'!S310</f>
        <v>0</v>
      </c>
      <c r="T310" s="29">
        <f>'[2]Class Summary'!T310</f>
        <v>0</v>
      </c>
      <c r="U310" s="29">
        <f>'[2]Class Summary'!U310</f>
        <v>0</v>
      </c>
      <c r="W310" s="29">
        <f>'[2]Class Summary'!W310</f>
        <v>0</v>
      </c>
    </row>
    <row r="311" spans="1:23" x14ac:dyDescent="0.25">
      <c r="A311" s="23">
        <f t="shared" si="8"/>
        <v>26</v>
      </c>
      <c r="B311" s="15" t="str">
        <f>IF(OR((C304="~"),(C311="~")),"~","")</f>
        <v/>
      </c>
      <c r="C311" s="15" t="s">
        <v>76</v>
      </c>
      <c r="D311" s="15"/>
      <c r="E311" s="30">
        <f>'[2]Class Summary'!E311</f>
        <v>2.0771999999999999E-2</v>
      </c>
      <c r="F311" s="30"/>
      <c r="G311" s="30">
        <f>'[2]Class Summary'!G311</f>
        <v>3.0683999999999999E-2</v>
      </c>
      <c r="H311" s="30">
        <f>'[2]Class Summary'!H311</f>
        <v>1.9026999999999999E-2</v>
      </c>
      <c r="I311" s="30">
        <f>'[2]Class Summary'!I311</f>
        <v>1.4507000000000001E-2</v>
      </c>
      <c r="J311" s="30">
        <f>'[2]Class Summary'!J311</f>
        <v>9.528E-3</v>
      </c>
      <c r="K311" s="30">
        <f>'[2]Class Summary'!K311</f>
        <v>1.3273E-2</v>
      </c>
      <c r="L311" s="30">
        <f>'[2]Class Summary'!L311</f>
        <v>8.6320000000000008E-3</v>
      </c>
      <c r="M311" s="30">
        <f>'[2]Class Summary'!M311</f>
        <v>7.2000000000000002E-5</v>
      </c>
      <c r="N311" s="30">
        <f>'[2]Class Summary'!N311</f>
        <v>1.3799999999999999E-4</v>
      </c>
      <c r="O311" s="30">
        <f>'[2]Class Summary'!O311</f>
        <v>0.155449</v>
      </c>
      <c r="P311" s="30">
        <f>'[2]Class Summary'!P311</f>
        <v>2.5163999999999999E-2</v>
      </c>
      <c r="R311" s="30">
        <f>'[2]Class Summary'!R311</f>
        <v>1.1266999999999999E-2</v>
      </c>
      <c r="S311" s="30">
        <f>'[2]Class Summary'!S311</f>
        <v>3.8688E-2</v>
      </c>
      <c r="T311" s="30">
        <f>'[2]Class Summary'!T311</f>
        <v>3.3897999999999998E-2</v>
      </c>
      <c r="U311" s="30">
        <f>'[2]Class Summary'!U311</f>
        <v>0</v>
      </c>
      <c r="W311" s="30">
        <f>'[2]Class Summary'!W311</f>
        <v>1.136E-2</v>
      </c>
    </row>
    <row r="312" spans="1:23" hidden="1" x14ac:dyDescent="0.25">
      <c r="A312" s="22"/>
      <c r="B312" s="6" t="str">
        <f>IF(OR((C304="~"),(C312="~")),"~","")</f>
        <v/>
      </c>
      <c r="C312" s="1"/>
      <c r="E312" s="6">
        <f>'[2]Class Summary'!E312</f>
        <v>0</v>
      </c>
      <c r="G312" s="6">
        <f>'[2]Class Summary'!G312</f>
        <v>0</v>
      </c>
      <c r="H312" s="6">
        <f>'[2]Class Summary'!H312</f>
        <v>0</v>
      </c>
      <c r="I312" s="6">
        <f>'[2]Class Summary'!I312</f>
        <v>0</v>
      </c>
      <c r="J312" s="6">
        <f>'[2]Class Summary'!J312</f>
        <v>0</v>
      </c>
      <c r="K312" s="6">
        <f>'[2]Class Summary'!K312</f>
        <v>0</v>
      </c>
      <c r="L312" s="6">
        <f>'[2]Class Summary'!L312</f>
        <v>0</v>
      </c>
      <c r="M312" s="6">
        <f>'[2]Class Summary'!M312</f>
        <v>0</v>
      </c>
      <c r="N312" s="6">
        <f>'[2]Class Summary'!N312</f>
        <v>0</v>
      </c>
      <c r="O312" s="6">
        <f>'[2]Class Summary'!O312</f>
        <v>0</v>
      </c>
      <c r="P312" s="6">
        <f>'[2]Class Summary'!P312</f>
        <v>0</v>
      </c>
      <c r="R312" s="6">
        <f>'[2]Class Summary'!R312</f>
        <v>0</v>
      </c>
      <c r="S312" s="6">
        <f>'[2]Class Summary'!S312</f>
        <v>0</v>
      </c>
      <c r="T312" s="6">
        <f>'[2]Class Summary'!T312</f>
        <v>0</v>
      </c>
      <c r="U312" s="6">
        <f>'[2]Class Summary'!U312</f>
        <v>0</v>
      </c>
      <c r="W312" s="6">
        <f>'[2]Class Summary'!W312</f>
        <v>0</v>
      </c>
    </row>
    <row r="313" spans="1:23" hidden="1" x14ac:dyDescent="0.25">
      <c r="A313" s="22"/>
      <c r="B313" s="6" t="s">
        <v>132</v>
      </c>
      <c r="E313" s="29">
        <f>'[2]Class Summary'!E313</f>
        <v>0</v>
      </c>
      <c r="F313" s="29"/>
      <c r="G313" s="29">
        <f>'[2]Class Summary'!G313</f>
        <v>0</v>
      </c>
      <c r="H313" s="29">
        <f>'[2]Class Summary'!H313</f>
        <v>0</v>
      </c>
      <c r="I313" s="29">
        <f>'[2]Class Summary'!I313</f>
        <v>0</v>
      </c>
      <c r="J313" s="29">
        <f>'[2]Class Summary'!J313</f>
        <v>0</v>
      </c>
      <c r="K313" s="29">
        <f>'[2]Class Summary'!K313</f>
        <v>0</v>
      </c>
      <c r="L313" s="29">
        <f>'[2]Class Summary'!L313</f>
        <v>0</v>
      </c>
      <c r="M313" s="29">
        <f>'[2]Class Summary'!M313</f>
        <v>0</v>
      </c>
      <c r="N313" s="29">
        <f>'[2]Class Summary'!N313</f>
        <v>0</v>
      </c>
      <c r="O313" s="29">
        <f>'[2]Class Summary'!O313</f>
        <v>0</v>
      </c>
      <c r="P313" s="29">
        <f>'[2]Class Summary'!P313</f>
        <v>0</v>
      </c>
      <c r="R313" s="29">
        <f>'[2]Class Summary'!R313</f>
        <v>0</v>
      </c>
      <c r="S313" s="29">
        <f>'[2]Class Summary'!S313</f>
        <v>0</v>
      </c>
      <c r="T313" s="29">
        <f>'[2]Class Summary'!T313</f>
        <v>0</v>
      </c>
      <c r="U313" s="29">
        <f>'[2]Class Summary'!U313</f>
        <v>0</v>
      </c>
      <c r="W313" s="29">
        <f>'[2]Class Summary'!W313</f>
        <v>0</v>
      </c>
    </row>
    <row r="314" spans="1:23" hidden="1" x14ac:dyDescent="0.25">
      <c r="A314" s="22"/>
      <c r="B314" s="6" t="str">
        <f>IF(OR((B313="~"),(C314="~")),"~","")</f>
        <v>~</v>
      </c>
      <c r="C314" s="6" t="s">
        <v>132</v>
      </c>
      <c r="E314" s="29">
        <f>'[2]Class Summary'!E314</f>
        <v>0</v>
      </c>
      <c r="F314" s="29"/>
      <c r="G314" s="29">
        <f>'[2]Class Summary'!G314</f>
        <v>0</v>
      </c>
      <c r="H314" s="29">
        <f>'[2]Class Summary'!H314</f>
        <v>0</v>
      </c>
      <c r="I314" s="29">
        <f>'[2]Class Summary'!I314</f>
        <v>0</v>
      </c>
      <c r="J314" s="29">
        <f>'[2]Class Summary'!J314</f>
        <v>0</v>
      </c>
      <c r="K314" s="29">
        <f>'[2]Class Summary'!K314</f>
        <v>0</v>
      </c>
      <c r="L314" s="29">
        <f>'[2]Class Summary'!L314</f>
        <v>0</v>
      </c>
      <c r="M314" s="29">
        <f>'[2]Class Summary'!M314</f>
        <v>0</v>
      </c>
      <c r="N314" s="29">
        <f>'[2]Class Summary'!N314</f>
        <v>0</v>
      </c>
      <c r="O314" s="29">
        <f>'[2]Class Summary'!O314</f>
        <v>0</v>
      </c>
      <c r="P314" s="29">
        <f>'[2]Class Summary'!P314</f>
        <v>0</v>
      </c>
      <c r="R314" s="29">
        <f>'[2]Class Summary'!R314</f>
        <v>0</v>
      </c>
      <c r="S314" s="29">
        <f>'[2]Class Summary'!S314</f>
        <v>0</v>
      </c>
      <c r="T314" s="29">
        <f>'[2]Class Summary'!T314</f>
        <v>0</v>
      </c>
      <c r="U314" s="29">
        <f>'[2]Class Summary'!U314</f>
        <v>0</v>
      </c>
      <c r="W314" s="29">
        <f>'[2]Class Summary'!W314</f>
        <v>0</v>
      </c>
    </row>
    <row r="315" spans="1:23" hidden="1" x14ac:dyDescent="0.25">
      <c r="A315" s="22"/>
      <c r="B315" s="6" t="str">
        <f>IF(OR((B313="~"),(C315="~")),"~","")</f>
        <v>~</v>
      </c>
      <c r="C315" s="6" t="s">
        <v>132</v>
      </c>
      <c r="E315" s="29">
        <f>'[2]Class Summary'!E315</f>
        <v>0</v>
      </c>
      <c r="F315" s="29"/>
      <c r="G315" s="29">
        <f>'[2]Class Summary'!G315</f>
        <v>0</v>
      </c>
      <c r="H315" s="29">
        <f>'[2]Class Summary'!H315</f>
        <v>0</v>
      </c>
      <c r="I315" s="29">
        <f>'[2]Class Summary'!I315</f>
        <v>0</v>
      </c>
      <c r="J315" s="29">
        <f>'[2]Class Summary'!J315</f>
        <v>0</v>
      </c>
      <c r="K315" s="29">
        <f>'[2]Class Summary'!K315</f>
        <v>0</v>
      </c>
      <c r="L315" s="29">
        <f>'[2]Class Summary'!L315</f>
        <v>0</v>
      </c>
      <c r="M315" s="29">
        <f>'[2]Class Summary'!M315</f>
        <v>0</v>
      </c>
      <c r="N315" s="29">
        <f>'[2]Class Summary'!N315</f>
        <v>0</v>
      </c>
      <c r="O315" s="29">
        <f>'[2]Class Summary'!O315</f>
        <v>0</v>
      </c>
      <c r="P315" s="29">
        <f>'[2]Class Summary'!P315</f>
        <v>0</v>
      </c>
      <c r="R315" s="29">
        <f>'[2]Class Summary'!R315</f>
        <v>0</v>
      </c>
      <c r="S315" s="29">
        <f>'[2]Class Summary'!S315</f>
        <v>0</v>
      </c>
      <c r="T315" s="29">
        <f>'[2]Class Summary'!T315</f>
        <v>0</v>
      </c>
      <c r="U315" s="29">
        <f>'[2]Class Summary'!U315</f>
        <v>0</v>
      </c>
      <c r="W315" s="29">
        <f>'[2]Class Summary'!W315</f>
        <v>0</v>
      </c>
    </row>
    <row r="316" spans="1:23" hidden="1" x14ac:dyDescent="0.25">
      <c r="A316" s="22"/>
      <c r="B316" s="6" t="str">
        <f>IF(OR((B313="~"),(C316="~")),"~","")</f>
        <v>~</v>
      </c>
      <c r="C316" s="6" t="s">
        <v>132</v>
      </c>
      <c r="E316" s="29">
        <f>'[2]Class Summary'!E316</f>
        <v>0</v>
      </c>
      <c r="F316" s="29"/>
      <c r="G316" s="29">
        <f>'[2]Class Summary'!G316</f>
        <v>0</v>
      </c>
      <c r="H316" s="29">
        <f>'[2]Class Summary'!H316</f>
        <v>0</v>
      </c>
      <c r="I316" s="29">
        <f>'[2]Class Summary'!I316</f>
        <v>0</v>
      </c>
      <c r="J316" s="29">
        <f>'[2]Class Summary'!J316</f>
        <v>0</v>
      </c>
      <c r="K316" s="29">
        <f>'[2]Class Summary'!K316</f>
        <v>0</v>
      </c>
      <c r="L316" s="29">
        <f>'[2]Class Summary'!L316</f>
        <v>0</v>
      </c>
      <c r="M316" s="29">
        <f>'[2]Class Summary'!M316</f>
        <v>0</v>
      </c>
      <c r="N316" s="29">
        <f>'[2]Class Summary'!N316</f>
        <v>0</v>
      </c>
      <c r="O316" s="29">
        <f>'[2]Class Summary'!O316</f>
        <v>0</v>
      </c>
      <c r="P316" s="29">
        <f>'[2]Class Summary'!P316</f>
        <v>0</v>
      </c>
      <c r="R316" s="29">
        <f>'[2]Class Summary'!R316</f>
        <v>0</v>
      </c>
      <c r="S316" s="29">
        <f>'[2]Class Summary'!S316</f>
        <v>0</v>
      </c>
      <c r="T316" s="29">
        <f>'[2]Class Summary'!T316</f>
        <v>0</v>
      </c>
      <c r="U316" s="29">
        <f>'[2]Class Summary'!U316</f>
        <v>0</v>
      </c>
      <c r="W316" s="29">
        <f>'[2]Class Summary'!W316</f>
        <v>0</v>
      </c>
    </row>
    <row r="317" spans="1:23" hidden="1" x14ac:dyDescent="0.25">
      <c r="A317" s="22"/>
      <c r="B317" s="6" t="str">
        <f>IF(OR((B313="~"),(C317="~")),"~","")</f>
        <v>~</v>
      </c>
      <c r="C317" s="6" t="s">
        <v>132</v>
      </c>
      <c r="E317" s="29">
        <f>'[2]Class Summary'!E317</f>
        <v>0</v>
      </c>
      <c r="F317" s="29"/>
      <c r="G317" s="29">
        <f>'[2]Class Summary'!G317</f>
        <v>0</v>
      </c>
      <c r="H317" s="29">
        <f>'[2]Class Summary'!H317</f>
        <v>0</v>
      </c>
      <c r="I317" s="29">
        <f>'[2]Class Summary'!I317</f>
        <v>0</v>
      </c>
      <c r="J317" s="29">
        <f>'[2]Class Summary'!J317</f>
        <v>0</v>
      </c>
      <c r="K317" s="29">
        <f>'[2]Class Summary'!K317</f>
        <v>0</v>
      </c>
      <c r="L317" s="29">
        <f>'[2]Class Summary'!L317</f>
        <v>0</v>
      </c>
      <c r="M317" s="29">
        <f>'[2]Class Summary'!M317</f>
        <v>0</v>
      </c>
      <c r="N317" s="29">
        <f>'[2]Class Summary'!N317</f>
        <v>0</v>
      </c>
      <c r="O317" s="29">
        <f>'[2]Class Summary'!O317</f>
        <v>0</v>
      </c>
      <c r="P317" s="29">
        <f>'[2]Class Summary'!P317</f>
        <v>0</v>
      </c>
      <c r="R317" s="29">
        <f>'[2]Class Summary'!R317</f>
        <v>0</v>
      </c>
      <c r="S317" s="29">
        <f>'[2]Class Summary'!S317</f>
        <v>0</v>
      </c>
      <c r="T317" s="29">
        <f>'[2]Class Summary'!T317</f>
        <v>0</v>
      </c>
      <c r="U317" s="29">
        <f>'[2]Class Summary'!U317</f>
        <v>0</v>
      </c>
      <c r="W317" s="29">
        <f>'[2]Class Summary'!W317</f>
        <v>0</v>
      </c>
    </row>
    <row r="318" spans="1:23" hidden="1" x14ac:dyDescent="0.25">
      <c r="A318" s="22"/>
      <c r="B318" s="6" t="str">
        <f>IF(OR((B313="~"),(C318="~")),"~","")</f>
        <v>~</v>
      </c>
      <c r="C318" s="6" t="s">
        <v>132</v>
      </c>
      <c r="E318" s="29">
        <f>'[2]Class Summary'!E318</f>
        <v>0</v>
      </c>
      <c r="F318" s="29"/>
      <c r="G318" s="29">
        <f>'[2]Class Summary'!G318</f>
        <v>0</v>
      </c>
      <c r="H318" s="29">
        <f>'[2]Class Summary'!H318</f>
        <v>0</v>
      </c>
      <c r="I318" s="29">
        <f>'[2]Class Summary'!I318</f>
        <v>0</v>
      </c>
      <c r="J318" s="29">
        <f>'[2]Class Summary'!J318</f>
        <v>0</v>
      </c>
      <c r="K318" s="29">
        <f>'[2]Class Summary'!K318</f>
        <v>0</v>
      </c>
      <c r="L318" s="29">
        <f>'[2]Class Summary'!L318</f>
        <v>0</v>
      </c>
      <c r="M318" s="29">
        <f>'[2]Class Summary'!M318</f>
        <v>0</v>
      </c>
      <c r="N318" s="29">
        <f>'[2]Class Summary'!N318</f>
        <v>0</v>
      </c>
      <c r="O318" s="29">
        <f>'[2]Class Summary'!O318</f>
        <v>0</v>
      </c>
      <c r="P318" s="29">
        <f>'[2]Class Summary'!P318</f>
        <v>0</v>
      </c>
      <c r="R318" s="29">
        <f>'[2]Class Summary'!R318</f>
        <v>0</v>
      </c>
      <c r="S318" s="29">
        <f>'[2]Class Summary'!S318</f>
        <v>0</v>
      </c>
      <c r="T318" s="29">
        <f>'[2]Class Summary'!T318</f>
        <v>0</v>
      </c>
      <c r="U318" s="29">
        <f>'[2]Class Summary'!U318</f>
        <v>0</v>
      </c>
      <c r="W318" s="29">
        <f>'[2]Class Summary'!W318</f>
        <v>0</v>
      </c>
    </row>
    <row r="319" spans="1:23" hidden="1" x14ac:dyDescent="0.25">
      <c r="A319" s="23"/>
      <c r="B319" s="15" t="str">
        <f>IF(OR((B313="~"),(C319="~")),"~","")</f>
        <v>~</v>
      </c>
      <c r="C319" s="15" t="s">
        <v>132</v>
      </c>
      <c r="D319" s="15"/>
      <c r="E319" s="30">
        <f>'[2]Class Summary'!E319</f>
        <v>0</v>
      </c>
      <c r="F319" s="30"/>
      <c r="G319" s="30">
        <f>'[2]Class Summary'!G319</f>
        <v>0</v>
      </c>
      <c r="H319" s="30">
        <f>'[2]Class Summary'!H319</f>
        <v>0</v>
      </c>
      <c r="I319" s="30">
        <f>'[2]Class Summary'!I319</f>
        <v>0</v>
      </c>
      <c r="J319" s="30">
        <f>'[2]Class Summary'!J319</f>
        <v>0</v>
      </c>
      <c r="K319" s="30">
        <f>'[2]Class Summary'!K319</f>
        <v>0</v>
      </c>
      <c r="L319" s="30">
        <f>'[2]Class Summary'!L319</f>
        <v>0</v>
      </c>
      <c r="M319" s="30">
        <f>'[2]Class Summary'!M319</f>
        <v>0</v>
      </c>
      <c r="N319" s="30">
        <f>'[2]Class Summary'!N319</f>
        <v>0</v>
      </c>
      <c r="O319" s="30">
        <f>'[2]Class Summary'!O319</f>
        <v>0</v>
      </c>
      <c r="P319" s="30">
        <f>'[2]Class Summary'!P319</f>
        <v>0</v>
      </c>
      <c r="R319" s="30">
        <f>'[2]Class Summary'!R319</f>
        <v>0</v>
      </c>
      <c r="S319" s="30">
        <f>'[2]Class Summary'!S319</f>
        <v>0</v>
      </c>
      <c r="T319" s="30">
        <f>'[2]Class Summary'!T319</f>
        <v>0</v>
      </c>
      <c r="U319" s="30">
        <f>'[2]Class Summary'!U319</f>
        <v>0</v>
      </c>
      <c r="W319" s="30">
        <f>'[2]Class Summary'!W319</f>
        <v>0</v>
      </c>
    </row>
    <row r="320" spans="1:23" hidden="1" x14ac:dyDescent="0.25">
      <c r="A320" s="22"/>
      <c r="B320" s="6" t="str">
        <f>IF(OR((B313="~"),(C320="~")),"~","")</f>
        <v>~</v>
      </c>
      <c r="C320" s="6" t="str">
        <f>IF(B313="~","~","")</f>
        <v>~</v>
      </c>
      <c r="E320" s="6">
        <f>'[2]Class Summary'!E320</f>
        <v>0</v>
      </c>
      <c r="G320" s="6">
        <f>'[2]Class Summary'!G320</f>
        <v>0</v>
      </c>
      <c r="H320" s="6">
        <f>'[2]Class Summary'!H320</f>
        <v>0</v>
      </c>
      <c r="I320" s="6">
        <f>'[2]Class Summary'!I320</f>
        <v>0</v>
      </c>
      <c r="J320" s="6">
        <f>'[2]Class Summary'!J320</f>
        <v>0</v>
      </c>
      <c r="K320" s="6">
        <f>'[2]Class Summary'!K320</f>
        <v>0</v>
      </c>
      <c r="L320" s="6">
        <f>'[2]Class Summary'!L320</f>
        <v>0</v>
      </c>
      <c r="M320" s="6">
        <f>'[2]Class Summary'!M320</f>
        <v>0</v>
      </c>
      <c r="N320" s="6">
        <f>'[2]Class Summary'!N320</f>
        <v>0</v>
      </c>
      <c r="O320" s="6">
        <f>'[2]Class Summary'!O320</f>
        <v>0</v>
      </c>
      <c r="P320" s="6">
        <f>'[2]Class Summary'!P320</f>
        <v>0</v>
      </c>
      <c r="R320" s="6">
        <f>'[2]Class Summary'!R320</f>
        <v>0</v>
      </c>
      <c r="S320" s="6">
        <f>'[2]Class Summary'!S320</f>
        <v>0</v>
      </c>
      <c r="T320" s="6">
        <f>'[2]Class Summary'!T320</f>
        <v>0</v>
      </c>
      <c r="U320" s="6">
        <f>'[2]Class Summary'!U320</f>
        <v>0</v>
      </c>
      <c r="W320" s="6">
        <f>'[2]Class Summary'!W320</f>
        <v>0</v>
      </c>
    </row>
    <row r="321" spans="1:23" hidden="1" x14ac:dyDescent="0.25">
      <c r="A321" s="22"/>
      <c r="B321" s="6" t="str">
        <f>IF(OR((B313="~"),(C321="~")),"~","")</f>
        <v>~</v>
      </c>
      <c r="C321" s="1"/>
      <c r="E321" s="6">
        <f>'[2]Class Summary'!E321</f>
        <v>0</v>
      </c>
      <c r="G321" s="6">
        <f>'[2]Class Summary'!G321</f>
        <v>0</v>
      </c>
      <c r="H321" s="6">
        <f>'[2]Class Summary'!H321</f>
        <v>0</v>
      </c>
      <c r="I321" s="6">
        <f>'[2]Class Summary'!I321</f>
        <v>0</v>
      </c>
      <c r="J321" s="6">
        <f>'[2]Class Summary'!J321</f>
        <v>0</v>
      </c>
      <c r="K321" s="6">
        <f>'[2]Class Summary'!K321</f>
        <v>0</v>
      </c>
      <c r="L321" s="6">
        <f>'[2]Class Summary'!L321</f>
        <v>0</v>
      </c>
      <c r="M321" s="6">
        <f>'[2]Class Summary'!M321</f>
        <v>0</v>
      </c>
      <c r="N321" s="6">
        <f>'[2]Class Summary'!N321</f>
        <v>0</v>
      </c>
      <c r="O321" s="6">
        <f>'[2]Class Summary'!O321</f>
        <v>0</v>
      </c>
      <c r="P321" s="6">
        <f>'[2]Class Summary'!P321</f>
        <v>0</v>
      </c>
      <c r="R321" s="6">
        <f>'[2]Class Summary'!R321</f>
        <v>0</v>
      </c>
      <c r="S321" s="6">
        <f>'[2]Class Summary'!S321</f>
        <v>0</v>
      </c>
      <c r="T321" s="6">
        <f>'[2]Class Summary'!T321</f>
        <v>0</v>
      </c>
      <c r="U321" s="6">
        <f>'[2]Class Summary'!U321</f>
        <v>0</v>
      </c>
      <c r="W321" s="6">
        <f>'[2]Class Summary'!W321</f>
        <v>0</v>
      </c>
    </row>
    <row r="322" spans="1:23" hidden="1" x14ac:dyDescent="0.25">
      <c r="A322" s="22"/>
      <c r="B322" s="6" t="s">
        <v>132</v>
      </c>
      <c r="E322" s="29">
        <f>'[2]Class Summary'!E322</f>
        <v>0</v>
      </c>
      <c r="F322" s="29"/>
      <c r="G322" s="29">
        <f>'[2]Class Summary'!G322</f>
        <v>0</v>
      </c>
      <c r="H322" s="29">
        <f>'[2]Class Summary'!H322</f>
        <v>0</v>
      </c>
      <c r="I322" s="29">
        <f>'[2]Class Summary'!I322</f>
        <v>0</v>
      </c>
      <c r="J322" s="29">
        <f>'[2]Class Summary'!J322</f>
        <v>0</v>
      </c>
      <c r="K322" s="29">
        <f>'[2]Class Summary'!K322</f>
        <v>0</v>
      </c>
      <c r="L322" s="29">
        <f>'[2]Class Summary'!L322</f>
        <v>0</v>
      </c>
      <c r="M322" s="29">
        <f>'[2]Class Summary'!M322</f>
        <v>0</v>
      </c>
      <c r="N322" s="29">
        <f>'[2]Class Summary'!N322</f>
        <v>0</v>
      </c>
      <c r="O322" s="29">
        <f>'[2]Class Summary'!O322</f>
        <v>0</v>
      </c>
      <c r="P322" s="29">
        <f>'[2]Class Summary'!P322</f>
        <v>0</v>
      </c>
      <c r="R322" s="29">
        <f>'[2]Class Summary'!R322</f>
        <v>0</v>
      </c>
      <c r="S322" s="29">
        <f>'[2]Class Summary'!S322</f>
        <v>0</v>
      </c>
      <c r="T322" s="29">
        <f>'[2]Class Summary'!T322</f>
        <v>0</v>
      </c>
      <c r="U322" s="29">
        <f>'[2]Class Summary'!U322</f>
        <v>0</v>
      </c>
      <c r="W322" s="29">
        <f>'[2]Class Summary'!W322</f>
        <v>0</v>
      </c>
    </row>
    <row r="323" spans="1:23" hidden="1" x14ac:dyDescent="0.25">
      <c r="A323" s="22"/>
      <c r="B323" s="6" t="str">
        <f>IF(OR((B322="~"),(C323="~")),"~","")</f>
        <v>~</v>
      </c>
      <c r="C323" s="6" t="s">
        <v>132</v>
      </c>
      <c r="E323" s="29">
        <f>'[2]Class Summary'!E323</f>
        <v>0</v>
      </c>
      <c r="F323" s="29"/>
      <c r="G323" s="29">
        <f>'[2]Class Summary'!G323</f>
        <v>0</v>
      </c>
      <c r="H323" s="29">
        <f>'[2]Class Summary'!H323</f>
        <v>0</v>
      </c>
      <c r="I323" s="29">
        <f>'[2]Class Summary'!I323</f>
        <v>0</v>
      </c>
      <c r="J323" s="29">
        <f>'[2]Class Summary'!J323</f>
        <v>0</v>
      </c>
      <c r="K323" s="29">
        <f>'[2]Class Summary'!K323</f>
        <v>0</v>
      </c>
      <c r="L323" s="29">
        <f>'[2]Class Summary'!L323</f>
        <v>0</v>
      </c>
      <c r="M323" s="29">
        <f>'[2]Class Summary'!M323</f>
        <v>0</v>
      </c>
      <c r="N323" s="29">
        <f>'[2]Class Summary'!N323</f>
        <v>0</v>
      </c>
      <c r="O323" s="29">
        <f>'[2]Class Summary'!O323</f>
        <v>0</v>
      </c>
      <c r="P323" s="29">
        <f>'[2]Class Summary'!P323</f>
        <v>0</v>
      </c>
      <c r="R323" s="29">
        <f>'[2]Class Summary'!R323</f>
        <v>0</v>
      </c>
      <c r="S323" s="29">
        <f>'[2]Class Summary'!S323</f>
        <v>0</v>
      </c>
      <c r="T323" s="29">
        <f>'[2]Class Summary'!T323</f>
        <v>0</v>
      </c>
      <c r="U323" s="29">
        <f>'[2]Class Summary'!U323</f>
        <v>0</v>
      </c>
      <c r="W323" s="29">
        <f>'[2]Class Summary'!W323</f>
        <v>0</v>
      </c>
    </row>
    <row r="324" spans="1:23" hidden="1" x14ac:dyDescent="0.25">
      <c r="A324" s="22"/>
      <c r="B324" s="6" t="str">
        <f>IF(OR((B322="~"),(C324="~")),"~","")</f>
        <v>~</v>
      </c>
      <c r="C324" s="6" t="s">
        <v>132</v>
      </c>
      <c r="E324" s="29">
        <f>'[2]Class Summary'!E324</f>
        <v>0</v>
      </c>
      <c r="F324" s="29"/>
      <c r="G324" s="29">
        <f>'[2]Class Summary'!G324</f>
        <v>0</v>
      </c>
      <c r="H324" s="29">
        <f>'[2]Class Summary'!H324</f>
        <v>0</v>
      </c>
      <c r="I324" s="29">
        <f>'[2]Class Summary'!I324</f>
        <v>0</v>
      </c>
      <c r="J324" s="29">
        <f>'[2]Class Summary'!J324</f>
        <v>0</v>
      </c>
      <c r="K324" s="29">
        <f>'[2]Class Summary'!K324</f>
        <v>0</v>
      </c>
      <c r="L324" s="29">
        <f>'[2]Class Summary'!L324</f>
        <v>0</v>
      </c>
      <c r="M324" s="29">
        <f>'[2]Class Summary'!M324</f>
        <v>0</v>
      </c>
      <c r="N324" s="29">
        <f>'[2]Class Summary'!N324</f>
        <v>0</v>
      </c>
      <c r="O324" s="29">
        <f>'[2]Class Summary'!O324</f>
        <v>0</v>
      </c>
      <c r="P324" s="29">
        <f>'[2]Class Summary'!P324</f>
        <v>0</v>
      </c>
      <c r="R324" s="29">
        <f>'[2]Class Summary'!R324</f>
        <v>0</v>
      </c>
      <c r="S324" s="29">
        <f>'[2]Class Summary'!S324</f>
        <v>0</v>
      </c>
      <c r="T324" s="29">
        <f>'[2]Class Summary'!T324</f>
        <v>0</v>
      </c>
      <c r="U324" s="29">
        <f>'[2]Class Summary'!U324</f>
        <v>0</v>
      </c>
      <c r="W324" s="29">
        <f>'[2]Class Summary'!W324</f>
        <v>0</v>
      </c>
    </row>
    <row r="325" spans="1:23" hidden="1" x14ac:dyDescent="0.25">
      <c r="A325" s="22"/>
      <c r="B325" s="6" t="str">
        <f>IF(OR((B322="~"),(C325="~")),"~","")</f>
        <v>~</v>
      </c>
      <c r="C325" s="6" t="s">
        <v>132</v>
      </c>
      <c r="E325" s="29">
        <f>'[2]Class Summary'!E325</f>
        <v>0</v>
      </c>
      <c r="F325" s="29"/>
      <c r="G325" s="29">
        <f>'[2]Class Summary'!G325</f>
        <v>0</v>
      </c>
      <c r="H325" s="29">
        <f>'[2]Class Summary'!H325</f>
        <v>0</v>
      </c>
      <c r="I325" s="29">
        <f>'[2]Class Summary'!I325</f>
        <v>0</v>
      </c>
      <c r="J325" s="29">
        <f>'[2]Class Summary'!J325</f>
        <v>0</v>
      </c>
      <c r="K325" s="29">
        <f>'[2]Class Summary'!K325</f>
        <v>0</v>
      </c>
      <c r="L325" s="29">
        <f>'[2]Class Summary'!L325</f>
        <v>0</v>
      </c>
      <c r="M325" s="29">
        <f>'[2]Class Summary'!M325</f>
        <v>0</v>
      </c>
      <c r="N325" s="29">
        <f>'[2]Class Summary'!N325</f>
        <v>0</v>
      </c>
      <c r="O325" s="29">
        <f>'[2]Class Summary'!O325</f>
        <v>0</v>
      </c>
      <c r="P325" s="29">
        <f>'[2]Class Summary'!P325</f>
        <v>0</v>
      </c>
      <c r="R325" s="29">
        <f>'[2]Class Summary'!R325</f>
        <v>0</v>
      </c>
      <c r="S325" s="29">
        <f>'[2]Class Summary'!S325</f>
        <v>0</v>
      </c>
      <c r="T325" s="29">
        <f>'[2]Class Summary'!T325</f>
        <v>0</v>
      </c>
      <c r="U325" s="29">
        <f>'[2]Class Summary'!U325</f>
        <v>0</v>
      </c>
      <c r="W325" s="29">
        <f>'[2]Class Summary'!W325</f>
        <v>0</v>
      </c>
    </row>
    <row r="326" spans="1:23" hidden="1" x14ac:dyDescent="0.25">
      <c r="A326" s="22"/>
      <c r="B326" s="6" t="str">
        <f>IF(OR((B322="~"),(C326="~")),"~","")</f>
        <v>~</v>
      </c>
      <c r="C326" s="6" t="s">
        <v>132</v>
      </c>
      <c r="E326" s="29">
        <f>'[2]Class Summary'!E326</f>
        <v>0</v>
      </c>
      <c r="F326" s="29"/>
      <c r="G326" s="29">
        <f>'[2]Class Summary'!G326</f>
        <v>0</v>
      </c>
      <c r="H326" s="29">
        <f>'[2]Class Summary'!H326</f>
        <v>0</v>
      </c>
      <c r="I326" s="29">
        <f>'[2]Class Summary'!I326</f>
        <v>0</v>
      </c>
      <c r="J326" s="29">
        <f>'[2]Class Summary'!J326</f>
        <v>0</v>
      </c>
      <c r="K326" s="29">
        <f>'[2]Class Summary'!K326</f>
        <v>0</v>
      </c>
      <c r="L326" s="29">
        <f>'[2]Class Summary'!L326</f>
        <v>0</v>
      </c>
      <c r="M326" s="29">
        <f>'[2]Class Summary'!M326</f>
        <v>0</v>
      </c>
      <c r="N326" s="29">
        <f>'[2]Class Summary'!N326</f>
        <v>0</v>
      </c>
      <c r="O326" s="29">
        <f>'[2]Class Summary'!O326</f>
        <v>0</v>
      </c>
      <c r="P326" s="29">
        <f>'[2]Class Summary'!P326</f>
        <v>0</v>
      </c>
      <c r="R326" s="29">
        <f>'[2]Class Summary'!R326</f>
        <v>0</v>
      </c>
      <c r="S326" s="29">
        <f>'[2]Class Summary'!S326</f>
        <v>0</v>
      </c>
      <c r="T326" s="29">
        <f>'[2]Class Summary'!T326</f>
        <v>0</v>
      </c>
      <c r="U326" s="29">
        <f>'[2]Class Summary'!U326</f>
        <v>0</v>
      </c>
      <c r="W326" s="29">
        <f>'[2]Class Summary'!W326</f>
        <v>0</v>
      </c>
    </row>
    <row r="327" spans="1:23" hidden="1" x14ac:dyDescent="0.25">
      <c r="A327" s="22"/>
      <c r="B327" s="6" t="str">
        <f>IF(OR((B322="~"),(C327="~")),"~","")</f>
        <v>~</v>
      </c>
      <c r="C327" s="6" t="s">
        <v>132</v>
      </c>
      <c r="E327" s="29">
        <f>'[2]Class Summary'!E327</f>
        <v>0</v>
      </c>
      <c r="F327" s="29"/>
      <c r="G327" s="29">
        <f>'[2]Class Summary'!G327</f>
        <v>0</v>
      </c>
      <c r="H327" s="29">
        <f>'[2]Class Summary'!H327</f>
        <v>0</v>
      </c>
      <c r="I327" s="29">
        <f>'[2]Class Summary'!I327</f>
        <v>0</v>
      </c>
      <c r="J327" s="29">
        <f>'[2]Class Summary'!J327</f>
        <v>0</v>
      </c>
      <c r="K327" s="29">
        <f>'[2]Class Summary'!K327</f>
        <v>0</v>
      </c>
      <c r="L327" s="29">
        <f>'[2]Class Summary'!L327</f>
        <v>0</v>
      </c>
      <c r="M327" s="29">
        <f>'[2]Class Summary'!M327</f>
        <v>0</v>
      </c>
      <c r="N327" s="29">
        <f>'[2]Class Summary'!N327</f>
        <v>0</v>
      </c>
      <c r="O327" s="29">
        <f>'[2]Class Summary'!O327</f>
        <v>0</v>
      </c>
      <c r="P327" s="29">
        <f>'[2]Class Summary'!P327</f>
        <v>0</v>
      </c>
      <c r="R327" s="29">
        <f>'[2]Class Summary'!R327</f>
        <v>0</v>
      </c>
      <c r="S327" s="29">
        <f>'[2]Class Summary'!S327</f>
        <v>0</v>
      </c>
      <c r="T327" s="29">
        <f>'[2]Class Summary'!T327</f>
        <v>0</v>
      </c>
      <c r="U327" s="29">
        <f>'[2]Class Summary'!U327</f>
        <v>0</v>
      </c>
      <c r="W327" s="29">
        <f>'[2]Class Summary'!W327</f>
        <v>0</v>
      </c>
    </row>
    <row r="328" spans="1:23" hidden="1" x14ac:dyDescent="0.25">
      <c r="A328" s="23"/>
      <c r="B328" s="15" t="str">
        <f>IF(OR((B322="~"),(C328="~")),"~","")</f>
        <v>~</v>
      </c>
      <c r="C328" s="15" t="s">
        <v>132</v>
      </c>
      <c r="D328" s="15"/>
      <c r="E328" s="30">
        <f>'[2]Class Summary'!E328</f>
        <v>0</v>
      </c>
      <c r="F328" s="30"/>
      <c r="G328" s="30">
        <f>'[2]Class Summary'!G328</f>
        <v>0</v>
      </c>
      <c r="H328" s="30">
        <f>'[2]Class Summary'!H328</f>
        <v>0</v>
      </c>
      <c r="I328" s="30">
        <f>'[2]Class Summary'!I328</f>
        <v>0</v>
      </c>
      <c r="J328" s="30">
        <f>'[2]Class Summary'!J328</f>
        <v>0</v>
      </c>
      <c r="K328" s="30">
        <f>'[2]Class Summary'!K328</f>
        <v>0</v>
      </c>
      <c r="L328" s="30">
        <f>'[2]Class Summary'!L328</f>
        <v>0</v>
      </c>
      <c r="M328" s="30">
        <f>'[2]Class Summary'!M328</f>
        <v>0</v>
      </c>
      <c r="N328" s="30">
        <f>'[2]Class Summary'!N328</f>
        <v>0</v>
      </c>
      <c r="O328" s="30">
        <f>'[2]Class Summary'!O328</f>
        <v>0</v>
      </c>
      <c r="P328" s="30">
        <f>'[2]Class Summary'!P328</f>
        <v>0</v>
      </c>
      <c r="R328" s="30">
        <f>'[2]Class Summary'!R328</f>
        <v>0</v>
      </c>
      <c r="S328" s="30">
        <f>'[2]Class Summary'!S328</f>
        <v>0</v>
      </c>
      <c r="T328" s="30">
        <f>'[2]Class Summary'!T328</f>
        <v>0</v>
      </c>
      <c r="U328" s="30">
        <f>'[2]Class Summary'!U328</f>
        <v>0</v>
      </c>
      <c r="W328" s="30">
        <f>'[2]Class Summary'!W328</f>
        <v>0</v>
      </c>
    </row>
    <row r="329" spans="1:23" hidden="1" x14ac:dyDescent="0.25">
      <c r="A329" s="22"/>
      <c r="B329" s="6" t="str">
        <f>IF(OR((B322="~"),(C329="~")),"~","")</f>
        <v>~</v>
      </c>
      <c r="C329" s="6" t="str">
        <f>IF(B322="~","~","Sub-total")</f>
        <v>~</v>
      </c>
      <c r="E329" s="6">
        <f>'[2]Class Summary'!E329</f>
        <v>0</v>
      </c>
      <c r="G329" s="6">
        <f>'[2]Class Summary'!G329</f>
        <v>0</v>
      </c>
      <c r="H329" s="6">
        <f>'[2]Class Summary'!H329</f>
        <v>0</v>
      </c>
      <c r="I329" s="6">
        <f>'[2]Class Summary'!I329</f>
        <v>0</v>
      </c>
      <c r="J329" s="6">
        <f>'[2]Class Summary'!J329</f>
        <v>0</v>
      </c>
      <c r="K329" s="6">
        <f>'[2]Class Summary'!K329</f>
        <v>0</v>
      </c>
      <c r="L329" s="6">
        <f>'[2]Class Summary'!L329</f>
        <v>0</v>
      </c>
      <c r="M329" s="6">
        <f>'[2]Class Summary'!M329</f>
        <v>0</v>
      </c>
      <c r="N329" s="6">
        <f>'[2]Class Summary'!N329</f>
        <v>0</v>
      </c>
      <c r="O329" s="6">
        <f>'[2]Class Summary'!O329</f>
        <v>0</v>
      </c>
      <c r="P329" s="6">
        <f>'[2]Class Summary'!P329</f>
        <v>0</v>
      </c>
      <c r="R329" s="6">
        <f>'[2]Class Summary'!R329</f>
        <v>0</v>
      </c>
      <c r="S329" s="6">
        <f>'[2]Class Summary'!S329</f>
        <v>0</v>
      </c>
      <c r="T329" s="6">
        <f>'[2]Class Summary'!T329</f>
        <v>0</v>
      </c>
      <c r="U329" s="6">
        <f>'[2]Class Summary'!U329</f>
        <v>0</v>
      </c>
      <c r="W329" s="6">
        <f>'[2]Class Summary'!W329</f>
        <v>0</v>
      </c>
    </row>
    <row r="330" spans="1:23" hidden="1" x14ac:dyDescent="0.25">
      <c r="A330" s="22"/>
      <c r="B330" s="6" t="str">
        <f>IF(OR((B322="~"),(C330="~")),"~","")</f>
        <v>~</v>
      </c>
      <c r="C330" s="1"/>
      <c r="E330" s="6">
        <f>'[2]Class Summary'!E330</f>
        <v>0</v>
      </c>
      <c r="G330" s="6">
        <f>'[2]Class Summary'!G330</f>
        <v>0</v>
      </c>
      <c r="H330" s="6">
        <f>'[2]Class Summary'!H330</f>
        <v>0</v>
      </c>
      <c r="I330" s="6">
        <f>'[2]Class Summary'!I330</f>
        <v>0</v>
      </c>
      <c r="J330" s="6">
        <f>'[2]Class Summary'!J330</f>
        <v>0</v>
      </c>
      <c r="K330" s="6">
        <f>'[2]Class Summary'!K330</f>
        <v>0</v>
      </c>
      <c r="L330" s="6">
        <f>'[2]Class Summary'!L330</f>
        <v>0</v>
      </c>
      <c r="M330" s="6">
        <f>'[2]Class Summary'!M330</f>
        <v>0</v>
      </c>
      <c r="N330" s="6">
        <f>'[2]Class Summary'!N330</f>
        <v>0</v>
      </c>
      <c r="O330" s="6">
        <f>'[2]Class Summary'!O330</f>
        <v>0</v>
      </c>
      <c r="P330" s="6">
        <f>'[2]Class Summary'!P330</f>
        <v>0</v>
      </c>
      <c r="R330" s="6">
        <f>'[2]Class Summary'!R330</f>
        <v>0</v>
      </c>
      <c r="S330" s="6">
        <f>'[2]Class Summary'!S330</f>
        <v>0</v>
      </c>
      <c r="T330" s="6">
        <f>'[2]Class Summary'!T330</f>
        <v>0</v>
      </c>
      <c r="U330" s="6">
        <f>'[2]Class Summary'!U330</f>
        <v>0</v>
      </c>
      <c r="W330" s="6">
        <f>'[2]Class Summary'!W330</f>
        <v>0</v>
      </c>
    </row>
    <row r="331" spans="1:23" hidden="1" x14ac:dyDescent="0.25">
      <c r="A331" s="22"/>
      <c r="B331" s="6" t="s">
        <v>132</v>
      </c>
      <c r="E331" s="29">
        <f>'[2]Class Summary'!E331</f>
        <v>0</v>
      </c>
      <c r="F331" s="29"/>
      <c r="G331" s="29">
        <f>'[2]Class Summary'!G331</f>
        <v>0</v>
      </c>
      <c r="H331" s="29">
        <f>'[2]Class Summary'!H331</f>
        <v>0</v>
      </c>
      <c r="I331" s="29">
        <f>'[2]Class Summary'!I331</f>
        <v>0</v>
      </c>
      <c r="J331" s="29">
        <f>'[2]Class Summary'!J331</f>
        <v>0</v>
      </c>
      <c r="K331" s="29">
        <f>'[2]Class Summary'!K331</f>
        <v>0</v>
      </c>
      <c r="L331" s="29">
        <f>'[2]Class Summary'!L331</f>
        <v>0</v>
      </c>
      <c r="M331" s="29">
        <f>'[2]Class Summary'!M331</f>
        <v>0</v>
      </c>
      <c r="N331" s="29">
        <f>'[2]Class Summary'!N331</f>
        <v>0</v>
      </c>
      <c r="O331" s="29">
        <f>'[2]Class Summary'!O331</f>
        <v>0</v>
      </c>
      <c r="P331" s="29">
        <f>'[2]Class Summary'!P331</f>
        <v>0</v>
      </c>
      <c r="R331" s="29">
        <f>'[2]Class Summary'!R331</f>
        <v>0</v>
      </c>
      <c r="S331" s="29">
        <f>'[2]Class Summary'!S331</f>
        <v>0</v>
      </c>
      <c r="T331" s="29">
        <f>'[2]Class Summary'!T331</f>
        <v>0</v>
      </c>
      <c r="U331" s="29">
        <f>'[2]Class Summary'!U331</f>
        <v>0</v>
      </c>
      <c r="W331" s="29">
        <f>'[2]Class Summary'!W331</f>
        <v>0</v>
      </c>
    </row>
    <row r="332" spans="1:23" hidden="1" x14ac:dyDescent="0.25">
      <c r="A332" s="22"/>
      <c r="B332" s="6" t="str">
        <f>IF(OR((B331="~"),(C332="~")),"~","")</f>
        <v>~</v>
      </c>
      <c r="C332" s="6" t="s">
        <v>132</v>
      </c>
      <c r="E332" s="29">
        <f>'[2]Class Summary'!E332</f>
        <v>0</v>
      </c>
      <c r="F332" s="29"/>
      <c r="G332" s="29">
        <f>'[2]Class Summary'!G332</f>
        <v>0</v>
      </c>
      <c r="H332" s="29">
        <f>'[2]Class Summary'!H332</f>
        <v>0</v>
      </c>
      <c r="I332" s="29">
        <f>'[2]Class Summary'!I332</f>
        <v>0</v>
      </c>
      <c r="J332" s="29">
        <f>'[2]Class Summary'!J332</f>
        <v>0</v>
      </c>
      <c r="K332" s="29">
        <f>'[2]Class Summary'!K332</f>
        <v>0</v>
      </c>
      <c r="L332" s="29">
        <f>'[2]Class Summary'!L332</f>
        <v>0</v>
      </c>
      <c r="M332" s="29">
        <f>'[2]Class Summary'!M332</f>
        <v>0</v>
      </c>
      <c r="N332" s="29">
        <f>'[2]Class Summary'!N332</f>
        <v>0</v>
      </c>
      <c r="O332" s="29">
        <f>'[2]Class Summary'!O332</f>
        <v>0</v>
      </c>
      <c r="P332" s="29">
        <f>'[2]Class Summary'!P332</f>
        <v>0</v>
      </c>
      <c r="R332" s="29">
        <f>'[2]Class Summary'!R332</f>
        <v>0</v>
      </c>
      <c r="S332" s="29">
        <f>'[2]Class Summary'!S332</f>
        <v>0</v>
      </c>
      <c r="T332" s="29">
        <f>'[2]Class Summary'!T332</f>
        <v>0</v>
      </c>
      <c r="U332" s="29">
        <f>'[2]Class Summary'!U332</f>
        <v>0</v>
      </c>
      <c r="W332" s="29">
        <f>'[2]Class Summary'!W332</f>
        <v>0</v>
      </c>
    </row>
    <row r="333" spans="1:23" hidden="1" x14ac:dyDescent="0.25">
      <c r="A333" s="22"/>
      <c r="B333" s="6" t="str">
        <f>IF(OR((B331="~"),(C333="~")),"~","")</f>
        <v>~</v>
      </c>
      <c r="C333" s="6" t="s">
        <v>132</v>
      </c>
      <c r="E333" s="29">
        <f>'[2]Class Summary'!E333</f>
        <v>0</v>
      </c>
      <c r="F333" s="29"/>
      <c r="G333" s="29">
        <f>'[2]Class Summary'!G333</f>
        <v>0</v>
      </c>
      <c r="H333" s="29">
        <f>'[2]Class Summary'!H333</f>
        <v>0</v>
      </c>
      <c r="I333" s="29">
        <f>'[2]Class Summary'!I333</f>
        <v>0</v>
      </c>
      <c r="J333" s="29">
        <f>'[2]Class Summary'!J333</f>
        <v>0</v>
      </c>
      <c r="K333" s="29">
        <f>'[2]Class Summary'!K333</f>
        <v>0</v>
      </c>
      <c r="L333" s="29">
        <f>'[2]Class Summary'!L333</f>
        <v>0</v>
      </c>
      <c r="M333" s="29">
        <f>'[2]Class Summary'!M333</f>
        <v>0</v>
      </c>
      <c r="N333" s="29">
        <f>'[2]Class Summary'!N333</f>
        <v>0</v>
      </c>
      <c r="O333" s="29">
        <f>'[2]Class Summary'!O333</f>
        <v>0</v>
      </c>
      <c r="P333" s="29">
        <f>'[2]Class Summary'!P333</f>
        <v>0</v>
      </c>
      <c r="R333" s="29">
        <f>'[2]Class Summary'!R333</f>
        <v>0</v>
      </c>
      <c r="S333" s="29">
        <f>'[2]Class Summary'!S333</f>
        <v>0</v>
      </c>
      <c r="T333" s="29">
        <f>'[2]Class Summary'!T333</f>
        <v>0</v>
      </c>
      <c r="U333" s="29">
        <f>'[2]Class Summary'!U333</f>
        <v>0</v>
      </c>
      <c r="W333" s="29">
        <f>'[2]Class Summary'!W333</f>
        <v>0</v>
      </c>
    </row>
    <row r="334" spans="1:23" hidden="1" x14ac:dyDescent="0.25">
      <c r="A334" s="22"/>
      <c r="B334" s="6" t="str">
        <f>IF(OR((B331="~"),(C334="~")),"~","")</f>
        <v>~</v>
      </c>
      <c r="C334" s="6" t="s">
        <v>132</v>
      </c>
      <c r="E334" s="29">
        <f>'[2]Class Summary'!E334</f>
        <v>0</v>
      </c>
      <c r="F334" s="29"/>
      <c r="G334" s="29">
        <f>'[2]Class Summary'!G334</f>
        <v>0</v>
      </c>
      <c r="H334" s="29">
        <f>'[2]Class Summary'!H334</f>
        <v>0</v>
      </c>
      <c r="I334" s="29">
        <f>'[2]Class Summary'!I334</f>
        <v>0</v>
      </c>
      <c r="J334" s="29">
        <f>'[2]Class Summary'!J334</f>
        <v>0</v>
      </c>
      <c r="K334" s="29">
        <f>'[2]Class Summary'!K334</f>
        <v>0</v>
      </c>
      <c r="L334" s="29">
        <f>'[2]Class Summary'!L334</f>
        <v>0</v>
      </c>
      <c r="M334" s="29">
        <f>'[2]Class Summary'!M334</f>
        <v>0</v>
      </c>
      <c r="N334" s="29">
        <f>'[2]Class Summary'!N334</f>
        <v>0</v>
      </c>
      <c r="O334" s="29">
        <f>'[2]Class Summary'!O334</f>
        <v>0</v>
      </c>
      <c r="P334" s="29">
        <f>'[2]Class Summary'!P334</f>
        <v>0</v>
      </c>
      <c r="R334" s="29">
        <f>'[2]Class Summary'!R334</f>
        <v>0</v>
      </c>
      <c r="S334" s="29">
        <f>'[2]Class Summary'!S334</f>
        <v>0</v>
      </c>
      <c r="T334" s="29">
        <f>'[2]Class Summary'!T334</f>
        <v>0</v>
      </c>
      <c r="U334" s="29">
        <f>'[2]Class Summary'!U334</f>
        <v>0</v>
      </c>
      <c r="W334" s="29">
        <f>'[2]Class Summary'!W334</f>
        <v>0</v>
      </c>
    </row>
    <row r="335" spans="1:23" hidden="1" x14ac:dyDescent="0.25">
      <c r="A335" s="22"/>
      <c r="B335" s="6" t="str">
        <f>IF(OR((B331="~"),(C335="~")),"~","")</f>
        <v>~</v>
      </c>
      <c r="C335" s="6" t="s">
        <v>132</v>
      </c>
      <c r="E335" s="29">
        <f>'[2]Class Summary'!E335</f>
        <v>0</v>
      </c>
      <c r="F335" s="29"/>
      <c r="G335" s="29">
        <f>'[2]Class Summary'!G335</f>
        <v>0</v>
      </c>
      <c r="H335" s="29">
        <f>'[2]Class Summary'!H335</f>
        <v>0</v>
      </c>
      <c r="I335" s="29">
        <f>'[2]Class Summary'!I335</f>
        <v>0</v>
      </c>
      <c r="J335" s="29">
        <f>'[2]Class Summary'!J335</f>
        <v>0</v>
      </c>
      <c r="K335" s="29">
        <f>'[2]Class Summary'!K335</f>
        <v>0</v>
      </c>
      <c r="L335" s="29">
        <f>'[2]Class Summary'!L335</f>
        <v>0</v>
      </c>
      <c r="M335" s="29">
        <f>'[2]Class Summary'!M335</f>
        <v>0</v>
      </c>
      <c r="N335" s="29">
        <f>'[2]Class Summary'!N335</f>
        <v>0</v>
      </c>
      <c r="O335" s="29">
        <f>'[2]Class Summary'!O335</f>
        <v>0</v>
      </c>
      <c r="P335" s="29">
        <f>'[2]Class Summary'!P335</f>
        <v>0</v>
      </c>
      <c r="R335" s="29">
        <f>'[2]Class Summary'!R335</f>
        <v>0</v>
      </c>
      <c r="S335" s="29">
        <f>'[2]Class Summary'!S335</f>
        <v>0</v>
      </c>
      <c r="T335" s="29">
        <f>'[2]Class Summary'!T335</f>
        <v>0</v>
      </c>
      <c r="U335" s="29">
        <f>'[2]Class Summary'!U335</f>
        <v>0</v>
      </c>
      <c r="W335" s="29">
        <f>'[2]Class Summary'!W335</f>
        <v>0</v>
      </c>
    </row>
    <row r="336" spans="1:23" hidden="1" x14ac:dyDescent="0.25">
      <c r="A336" s="22"/>
      <c r="B336" s="6" t="str">
        <f>IF(OR((B331="~"),(C336="~")),"~","")</f>
        <v>~</v>
      </c>
      <c r="C336" s="6" t="s">
        <v>132</v>
      </c>
      <c r="E336" s="29">
        <f>'[2]Class Summary'!E336</f>
        <v>0</v>
      </c>
      <c r="F336" s="29"/>
      <c r="G336" s="29">
        <f>'[2]Class Summary'!G336</f>
        <v>0</v>
      </c>
      <c r="H336" s="29">
        <f>'[2]Class Summary'!H336</f>
        <v>0</v>
      </c>
      <c r="I336" s="29">
        <f>'[2]Class Summary'!I336</f>
        <v>0</v>
      </c>
      <c r="J336" s="29">
        <f>'[2]Class Summary'!J336</f>
        <v>0</v>
      </c>
      <c r="K336" s="29">
        <f>'[2]Class Summary'!K336</f>
        <v>0</v>
      </c>
      <c r="L336" s="29">
        <f>'[2]Class Summary'!L336</f>
        <v>0</v>
      </c>
      <c r="M336" s="29">
        <f>'[2]Class Summary'!M336</f>
        <v>0</v>
      </c>
      <c r="N336" s="29">
        <f>'[2]Class Summary'!N336</f>
        <v>0</v>
      </c>
      <c r="O336" s="29">
        <f>'[2]Class Summary'!O336</f>
        <v>0</v>
      </c>
      <c r="P336" s="29">
        <f>'[2]Class Summary'!P336</f>
        <v>0</v>
      </c>
      <c r="R336" s="29">
        <f>'[2]Class Summary'!R336</f>
        <v>0</v>
      </c>
      <c r="S336" s="29">
        <f>'[2]Class Summary'!S336</f>
        <v>0</v>
      </c>
      <c r="T336" s="29">
        <f>'[2]Class Summary'!T336</f>
        <v>0</v>
      </c>
      <c r="U336" s="29">
        <f>'[2]Class Summary'!U336</f>
        <v>0</v>
      </c>
      <c r="W336" s="29">
        <f>'[2]Class Summary'!W336</f>
        <v>0</v>
      </c>
    </row>
    <row r="337" spans="1:23" hidden="1" x14ac:dyDescent="0.25">
      <c r="A337" s="23"/>
      <c r="B337" s="15" t="str">
        <f>IF(OR((B331="~"),(C337="~")),"~","")</f>
        <v>~</v>
      </c>
      <c r="C337" s="15" t="s">
        <v>132</v>
      </c>
      <c r="D337" s="15"/>
      <c r="E337" s="30">
        <f>'[2]Class Summary'!E337</f>
        <v>0</v>
      </c>
      <c r="F337" s="30"/>
      <c r="G337" s="30">
        <f>'[2]Class Summary'!G337</f>
        <v>0</v>
      </c>
      <c r="H337" s="30">
        <f>'[2]Class Summary'!H337</f>
        <v>0</v>
      </c>
      <c r="I337" s="30">
        <f>'[2]Class Summary'!I337</f>
        <v>0</v>
      </c>
      <c r="J337" s="30">
        <f>'[2]Class Summary'!J337</f>
        <v>0</v>
      </c>
      <c r="K337" s="30">
        <f>'[2]Class Summary'!K337</f>
        <v>0</v>
      </c>
      <c r="L337" s="30">
        <f>'[2]Class Summary'!L337</f>
        <v>0</v>
      </c>
      <c r="M337" s="30">
        <f>'[2]Class Summary'!M337</f>
        <v>0</v>
      </c>
      <c r="N337" s="30">
        <f>'[2]Class Summary'!N337</f>
        <v>0</v>
      </c>
      <c r="O337" s="30">
        <f>'[2]Class Summary'!O337</f>
        <v>0</v>
      </c>
      <c r="P337" s="30">
        <f>'[2]Class Summary'!P337</f>
        <v>0</v>
      </c>
      <c r="R337" s="30">
        <f>'[2]Class Summary'!R337</f>
        <v>0</v>
      </c>
      <c r="S337" s="30">
        <f>'[2]Class Summary'!S337</f>
        <v>0</v>
      </c>
      <c r="T337" s="30">
        <f>'[2]Class Summary'!T337</f>
        <v>0</v>
      </c>
      <c r="U337" s="30">
        <f>'[2]Class Summary'!U337</f>
        <v>0</v>
      </c>
      <c r="W337" s="30">
        <f>'[2]Class Summary'!W337</f>
        <v>0</v>
      </c>
    </row>
    <row r="338" spans="1:23" hidden="1" x14ac:dyDescent="0.25">
      <c r="A338" s="22"/>
      <c r="B338" s="6" t="str">
        <f>IF(OR((B331="~"),(C338="~")),"~","")</f>
        <v>~</v>
      </c>
      <c r="C338" s="6" t="str">
        <f>IF(B331="~","~","Sub-total")</f>
        <v>~</v>
      </c>
      <c r="E338" s="6">
        <f>'[2]Class Summary'!E338</f>
        <v>0</v>
      </c>
      <c r="G338" s="6">
        <f>'[2]Class Summary'!G338</f>
        <v>0</v>
      </c>
      <c r="H338" s="6">
        <f>'[2]Class Summary'!H338</f>
        <v>0</v>
      </c>
      <c r="I338" s="6">
        <f>'[2]Class Summary'!I338</f>
        <v>0</v>
      </c>
      <c r="J338" s="6">
        <f>'[2]Class Summary'!J338</f>
        <v>0</v>
      </c>
      <c r="K338" s="6">
        <f>'[2]Class Summary'!K338</f>
        <v>0</v>
      </c>
      <c r="L338" s="6">
        <f>'[2]Class Summary'!L338</f>
        <v>0</v>
      </c>
      <c r="M338" s="6">
        <f>'[2]Class Summary'!M338</f>
        <v>0</v>
      </c>
      <c r="N338" s="6">
        <f>'[2]Class Summary'!N338</f>
        <v>0</v>
      </c>
      <c r="O338" s="6">
        <f>'[2]Class Summary'!O338</f>
        <v>0</v>
      </c>
      <c r="P338" s="6">
        <f>'[2]Class Summary'!P338</f>
        <v>0</v>
      </c>
      <c r="R338" s="6">
        <f>'[2]Class Summary'!R338</f>
        <v>0</v>
      </c>
      <c r="S338" s="6">
        <f>'[2]Class Summary'!S338</f>
        <v>0</v>
      </c>
      <c r="T338" s="6">
        <f>'[2]Class Summary'!T338</f>
        <v>0</v>
      </c>
      <c r="U338" s="6">
        <f>'[2]Class Summary'!U338</f>
        <v>0</v>
      </c>
      <c r="W338" s="6">
        <f>'[2]Class Summary'!W338</f>
        <v>0</v>
      </c>
    </row>
    <row r="339" spans="1:23" hidden="1" x14ac:dyDescent="0.25">
      <c r="A339" s="22"/>
      <c r="B339" s="6" t="str">
        <f>IF(OR((B331="~"),(C339="~")),"~","")</f>
        <v>~</v>
      </c>
      <c r="C339" s="1"/>
      <c r="E339" s="6">
        <f>'[2]Class Summary'!E339</f>
        <v>0</v>
      </c>
      <c r="G339" s="6">
        <f>'[2]Class Summary'!G339</f>
        <v>0</v>
      </c>
      <c r="H339" s="6">
        <f>'[2]Class Summary'!H339</f>
        <v>0</v>
      </c>
      <c r="I339" s="6">
        <f>'[2]Class Summary'!I339</f>
        <v>0</v>
      </c>
      <c r="J339" s="6">
        <f>'[2]Class Summary'!J339</f>
        <v>0</v>
      </c>
      <c r="K339" s="6">
        <f>'[2]Class Summary'!K339</f>
        <v>0</v>
      </c>
      <c r="L339" s="6">
        <f>'[2]Class Summary'!L339</f>
        <v>0</v>
      </c>
      <c r="M339" s="6">
        <f>'[2]Class Summary'!M339</f>
        <v>0</v>
      </c>
      <c r="N339" s="6">
        <f>'[2]Class Summary'!N339</f>
        <v>0</v>
      </c>
      <c r="O339" s="6">
        <f>'[2]Class Summary'!O339</f>
        <v>0</v>
      </c>
      <c r="P339" s="6">
        <f>'[2]Class Summary'!P339</f>
        <v>0</v>
      </c>
      <c r="R339" s="6">
        <f>'[2]Class Summary'!R339</f>
        <v>0</v>
      </c>
      <c r="S339" s="6">
        <f>'[2]Class Summary'!S339</f>
        <v>0</v>
      </c>
      <c r="T339" s="6">
        <f>'[2]Class Summary'!T339</f>
        <v>0</v>
      </c>
      <c r="U339" s="6">
        <f>'[2]Class Summary'!U339</f>
        <v>0</v>
      </c>
      <c r="W339" s="6">
        <f>'[2]Class Summary'!W339</f>
        <v>0</v>
      </c>
    </row>
    <row r="340" spans="1:23" hidden="1" x14ac:dyDescent="0.25">
      <c r="A340" s="22"/>
      <c r="B340" s="6" t="s">
        <v>132</v>
      </c>
      <c r="E340" s="29">
        <f>'[2]Class Summary'!E340</f>
        <v>0</v>
      </c>
      <c r="F340" s="29"/>
      <c r="G340" s="29">
        <f>'[2]Class Summary'!G340</f>
        <v>0</v>
      </c>
      <c r="H340" s="29">
        <f>'[2]Class Summary'!H340</f>
        <v>0</v>
      </c>
      <c r="I340" s="29">
        <f>'[2]Class Summary'!I340</f>
        <v>0</v>
      </c>
      <c r="J340" s="29">
        <f>'[2]Class Summary'!J340</f>
        <v>0</v>
      </c>
      <c r="K340" s="29">
        <f>'[2]Class Summary'!K340</f>
        <v>0</v>
      </c>
      <c r="L340" s="29">
        <f>'[2]Class Summary'!L340</f>
        <v>0</v>
      </c>
      <c r="M340" s="29">
        <f>'[2]Class Summary'!M340</f>
        <v>0</v>
      </c>
      <c r="N340" s="29">
        <f>'[2]Class Summary'!N340</f>
        <v>0</v>
      </c>
      <c r="O340" s="29">
        <f>'[2]Class Summary'!O340</f>
        <v>0</v>
      </c>
      <c r="P340" s="29">
        <f>'[2]Class Summary'!P340</f>
        <v>0</v>
      </c>
      <c r="R340" s="29">
        <f>'[2]Class Summary'!R340</f>
        <v>0</v>
      </c>
      <c r="S340" s="29">
        <f>'[2]Class Summary'!S340</f>
        <v>0</v>
      </c>
      <c r="T340" s="29">
        <f>'[2]Class Summary'!T340</f>
        <v>0</v>
      </c>
      <c r="U340" s="29">
        <f>'[2]Class Summary'!U340</f>
        <v>0</v>
      </c>
      <c r="W340" s="29">
        <f>'[2]Class Summary'!W340</f>
        <v>0</v>
      </c>
    </row>
    <row r="341" spans="1:23" hidden="1" x14ac:dyDescent="0.25">
      <c r="A341" s="22"/>
      <c r="B341" s="6" t="str">
        <f>IF(OR((B340="~"),(C341="~")),"~","")</f>
        <v>~</v>
      </c>
      <c r="C341" s="6" t="s">
        <v>132</v>
      </c>
      <c r="E341" s="29">
        <f>'[2]Class Summary'!E341</f>
        <v>0</v>
      </c>
      <c r="F341" s="29"/>
      <c r="G341" s="29">
        <f>'[2]Class Summary'!G341</f>
        <v>0</v>
      </c>
      <c r="H341" s="29">
        <f>'[2]Class Summary'!H341</f>
        <v>0</v>
      </c>
      <c r="I341" s="29">
        <f>'[2]Class Summary'!I341</f>
        <v>0</v>
      </c>
      <c r="J341" s="29">
        <f>'[2]Class Summary'!J341</f>
        <v>0</v>
      </c>
      <c r="K341" s="29">
        <f>'[2]Class Summary'!K341</f>
        <v>0</v>
      </c>
      <c r="L341" s="29">
        <f>'[2]Class Summary'!L341</f>
        <v>0</v>
      </c>
      <c r="M341" s="29">
        <f>'[2]Class Summary'!M341</f>
        <v>0</v>
      </c>
      <c r="N341" s="29">
        <f>'[2]Class Summary'!N341</f>
        <v>0</v>
      </c>
      <c r="O341" s="29">
        <f>'[2]Class Summary'!O341</f>
        <v>0</v>
      </c>
      <c r="P341" s="29">
        <f>'[2]Class Summary'!P341</f>
        <v>0</v>
      </c>
      <c r="R341" s="29">
        <f>'[2]Class Summary'!R341</f>
        <v>0</v>
      </c>
      <c r="S341" s="29">
        <f>'[2]Class Summary'!S341</f>
        <v>0</v>
      </c>
      <c r="T341" s="29">
        <f>'[2]Class Summary'!T341</f>
        <v>0</v>
      </c>
      <c r="U341" s="29">
        <f>'[2]Class Summary'!U341</f>
        <v>0</v>
      </c>
      <c r="W341" s="29">
        <f>'[2]Class Summary'!W341</f>
        <v>0</v>
      </c>
    </row>
    <row r="342" spans="1:23" hidden="1" x14ac:dyDescent="0.25">
      <c r="A342" s="22"/>
      <c r="B342" s="6" t="str">
        <f>IF(OR((B340="~"),(C342="~")),"~","")</f>
        <v>~</v>
      </c>
      <c r="C342" s="6" t="s">
        <v>132</v>
      </c>
      <c r="E342" s="29">
        <f>'[2]Class Summary'!E342</f>
        <v>0</v>
      </c>
      <c r="F342" s="29"/>
      <c r="G342" s="29">
        <f>'[2]Class Summary'!G342</f>
        <v>0</v>
      </c>
      <c r="H342" s="29">
        <f>'[2]Class Summary'!H342</f>
        <v>0</v>
      </c>
      <c r="I342" s="29">
        <f>'[2]Class Summary'!I342</f>
        <v>0</v>
      </c>
      <c r="J342" s="29">
        <f>'[2]Class Summary'!J342</f>
        <v>0</v>
      </c>
      <c r="K342" s="29">
        <f>'[2]Class Summary'!K342</f>
        <v>0</v>
      </c>
      <c r="L342" s="29">
        <f>'[2]Class Summary'!L342</f>
        <v>0</v>
      </c>
      <c r="M342" s="29">
        <f>'[2]Class Summary'!M342</f>
        <v>0</v>
      </c>
      <c r="N342" s="29">
        <f>'[2]Class Summary'!N342</f>
        <v>0</v>
      </c>
      <c r="O342" s="29">
        <f>'[2]Class Summary'!O342</f>
        <v>0</v>
      </c>
      <c r="P342" s="29">
        <f>'[2]Class Summary'!P342</f>
        <v>0</v>
      </c>
      <c r="R342" s="29">
        <f>'[2]Class Summary'!R342</f>
        <v>0</v>
      </c>
      <c r="S342" s="29">
        <f>'[2]Class Summary'!S342</f>
        <v>0</v>
      </c>
      <c r="T342" s="29">
        <f>'[2]Class Summary'!T342</f>
        <v>0</v>
      </c>
      <c r="U342" s="29">
        <f>'[2]Class Summary'!U342</f>
        <v>0</v>
      </c>
      <c r="W342" s="29">
        <f>'[2]Class Summary'!W342</f>
        <v>0</v>
      </c>
    </row>
    <row r="343" spans="1:23" hidden="1" x14ac:dyDescent="0.25">
      <c r="A343" s="22"/>
      <c r="B343" s="6" t="str">
        <f>IF(OR((B340="~"),(C343="~")),"~","")</f>
        <v>~</v>
      </c>
      <c r="C343" s="6" t="s">
        <v>132</v>
      </c>
      <c r="E343" s="29">
        <f>'[2]Class Summary'!E343</f>
        <v>0</v>
      </c>
      <c r="F343" s="29"/>
      <c r="G343" s="29">
        <f>'[2]Class Summary'!G343</f>
        <v>0</v>
      </c>
      <c r="H343" s="29">
        <f>'[2]Class Summary'!H343</f>
        <v>0</v>
      </c>
      <c r="I343" s="29">
        <f>'[2]Class Summary'!I343</f>
        <v>0</v>
      </c>
      <c r="J343" s="29">
        <f>'[2]Class Summary'!J343</f>
        <v>0</v>
      </c>
      <c r="K343" s="29">
        <f>'[2]Class Summary'!K343</f>
        <v>0</v>
      </c>
      <c r="L343" s="29">
        <f>'[2]Class Summary'!L343</f>
        <v>0</v>
      </c>
      <c r="M343" s="29">
        <f>'[2]Class Summary'!M343</f>
        <v>0</v>
      </c>
      <c r="N343" s="29">
        <f>'[2]Class Summary'!N343</f>
        <v>0</v>
      </c>
      <c r="O343" s="29">
        <f>'[2]Class Summary'!O343</f>
        <v>0</v>
      </c>
      <c r="P343" s="29">
        <f>'[2]Class Summary'!P343</f>
        <v>0</v>
      </c>
      <c r="R343" s="29">
        <f>'[2]Class Summary'!R343</f>
        <v>0</v>
      </c>
      <c r="S343" s="29">
        <f>'[2]Class Summary'!S343</f>
        <v>0</v>
      </c>
      <c r="T343" s="29">
        <f>'[2]Class Summary'!T343</f>
        <v>0</v>
      </c>
      <c r="U343" s="29">
        <f>'[2]Class Summary'!U343</f>
        <v>0</v>
      </c>
      <c r="W343" s="29">
        <f>'[2]Class Summary'!W343</f>
        <v>0</v>
      </c>
    </row>
    <row r="344" spans="1:23" hidden="1" x14ac:dyDescent="0.25">
      <c r="A344" s="22"/>
      <c r="B344" s="6" t="str">
        <f>IF(OR((B340="~"),(C344="~")),"~","")</f>
        <v>~</v>
      </c>
      <c r="C344" s="6" t="s">
        <v>132</v>
      </c>
      <c r="E344" s="29">
        <f>'[2]Class Summary'!E344</f>
        <v>0</v>
      </c>
      <c r="F344" s="29"/>
      <c r="G344" s="29">
        <f>'[2]Class Summary'!G344</f>
        <v>0</v>
      </c>
      <c r="H344" s="29">
        <f>'[2]Class Summary'!H344</f>
        <v>0</v>
      </c>
      <c r="I344" s="29">
        <f>'[2]Class Summary'!I344</f>
        <v>0</v>
      </c>
      <c r="J344" s="29">
        <f>'[2]Class Summary'!J344</f>
        <v>0</v>
      </c>
      <c r="K344" s="29">
        <f>'[2]Class Summary'!K344</f>
        <v>0</v>
      </c>
      <c r="L344" s="29">
        <f>'[2]Class Summary'!L344</f>
        <v>0</v>
      </c>
      <c r="M344" s="29">
        <f>'[2]Class Summary'!M344</f>
        <v>0</v>
      </c>
      <c r="N344" s="29">
        <f>'[2]Class Summary'!N344</f>
        <v>0</v>
      </c>
      <c r="O344" s="29">
        <f>'[2]Class Summary'!O344</f>
        <v>0</v>
      </c>
      <c r="P344" s="29">
        <f>'[2]Class Summary'!P344</f>
        <v>0</v>
      </c>
      <c r="R344" s="29">
        <f>'[2]Class Summary'!R344</f>
        <v>0</v>
      </c>
      <c r="S344" s="29">
        <f>'[2]Class Summary'!S344</f>
        <v>0</v>
      </c>
      <c r="T344" s="29">
        <f>'[2]Class Summary'!T344</f>
        <v>0</v>
      </c>
      <c r="U344" s="29">
        <f>'[2]Class Summary'!U344</f>
        <v>0</v>
      </c>
      <c r="W344" s="29">
        <f>'[2]Class Summary'!W344</f>
        <v>0</v>
      </c>
    </row>
    <row r="345" spans="1:23" hidden="1" x14ac:dyDescent="0.25">
      <c r="A345" s="22"/>
      <c r="B345" s="6" t="str">
        <f>IF(OR((B340="~"),(C345="~")),"~","")</f>
        <v>~</v>
      </c>
      <c r="C345" s="6" t="s">
        <v>132</v>
      </c>
      <c r="E345" s="29">
        <f>'[2]Class Summary'!E345</f>
        <v>0</v>
      </c>
      <c r="F345" s="29"/>
      <c r="G345" s="29">
        <f>'[2]Class Summary'!G345</f>
        <v>0</v>
      </c>
      <c r="H345" s="29">
        <f>'[2]Class Summary'!H345</f>
        <v>0</v>
      </c>
      <c r="I345" s="29">
        <f>'[2]Class Summary'!I345</f>
        <v>0</v>
      </c>
      <c r="J345" s="29">
        <f>'[2]Class Summary'!J345</f>
        <v>0</v>
      </c>
      <c r="K345" s="29">
        <f>'[2]Class Summary'!K345</f>
        <v>0</v>
      </c>
      <c r="L345" s="29">
        <f>'[2]Class Summary'!L345</f>
        <v>0</v>
      </c>
      <c r="M345" s="29">
        <f>'[2]Class Summary'!M345</f>
        <v>0</v>
      </c>
      <c r="N345" s="29">
        <f>'[2]Class Summary'!N345</f>
        <v>0</v>
      </c>
      <c r="O345" s="29">
        <f>'[2]Class Summary'!O345</f>
        <v>0</v>
      </c>
      <c r="P345" s="29">
        <f>'[2]Class Summary'!P345</f>
        <v>0</v>
      </c>
      <c r="R345" s="29">
        <f>'[2]Class Summary'!R345</f>
        <v>0</v>
      </c>
      <c r="S345" s="29">
        <f>'[2]Class Summary'!S345</f>
        <v>0</v>
      </c>
      <c r="T345" s="29">
        <f>'[2]Class Summary'!T345</f>
        <v>0</v>
      </c>
      <c r="U345" s="29">
        <f>'[2]Class Summary'!U345</f>
        <v>0</v>
      </c>
      <c r="W345" s="29">
        <f>'[2]Class Summary'!W345</f>
        <v>0</v>
      </c>
    </row>
    <row r="346" spans="1:23" hidden="1" x14ac:dyDescent="0.25">
      <c r="A346" s="23"/>
      <c r="B346" s="15" t="str">
        <f>IF(OR((B340="~"),(C346="~")),"~","")</f>
        <v>~</v>
      </c>
      <c r="C346" s="15" t="s">
        <v>132</v>
      </c>
      <c r="D346" s="15"/>
      <c r="E346" s="30">
        <f>'[2]Class Summary'!E346</f>
        <v>0</v>
      </c>
      <c r="F346" s="30"/>
      <c r="G346" s="30">
        <f>'[2]Class Summary'!G346</f>
        <v>0</v>
      </c>
      <c r="H346" s="30">
        <f>'[2]Class Summary'!H346</f>
        <v>0</v>
      </c>
      <c r="I346" s="30">
        <f>'[2]Class Summary'!I346</f>
        <v>0</v>
      </c>
      <c r="J346" s="30">
        <f>'[2]Class Summary'!J346</f>
        <v>0</v>
      </c>
      <c r="K346" s="30">
        <f>'[2]Class Summary'!K346</f>
        <v>0</v>
      </c>
      <c r="L346" s="30">
        <f>'[2]Class Summary'!L346</f>
        <v>0</v>
      </c>
      <c r="M346" s="30">
        <f>'[2]Class Summary'!M346</f>
        <v>0</v>
      </c>
      <c r="N346" s="30">
        <f>'[2]Class Summary'!N346</f>
        <v>0</v>
      </c>
      <c r="O346" s="30">
        <f>'[2]Class Summary'!O346</f>
        <v>0</v>
      </c>
      <c r="P346" s="30">
        <f>'[2]Class Summary'!P346</f>
        <v>0</v>
      </c>
      <c r="R346" s="30">
        <f>'[2]Class Summary'!R346</f>
        <v>0</v>
      </c>
      <c r="S346" s="30">
        <f>'[2]Class Summary'!S346</f>
        <v>0</v>
      </c>
      <c r="T346" s="30">
        <f>'[2]Class Summary'!T346</f>
        <v>0</v>
      </c>
      <c r="U346" s="30">
        <f>'[2]Class Summary'!U346</f>
        <v>0</v>
      </c>
      <c r="W346" s="30">
        <f>'[2]Class Summary'!W346</f>
        <v>0</v>
      </c>
    </row>
    <row r="347" spans="1:23" hidden="1" x14ac:dyDescent="0.25">
      <c r="A347" s="22"/>
      <c r="B347" s="6" t="str">
        <f>IF(OR((B340="~"),(C347="~")),"~","")</f>
        <v>~</v>
      </c>
      <c r="C347" s="6" t="str">
        <f>IF(B340="~","~","Sub-total")</f>
        <v>~</v>
      </c>
      <c r="E347" s="6">
        <f>'[2]Class Summary'!E347</f>
        <v>0</v>
      </c>
      <c r="G347" s="6">
        <f>'[2]Class Summary'!G347</f>
        <v>0</v>
      </c>
      <c r="H347" s="6">
        <f>'[2]Class Summary'!H347</f>
        <v>0</v>
      </c>
      <c r="I347" s="6">
        <f>'[2]Class Summary'!I347</f>
        <v>0</v>
      </c>
      <c r="J347" s="6">
        <f>'[2]Class Summary'!J347</f>
        <v>0</v>
      </c>
      <c r="K347" s="6">
        <f>'[2]Class Summary'!K347</f>
        <v>0</v>
      </c>
      <c r="L347" s="6">
        <f>'[2]Class Summary'!L347</f>
        <v>0</v>
      </c>
      <c r="M347" s="6">
        <f>'[2]Class Summary'!M347</f>
        <v>0</v>
      </c>
      <c r="N347" s="6">
        <f>'[2]Class Summary'!N347</f>
        <v>0</v>
      </c>
      <c r="O347" s="6">
        <f>'[2]Class Summary'!O347</f>
        <v>0</v>
      </c>
      <c r="P347" s="6">
        <f>'[2]Class Summary'!P347</f>
        <v>0</v>
      </c>
      <c r="R347" s="6">
        <f>'[2]Class Summary'!R347</f>
        <v>0</v>
      </c>
      <c r="S347" s="6">
        <f>'[2]Class Summary'!S347</f>
        <v>0</v>
      </c>
      <c r="T347" s="6">
        <f>'[2]Class Summary'!T347</f>
        <v>0</v>
      </c>
      <c r="U347" s="6">
        <f>'[2]Class Summary'!U347</f>
        <v>0</v>
      </c>
      <c r="W347" s="6">
        <f>'[2]Class Summary'!W347</f>
        <v>0</v>
      </c>
    </row>
    <row r="348" spans="1:23" hidden="1" x14ac:dyDescent="0.25">
      <c r="A348" s="22"/>
      <c r="B348" s="6" t="str">
        <f>IF(OR((B340="~"),(C348="~")),"~","")</f>
        <v>~</v>
      </c>
      <c r="C348" s="1"/>
      <c r="E348" s="6">
        <f>'[2]Class Summary'!E348</f>
        <v>0</v>
      </c>
      <c r="G348" s="6">
        <f>'[2]Class Summary'!G348</f>
        <v>0</v>
      </c>
      <c r="H348" s="6">
        <f>'[2]Class Summary'!H348</f>
        <v>0</v>
      </c>
      <c r="I348" s="6">
        <f>'[2]Class Summary'!I348</f>
        <v>0</v>
      </c>
      <c r="J348" s="6">
        <f>'[2]Class Summary'!J348</f>
        <v>0</v>
      </c>
      <c r="K348" s="6">
        <f>'[2]Class Summary'!K348</f>
        <v>0</v>
      </c>
      <c r="L348" s="6">
        <f>'[2]Class Summary'!L348</f>
        <v>0</v>
      </c>
      <c r="M348" s="6">
        <f>'[2]Class Summary'!M348</f>
        <v>0</v>
      </c>
      <c r="N348" s="6">
        <f>'[2]Class Summary'!N348</f>
        <v>0</v>
      </c>
      <c r="O348" s="6">
        <f>'[2]Class Summary'!O348</f>
        <v>0</v>
      </c>
      <c r="P348" s="6">
        <f>'[2]Class Summary'!P348</f>
        <v>0</v>
      </c>
      <c r="R348" s="6">
        <f>'[2]Class Summary'!R348</f>
        <v>0</v>
      </c>
      <c r="S348" s="6">
        <f>'[2]Class Summary'!S348</f>
        <v>0</v>
      </c>
      <c r="T348" s="6">
        <f>'[2]Class Summary'!T348</f>
        <v>0</v>
      </c>
      <c r="U348" s="6">
        <f>'[2]Class Summary'!U348</f>
        <v>0</v>
      </c>
      <c r="W348" s="6">
        <f>'[2]Class Summary'!W348</f>
        <v>0</v>
      </c>
    </row>
    <row r="349" spans="1:23" hidden="1" x14ac:dyDescent="0.25">
      <c r="A349" s="22"/>
      <c r="B349" s="6" t="s">
        <v>132</v>
      </c>
      <c r="E349" s="29">
        <f>'[2]Class Summary'!E349</f>
        <v>0</v>
      </c>
      <c r="F349" s="29"/>
      <c r="G349" s="29">
        <f>'[2]Class Summary'!G349</f>
        <v>0</v>
      </c>
      <c r="H349" s="29">
        <f>'[2]Class Summary'!H349</f>
        <v>0</v>
      </c>
      <c r="I349" s="29">
        <f>'[2]Class Summary'!I349</f>
        <v>0</v>
      </c>
      <c r="J349" s="29">
        <f>'[2]Class Summary'!J349</f>
        <v>0</v>
      </c>
      <c r="K349" s="29">
        <f>'[2]Class Summary'!K349</f>
        <v>0</v>
      </c>
      <c r="L349" s="29">
        <f>'[2]Class Summary'!L349</f>
        <v>0</v>
      </c>
      <c r="M349" s="29">
        <f>'[2]Class Summary'!M349</f>
        <v>0</v>
      </c>
      <c r="N349" s="29">
        <f>'[2]Class Summary'!N349</f>
        <v>0</v>
      </c>
      <c r="O349" s="29">
        <f>'[2]Class Summary'!O349</f>
        <v>0</v>
      </c>
      <c r="P349" s="29">
        <f>'[2]Class Summary'!P349</f>
        <v>0</v>
      </c>
      <c r="R349" s="29">
        <f>'[2]Class Summary'!R349</f>
        <v>0</v>
      </c>
      <c r="S349" s="29">
        <f>'[2]Class Summary'!S349</f>
        <v>0</v>
      </c>
      <c r="T349" s="29">
        <f>'[2]Class Summary'!T349</f>
        <v>0</v>
      </c>
      <c r="U349" s="29">
        <f>'[2]Class Summary'!U349</f>
        <v>0</v>
      </c>
      <c r="W349" s="29">
        <f>'[2]Class Summary'!W349</f>
        <v>0</v>
      </c>
    </row>
    <row r="350" spans="1:23" hidden="1" x14ac:dyDescent="0.25">
      <c r="A350" s="22"/>
      <c r="B350" s="6" t="str">
        <f>IF(OR((B349="~"),(C350="~")),"~","")</f>
        <v>~</v>
      </c>
      <c r="C350" s="6" t="s">
        <v>132</v>
      </c>
      <c r="E350" s="29">
        <f>'[2]Class Summary'!E350</f>
        <v>0</v>
      </c>
      <c r="F350" s="29"/>
      <c r="G350" s="29">
        <f>'[2]Class Summary'!G350</f>
        <v>0</v>
      </c>
      <c r="H350" s="29">
        <f>'[2]Class Summary'!H350</f>
        <v>0</v>
      </c>
      <c r="I350" s="29">
        <f>'[2]Class Summary'!I350</f>
        <v>0</v>
      </c>
      <c r="J350" s="29">
        <f>'[2]Class Summary'!J350</f>
        <v>0</v>
      </c>
      <c r="K350" s="29">
        <f>'[2]Class Summary'!K350</f>
        <v>0</v>
      </c>
      <c r="L350" s="29">
        <f>'[2]Class Summary'!L350</f>
        <v>0</v>
      </c>
      <c r="M350" s="29">
        <f>'[2]Class Summary'!M350</f>
        <v>0</v>
      </c>
      <c r="N350" s="29">
        <f>'[2]Class Summary'!N350</f>
        <v>0</v>
      </c>
      <c r="O350" s="29">
        <f>'[2]Class Summary'!O350</f>
        <v>0</v>
      </c>
      <c r="P350" s="29">
        <f>'[2]Class Summary'!P350</f>
        <v>0</v>
      </c>
      <c r="R350" s="29">
        <f>'[2]Class Summary'!R350</f>
        <v>0</v>
      </c>
      <c r="S350" s="29">
        <f>'[2]Class Summary'!S350</f>
        <v>0</v>
      </c>
      <c r="T350" s="29">
        <f>'[2]Class Summary'!T350</f>
        <v>0</v>
      </c>
      <c r="U350" s="29">
        <f>'[2]Class Summary'!U350</f>
        <v>0</v>
      </c>
      <c r="W350" s="29">
        <f>'[2]Class Summary'!W350</f>
        <v>0</v>
      </c>
    </row>
    <row r="351" spans="1:23" hidden="1" x14ac:dyDescent="0.25">
      <c r="A351" s="22"/>
      <c r="B351" s="6" t="str">
        <f>IF(OR((B349="~"),(C351="~")),"~","")</f>
        <v>~</v>
      </c>
      <c r="C351" s="6" t="s">
        <v>132</v>
      </c>
      <c r="E351" s="29">
        <f>'[2]Class Summary'!E351</f>
        <v>0</v>
      </c>
      <c r="F351" s="29"/>
      <c r="G351" s="29">
        <f>'[2]Class Summary'!G351</f>
        <v>0</v>
      </c>
      <c r="H351" s="29">
        <f>'[2]Class Summary'!H351</f>
        <v>0</v>
      </c>
      <c r="I351" s="29">
        <f>'[2]Class Summary'!I351</f>
        <v>0</v>
      </c>
      <c r="J351" s="29">
        <f>'[2]Class Summary'!J351</f>
        <v>0</v>
      </c>
      <c r="K351" s="29">
        <f>'[2]Class Summary'!K351</f>
        <v>0</v>
      </c>
      <c r="L351" s="29">
        <f>'[2]Class Summary'!L351</f>
        <v>0</v>
      </c>
      <c r="M351" s="29">
        <f>'[2]Class Summary'!M351</f>
        <v>0</v>
      </c>
      <c r="N351" s="29">
        <f>'[2]Class Summary'!N351</f>
        <v>0</v>
      </c>
      <c r="O351" s="29">
        <f>'[2]Class Summary'!O351</f>
        <v>0</v>
      </c>
      <c r="P351" s="29">
        <f>'[2]Class Summary'!P351</f>
        <v>0</v>
      </c>
      <c r="R351" s="29">
        <f>'[2]Class Summary'!R351</f>
        <v>0</v>
      </c>
      <c r="S351" s="29">
        <f>'[2]Class Summary'!S351</f>
        <v>0</v>
      </c>
      <c r="T351" s="29">
        <f>'[2]Class Summary'!T351</f>
        <v>0</v>
      </c>
      <c r="U351" s="29">
        <f>'[2]Class Summary'!U351</f>
        <v>0</v>
      </c>
      <c r="W351" s="29">
        <f>'[2]Class Summary'!W351</f>
        <v>0</v>
      </c>
    </row>
    <row r="352" spans="1:23" hidden="1" x14ac:dyDescent="0.25">
      <c r="A352" s="22"/>
      <c r="B352" s="6" t="str">
        <f>IF(OR((B349="~"),(C352="~")),"~","")</f>
        <v>~</v>
      </c>
      <c r="C352" s="6" t="s">
        <v>132</v>
      </c>
      <c r="E352" s="29">
        <f>'[2]Class Summary'!E352</f>
        <v>0</v>
      </c>
      <c r="F352" s="29"/>
      <c r="G352" s="29">
        <f>'[2]Class Summary'!G352</f>
        <v>0</v>
      </c>
      <c r="H352" s="29">
        <f>'[2]Class Summary'!H352</f>
        <v>0</v>
      </c>
      <c r="I352" s="29">
        <f>'[2]Class Summary'!I352</f>
        <v>0</v>
      </c>
      <c r="J352" s="29">
        <f>'[2]Class Summary'!J352</f>
        <v>0</v>
      </c>
      <c r="K352" s="29">
        <f>'[2]Class Summary'!K352</f>
        <v>0</v>
      </c>
      <c r="L352" s="29">
        <f>'[2]Class Summary'!L352</f>
        <v>0</v>
      </c>
      <c r="M352" s="29">
        <f>'[2]Class Summary'!M352</f>
        <v>0</v>
      </c>
      <c r="N352" s="29">
        <f>'[2]Class Summary'!N352</f>
        <v>0</v>
      </c>
      <c r="O352" s="29">
        <f>'[2]Class Summary'!O352</f>
        <v>0</v>
      </c>
      <c r="P352" s="29">
        <f>'[2]Class Summary'!P352</f>
        <v>0</v>
      </c>
      <c r="R352" s="29">
        <f>'[2]Class Summary'!R352</f>
        <v>0</v>
      </c>
      <c r="S352" s="29">
        <f>'[2]Class Summary'!S352</f>
        <v>0</v>
      </c>
      <c r="T352" s="29">
        <f>'[2]Class Summary'!T352</f>
        <v>0</v>
      </c>
      <c r="U352" s="29">
        <f>'[2]Class Summary'!U352</f>
        <v>0</v>
      </c>
      <c r="W352" s="29">
        <f>'[2]Class Summary'!W352</f>
        <v>0</v>
      </c>
    </row>
    <row r="353" spans="1:23" hidden="1" x14ac:dyDescent="0.25">
      <c r="A353" s="22"/>
      <c r="B353" s="6" t="str">
        <f>IF(OR((B349="~"),(C353="~")),"~","")</f>
        <v>~</v>
      </c>
      <c r="C353" s="6" t="s">
        <v>132</v>
      </c>
      <c r="E353" s="29">
        <f>'[2]Class Summary'!E353</f>
        <v>0</v>
      </c>
      <c r="F353" s="29"/>
      <c r="G353" s="29">
        <f>'[2]Class Summary'!G353</f>
        <v>0</v>
      </c>
      <c r="H353" s="29">
        <f>'[2]Class Summary'!H353</f>
        <v>0</v>
      </c>
      <c r="I353" s="29">
        <f>'[2]Class Summary'!I353</f>
        <v>0</v>
      </c>
      <c r="J353" s="29">
        <f>'[2]Class Summary'!J353</f>
        <v>0</v>
      </c>
      <c r="K353" s="29">
        <f>'[2]Class Summary'!K353</f>
        <v>0</v>
      </c>
      <c r="L353" s="29">
        <f>'[2]Class Summary'!L353</f>
        <v>0</v>
      </c>
      <c r="M353" s="29">
        <f>'[2]Class Summary'!M353</f>
        <v>0</v>
      </c>
      <c r="N353" s="29">
        <f>'[2]Class Summary'!N353</f>
        <v>0</v>
      </c>
      <c r="O353" s="29">
        <f>'[2]Class Summary'!O353</f>
        <v>0</v>
      </c>
      <c r="P353" s="29">
        <f>'[2]Class Summary'!P353</f>
        <v>0</v>
      </c>
      <c r="R353" s="29">
        <f>'[2]Class Summary'!R353</f>
        <v>0</v>
      </c>
      <c r="S353" s="29">
        <f>'[2]Class Summary'!S353</f>
        <v>0</v>
      </c>
      <c r="T353" s="29">
        <f>'[2]Class Summary'!T353</f>
        <v>0</v>
      </c>
      <c r="U353" s="29">
        <f>'[2]Class Summary'!U353</f>
        <v>0</v>
      </c>
      <c r="W353" s="29">
        <f>'[2]Class Summary'!W353</f>
        <v>0</v>
      </c>
    </row>
    <row r="354" spans="1:23" hidden="1" x14ac:dyDescent="0.25">
      <c r="A354" s="22"/>
      <c r="B354" s="6" t="str">
        <f>IF(OR((B349="~"),(C354="~")),"~","")</f>
        <v>~</v>
      </c>
      <c r="C354" s="6" t="s">
        <v>132</v>
      </c>
      <c r="E354" s="29">
        <f>'[2]Class Summary'!E354</f>
        <v>0</v>
      </c>
      <c r="F354" s="29"/>
      <c r="G354" s="29">
        <f>'[2]Class Summary'!G354</f>
        <v>0</v>
      </c>
      <c r="H354" s="29">
        <f>'[2]Class Summary'!H354</f>
        <v>0</v>
      </c>
      <c r="I354" s="29">
        <f>'[2]Class Summary'!I354</f>
        <v>0</v>
      </c>
      <c r="J354" s="29">
        <f>'[2]Class Summary'!J354</f>
        <v>0</v>
      </c>
      <c r="K354" s="29">
        <f>'[2]Class Summary'!K354</f>
        <v>0</v>
      </c>
      <c r="L354" s="29">
        <f>'[2]Class Summary'!L354</f>
        <v>0</v>
      </c>
      <c r="M354" s="29">
        <f>'[2]Class Summary'!M354</f>
        <v>0</v>
      </c>
      <c r="N354" s="29">
        <f>'[2]Class Summary'!N354</f>
        <v>0</v>
      </c>
      <c r="O354" s="29">
        <f>'[2]Class Summary'!O354</f>
        <v>0</v>
      </c>
      <c r="P354" s="29">
        <f>'[2]Class Summary'!P354</f>
        <v>0</v>
      </c>
      <c r="R354" s="29">
        <f>'[2]Class Summary'!R354</f>
        <v>0</v>
      </c>
      <c r="S354" s="29">
        <f>'[2]Class Summary'!S354</f>
        <v>0</v>
      </c>
      <c r="T354" s="29">
        <f>'[2]Class Summary'!T354</f>
        <v>0</v>
      </c>
      <c r="U354" s="29">
        <f>'[2]Class Summary'!U354</f>
        <v>0</v>
      </c>
      <c r="W354" s="29">
        <f>'[2]Class Summary'!W354</f>
        <v>0</v>
      </c>
    </row>
    <row r="355" spans="1:23" hidden="1" x14ac:dyDescent="0.25">
      <c r="A355" s="23"/>
      <c r="B355" s="15" t="str">
        <f>IF(OR((B349="~"),(C355="~")),"~","")</f>
        <v>~</v>
      </c>
      <c r="C355" s="15" t="s">
        <v>132</v>
      </c>
      <c r="D355" s="15"/>
      <c r="E355" s="30">
        <f>'[2]Class Summary'!E355</f>
        <v>0</v>
      </c>
      <c r="F355" s="30"/>
      <c r="G355" s="30">
        <f>'[2]Class Summary'!G355</f>
        <v>0</v>
      </c>
      <c r="H355" s="30">
        <f>'[2]Class Summary'!H355</f>
        <v>0</v>
      </c>
      <c r="I355" s="30">
        <f>'[2]Class Summary'!I355</f>
        <v>0</v>
      </c>
      <c r="J355" s="30">
        <f>'[2]Class Summary'!J355</f>
        <v>0</v>
      </c>
      <c r="K355" s="30">
        <f>'[2]Class Summary'!K355</f>
        <v>0</v>
      </c>
      <c r="L355" s="30">
        <f>'[2]Class Summary'!L355</f>
        <v>0</v>
      </c>
      <c r="M355" s="30">
        <f>'[2]Class Summary'!M355</f>
        <v>0</v>
      </c>
      <c r="N355" s="30">
        <f>'[2]Class Summary'!N355</f>
        <v>0</v>
      </c>
      <c r="O355" s="30">
        <f>'[2]Class Summary'!O355</f>
        <v>0</v>
      </c>
      <c r="P355" s="30">
        <f>'[2]Class Summary'!P355</f>
        <v>0</v>
      </c>
      <c r="R355" s="30">
        <f>'[2]Class Summary'!R355</f>
        <v>0</v>
      </c>
      <c r="S355" s="30">
        <f>'[2]Class Summary'!S355</f>
        <v>0</v>
      </c>
      <c r="T355" s="30">
        <f>'[2]Class Summary'!T355</f>
        <v>0</v>
      </c>
      <c r="U355" s="30">
        <f>'[2]Class Summary'!U355</f>
        <v>0</v>
      </c>
      <c r="W355" s="30">
        <f>'[2]Class Summary'!W355</f>
        <v>0</v>
      </c>
    </row>
    <row r="356" spans="1:23" hidden="1" x14ac:dyDescent="0.25">
      <c r="A356" s="22"/>
      <c r="B356" s="6" t="str">
        <f>IF(OR((B349="~"),(C356="~")),"~","")</f>
        <v>~</v>
      </c>
      <c r="C356" s="6" t="str">
        <f>IF(B349="~","~","Sub-total")</f>
        <v>~</v>
      </c>
      <c r="E356" s="6">
        <f>'[2]Class Summary'!E356</f>
        <v>0</v>
      </c>
      <c r="G356" s="6">
        <f>'[2]Class Summary'!G356</f>
        <v>0</v>
      </c>
      <c r="H356" s="6">
        <f>'[2]Class Summary'!H356</f>
        <v>0</v>
      </c>
      <c r="I356" s="6">
        <f>'[2]Class Summary'!I356</f>
        <v>0</v>
      </c>
      <c r="J356" s="6">
        <f>'[2]Class Summary'!J356</f>
        <v>0</v>
      </c>
      <c r="K356" s="6">
        <f>'[2]Class Summary'!K356</f>
        <v>0</v>
      </c>
      <c r="L356" s="6">
        <f>'[2]Class Summary'!L356</f>
        <v>0</v>
      </c>
      <c r="M356" s="6">
        <f>'[2]Class Summary'!M356</f>
        <v>0</v>
      </c>
      <c r="N356" s="6">
        <f>'[2]Class Summary'!N356</f>
        <v>0</v>
      </c>
      <c r="O356" s="6">
        <f>'[2]Class Summary'!O356</f>
        <v>0</v>
      </c>
      <c r="P356" s="6">
        <f>'[2]Class Summary'!P356</f>
        <v>0</v>
      </c>
      <c r="R356" s="6">
        <f>'[2]Class Summary'!R356</f>
        <v>0</v>
      </c>
      <c r="S356" s="6">
        <f>'[2]Class Summary'!S356</f>
        <v>0</v>
      </c>
      <c r="T356" s="6">
        <f>'[2]Class Summary'!T356</f>
        <v>0</v>
      </c>
      <c r="U356" s="6">
        <f>'[2]Class Summary'!U356</f>
        <v>0</v>
      </c>
      <c r="W356" s="6">
        <f>'[2]Class Summary'!W356</f>
        <v>0</v>
      </c>
    </row>
    <row r="357" spans="1:23" hidden="1" x14ac:dyDescent="0.25">
      <c r="A357" s="22"/>
      <c r="B357" s="6" t="str">
        <f>IF(OR((B349="~"),(C357="~")),"~","")</f>
        <v>~</v>
      </c>
      <c r="C357" s="1"/>
      <c r="E357" s="6">
        <f>'[2]Class Summary'!E357</f>
        <v>0</v>
      </c>
      <c r="G357" s="6">
        <f>'[2]Class Summary'!G357</f>
        <v>0</v>
      </c>
      <c r="H357" s="6">
        <f>'[2]Class Summary'!H357</f>
        <v>0</v>
      </c>
      <c r="I357" s="6">
        <f>'[2]Class Summary'!I357</f>
        <v>0</v>
      </c>
      <c r="J357" s="6">
        <f>'[2]Class Summary'!J357</f>
        <v>0</v>
      </c>
      <c r="K357" s="6">
        <f>'[2]Class Summary'!K357</f>
        <v>0</v>
      </c>
      <c r="L357" s="6">
        <f>'[2]Class Summary'!L357</f>
        <v>0</v>
      </c>
      <c r="M357" s="6">
        <f>'[2]Class Summary'!M357</f>
        <v>0</v>
      </c>
      <c r="N357" s="6">
        <f>'[2]Class Summary'!N357</f>
        <v>0</v>
      </c>
      <c r="O357" s="6">
        <f>'[2]Class Summary'!O357</f>
        <v>0</v>
      </c>
      <c r="P357" s="6">
        <f>'[2]Class Summary'!P357</f>
        <v>0</v>
      </c>
      <c r="R357" s="6">
        <f>'[2]Class Summary'!R357</f>
        <v>0</v>
      </c>
      <c r="S357" s="6">
        <f>'[2]Class Summary'!S357</f>
        <v>0</v>
      </c>
      <c r="T357" s="6">
        <f>'[2]Class Summary'!T357</f>
        <v>0</v>
      </c>
      <c r="U357" s="6">
        <f>'[2]Class Summary'!U357</f>
        <v>0</v>
      </c>
      <c r="W357" s="6">
        <f>'[2]Class Summary'!W357</f>
        <v>0</v>
      </c>
    </row>
    <row r="358" spans="1:23" hidden="1" x14ac:dyDescent="0.25">
      <c r="A358" s="22"/>
      <c r="B358" s="6" t="s">
        <v>132</v>
      </c>
      <c r="E358" s="29">
        <f>'[2]Class Summary'!E358</f>
        <v>0</v>
      </c>
      <c r="F358" s="29"/>
      <c r="G358" s="29">
        <f>'[2]Class Summary'!G358</f>
        <v>0</v>
      </c>
      <c r="H358" s="29">
        <f>'[2]Class Summary'!H358</f>
        <v>0</v>
      </c>
      <c r="I358" s="29">
        <f>'[2]Class Summary'!I358</f>
        <v>0</v>
      </c>
      <c r="J358" s="29">
        <f>'[2]Class Summary'!J358</f>
        <v>0</v>
      </c>
      <c r="K358" s="29">
        <f>'[2]Class Summary'!K358</f>
        <v>0</v>
      </c>
      <c r="L358" s="29">
        <f>'[2]Class Summary'!L358</f>
        <v>0</v>
      </c>
      <c r="M358" s="29">
        <f>'[2]Class Summary'!M358</f>
        <v>0</v>
      </c>
      <c r="N358" s="29">
        <f>'[2]Class Summary'!N358</f>
        <v>0</v>
      </c>
      <c r="O358" s="29">
        <f>'[2]Class Summary'!O358</f>
        <v>0</v>
      </c>
      <c r="P358" s="29">
        <f>'[2]Class Summary'!P358</f>
        <v>0</v>
      </c>
      <c r="R358" s="29">
        <f>'[2]Class Summary'!R358</f>
        <v>0</v>
      </c>
      <c r="S358" s="29">
        <f>'[2]Class Summary'!S358</f>
        <v>0</v>
      </c>
      <c r="T358" s="29">
        <f>'[2]Class Summary'!T358</f>
        <v>0</v>
      </c>
      <c r="U358" s="29">
        <f>'[2]Class Summary'!U358</f>
        <v>0</v>
      </c>
      <c r="W358" s="29">
        <f>'[2]Class Summary'!W358</f>
        <v>0</v>
      </c>
    </row>
    <row r="359" spans="1:23" hidden="1" x14ac:dyDescent="0.25">
      <c r="A359" s="22"/>
      <c r="B359" s="6" t="str">
        <f>IF(OR((B358="~"),(C359="~")),"~","")</f>
        <v>~</v>
      </c>
      <c r="C359" s="6" t="s">
        <v>132</v>
      </c>
      <c r="E359" s="29">
        <f>'[2]Class Summary'!E359</f>
        <v>0</v>
      </c>
      <c r="F359" s="29"/>
      <c r="G359" s="29">
        <f>'[2]Class Summary'!G359</f>
        <v>0</v>
      </c>
      <c r="H359" s="29">
        <f>'[2]Class Summary'!H359</f>
        <v>0</v>
      </c>
      <c r="I359" s="29">
        <f>'[2]Class Summary'!I359</f>
        <v>0</v>
      </c>
      <c r="J359" s="29">
        <f>'[2]Class Summary'!J359</f>
        <v>0</v>
      </c>
      <c r="K359" s="29">
        <f>'[2]Class Summary'!K359</f>
        <v>0</v>
      </c>
      <c r="L359" s="29">
        <f>'[2]Class Summary'!L359</f>
        <v>0</v>
      </c>
      <c r="M359" s="29">
        <f>'[2]Class Summary'!M359</f>
        <v>0</v>
      </c>
      <c r="N359" s="29">
        <f>'[2]Class Summary'!N359</f>
        <v>0</v>
      </c>
      <c r="O359" s="29">
        <f>'[2]Class Summary'!O359</f>
        <v>0</v>
      </c>
      <c r="P359" s="29">
        <f>'[2]Class Summary'!P359</f>
        <v>0</v>
      </c>
      <c r="R359" s="29">
        <f>'[2]Class Summary'!R359</f>
        <v>0</v>
      </c>
      <c r="S359" s="29">
        <f>'[2]Class Summary'!S359</f>
        <v>0</v>
      </c>
      <c r="T359" s="29">
        <f>'[2]Class Summary'!T359</f>
        <v>0</v>
      </c>
      <c r="U359" s="29">
        <f>'[2]Class Summary'!U359</f>
        <v>0</v>
      </c>
      <c r="W359" s="29">
        <f>'[2]Class Summary'!W359</f>
        <v>0</v>
      </c>
    </row>
    <row r="360" spans="1:23" hidden="1" x14ac:dyDescent="0.25">
      <c r="A360" s="22"/>
      <c r="B360" s="6" t="str">
        <f>IF(OR((B358="~"),(C360="~")),"~","")</f>
        <v>~</v>
      </c>
      <c r="C360" s="6" t="s">
        <v>132</v>
      </c>
      <c r="E360" s="29">
        <f>'[2]Class Summary'!E360</f>
        <v>0</v>
      </c>
      <c r="F360" s="29"/>
      <c r="G360" s="29">
        <f>'[2]Class Summary'!G360</f>
        <v>0</v>
      </c>
      <c r="H360" s="29">
        <f>'[2]Class Summary'!H360</f>
        <v>0</v>
      </c>
      <c r="I360" s="29">
        <f>'[2]Class Summary'!I360</f>
        <v>0</v>
      </c>
      <c r="J360" s="29">
        <f>'[2]Class Summary'!J360</f>
        <v>0</v>
      </c>
      <c r="K360" s="29">
        <f>'[2]Class Summary'!K360</f>
        <v>0</v>
      </c>
      <c r="L360" s="29">
        <f>'[2]Class Summary'!L360</f>
        <v>0</v>
      </c>
      <c r="M360" s="29">
        <f>'[2]Class Summary'!M360</f>
        <v>0</v>
      </c>
      <c r="N360" s="29">
        <f>'[2]Class Summary'!N360</f>
        <v>0</v>
      </c>
      <c r="O360" s="29">
        <f>'[2]Class Summary'!O360</f>
        <v>0</v>
      </c>
      <c r="P360" s="29">
        <f>'[2]Class Summary'!P360</f>
        <v>0</v>
      </c>
      <c r="R360" s="29">
        <f>'[2]Class Summary'!R360</f>
        <v>0</v>
      </c>
      <c r="S360" s="29">
        <f>'[2]Class Summary'!S360</f>
        <v>0</v>
      </c>
      <c r="T360" s="29">
        <f>'[2]Class Summary'!T360</f>
        <v>0</v>
      </c>
      <c r="U360" s="29">
        <f>'[2]Class Summary'!U360</f>
        <v>0</v>
      </c>
      <c r="W360" s="29">
        <f>'[2]Class Summary'!W360</f>
        <v>0</v>
      </c>
    </row>
    <row r="361" spans="1:23" hidden="1" x14ac:dyDescent="0.25">
      <c r="A361" s="22"/>
      <c r="B361" s="6" t="str">
        <f>IF(OR((B358="~"),(C361="~")),"~","")</f>
        <v>~</v>
      </c>
      <c r="C361" s="6" t="s">
        <v>132</v>
      </c>
      <c r="E361" s="29">
        <f>'[2]Class Summary'!E361</f>
        <v>0</v>
      </c>
      <c r="F361" s="29"/>
      <c r="G361" s="29">
        <f>'[2]Class Summary'!G361</f>
        <v>0</v>
      </c>
      <c r="H361" s="29">
        <f>'[2]Class Summary'!H361</f>
        <v>0</v>
      </c>
      <c r="I361" s="29">
        <f>'[2]Class Summary'!I361</f>
        <v>0</v>
      </c>
      <c r="J361" s="29">
        <f>'[2]Class Summary'!J361</f>
        <v>0</v>
      </c>
      <c r="K361" s="29">
        <f>'[2]Class Summary'!K361</f>
        <v>0</v>
      </c>
      <c r="L361" s="29">
        <f>'[2]Class Summary'!L361</f>
        <v>0</v>
      </c>
      <c r="M361" s="29">
        <f>'[2]Class Summary'!M361</f>
        <v>0</v>
      </c>
      <c r="N361" s="29">
        <f>'[2]Class Summary'!N361</f>
        <v>0</v>
      </c>
      <c r="O361" s="29">
        <f>'[2]Class Summary'!O361</f>
        <v>0</v>
      </c>
      <c r="P361" s="29">
        <f>'[2]Class Summary'!P361</f>
        <v>0</v>
      </c>
      <c r="R361" s="29">
        <f>'[2]Class Summary'!R361</f>
        <v>0</v>
      </c>
      <c r="S361" s="29">
        <f>'[2]Class Summary'!S361</f>
        <v>0</v>
      </c>
      <c r="T361" s="29">
        <f>'[2]Class Summary'!T361</f>
        <v>0</v>
      </c>
      <c r="U361" s="29">
        <f>'[2]Class Summary'!U361</f>
        <v>0</v>
      </c>
      <c r="W361" s="29">
        <f>'[2]Class Summary'!W361</f>
        <v>0</v>
      </c>
    </row>
    <row r="362" spans="1:23" hidden="1" x14ac:dyDescent="0.25">
      <c r="A362" s="22"/>
      <c r="B362" s="6" t="str">
        <f>IF(OR((B358="~"),(C362="~")),"~","")</f>
        <v>~</v>
      </c>
      <c r="C362" s="6" t="s">
        <v>132</v>
      </c>
      <c r="E362" s="29">
        <f>'[2]Class Summary'!E362</f>
        <v>0</v>
      </c>
      <c r="F362" s="29"/>
      <c r="G362" s="29">
        <f>'[2]Class Summary'!G362</f>
        <v>0</v>
      </c>
      <c r="H362" s="29">
        <f>'[2]Class Summary'!H362</f>
        <v>0</v>
      </c>
      <c r="I362" s="29">
        <f>'[2]Class Summary'!I362</f>
        <v>0</v>
      </c>
      <c r="J362" s="29">
        <f>'[2]Class Summary'!J362</f>
        <v>0</v>
      </c>
      <c r="K362" s="29">
        <f>'[2]Class Summary'!K362</f>
        <v>0</v>
      </c>
      <c r="L362" s="29">
        <f>'[2]Class Summary'!L362</f>
        <v>0</v>
      </c>
      <c r="M362" s="29">
        <f>'[2]Class Summary'!M362</f>
        <v>0</v>
      </c>
      <c r="N362" s="29">
        <f>'[2]Class Summary'!N362</f>
        <v>0</v>
      </c>
      <c r="O362" s="29">
        <f>'[2]Class Summary'!O362</f>
        <v>0</v>
      </c>
      <c r="P362" s="29">
        <f>'[2]Class Summary'!P362</f>
        <v>0</v>
      </c>
      <c r="R362" s="29">
        <f>'[2]Class Summary'!R362</f>
        <v>0</v>
      </c>
      <c r="S362" s="29">
        <f>'[2]Class Summary'!S362</f>
        <v>0</v>
      </c>
      <c r="T362" s="29">
        <f>'[2]Class Summary'!T362</f>
        <v>0</v>
      </c>
      <c r="U362" s="29">
        <f>'[2]Class Summary'!U362</f>
        <v>0</v>
      </c>
      <c r="W362" s="29">
        <f>'[2]Class Summary'!W362</f>
        <v>0</v>
      </c>
    </row>
    <row r="363" spans="1:23" hidden="1" x14ac:dyDescent="0.25">
      <c r="A363" s="22"/>
      <c r="B363" s="6" t="str">
        <f>IF(OR((B358="~"),(C363="~")),"~","")</f>
        <v>~</v>
      </c>
      <c r="C363" s="6" t="s">
        <v>132</v>
      </c>
      <c r="E363" s="29">
        <f>'[2]Class Summary'!E363</f>
        <v>0</v>
      </c>
      <c r="F363" s="29"/>
      <c r="G363" s="29">
        <f>'[2]Class Summary'!G363</f>
        <v>0</v>
      </c>
      <c r="H363" s="29">
        <f>'[2]Class Summary'!H363</f>
        <v>0</v>
      </c>
      <c r="I363" s="29">
        <f>'[2]Class Summary'!I363</f>
        <v>0</v>
      </c>
      <c r="J363" s="29">
        <f>'[2]Class Summary'!J363</f>
        <v>0</v>
      </c>
      <c r="K363" s="29">
        <f>'[2]Class Summary'!K363</f>
        <v>0</v>
      </c>
      <c r="L363" s="29">
        <f>'[2]Class Summary'!L363</f>
        <v>0</v>
      </c>
      <c r="M363" s="29">
        <f>'[2]Class Summary'!M363</f>
        <v>0</v>
      </c>
      <c r="N363" s="29">
        <f>'[2]Class Summary'!N363</f>
        <v>0</v>
      </c>
      <c r="O363" s="29">
        <f>'[2]Class Summary'!O363</f>
        <v>0</v>
      </c>
      <c r="P363" s="29">
        <f>'[2]Class Summary'!P363</f>
        <v>0</v>
      </c>
      <c r="R363" s="29">
        <f>'[2]Class Summary'!R363</f>
        <v>0</v>
      </c>
      <c r="S363" s="29">
        <f>'[2]Class Summary'!S363</f>
        <v>0</v>
      </c>
      <c r="T363" s="29">
        <f>'[2]Class Summary'!T363</f>
        <v>0</v>
      </c>
      <c r="U363" s="29">
        <f>'[2]Class Summary'!U363</f>
        <v>0</v>
      </c>
      <c r="W363" s="29">
        <f>'[2]Class Summary'!W363</f>
        <v>0</v>
      </c>
    </row>
    <row r="364" spans="1:23" hidden="1" x14ac:dyDescent="0.25">
      <c r="A364" s="23"/>
      <c r="B364" s="15" t="str">
        <f>IF(OR((B358="~"),(C364="~")),"~","")</f>
        <v>~</v>
      </c>
      <c r="C364" s="15" t="s">
        <v>132</v>
      </c>
      <c r="D364" s="15"/>
      <c r="E364" s="30">
        <f>'[2]Class Summary'!E364</f>
        <v>0</v>
      </c>
      <c r="F364" s="30"/>
      <c r="G364" s="30">
        <f>'[2]Class Summary'!G364</f>
        <v>0</v>
      </c>
      <c r="H364" s="30">
        <f>'[2]Class Summary'!H364</f>
        <v>0</v>
      </c>
      <c r="I364" s="30">
        <f>'[2]Class Summary'!I364</f>
        <v>0</v>
      </c>
      <c r="J364" s="30">
        <f>'[2]Class Summary'!J364</f>
        <v>0</v>
      </c>
      <c r="K364" s="30">
        <f>'[2]Class Summary'!K364</f>
        <v>0</v>
      </c>
      <c r="L364" s="30">
        <f>'[2]Class Summary'!L364</f>
        <v>0</v>
      </c>
      <c r="M364" s="30">
        <f>'[2]Class Summary'!M364</f>
        <v>0</v>
      </c>
      <c r="N364" s="30">
        <f>'[2]Class Summary'!N364</f>
        <v>0</v>
      </c>
      <c r="O364" s="30">
        <f>'[2]Class Summary'!O364</f>
        <v>0</v>
      </c>
      <c r="P364" s="30">
        <f>'[2]Class Summary'!P364</f>
        <v>0</v>
      </c>
      <c r="R364" s="30">
        <f>'[2]Class Summary'!R364</f>
        <v>0</v>
      </c>
      <c r="S364" s="30">
        <f>'[2]Class Summary'!S364</f>
        <v>0</v>
      </c>
      <c r="T364" s="30">
        <f>'[2]Class Summary'!T364</f>
        <v>0</v>
      </c>
      <c r="U364" s="30">
        <f>'[2]Class Summary'!U364</f>
        <v>0</v>
      </c>
      <c r="W364" s="30">
        <f>'[2]Class Summary'!W364</f>
        <v>0</v>
      </c>
    </row>
    <row r="365" spans="1:23" hidden="1" x14ac:dyDescent="0.25">
      <c r="A365" s="22"/>
      <c r="B365" s="6" t="str">
        <f>IF(OR((B358="~"),(C365="~")),"~","")</f>
        <v>~</v>
      </c>
      <c r="C365" s="6" t="str">
        <f>IF(B358="~","~","Sub-total")</f>
        <v>~</v>
      </c>
      <c r="E365" s="6">
        <f>'[2]Class Summary'!E365</f>
        <v>0</v>
      </c>
      <c r="G365" s="6">
        <f>'[2]Class Summary'!G365</f>
        <v>0</v>
      </c>
      <c r="H365" s="6">
        <f>'[2]Class Summary'!H365</f>
        <v>0</v>
      </c>
      <c r="I365" s="6">
        <f>'[2]Class Summary'!I365</f>
        <v>0</v>
      </c>
      <c r="J365" s="6">
        <f>'[2]Class Summary'!J365</f>
        <v>0</v>
      </c>
      <c r="K365" s="6">
        <f>'[2]Class Summary'!K365</f>
        <v>0</v>
      </c>
      <c r="L365" s="6">
        <f>'[2]Class Summary'!L365</f>
        <v>0</v>
      </c>
      <c r="M365" s="6">
        <f>'[2]Class Summary'!M365</f>
        <v>0</v>
      </c>
      <c r="N365" s="6">
        <f>'[2]Class Summary'!N365</f>
        <v>0</v>
      </c>
      <c r="O365" s="6">
        <f>'[2]Class Summary'!O365</f>
        <v>0</v>
      </c>
      <c r="P365" s="6">
        <f>'[2]Class Summary'!P365</f>
        <v>0</v>
      </c>
      <c r="R365" s="6">
        <f>'[2]Class Summary'!R365</f>
        <v>0</v>
      </c>
      <c r="S365" s="6">
        <f>'[2]Class Summary'!S365</f>
        <v>0</v>
      </c>
      <c r="T365" s="6">
        <f>'[2]Class Summary'!T365</f>
        <v>0</v>
      </c>
      <c r="U365" s="6">
        <f>'[2]Class Summary'!U365</f>
        <v>0</v>
      </c>
      <c r="W365" s="6">
        <f>'[2]Class Summary'!W365</f>
        <v>0</v>
      </c>
    </row>
    <row r="366" spans="1:23" hidden="1" x14ac:dyDescent="0.25">
      <c r="A366" s="22"/>
      <c r="B366" s="6" t="str">
        <f>IF(OR((B358="~"),(C366="~")),"~","")</f>
        <v>~</v>
      </c>
      <c r="C366" s="1"/>
      <c r="E366" s="6">
        <f>'[2]Class Summary'!E366</f>
        <v>0</v>
      </c>
      <c r="G366" s="6">
        <f>'[2]Class Summary'!G366</f>
        <v>0</v>
      </c>
      <c r="H366" s="6">
        <f>'[2]Class Summary'!H366</f>
        <v>0</v>
      </c>
      <c r="I366" s="6">
        <f>'[2]Class Summary'!I366</f>
        <v>0</v>
      </c>
      <c r="J366" s="6">
        <f>'[2]Class Summary'!J366</f>
        <v>0</v>
      </c>
      <c r="K366" s="6">
        <f>'[2]Class Summary'!K366</f>
        <v>0</v>
      </c>
      <c r="L366" s="6">
        <f>'[2]Class Summary'!L366</f>
        <v>0</v>
      </c>
      <c r="M366" s="6">
        <f>'[2]Class Summary'!M366</f>
        <v>0</v>
      </c>
      <c r="N366" s="6">
        <f>'[2]Class Summary'!N366</f>
        <v>0</v>
      </c>
      <c r="O366" s="6">
        <f>'[2]Class Summary'!O366</f>
        <v>0</v>
      </c>
      <c r="P366" s="6">
        <f>'[2]Class Summary'!P366</f>
        <v>0</v>
      </c>
      <c r="R366" s="6">
        <f>'[2]Class Summary'!R366</f>
        <v>0</v>
      </c>
      <c r="S366" s="6">
        <f>'[2]Class Summary'!S366</f>
        <v>0</v>
      </c>
      <c r="T366" s="6">
        <f>'[2]Class Summary'!T366</f>
        <v>0</v>
      </c>
      <c r="U366" s="6">
        <f>'[2]Class Summary'!U366</f>
        <v>0</v>
      </c>
      <c r="W366" s="6">
        <f>'[2]Class Summary'!W366</f>
        <v>0</v>
      </c>
    </row>
    <row r="367" spans="1:23" hidden="1" x14ac:dyDescent="0.25">
      <c r="A367" s="22"/>
      <c r="B367" s="6" t="s">
        <v>132</v>
      </c>
      <c r="E367" s="29">
        <f>'[2]Class Summary'!E367</f>
        <v>0</v>
      </c>
      <c r="F367" s="29"/>
      <c r="G367" s="29">
        <f>'[2]Class Summary'!G367</f>
        <v>0</v>
      </c>
      <c r="H367" s="29">
        <f>'[2]Class Summary'!H367</f>
        <v>0</v>
      </c>
      <c r="I367" s="29">
        <f>'[2]Class Summary'!I367</f>
        <v>0</v>
      </c>
      <c r="J367" s="29">
        <f>'[2]Class Summary'!J367</f>
        <v>0</v>
      </c>
      <c r="K367" s="29">
        <f>'[2]Class Summary'!K367</f>
        <v>0</v>
      </c>
      <c r="L367" s="29">
        <f>'[2]Class Summary'!L367</f>
        <v>0</v>
      </c>
      <c r="M367" s="29">
        <f>'[2]Class Summary'!M367</f>
        <v>0</v>
      </c>
      <c r="N367" s="29">
        <f>'[2]Class Summary'!N367</f>
        <v>0</v>
      </c>
      <c r="O367" s="29">
        <f>'[2]Class Summary'!O367</f>
        <v>0</v>
      </c>
      <c r="P367" s="29">
        <f>'[2]Class Summary'!P367</f>
        <v>0</v>
      </c>
      <c r="R367" s="29">
        <f>'[2]Class Summary'!R367</f>
        <v>0</v>
      </c>
      <c r="S367" s="29">
        <f>'[2]Class Summary'!S367</f>
        <v>0</v>
      </c>
      <c r="T367" s="29">
        <f>'[2]Class Summary'!T367</f>
        <v>0</v>
      </c>
      <c r="U367" s="29">
        <f>'[2]Class Summary'!U367</f>
        <v>0</v>
      </c>
      <c r="W367" s="29">
        <f>'[2]Class Summary'!W367</f>
        <v>0</v>
      </c>
    </row>
    <row r="368" spans="1:23" hidden="1" x14ac:dyDescent="0.25">
      <c r="A368" s="22"/>
      <c r="B368" s="6" t="str">
        <f>IF(OR((B367="~"),(C368="~")),"~","")</f>
        <v>~</v>
      </c>
      <c r="C368" s="6" t="s">
        <v>132</v>
      </c>
      <c r="E368" s="29">
        <f>'[2]Class Summary'!E368</f>
        <v>0</v>
      </c>
      <c r="F368" s="29"/>
      <c r="G368" s="29">
        <f>'[2]Class Summary'!G368</f>
        <v>0</v>
      </c>
      <c r="H368" s="29">
        <f>'[2]Class Summary'!H368</f>
        <v>0</v>
      </c>
      <c r="I368" s="29">
        <f>'[2]Class Summary'!I368</f>
        <v>0</v>
      </c>
      <c r="J368" s="29">
        <f>'[2]Class Summary'!J368</f>
        <v>0</v>
      </c>
      <c r="K368" s="29">
        <f>'[2]Class Summary'!K368</f>
        <v>0</v>
      </c>
      <c r="L368" s="29">
        <f>'[2]Class Summary'!L368</f>
        <v>0</v>
      </c>
      <c r="M368" s="29">
        <f>'[2]Class Summary'!M368</f>
        <v>0</v>
      </c>
      <c r="N368" s="29">
        <f>'[2]Class Summary'!N368</f>
        <v>0</v>
      </c>
      <c r="O368" s="29">
        <f>'[2]Class Summary'!O368</f>
        <v>0</v>
      </c>
      <c r="P368" s="29">
        <f>'[2]Class Summary'!P368</f>
        <v>0</v>
      </c>
      <c r="R368" s="29">
        <f>'[2]Class Summary'!R368</f>
        <v>0</v>
      </c>
      <c r="S368" s="29">
        <f>'[2]Class Summary'!S368</f>
        <v>0</v>
      </c>
      <c r="T368" s="29">
        <f>'[2]Class Summary'!T368</f>
        <v>0</v>
      </c>
      <c r="U368" s="29">
        <f>'[2]Class Summary'!U368</f>
        <v>0</v>
      </c>
      <c r="W368" s="29">
        <f>'[2]Class Summary'!W368</f>
        <v>0</v>
      </c>
    </row>
    <row r="369" spans="1:23" hidden="1" x14ac:dyDescent="0.25">
      <c r="A369" s="22"/>
      <c r="B369" s="6" t="str">
        <f>IF(OR((B367="~"),(C369="~")),"~","")</f>
        <v>~</v>
      </c>
      <c r="C369" s="6" t="s">
        <v>132</v>
      </c>
      <c r="E369" s="29">
        <f>'[2]Class Summary'!E369</f>
        <v>0</v>
      </c>
      <c r="F369" s="29"/>
      <c r="G369" s="29">
        <f>'[2]Class Summary'!G369</f>
        <v>0</v>
      </c>
      <c r="H369" s="29">
        <f>'[2]Class Summary'!H369</f>
        <v>0</v>
      </c>
      <c r="I369" s="29">
        <f>'[2]Class Summary'!I369</f>
        <v>0</v>
      </c>
      <c r="J369" s="29">
        <f>'[2]Class Summary'!J369</f>
        <v>0</v>
      </c>
      <c r="K369" s="29">
        <f>'[2]Class Summary'!K369</f>
        <v>0</v>
      </c>
      <c r="L369" s="29">
        <f>'[2]Class Summary'!L369</f>
        <v>0</v>
      </c>
      <c r="M369" s="29">
        <f>'[2]Class Summary'!M369</f>
        <v>0</v>
      </c>
      <c r="N369" s="29">
        <f>'[2]Class Summary'!N369</f>
        <v>0</v>
      </c>
      <c r="O369" s="29">
        <f>'[2]Class Summary'!O369</f>
        <v>0</v>
      </c>
      <c r="P369" s="29">
        <f>'[2]Class Summary'!P369</f>
        <v>0</v>
      </c>
      <c r="R369" s="29">
        <f>'[2]Class Summary'!R369</f>
        <v>0</v>
      </c>
      <c r="S369" s="29">
        <f>'[2]Class Summary'!S369</f>
        <v>0</v>
      </c>
      <c r="T369" s="29">
        <f>'[2]Class Summary'!T369</f>
        <v>0</v>
      </c>
      <c r="U369" s="29">
        <f>'[2]Class Summary'!U369</f>
        <v>0</v>
      </c>
      <c r="W369" s="29">
        <f>'[2]Class Summary'!W369</f>
        <v>0</v>
      </c>
    </row>
    <row r="370" spans="1:23" hidden="1" x14ac:dyDescent="0.25">
      <c r="A370" s="22"/>
      <c r="B370" s="6" t="str">
        <f>IF(OR((B367="~"),(C370="~")),"~","")</f>
        <v>~</v>
      </c>
      <c r="C370" s="6" t="s">
        <v>132</v>
      </c>
      <c r="E370" s="29">
        <f>'[2]Class Summary'!E370</f>
        <v>0</v>
      </c>
      <c r="F370" s="29"/>
      <c r="G370" s="29">
        <f>'[2]Class Summary'!G370</f>
        <v>0</v>
      </c>
      <c r="H370" s="29">
        <f>'[2]Class Summary'!H370</f>
        <v>0</v>
      </c>
      <c r="I370" s="29">
        <f>'[2]Class Summary'!I370</f>
        <v>0</v>
      </c>
      <c r="J370" s="29">
        <f>'[2]Class Summary'!J370</f>
        <v>0</v>
      </c>
      <c r="K370" s="29">
        <f>'[2]Class Summary'!K370</f>
        <v>0</v>
      </c>
      <c r="L370" s="29">
        <f>'[2]Class Summary'!L370</f>
        <v>0</v>
      </c>
      <c r="M370" s="29">
        <f>'[2]Class Summary'!M370</f>
        <v>0</v>
      </c>
      <c r="N370" s="29">
        <f>'[2]Class Summary'!N370</f>
        <v>0</v>
      </c>
      <c r="O370" s="29">
        <f>'[2]Class Summary'!O370</f>
        <v>0</v>
      </c>
      <c r="P370" s="29">
        <f>'[2]Class Summary'!P370</f>
        <v>0</v>
      </c>
      <c r="R370" s="29">
        <f>'[2]Class Summary'!R370</f>
        <v>0</v>
      </c>
      <c r="S370" s="29">
        <f>'[2]Class Summary'!S370</f>
        <v>0</v>
      </c>
      <c r="T370" s="29">
        <f>'[2]Class Summary'!T370</f>
        <v>0</v>
      </c>
      <c r="U370" s="29">
        <f>'[2]Class Summary'!U370</f>
        <v>0</v>
      </c>
      <c r="W370" s="29">
        <f>'[2]Class Summary'!W370</f>
        <v>0</v>
      </c>
    </row>
    <row r="371" spans="1:23" hidden="1" x14ac:dyDescent="0.25">
      <c r="A371" s="22"/>
      <c r="B371" s="6" t="str">
        <f>IF(OR((B367="~"),(C371="~")),"~","")</f>
        <v>~</v>
      </c>
      <c r="C371" s="6" t="s">
        <v>132</v>
      </c>
      <c r="E371" s="29">
        <f>'[2]Class Summary'!E371</f>
        <v>0</v>
      </c>
      <c r="F371" s="29"/>
      <c r="G371" s="29">
        <f>'[2]Class Summary'!G371</f>
        <v>0</v>
      </c>
      <c r="H371" s="29">
        <f>'[2]Class Summary'!H371</f>
        <v>0</v>
      </c>
      <c r="I371" s="29">
        <f>'[2]Class Summary'!I371</f>
        <v>0</v>
      </c>
      <c r="J371" s="29">
        <f>'[2]Class Summary'!J371</f>
        <v>0</v>
      </c>
      <c r="K371" s="29">
        <f>'[2]Class Summary'!K371</f>
        <v>0</v>
      </c>
      <c r="L371" s="29">
        <f>'[2]Class Summary'!L371</f>
        <v>0</v>
      </c>
      <c r="M371" s="29">
        <f>'[2]Class Summary'!M371</f>
        <v>0</v>
      </c>
      <c r="N371" s="29">
        <f>'[2]Class Summary'!N371</f>
        <v>0</v>
      </c>
      <c r="O371" s="29">
        <f>'[2]Class Summary'!O371</f>
        <v>0</v>
      </c>
      <c r="P371" s="29">
        <f>'[2]Class Summary'!P371</f>
        <v>0</v>
      </c>
      <c r="R371" s="29">
        <f>'[2]Class Summary'!R371</f>
        <v>0</v>
      </c>
      <c r="S371" s="29">
        <f>'[2]Class Summary'!S371</f>
        <v>0</v>
      </c>
      <c r="T371" s="29">
        <f>'[2]Class Summary'!T371</f>
        <v>0</v>
      </c>
      <c r="U371" s="29">
        <f>'[2]Class Summary'!U371</f>
        <v>0</v>
      </c>
      <c r="W371" s="29">
        <f>'[2]Class Summary'!W371</f>
        <v>0</v>
      </c>
    </row>
    <row r="372" spans="1:23" hidden="1" x14ac:dyDescent="0.25">
      <c r="A372" s="22"/>
      <c r="B372" s="6" t="str">
        <f>IF(OR((B367="~"),(C372="~")),"~","")</f>
        <v>~</v>
      </c>
      <c r="C372" s="6" t="s">
        <v>132</v>
      </c>
      <c r="E372" s="29">
        <f>'[2]Class Summary'!E372</f>
        <v>0</v>
      </c>
      <c r="F372" s="29"/>
      <c r="G372" s="29">
        <f>'[2]Class Summary'!G372</f>
        <v>0</v>
      </c>
      <c r="H372" s="29">
        <f>'[2]Class Summary'!H372</f>
        <v>0</v>
      </c>
      <c r="I372" s="29">
        <f>'[2]Class Summary'!I372</f>
        <v>0</v>
      </c>
      <c r="J372" s="29">
        <f>'[2]Class Summary'!J372</f>
        <v>0</v>
      </c>
      <c r="K372" s="29">
        <f>'[2]Class Summary'!K372</f>
        <v>0</v>
      </c>
      <c r="L372" s="29">
        <f>'[2]Class Summary'!L372</f>
        <v>0</v>
      </c>
      <c r="M372" s="29">
        <f>'[2]Class Summary'!M372</f>
        <v>0</v>
      </c>
      <c r="N372" s="29">
        <f>'[2]Class Summary'!N372</f>
        <v>0</v>
      </c>
      <c r="O372" s="29">
        <f>'[2]Class Summary'!O372</f>
        <v>0</v>
      </c>
      <c r="P372" s="29">
        <f>'[2]Class Summary'!P372</f>
        <v>0</v>
      </c>
      <c r="R372" s="29">
        <f>'[2]Class Summary'!R372</f>
        <v>0</v>
      </c>
      <c r="S372" s="29">
        <f>'[2]Class Summary'!S372</f>
        <v>0</v>
      </c>
      <c r="T372" s="29">
        <f>'[2]Class Summary'!T372</f>
        <v>0</v>
      </c>
      <c r="U372" s="29">
        <f>'[2]Class Summary'!U372</f>
        <v>0</v>
      </c>
      <c r="W372" s="29">
        <f>'[2]Class Summary'!W372</f>
        <v>0</v>
      </c>
    </row>
    <row r="373" spans="1:23" hidden="1" x14ac:dyDescent="0.25">
      <c r="A373" s="23"/>
      <c r="B373" s="15" t="str">
        <f>IF(OR((B367="~"),(C373="~")),"~","")</f>
        <v>~</v>
      </c>
      <c r="C373" s="15" t="s">
        <v>132</v>
      </c>
      <c r="D373" s="15"/>
      <c r="E373" s="30">
        <f>'[2]Class Summary'!E373</f>
        <v>0</v>
      </c>
      <c r="F373" s="30"/>
      <c r="G373" s="30">
        <f>'[2]Class Summary'!G373</f>
        <v>0</v>
      </c>
      <c r="H373" s="30">
        <f>'[2]Class Summary'!H373</f>
        <v>0</v>
      </c>
      <c r="I373" s="30">
        <f>'[2]Class Summary'!I373</f>
        <v>0</v>
      </c>
      <c r="J373" s="30">
        <f>'[2]Class Summary'!J373</f>
        <v>0</v>
      </c>
      <c r="K373" s="30">
        <f>'[2]Class Summary'!K373</f>
        <v>0</v>
      </c>
      <c r="L373" s="30">
        <f>'[2]Class Summary'!L373</f>
        <v>0</v>
      </c>
      <c r="M373" s="30">
        <f>'[2]Class Summary'!M373</f>
        <v>0</v>
      </c>
      <c r="N373" s="30">
        <f>'[2]Class Summary'!N373</f>
        <v>0</v>
      </c>
      <c r="O373" s="30">
        <f>'[2]Class Summary'!O373</f>
        <v>0</v>
      </c>
      <c r="P373" s="30">
        <f>'[2]Class Summary'!P373</f>
        <v>0</v>
      </c>
      <c r="R373" s="30">
        <f>'[2]Class Summary'!R373</f>
        <v>0</v>
      </c>
      <c r="S373" s="30">
        <f>'[2]Class Summary'!S373</f>
        <v>0</v>
      </c>
      <c r="T373" s="30">
        <f>'[2]Class Summary'!T373</f>
        <v>0</v>
      </c>
      <c r="U373" s="30">
        <f>'[2]Class Summary'!U373</f>
        <v>0</v>
      </c>
      <c r="W373" s="30">
        <f>'[2]Class Summary'!W373</f>
        <v>0</v>
      </c>
    </row>
    <row r="374" spans="1:23" hidden="1" x14ac:dyDescent="0.25">
      <c r="A374" s="22"/>
      <c r="B374" s="6" t="str">
        <f>IF(OR((B367="~"),(C374="~")),"~","")</f>
        <v>~</v>
      </c>
      <c r="C374" s="6" t="str">
        <f>IF(B367="~","~","Sub-total")</f>
        <v>~</v>
      </c>
      <c r="E374" s="6">
        <f>'[2]Class Summary'!E374</f>
        <v>0</v>
      </c>
      <c r="G374" s="6">
        <f>'[2]Class Summary'!G374</f>
        <v>0</v>
      </c>
      <c r="H374" s="6">
        <f>'[2]Class Summary'!H374</f>
        <v>0</v>
      </c>
      <c r="I374" s="6">
        <f>'[2]Class Summary'!I374</f>
        <v>0</v>
      </c>
      <c r="J374" s="6">
        <f>'[2]Class Summary'!J374</f>
        <v>0</v>
      </c>
      <c r="K374" s="6">
        <f>'[2]Class Summary'!K374</f>
        <v>0</v>
      </c>
      <c r="L374" s="6">
        <f>'[2]Class Summary'!L374</f>
        <v>0</v>
      </c>
      <c r="M374" s="6">
        <f>'[2]Class Summary'!M374</f>
        <v>0</v>
      </c>
      <c r="N374" s="6">
        <f>'[2]Class Summary'!N374</f>
        <v>0</v>
      </c>
      <c r="O374" s="6">
        <f>'[2]Class Summary'!O374</f>
        <v>0</v>
      </c>
      <c r="P374" s="6">
        <f>'[2]Class Summary'!P374</f>
        <v>0</v>
      </c>
      <c r="R374" s="6">
        <f>'[2]Class Summary'!R374</f>
        <v>0</v>
      </c>
      <c r="S374" s="6">
        <f>'[2]Class Summary'!S374</f>
        <v>0</v>
      </c>
      <c r="T374" s="6">
        <f>'[2]Class Summary'!T374</f>
        <v>0</v>
      </c>
      <c r="U374" s="6">
        <f>'[2]Class Summary'!U374</f>
        <v>0</v>
      </c>
      <c r="W374" s="6">
        <f>'[2]Class Summary'!W374</f>
        <v>0</v>
      </c>
    </row>
    <row r="375" spans="1:23" hidden="1" x14ac:dyDescent="0.25">
      <c r="A375" s="22"/>
      <c r="B375" s="6" t="str">
        <f>IF(OR((B367="~"),(C375="~")),"~","")</f>
        <v>~</v>
      </c>
      <c r="E375" s="6">
        <f>'[2]Class Summary'!E375</f>
        <v>0</v>
      </c>
      <c r="G375" s="6">
        <f>'[2]Class Summary'!G375</f>
        <v>0</v>
      </c>
      <c r="H375" s="6">
        <f>'[2]Class Summary'!H375</f>
        <v>0</v>
      </c>
      <c r="I375" s="6">
        <f>'[2]Class Summary'!I375</f>
        <v>0</v>
      </c>
      <c r="J375" s="6">
        <f>'[2]Class Summary'!J375</f>
        <v>0</v>
      </c>
      <c r="K375" s="6">
        <f>'[2]Class Summary'!K375</f>
        <v>0</v>
      </c>
      <c r="L375" s="6">
        <f>'[2]Class Summary'!L375</f>
        <v>0</v>
      </c>
      <c r="M375" s="6">
        <f>'[2]Class Summary'!M375</f>
        <v>0</v>
      </c>
      <c r="N375" s="6">
        <f>'[2]Class Summary'!N375</f>
        <v>0</v>
      </c>
      <c r="O375" s="6">
        <f>'[2]Class Summary'!O375</f>
        <v>0</v>
      </c>
      <c r="P375" s="6">
        <f>'[2]Class Summary'!P375</f>
        <v>0</v>
      </c>
      <c r="R375" s="6">
        <f>'[2]Class Summary'!R375</f>
        <v>0</v>
      </c>
      <c r="S375" s="6">
        <f>'[2]Class Summary'!S375</f>
        <v>0</v>
      </c>
      <c r="T375" s="6">
        <f>'[2]Class Summary'!T375</f>
        <v>0</v>
      </c>
      <c r="U375" s="6">
        <f>'[2]Class Summary'!U375</f>
        <v>0</v>
      </c>
      <c r="W375" s="6">
        <f>'[2]Class Summary'!W375</f>
        <v>0</v>
      </c>
    </row>
    <row r="376" spans="1:23" x14ac:dyDescent="0.25">
      <c r="A376" s="22">
        <f>+A311+1</f>
        <v>27</v>
      </c>
    </row>
    <row r="377" spans="1:23" x14ac:dyDescent="0.25">
      <c r="A377" s="22">
        <f>+A376+1</f>
        <v>28</v>
      </c>
      <c r="C377" s="1" t="s">
        <v>72</v>
      </c>
    </row>
    <row r="378" spans="1:23" x14ac:dyDescent="0.25">
      <c r="A378" s="22">
        <f t="shared" ref="A378:A386" si="9">+A377+1</f>
        <v>29</v>
      </c>
      <c r="B378" s="6" t="str">
        <f>IF(OR((C377="~"),(C378="~")),"~","")</f>
        <v/>
      </c>
      <c r="C378" s="6" t="s">
        <v>122</v>
      </c>
      <c r="E378" s="29">
        <f>'[2]Class Summary'!E378</f>
        <v>3.1517000000000003E-2</v>
      </c>
      <c r="F378" s="29"/>
      <c r="G378" s="29">
        <f>'[2]Class Summary'!G378</f>
        <v>4.2756000000000002E-2</v>
      </c>
      <c r="H378" s="29">
        <f>'[2]Class Summary'!H378</f>
        <v>3.2328999999999997E-2</v>
      </c>
      <c r="I378" s="29">
        <f>'[2]Class Summary'!I378</f>
        <v>2.7816E-2</v>
      </c>
      <c r="J378" s="29">
        <f>'[2]Class Summary'!J378</f>
        <v>2.1325E-2</v>
      </c>
      <c r="K378" s="29">
        <f>'[2]Class Summary'!K378</f>
        <v>2.3050000000000001E-2</v>
      </c>
      <c r="L378" s="29">
        <f>'[2]Class Summary'!L378</f>
        <v>2.0005999999999999E-2</v>
      </c>
      <c r="M378" s="29">
        <f>'[2]Class Summary'!M378</f>
        <v>9.7879999999999998E-3</v>
      </c>
      <c r="N378" s="29">
        <f>'[2]Class Summary'!N378</f>
        <v>8.8400000000000002E-4</v>
      </c>
      <c r="O378" s="29">
        <f>'[2]Class Summary'!O378</f>
        <v>4.7169000000000003E-2</v>
      </c>
      <c r="P378" s="29">
        <f>'[2]Class Summary'!P378</f>
        <v>4.0023000000000003E-2</v>
      </c>
      <c r="R378" s="29">
        <f>'[2]Class Summary'!R378</f>
        <v>2.2433999999999999E-2</v>
      </c>
      <c r="S378" s="29">
        <f>'[2]Class Summary'!S378</f>
        <v>3.7893000000000003E-2</v>
      </c>
      <c r="T378" s="29">
        <f>'[2]Class Summary'!T378</f>
        <v>2.9125000000000002E-2</v>
      </c>
      <c r="U378" s="29">
        <f>'[2]Class Summary'!U378</f>
        <v>0</v>
      </c>
      <c r="W378" s="29">
        <f>'[2]Class Summary'!W378</f>
        <v>2.2487E-2</v>
      </c>
    </row>
    <row r="379" spans="1:23" x14ac:dyDescent="0.25">
      <c r="A379" s="22">
        <f t="shared" si="9"/>
        <v>30</v>
      </c>
      <c r="B379" s="6" t="str">
        <f>IF(OR((C377="~"),(C379="~")),"~","")</f>
        <v/>
      </c>
      <c r="C379" s="6" t="s">
        <v>130</v>
      </c>
      <c r="E379" s="29">
        <f>'[2]Class Summary'!E379</f>
        <v>4.5432E-2</v>
      </c>
      <c r="F379" s="29"/>
      <c r="G379" s="29">
        <f>'[2]Class Summary'!G379</f>
        <v>4.9384999999999998E-2</v>
      </c>
      <c r="H379" s="29">
        <f>'[2]Class Summary'!H379</f>
        <v>4.9384999999999998E-2</v>
      </c>
      <c r="I379" s="29">
        <f>'[2]Class Summary'!I379</f>
        <v>4.9384999999999998E-2</v>
      </c>
      <c r="J379" s="29">
        <f>'[2]Class Summary'!J379</f>
        <v>4.9384999999999998E-2</v>
      </c>
      <c r="K379" s="29">
        <f>'[2]Class Summary'!K379</f>
        <v>4.9384999999999998E-2</v>
      </c>
      <c r="L379" s="29">
        <f>'[2]Class Summary'!L379</f>
        <v>4.9384999999999998E-2</v>
      </c>
      <c r="M379" s="29">
        <f>'[2]Class Summary'!M379</f>
        <v>4.9384999999999998E-2</v>
      </c>
      <c r="N379" s="29">
        <f>'[2]Class Summary'!N379</f>
        <v>4.2209999999999999E-3</v>
      </c>
      <c r="O379" s="29">
        <f>'[2]Class Summary'!O379</f>
        <v>4.9384999999999998E-2</v>
      </c>
      <c r="P379" s="29">
        <f>'[2]Class Summary'!P379</f>
        <v>4.9384999999999998E-2</v>
      </c>
      <c r="R379" s="29">
        <f>'[2]Class Summary'!R379</f>
        <v>4.9384999999999998E-2</v>
      </c>
      <c r="S379" s="29">
        <f>'[2]Class Summary'!S379</f>
        <v>4.9384999999999998E-2</v>
      </c>
      <c r="T379" s="29">
        <f>'[2]Class Summary'!T379</f>
        <v>4.9384999999999998E-2</v>
      </c>
      <c r="U379" s="29">
        <f>'[2]Class Summary'!U379</f>
        <v>0</v>
      </c>
      <c r="W379" s="29">
        <f>'[2]Class Summary'!W379</f>
        <v>4.9384999999999998E-2</v>
      </c>
    </row>
    <row r="380" spans="1:23" x14ac:dyDescent="0.25">
      <c r="A380" s="22">
        <f t="shared" si="9"/>
        <v>31</v>
      </c>
      <c r="B380" s="6" t="str">
        <f>IF(OR((C377="~"),(C380="~")),"~","")</f>
        <v/>
      </c>
      <c r="C380" s="6" t="s">
        <v>131</v>
      </c>
      <c r="E380" s="29">
        <f>'[2]Class Summary'!E380</f>
        <v>4.3800000000000002E-3</v>
      </c>
      <c r="F380" s="29"/>
      <c r="G380" s="29">
        <f>'[2]Class Summary'!G380</f>
        <v>7.6519999999999999E-3</v>
      </c>
      <c r="H380" s="29">
        <f>'[2]Class Summary'!H380</f>
        <v>1.8289999999999999E-3</v>
      </c>
      <c r="I380" s="29">
        <f>'[2]Class Summary'!I380</f>
        <v>3.97E-4</v>
      </c>
      <c r="J380" s="29">
        <f>'[2]Class Summary'!J380</f>
        <v>1.03E-4</v>
      </c>
      <c r="K380" s="29">
        <f>'[2]Class Summary'!K380</f>
        <v>1.5770000000000001E-3</v>
      </c>
      <c r="L380" s="29">
        <f>'[2]Class Summary'!L380</f>
        <v>3.59E-4</v>
      </c>
      <c r="M380" s="29">
        <f>'[2]Class Summary'!M380</f>
        <v>1.8900000000000001E-4</v>
      </c>
      <c r="N380" s="29">
        <f>'[2]Class Summary'!N380</f>
        <v>2.0599999999999999E-4</v>
      </c>
      <c r="O380" s="29">
        <f>'[2]Class Summary'!O380</f>
        <v>0.124042</v>
      </c>
      <c r="P380" s="29">
        <f>'[2]Class Summary'!P380</f>
        <v>4.901E-3</v>
      </c>
      <c r="R380" s="29">
        <f>'[2]Class Summary'!R380</f>
        <v>1.2819999999999999E-3</v>
      </c>
      <c r="S380" s="29">
        <f>'[2]Class Summary'!S380</f>
        <v>8.7699999999999996E-4</v>
      </c>
      <c r="T380" s="29">
        <f>'[2]Class Summary'!T380</f>
        <v>4.7730000000000003E-3</v>
      </c>
      <c r="U380" s="29">
        <f>'[2]Class Summary'!U380</f>
        <v>0</v>
      </c>
      <c r="W380" s="29">
        <f>'[2]Class Summary'!W380</f>
        <v>1.281E-3</v>
      </c>
    </row>
    <row r="381" spans="1:23" x14ac:dyDescent="0.25">
      <c r="A381" s="22">
        <f t="shared" si="9"/>
        <v>32</v>
      </c>
      <c r="B381" s="6" t="str">
        <f>IF(OR((C377="~"),(C381="~")),"~","")</f>
        <v>~</v>
      </c>
      <c r="C381" s="6" t="s">
        <v>132</v>
      </c>
      <c r="E381" s="29">
        <f>'[2]Class Summary'!E381</f>
        <v>0</v>
      </c>
      <c r="F381" s="29"/>
      <c r="G381" s="29">
        <f>'[2]Class Summary'!G381</f>
        <v>0</v>
      </c>
      <c r="H381" s="29">
        <f>'[2]Class Summary'!H381</f>
        <v>0</v>
      </c>
      <c r="I381" s="29">
        <f>'[2]Class Summary'!I381</f>
        <v>0</v>
      </c>
      <c r="J381" s="29">
        <f>'[2]Class Summary'!J381</f>
        <v>0</v>
      </c>
      <c r="K381" s="29">
        <f>'[2]Class Summary'!K381</f>
        <v>0</v>
      </c>
      <c r="L381" s="29">
        <f>'[2]Class Summary'!L381</f>
        <v>0</v>
      </c>
      <c r="M381" s="29">
        <f>'[2]Class Summary'!M381</f>
        <v>0</v>
      </c>
      <c r="N381" s="29">
        <f>'[2]Class Summary'!N381</f>
        <v>0</v>
      </c>
      <c r="O381" s="29">
        <f>'[2]Class Summary'!O381</f>
        <v>0</v>
      </c>
      <c r="P381" s="29">
        <f>'[2]Class Summary'!P381</f>
        <v>0</v>
      </c>
      <c r="R381" s="29">
        <f>'[2]Class Summary'!R381</f>
        <v>0</v>
      </c>
      <c r="S381" s="29">
        <f>'[2]Class Summary'!S381</f>
        <v>0</v>
      </c>
      <c r="T381" s="29">
        <f>'[2]Class Summary'!T381</f>
        <v>0</v>
      </c>
      <c r="U381" s="29">
        <f>'[2]Class Summary'!U381</f>
        <v>0</v>
      </c>
      <c r="W381" s="29">
        <f>'[2]Class Summary'!W381</f>
        <v>0</v>
      </c>
    </row>
    <row r="382" spans="1:23" x14ac:dyDescent="0.25">
      <c r="A382" s="22">
        <f t="shared" si="9"/>
        <v>33</v>
      </c>
      <c r="B382" s="6" t="str">
        <f>IF(OR((C377="~"),(C382="~")),"~","")</f>
        <v>~</v>
      </c>
      <c r="C382" s="6" t="s">
        <v>132</v>
      </c>
      <c r="E382" s="29">
        <f>'[2]Class Summary'!E382</f>
        <v>0</v>
      </c>
      <c r="F382" s="29"/>
      <c r="G382" s="29">
        <f>'[2]Class Summary'!G382</f>
        <v>0</v>
      </c>
      <c r="H382" s="29">
        <f>'[2]Class Summary'!H382</f>
        <v>0</v>
      </c>
      <c r="I382" s="29">
        <f>'[2]Class Summary'!I382</f>
        <v>0</v>
      </c>
      <c r="J382" s="29">
        <f>'[2]Class Summary'!J382</f>
        <v>0</v>
      </c>
      <c r="K382" s="29">
        <f>'[2]Class Summary'!K382</f>
        <v>0</v>
      </c>
      <c r="L382" s="29">
        <f>'[2]Class Summary'!L382</f>
        <v>0</v>
      </c>
      <c r="M382" s="29">
        <f>'[2]Class Summary'!M382</f>
        <v>0</v>
      </c>
      <c r="N382" s="29">
        <f>'[2]Class Summary'!N382</f>
        <v>0</v>
      </c>
      <c r="O382" s="29">
        <f>'[2]Class Summary'!O382</f>
        <v>0</v>
      </c>
      <c r="P382" s="29">
        <f>'[2]Class Summary'!P382</f>
        <v>0</v>
      </c>
      <c r="R382" s="29">
        <f>'[2]Class Summary'!R382</f>
        <v>0</v>
      </c>
      <c r="S382" s="29">
        <f>'[2]Class Summary'!S382</f>
        <v>0</v>
      </c>
      <c r="T382" s="29">
        <f>'[2]Class Summary'!T382</f>
        <v>0</v>
      </c>
      <c r="U382" s="29">
        <f>'[2]Class Summary'!U382</f>
        <v>0</v>
      </c>
      <c r="W382" s="29">
        <f>'[2]Class Summary'!W382</f>
        <v>0</v>
      </c>
    </row>
    <row r="383" spans="1:23" x14ac:dyDescent="0.25">
      <c r="A383" s="22">
        <f t="shared" si="9"/>
        <v>34</v>
      </c>
      <c r="B383" s="6" t="str">
        <f>IF(OR((C377="~"),(C383="~")),"~","")</f>
        <v>~</v>
      </c>
      <c r="C383" s="6" t="s">
        <v>132</v>
      </c>
      <c r="E383" s="29">
        <f>'[2]Class Summary'!E383</f>
        <v>0</v>
      </c>
      <c r="F383" s="29"/>
      <c r="G383" s="29">
        <f>'[2]Class Summary'!G383</f>
        <v>0</v>
      </c>
      <c r="H383" s="29">
        <f>'[2]Class Summary'!H383</f>
        <v>0</v>
      </c>
      <c r="I383" s="29">
        <f>'[2]Class Summary'!I383</f>
        <v>0</v>
      </c>
      <c r="J383" s="29">
        <f>'[2]Class Summary'!J383</f>
        <v>0</v>
      </c>
      <c r="K383" s="29">
        <f>'[2]Class Summary'!K383</f>
        <v>0</v>
      </c>
      <c r="L383" s="29">
        <f>'[2]Class Summary'!L383</f>
        <v>0</v>
      </c>
      <c r="M383" s="29">
        <f>'[2]Class Summary'!M383</f>
        <v>0</v>
      </c>
      <c r="N383" s="29">
        <f>'[2]Class Summary'!N383</f>
        <v>0</v>
      </c>
      <c r="O383" s="29">
        <f>'[2]Class Summary'!O383</f>
        <v>0</v>
      </c>
      <c r="P383" s="29">
        <f>'[2]Class Summary'!P383</f>
        <v>0</v>
      </c>
      <c r="R383" s="29">
        <f>'[2]Class Summary'!R383</f>
        <v>0</v>
      </c>
      <c r="S383" s="29">
        <f>'[2]Class Summary'!S383</f>
        <v>0</v>
      </c>
      <c r="T383" s="29">
        <f>'[2]Class Summary'!T383</f>
        <v>0</v>
      </c>
      <c r="U383" s="29">
        <f>'[2]Class Summary'!U383</f>
        <v>0</v>
      </c>
      <c r="W383" s="29">
        <f>'[2]Class Summary'!W383</f>
        <v>0</v>
      </c>
    </row>
    <row r="384" spans="1:23" x14ac:dyDescent="0.25">
      <c r="A384" s="23">
        <f t="shared" si="9"/>
        <v>35</v>
      </c>
      <c r="B384" s="15"/>
      <c r="C384" s="15" t="s">
        <v>76</v>
      </c>
      <c r="D384" s="15"/>
      <c r="E384" s="30">
        <f>'[2]Class Summary'!E384</f>
        <v>8.1328999999999999E-2</v>
      </c>
      <c r="F384" s="30"/>
      <c r="G384" s="30">
        <f>'[2]Class Summary'!G384</f>
        <v>9.9793999999999994E-2</v>
      </c>
      <c r="H384" s="30">
        <f>'[2]Class Summary'!H384</f>
        <v>8.3543000000000006E-2</v>
      </c>
      <c r="I384" s="30">
        <f>'[2]Class Summary'!I384</f>
        <v>7.7598E-2</v>
      </c>
      <c r="J384" s="30">
        <f>'[2]Class Summary'!J384</f>
        <v>7.0813000000000001E-2</v>
      </c>
      <c r="K384" s="30">
        <f>'[2]Class Summary'!K384</f>
        <v>7.4012999999999995E-2</v>
      </c>
      <c r="L384" s="30">
        <f>'[2]Class Summary'!L384</f>
        <v>6.9750000000000006E-2</v>
      </c>
      <c r="M384" s="30">
        <f>'[2]Class Summary'!M384</f>
        <v>5.9361999999999998E-2</v>
      </c>
      <c r="N384" s="30">
        <f>'[2]Class Summary'!N384</f>
        <v>5.3119999999999999E-3</v>
      </c>
      <c r="O384" s="30">
        <f>'[2]Class Summary'!O384</f>
        <v>0.22059699999999999</v>
      </c>
      <c r="P384" s="30">
        <f>'[2]Class Summary'!P384</f>
        <v>9.4309000000000004E-2</v>
      </c>
      <c r="R384" s="30">
        <f>'[2]Class Summary'!R384</f>
        <v>7.3100999999999999E-2</v>
      </c>
      <c r="S384" s="30">
        <f>'[2]Class Summary'!S384</f>
        <v>8.8154999999999997E-2</v>
      </c>
      <c r="T384" s="30">
        <f>'[2]Class Summary'!T384</f>
        <v>8.3282999999999996E-2</v>
      </c>
      <c r="U384" s="30">
        <f>'[2]Class Summary'!U384</f>
        <v>0</v>
      </c>
      <c r="W384" s="30">
        <f>'[2]Class Summary'!W384</f>
        <v>7.3152999999999996E-2</v>
      </c>
    </row>
    <row r="385" spans="1:23" x14ac:dyDescent="0.25">
      <c r="A385" s="22">
        <f t="shared" si="9"/>
        <v>36</v>
      </c>
      <c r="B385" s="6" t="str">
        <f>IF(OR((C377="~"),(C385="~")),"~","")</f>
        <v/>
      </c>
    </row>
    <row r="386" spans="1:23" x14ac:dyDescent="0.25">
      <c r="A386" s="23">
        <f t="shared" si="9"/>
        <v>37</v>
      </c>
      <c r="B386" s="15"/>
      <c r="C386" s="15" t="s">
        <v>77</v>
      </c>
      <c r="D386" s="15"/>
      <c r="E386" s="31">
        <f>'[2]Class Summary'!E386</f>
        <v>24452276608.80558</v>
      </c>
      <c r="F386" s="31"/>
      <c r="G386" s="31">
        <f>'[2]Class Summary'!G386</f>
        <v>11362694034.5944</v>
      </c>
      <c r="H386" s="31">
        <f>'[2]Class Summary'!H386</f>
        <v>2983833723.3713889</v>
      </c>
      <c r="I386" s="31">
        <f>'[2]Class Summary'!I386</f>
        <v>3080584885.4856691</v>
      </c>
      <c r="J386" s="31">
        <f>'[2]Class Summary'!J386</f>
        <v>2051022389.543107</v>
      </c>
      <c r="K386" s="31">
        <f>'[2]Class Summary'!K386</f>
        <v>1472444671.3449566</v>
      </c>
      <c r="L386" s="31">
        <f>'[2]Class Summary'!L386</f>
        <v>639599439.09802258</v>
      </c>
      <c r="M386" s="31">
        <f>'[2]Class Summary'!M386</f>
        <v>632887813.72208166</v>
      </c>
      <c r="N386" s="31">
        <f>'[2]Class Summary'!N386</f>
        <v>2140447568.8055859</v>
      </c>
      <c r="O386" s="31">
        <f>'[2]Class Summary'!O386</f>
        <v>81534389.017231286</v>
      </c>
      <c r="P386" s="31">
        <f>'[2]Class Summary'!P386</f>
        <v>7227693.8231415441</v>
      </c>
      <c r="R386" s="31">
        <f>'[2]Class Summary'!R386</f>
        <v>1342870567.1184549</v>
      </c>
      <c r="S386" s="31">
        <f>'[2]Class Summary'!S386</f>
        <v>4594563.3633324662</v>
      </c>
      <c r="T386" s="31">
        <f>'[2]Class Summary'!T386</f>
        <v>124979540.86316925</v>
      </c>
      <c r="U386" s="31">
        <f>'[2]Class Summary'!U386</f>
        <v>0</v>
      </c>
      <c r="W386" s="31">
        <f>'[2]Class Summary'!W386</f>
        <v>1347465130.4817874</v>
      </c>
    </row>
    <row r="391" spans="1:23" x14ac:dyDescent="0.25">
      <c r="C391" s="1" t="s">
        <v>78</v>
      </c>
    </row>
    <row r="392" spans="1:23" x14ac:dyDescent="0.25">
      <c r="C392" s="6" t="s">
        <v>79</v>
      </c>
      <c r="E392" s="7">
        <f>'[2]Class Summary'!E392</f>
        <v>239554.00821600002</v>
      </c>
    </row>
    <row r="393" spans="1:23" x14ac:dyDescent="0.25">
      <c r="C393" s="6" t="s">
        <v>80</v>
      </c>
      <c r="E393" s="7">
        <f>'[2]Class Summary'!E393</f>
        <v>66942.576000000001</v>
      </c>
    </row>
    <row r="394" spans="1:23" x14ac:dyDescent="0.25">
      <c r="C394" s="6" t="s">
        <v>81</v>
      </c>
      <c r="E394" s="7">
        <f>'[2]Class Summary'!E394</f>
        <v>1287205.322616</v>
      </c>
    </row>
    <row r="395" spans="1:23" x14ac:dyDescent="0.25">
      <c r="C395" s="6" t="s">
        <v>82</v>
      </c>
      <c r="E395" s="7">
        <f>'[2]Class Summary'!E395</f>
        <v>6694291.0712880008</v>
      </c>
    </row>
    <row r="396" spans="1:23" ht="13.8" thickBot="1" x14ac:dyDescent="0.3">
      <c r="C396" s="9" t="s">
        <v>83</v>
      </c>
      <c r="D396" s="9"/>
      <c r="E396" s="10">
        <f>'[2]Class Summary'!E396</f>
        <v>8287992.978120001</v>
      </c>
    </row>
    <row r="397" spans="1:23" ht="13.8" thickTop="1" x14ac:dyDescent="0.25"/>
    <row r="398" spans="1:23" x14ac:dyDescent="0.25">
      <c r="C398" s="6" t="s">
        <v>84</v>
      </c>
    </row>
    <row r="399" spans="1:23" x14ac:dyDescent="0.25">
      <c r="C399" s="6" t="str">
        <f>+'Expense Summary'!C53</f>
        <v xml:space="preserve">CAE - Uncollect Accts </v>
      </c>
      <c r="E399" s="7">
        <f>'[2]Class Summary'!E399</f>
        <v>3156.2620830000001</v>
      </c>
      <c r="F399" s="7"/>
      <c r="G399" s="7">
        <f>'[2]Class Summary'!G399</f>
        <v>2806.3921923543894</v>
      </c>
      <c r="H399" s="7">
        <f>'[2]Class Summary'!H399</f>
        <v>223.31648439552188</v>
      </c>
      <c r="I399" s="7">
        <f>'[2]Class Summary'!I399</f>
        <v>69.386885977642848</v>
      </c>
      <c r="J399" s="7">
        <f>'[2]Class Summary'!J399</f>
        <v>49.170149628014293</v>
      </c>
      <c r="K399" s="7">
        <f>'[2]Class Summary'!K399</f>
        <v>0.324787728001528</v>
      </c>
      <c r="L399" s="7">
        <f>'[2]Class Summary'!L399</f>
        <v>0</v>
      </c>
      <c r="M399" s="7">
        <f>'[2]Class Summary'!M399</f>
        <v>0</v>
      </c>
      <c r="N399" s="7">
        <f>'[2]Class Summary'!N399</f>
        <v>0</v>
      </c>
      <c r="O399" s="7">
        <f>'[2]Class Summary'!O399</f>
        <v>7.6715829164301059</v>
      </c>
      <c r="P399" s="7">
        <f>'[2]Class Summary'!P399</f>
        <v>0</v>
      </c>
    </row>
    <row r="400" spans="1:23" x14ac:dyDescent="0.25">
      <c r="C400" s="6" t="str">
        <f>+'Expense Summary'!C76</f>
        <v xml:space="preserve">A&amp;G Exp - Reg Comm Exp </v>
      </c>
      <c r="E400" s="7">
        <f>'[2]Class Summary'!E400</f>
        <v>8322384.0846997639</v>
      </c>
      <c r="F400" s="7"/>
      <c r="G400" s="7">
        <f>'[2]Class Summary'!G400</f>
        <v>4508593.3069257038</v>
      </c>
      <c r="H400" s="7">
        <f>'[2]Class Summary'!H400</f>
        <v>1085603.9101129007</v>
      </c>
      <c r="I400" s="7">
        <f>'[2]Class Summary'!I400</f>
        <v>1073653.0890460412</v>
      </c>
      <c r="J400" s="7">
        <f>'[2]Class Summary'!J400</f>
        <v>678761.51314969745</v>
      </c>
      <c r="K400" s="7">
        <f>'[2]Class Summary'!K400</f>
        <v>497553.19359328155</v>
      </c>
      <c r="L400" s="7">
        <f>'[2]Class Summary'!L400</f>
        <v>207752.79965520615</v>
      </c>
      <c r="M400" s="7">
        <f>'[2]Class Summary'!M400</f>
        <v>196367.62655755968</v>
      </c>
      <c r="N400" s="7">
        <f>'[2]Class Summary'!N400</f>
        <v>12994.067673371617</v>
      </c>
      <c r="O400" s="7">
        <f>'[2]Class Summary'!O400</f>
        <v>58090.904978162333</v>
      </c>
      <c r="P400" s="7">
        <f>'[2]Class Summary'!P400</f>
        <v>3013.6730078393257</v>
      </c>
    </row>
    <row r="401" spans="3:16" x14ac:dyDescent="0.25">
      <c r="C401" s="6" t="str">
        <f>+'Expense Summary'!C130</f>
        <v>Other Taxes - Wash Excise - Allocated</v>
      </c>
      <c r="E401" s="7">
        <f>'[2]Class Summary'!E401</f>
        <v>77034319.369296521</v>
      </c>
      <c r="F401" s="7"/>
      <c r="G401" s="7">
        <f>'[2]Class Summary'!G401</f>
        <v>43808729.844964497</v>
      </c>
      <c r="H401" s="7">
        <f>'[2]Class Summary'!H401</f>
        <v>9776540.95824093</v>
      </c>
      <c r="I401" s="7">
        <f>'[2]Class Summary'!I401</f>
        <v>9211371.8159250282</v>
      </c>
      <c r="J401" s="7">
        <f>'[2]Class Summary'!J401</f>
        <v>5603156.1505722674</v>
      </c>
      <c r="K401" s="7">
        <f>'[2]Class Summary'!K401</f>
        <v>4223479.539151324</v>
      </c>
      <c r="L401" s="7">
        <f>'[2]Class Summary'!L401</f>
        <v>1720139.7770805531</v>
      </c>
      <c r="M401" s="7">
        <f>'[2]Class Summary'!M401</f>
        <v>1560514.2385779207</v>
      </c>
      <c r="N401" s="7">
        <f>'[2]Class Summary'!N401</f>
        <v>433484.77348487574</v>
      </c>
      <c r="O401" s="7">
        <f>'[2]Class Summary'!O401</f>
        <v>670465.76850961626</v>
      </c>
      <c r="P401" s="7">
        <f>'[2]Class Summary'!P401</f>
        <v>26436.50278951216</v>
      </c>
    </row>
    <row r="402" spans="3:16" x14ac:dyDescent="0.25">
      <c r="C402" s="6" t="str">
        <f>+'Expense Summary'!C137</f>
        <v>Current Federal Income Tax @ Rate</v>
      </c>
      <c r="E402" s="7">
        <f>'[2]Class Summary'!E402</f>
        <v>35073753.329629906</v>
      </c>
      <c r="F402" s="7"/>
      <c r="G402" s="7">
        <f>'[2]Class Summary'!G402</f>
        <v>20086629.309390385</v>
      </c>
      <c r="H402" s="7">
        <f>'[2]Class Summary'!H402</f>
        <v>4288847.6946865525</v>
      </c>
      <c r="I402" s="7">
        <f>'[2]Class Summary'!I402</f>
        <v>4172988.9793382077</v>
      </c>
      <c r="J402" s="7">
        <f>'[2]Class Summary'!J402</f>
        <v>2427894.7276828885</v>
      </c>
      <c r="K402" s="7">
        <f>'[2]Class Summary'!K402</f>
        <v>1898307.5435814299</v>
      </c>
      <c r="L402" s="7">
        <f>'[2]Class Summary'!L402</f>
        <v>733254.07384786068</v>
      </c>
      <c r="M402" s="7">
        <f>'[2]Class Summary'!M402</f>
        <v>649630.2923343156</v>
      </c>
      <c r="N402" s="7">
        <f>'[2]Class Summary'!N402</f>
        <v>430639.3942103677</v>
      </c>
      <c r="O402" s="7">
        <f>'[2]Class Summary'!O402</f>
        <v>373334.88171273959</v>
      </c>
      <c r="P402" s="7">
        <f>'[2]Class Summary'!P402</f>
        <v>12226.432845152673</v>
      </c>
    </row>
    <row r="403" spans="3:16" x14ac:dyDescent="0.25"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3:16" x14ac:dyDescent="0.25">
      <c r="C404" s="6" t="str">
        <f>+C399</f>
        <v xml:space="preserve">CAE - Uncollect Accts </v>
      </c>
      <c r="E404" s="7">
        <f>'[2]Class Summary'!E404</f>
        <v>239554.00821600002</v>
      </c>
      <c r="F404" s="7"/>
      <c r="G404" s="7">
        <f>'[2]Class Summary'!G404</f>
        <v>212999.58008099979</v>
      </c>
      <c r="H404" s="7">
        <f>'[2]Class Summary'!H404</f>
        <v>16949.276559063579</v>
      </c>
      <c r="I404" s="7">
        <f>'[2]Class Summary'!I404</f>
        <v>5266.3265015596962</v>
      </c>
      <c r="J404" s="7">
        <f>'[2]Class Summary'!J404</f>
        <v>3731.9164626454394</v>
      </c>
      <c r="K404" s="7">
        <f>'[2]Class Summary'!K404</f>
        <v>24.650741927039782</v>
      </c>
      <c r="L404" s="7">
        <f>'[2]Class Summary'!L404</f>
        <v>0</v>
      </c>
      <c r="M404" s="7">
        <f>'[2]Class Summary'!M404</f>
        <v>0</v>
      </c>
      <c r="N404" s="7">
        <f>'[2]Class Summary'!N404</f>
        <v>0</v>
      </c>
      <c r="O404" s="7">
        <f>'[2]Class Summary'!O404</f>
        <v>582.25786980447742</v>
      </c>
      <c r="P404" s="7">
        <f>'[2]Class Summary'!P404</f>
        <v>0</v>
      </c>
    </row>
    <row r="405" spans="3:16" x14ac:dyDescent="0.25">
      <c r="C405" s="6" t="str">
        <f>+C400</f>
        <v xml:space="preserve">A&amp;G Exp - Reg Comm Exp </v>
      </c>
      <c r="E405" s="7">
        <f>'[2]Class Summary'!E405</f>
        <v>66942.576000000001</v>
      </c>
      <c r="F405" s="7"/>
      <c r="G405" s="7">
        <f>'[2]Class Summary'!G405</f>
        <v>36265.671835170237</v>
      </c>
      <c r="H405" s="7">
        <f>'[2]Class Summary'!H405</f>
        <v>8732.2480576491871</v>
      </c>
      <c r="I405" s="7">
        <f>'[2]Class Summary'!I405</f>
        <v>8636.1195036929439</v>
      </c>
      <c r="J405" s="7">
        <f>'[2]Class Summary'!J405</f>
        <v>5459.7389062388884</v>
      </c>
      <c r="K405" s="7">
        <f>'[2]Class Summary'!K405</f>
        <v>4002.1575713376315</v>
      </c>
      <c r="L405" s="7">
        <f>'[2]Class Summary'!L405</f>
        <v>1671.0965798489865</v>
      </c>
      <c r="M405" s="7">
        <f>'[2]Class Summary'!M405</f>
        <v>1579.5179158981684</v>
      </c>
      <c r="N405" s="7">
        <f>'[2]Class Summary'!N405</f>
        <v>104.52009351178646</v>
      </c>
      <c r="O405" s="7">
        <f>'[2]Class Summary'!O405</f>
        <v>467.26452202063928</v>
      </c>
      <c r="P405" s="7">
        <f>'[2]Class Summary'!P405</f>
        <v>24.241014631531595</v>
      </c>
    </row>
    <row r="406" spans="3:16" x14ac:dyDescent="0.25">
      <c r="C406" s="6" t="str">
        <f>+C401</f>
        <v>Other Taxes - Wash Excise - Allocated</v>
      </c>
      <c r="E406" s="7">
        <f>'[2]Class Summary'!E406</f>
        <v>1287205.3226160002</v>
      </c>
      <c r="F406" s="7"/>
      <c r="G406" s="7">
        <f>'[2]Class Summary'!G406</f>
        <v>732022.1778445458</v>
      </c>
      <c r="H406" s="7">
        <f>'[2]Class Summary'!H406</f>
        <v>163361.15722516281</v>
      </c>
      <c r="I406" s="7">
        <f>'[2]Class Summary'!I406</f>
        <v>153917.46077761165</v>
      </c>
      <c r="J406" s="7">
        <f>'[2]Class Summary'!J406</f>
        <v>93625.964109443958</v>
      </c>
      <c r="K406" s="7">
        <f>'[2]Class Summary'!K406</f>
        <v>70572.251267558648</v>
      </c>
      <c r="L406" s="7">
        <f>'[2]Class Summary'!L406</f>
        <v>28742.68371330724</v>
      </c>
      <c r="M406" s="7">
        <f>'[2]Class Summary'!M406</f>
        <v>26075.420025274605</v>
      </c>
      <c r="N406" s="7">
        <f>'[2]Class Summary'!N406</f>
        <v>7243.3158658518396</v>
      </c>
      <c r="O406" s="7">
        <f>'[2]Class Summary'!O406</f>
        <v>11203.150919269116</v>
      </c>
      <c r="P406" s="7">
        <f>'[2]Class Summary'!P406</f>
        <v>441.7408679744338</v>
      </c>
    </row>
    <row r="407" spans="3:16" x14ac:dyDescent="0.25">
      <c r="C407" s="6" t="str">
        <f>+C402</f>
        <v>Current Federal Income Tax @ Rate</v>
      </c>
      <c r="E407" s="7">
        <f>'[2]Class Summary'!E407</f>
        <v>6694291.0712879999</v>
      </c>
      <c r="F407" s="7"/>
      <c r="G407" s="7">
        <f>'[2]Class Summary'!G407</f>
        <v>3833799.6499658562</v>
      </c>
      <c r="H407" s="7">
        <f>'[2]Class Summary'!H407</f>
        <v>818583.47348299797</v>
      </c>
      <c r="I407" s="7">
        <f>'[2]Class Summary'!I407</f>
        <v>796470.30080945604</v>
      </c>
      <c r="J407" s="7">
        <f>'[2]Class Summary'!J407</f>
        <v>463395.91445505194</v>
      </c>
      <c r="K407" s="7">
        <f>'[2]Class Summary'!K407</f>
        <v>362317.17547093541</v>
      </c>
      <c r="L407" s="7">
        <f>'[2]Class Summary'!L407</f>
        <v>139951.26650441895</v>
      </c>
      <c r="M407" s="7">
        <f>'[2]Class Summary'!M407</f>
        <v>123990.55854504155</v>
      </c>
      <c r="N407" s="7">
        <f>'[2]Class Summary'!N407</f>
        <v>82193.240755102204</v>
      </c>
      <c r="O407" s="7">
        <f>'[2]Class Summary'!O407</f>
        <v>71255.914408756726</v>
      </c>
      <c r="P407" s="7">
        <f>'[2]Class Summary'!P407</f>
        <v>2333.5768903827075</v>
      </c>
    </row>
    <row r="408" spans="3:16" ht="13.8" thickBot="1" x14ac:dyDescent="0.3">
      <c r="C408" s="9" t="s">
        <v>83</v>
      </c>
      <c r="D408" s="21"/>
      <c r="E408" s="21">
        <f>'[2]Class Summary'!E408</f>
        <v>8287992.9781200001</v>
      </c>
      <c r="F408" s="21"/>
      <c r="G408" s="21">
        <f>'[2]Class Summary'!G408</f>
        <v>4815087.0797265721</v>
      </c>
      <c r="H408" s="21">
        <f>'[2]Class Summary'!H408</f>
        <v>1007626.1553248735</v>
      </c>
      <c r="I408" s="21">
        <f>'[2]Class Summary'!I408</f>
        <v>964290.2075923204</v>
      </c>
      <c r="J408" s="21">
        <f>'[2]Class Summary'!J408</f>
        <v>566213.53393338027</v>
      </c>
      <c r="K408" s="21">
        <f>'[2]Class Summary'!K408</f>
        <v>436916.2350517587</v>
      </c>
      <c r="L408" s="21">
        <f>'[2]Class Summary'!L408</f>
        <v>170365.04679757517</v>
      </c>
      <c r="M408" s="21">
        <f>'[2]Class Summary'!M408</f>
        <v>151645.49648621434</v>
      </c>
      <c r="N408" s="21">
        <f>'[2]Class Summary'!N408</f>
        <v>89541.076714465831</v>
      </c>
      <c r="O408" s="21">
        <f>'[2]Class Summary'!O408</f>
        <v>83508.587719850955</v>
      </c>
      <c r="P408" s="21">
        <f>'[2]Class Summary'!P408</f>
        <v>2799.5587729886729</v>
      </c>
    </row>
    <row r="409" spans="3:16" ht="13.8" thickTop="1" x14ac:dyDescent="0.25"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3:16" ht="13.8" thickBot="1" x14ac:dyDescent="0.3">
      <c r="C410" s="9" t="s">
        <v>65</v>
      </c>
      <c r="D410" s="9"/>
      <c r="E410" s="10">
        <f>'[2]Class Summary'!E410</f>
        <v>33471288.346682992</v>
      </c>
      <c r="F410" s="10"/>
      <c r="G410" s="10">
        <f>'[2]Class Summary'!G410</f>
        <v>20068765.147959139</v>
      </c>
      <c r="H410" s="10">
        <f>'[2]Class Summary'!H410</f>
        <v>3767130.4056645827</v>
      </c>
      <c r="I410" s="10">
        <f>'[2]Class Summary'!I410</f>
        <v>3102308.4249307895</v>
      </c>
      <c r="J410" s="10">
        <f>'[2]Class Summary'!J410</f>
        <v>1881741.7572622437</v>
      </c>
      <c r="K410" s="10">
        <f>'[2]Class Summary'!K410</f>
        <v>1459852.050042829</v>
      </c>
      <c r="L410" s="10">
        <f>'[2]Class Summary'!L410</f>
        <v>1561865.6988013433</v>
      </c>
      <c r="M410" s="10">
        <f>'[2]Class Summary'!M410</f>
        <v>493598.1921649474</v>
      </c>
      <c r="N410" s="10">
        <f>'[2]Class Summary'!N410</f>
        <v>444975.34668299987</v>
      </c>
      <c r="O410" s="10">
        <f>'[2]Class Summary'!O410</f>
        <v>323005.48499447602</v>
      </c>
      <c r="P410" s="10">
        <f>'[2]Class Summary'!P410</f>
        <v>368045.83817964466</v>
      </c>
    </row>
    <row r="411" spans="3:16" ht="13.8" thickTop="1" x14ac:dyDescent="0.25"/>
  </sheetData>
  <mergeCells count="16">
    <mergeCell ref="A61:P61"/>
    <mergeCell ref="A1:P1"/>
    <mergeCell ref="A2:P2"/>
    <mergeCell ref="A3:P3"/>
    <mergeCell ref="C31:H31"/>
    <mergeCell ref="A60:P60"/>
    <mergeCell ref="A278:P278"/>
    <mergeCell ref="A279:P279"/>
    <mergeCell ref="A280:P280"/>
    <mergeCell ref="A281:P281"/>
    <mergeCell ref="A62:P62"/>
    <mergeCell ref="A63:P63"/>
    <mergeCell ref="A170:P170"/>
    <mergeCell ref="A171:P171"/>
    <mergeCell ref="A172:P172"/>
    <mergeCell ref="A173:P173"/>
  </mergeCells>
  <conditionalFormatting sqref="E57 G57:P57 R57:T57">
    <cfRule type="cellIs" dxfId="3" priority="3" stopIfTrue="1" operator="lessThan">
      <formula>0.95</formula>
    </cfRule>
    <cfRule type="cellIs" dxfId="2" priority="4" stopIfTrue="1" operator="greaterThan">
      <formula>1.05</formula>
    </cfRule>
  </conditionalFormatting>
  <conditionalFormatting sqref="W57">
    <cfRule type="cellIs" dxfId="1" priority="1" stopIfTrue="1" operator="lessThan">
      <formula>0.95</formula>
    </cfRule>
    <cfRule type="cellIs" dxfId="0" priority="2" stopIfTrue="1" operator="greaterThan">
      <formula>1.05</formula>
    </cfRule>
  </conditionalFormatting>
  <printOptions horizontalCentered="1"/>
  <pageMargins left="0.25" right="0.25" top="0.53" bottom="0.79" header="0.22" footer="0.46"/>
  <pageSetup scale="45" fitToHeight="0" pageOrder="overThenDown" orientation="landscape" r:id="rId1"/>
  <headerFooter alignWithMargins="0">
    <oddHeader>&amp;RDocket No. UE-170033
Compliance ECOS WP</oddHeader>
    <oddFooter>&amp;RCOS Reports
&amp;A
Page &amp;P of &amp;N</oddFooter>
  </headerFooter>
  <rowBreaks count="3" manualBreakCount="3">
    <brk id="59" max="16383" man="1"/>
    <brk id="169" max="16383" man="1"/>
    <brk id="27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C34"/>
  <sheetViews>
    <sheetView showGridLines="0" zoomScaleNormal="100" workbookViewId="0">
      <pane xSplit="2" ySplit="7" topLeftCell="C17" activePane="bottomRight" state="frozen"/>
      <selection activeCell="P38" sqref="P38"/>
      <selection pane="topRight" activeCell="P38" sqref="P38"/>
      <selection pane="bottomLeft" activeCell="P38" sqref="P38"/>
      <selection pane="bottomRight" activeCell="B32" sqref="B32:C32"/>
    </sheetView>
  </sheetViews>
  <sheetFormatPr defaultRowHeight="13.2" x14ac:dyDescent="0.25"/>
  <cols>
    <col min="1" max="1" width="4.6640625" style="6" bestFit="1" customWidth="1"/>
    <col min="2" max="2" width="43.33203125" style="6" bestFit="1" customWidth="1"/>
    <col min="3" max="3" width="15.6640625" style="6" bestFit="1" customWidth="1"/>
    <col min="4" max="16384" width="8.88671875" style="6"/>
  </cols>
  <sheetData>
    <row r="1" spans="1:3" x14ac:dyDescent="0.25">
      <c r="A1" s="108" t="str">
        <f>+'Sch 40 Feeder '!A1</f>
        <v>Puget Sound Energy</v>
      </c>
      <c r="B1" s="108"/>
      <c r="C1" s="108"/>
    </row>
    <row r="2" spans="1:3" s="69" customFormat="1" ht="40.950000000000003" customHeight="1" x14ac:dyDescent="0.25">
      <c r="A2" s="113" t="str">
        <f>+'Sch 40 Feeder '!A2</f>
        <v>Adjusted Test Year Twelve Months ended September 2016 @ Proforma Rev Requirement</v>
      </c>
      <c r="B2" s="113"/>
      <c r="C2" s="113"/>
    </row>
    <row r="3" spans="1:3" x14ac:dyDescent="0.25">
      <c r="A3" s="108" t="s">
        <v>117</v>
      </c>
      <c r="B3" s="108"/>
      <c r="C3" s="108"/>
    </row>
    <row r="4" spans="1:3" x14ac:dyDescent="0.25">
      <c r="B4"/>
      <c r="C4"/>
    </row>
    <row r="5" spans="1:3" x14ac:dyDescent="0.25">
      <c r="B5" s="70"/>
      <c r="C5" s="70"/>
    </row>
    <row r="6" spans="1:3" s="1" customFormat="1" ht="26.4" x14ac:dyDescent="0.25">
      <c r="A6" s="71" t="s">
        <v>2</v>
      </c>
      <c r="B6" s="72" t="s">
        <v>100</v>
      </c>
      <c r="C6" s="3" t="s">
        <v>118</v>
      </c>
    </row>
    <row r="7" spans="1:3" s="1" customFormat="1" x14ac:dyDescent="0.25">
      <c r="B7" s="1" t="s">
        <v>20</v>
      </c>
      <c r="C7" s="36" t="s">
        <v>21</v>
      </c>
    </row>
    <row r="8" spans="1:3" s="73" customFormat="1" x14ac:dyDescent="0.25">
      <c r="A8" s="22">
        <f>'[2]Sch 40 Substation O&amp;M'!A8</f>
        <v>1</v>
      </c>
      <c r="B8" s="73" t="str">
        <f>'[2]Sch 40 Substation O&amp;M'!B8</f>
        <v>A&amp;G - Operating Expense</v>
      </c>
      <c r="C8" s="74">
        <f>'[2]Sch 40 Substation O&amp;M'!C8</f>
        <v>103875176.45128563</v>
      </c>
    </row>
    <row r="9" spans="1:3" s="73" customFormat="1" x14ac:dyDescent="0.25">
      <c r="A9" s="22">
        <f>'[2]Sch 40 Substation O&amp;M'!A9</f>
        <v>2</v>
      </c>
      <c r="B9" s="73" t="str">
        <f>'[2]Sch 40 Substation O&amp;M'!B9</f>
        <v>A&amp;G - Maintenance Expense</v>
      </c>
      <c r="C9" s="74">
        <f>'[2]Sch 40 Substation O&amp;M'!C9</f>
        <v>12120662.048645999</v>
      </c>
    </row>
    <row r="10" spans="1:3" s="73" customFormat="1" x14ac:dyDescent="0.25">
      <c r="A10" s="45">
        <f>'[2]Sch 40 Substation O&amp;M'!A10</f>
        <v>3</v>
      </c>
      <c r="B10" s="46" t="str">
        <f>'[2]Sch 40 Substation O&amp;M'!B10</f>
        <v>Total A&amp;G</v>
      </c>
      <c r="C10" s="47">
        <f>'[2]Sch 40 Substation O&amp;M'!C10</f>
        <v>115995838.49993163</v>
      </c>
    </row>
    <row r="11" spans="1:3" x14ac:dyDescent="0.25">
      <c r="A11" s="22">
        <f>'[2]Sch 40 Substation O&amp;M'!A11</f>
        <v>4</v>
      </c>
      <c r="C11" s="74"/>
    </row>
    <row r="12" spans="1:3" x14ac:dyDescent="0.25">
      <c r="A12" s="22">
        <f>'[2]Sch 40 Substation O&amp;M'!A12</f>
        <v>5</v>
      </c>
      <c r="B12" s="73" t="str">
        <f>'[2]Sch 40 Substation O&amp;M'!B12</f>
        <v>Plant In Service</v>
      </c>
      <c r="C12" s="74">
        <f>'[2]Sch 40 Substation O&amp;M'!C12</f>
        <v>9609442662.6340485</v>
      </c>
    </row>
    <row r="13" spans="1:3" ht="12.6" customHeight="1" x14ac:dyDescent="0.25">
      <c r="A13" s="22">
        <f>'[2]Sch 40 Substation O&amp;M'!A13</f>
        <v>6</v>
      </c>
      <c r="B13" s="73" t="str">
        <f>'[2]Sch 40 Substation O&amp;M'!B13</f>
        <v>Intangible Plant</v>
      </c>
      <c r="C13" s="74">
        <f>'[2]Sch 40 Substation O&amp;M'!C13</f>
        <v>249690577</v>
      </c>
    </row>
    <row r="14" spans="1:3" ht="12.6" customHeight="1" x14ac:dyDescent="0.25">
      <c r="A14" s="22">
        <f>'[2]Sch 40 Substation O&amp;M'!A14</f>
        <v>7</v>
      </c>
      <c r="B14" s="73" t="str">
        <f>'[2]Sch 40 Substation O&amp;M'!B14</f>
        <v>Accumulated Reserve for Depreciation</v>
      </c>
      <c r="C14" s="74">
        <f>'[2]Sch 40 Substation O&amp;M'!C14</f>
        <v>-3731494011.0243964</v>
      </c>
    </row>
    <row r="15" spans="1:3" x14ac:dyDescent="0.25">
      <c r="A15" s="45">
        <f>'[2]Sch 40 Substation O&amp;M'!A15</f>
        <v>8</v>
      </c>
      <c r="B15" s="60" t="str">
        <f>'[2]Sch 40 Substation O&amp;M'!B15</f>
        <v>Net Plant In Service</v>
      </c>
      <c r="C15" s="47">
        <f>'[2]Sch 40 Substation O&amp;M'!C15</f>
        <v>6127639228.6096516</v>
      </c>
    </row>
    <row r="16" spans="1:3" x14ac:dyDescent="0.25">
      <c r="A16" s="22">
        <f>'[2]Sch 40 Substation O&amp;M'!A16</f>
        <v>9</v>
      </c>
      <c r="C16" s="7"/>
    </row>
    <row r="17" spans="1:3" x14ac:dyDescent="0.25">
      <c r="A17" s="23">
        <f>'[2]Sch 40 Substation O&amp;M'!A17</f>
        <v>10</v>
      </c>
      <c r="B17" s="75" t="str">
        <f>'[2]Sch 40 Substation O&amp;M'!B17</f>
        <v>% A&amp;G to Total Net Plant</v>
      </c>
      <c r="C17" s="76">
        <f>'[2]Sch 40 Substation O&amp;M'!C17</f>
        <v>1.8929939275529255E-2</v>
      </c>
    </row>
    <row r="18" spans="1:3" x14ac:dyDescent="0.25">
      <c r="A18" s="22">
        <f>'[2]Sch 40 Substation O&amp;M'!A18</f>
        <v>11</v>
      </c>
      <c r="C18" s="7"/>
    </row>
    <row r="19" spans="1:3" x14ac:dyDescent="0.25">
      <c r="A19" s="22">
        <f>'[2]Sch 40 Substation O&amp;M'!A19</f>
        <v>12</v>
      </c>
      <c r="B19" s="6" t="str">
        <f>'[2]Sch 40 Substation O&amp;M'!B19</f>
        <v>Distribution Operating Expense</v>
      </c>
      <c r="C19" s="7">
        <f>'[2]Sch 40 Substation O&amp;M'!C19</f>
        <v>22068236.151700709</v>
      </c>
    </row>
    <row r="20" spans="1:3" x14ac:dyDescent="0.25">
      <c r="A20" s="22">
        <f>'[2]Sch 40 Substation O&amp;M'!A20</f>
        <v>13</v>
      </c>
      <c r="B20" s="6" t="str">
        <f>'[2]Sch 40 Substation O&amp;M'!B20</f>
        <v>Distribution Maintenance Expense</v>
      </c>
      <c r="C20" s="7">
        <f>'[2]Sch 40 Substation O&amp;M'!C20</f>
        <v>61384844.655616507</v>
      </c>
    </row>
    <row r="21" spans="1:3" x14ac:dyDescent="0.25">
      <c r="A21" s="45">
        <f>'[2]Sch 40 Substation O&amp;M'!A21</f>
        <v>14</v>
      </c>
      <c r="B21" s="46" t="str">
        <f>'[2]Sch 40 Substation O&amp;M'!B21</f>
        <v>Total Distribution O&amp;M Expense</v>
      </c>
      <c r="C21" s="47">
        <f>'[2]Sch 40 Substation O&amp;M'!C21</f>
        <v>83453080.807317212</v>
      </c>
    </row>
    <row r="22" spans="1:3" x14ac:dyDescent="0.25">
      <c r="A22" s="22">
        <f>'[2]Sch 40 Substation O&amp;M'!A22</f>
        <v>15</v>
      </c>
      <c r="C22" s="7"/>
    </row>
    <row r="23" spans="1:3" x14ac:dyDescent="0.25">
      <c r="A23" s="22">
        <f>'[2]Sch 40 Substation O&amp;M'!A23</f>
        <v>16</v>
      </c>
      <c r="B23" s="6" t="str">
        <f>'[2]Sch 40 Substation O&amp;M'!B23</f>
        <v>Distribution Plant in Service</v>
      </c>
      <c r="C23" s="7">
        <f>'[2]Sch 40 Substation O&amp;M'!C23</f>
        <v>3527148862.6370139</v>
      </c>
    </row>
    <row r="24" spans="1:3" x14ac:dyDescent="0.25">
      <c r="A24" s="22">
        <f>'[2]Sch 40 Substation O&amp;M'!A24</f>
        <v>17</v>
      </c>
      <c r="B24" s="77" t="str">
        <f>'[2]Sch 40 Substation O&amp;M'!B24</f>
        <v xml:space="preserve">Distribution Accumulated Reserve for Depreciation </v>
      </c>
      <c r="C24" s="7">
        <f>'[2]Sch 40 Substation O&amp;M'!C24</f>
        <v>-1343449038.3772523</v>
      </c>
    </row>
    <row r="25" spans="1:3" x14ac:dyDescent="0.25">
      <c r="A25" s="45">
        <f>'[2]Sch 40 Substation O&amp;M'!A25</f>
        <v>18</v>
      </c>
      <c r="B25" s="60" t="str">
        <f>'[2]Sch 40 Substation O&amp;M'!B25</f>
        <v>Distribution Net Plant in Service</v>
      </c>
      <c r="C25" s="47">
        <f>'[2]Sch 40 Substation O&amp;M'!C25</f>
        <v>2183699824.2597618</v>
      </c>
    </row>
    <row r="26" spans="1:3" x14ac:dyDescent="0.25">
      <c r="A26" s="22">
        <f>'[2]Sch 40 Substation O&amp;M'!A26</f>
        <v>19</v>
      </c>
      <c r="C26" s="63"/>
    </row>
    <row r="27" spans="1:3" x14ac:dyDescent="0.25">
      <c r="A27" s="23">
        <f>'[2]Sch 40 Substation O&amp;M'!A27</f>
        <v>20</v>
      </c>
      <c r="B27" s="75" t="str">
        <f>'[2]Sch 40 Substation O&amp;M'!B27</f>
        <v>% Dist O&amp;M Expense to Net Plant</v>
      </c>
      <c r="C27" s="76">
        <f>'[2]Sch 40 Substation O&amp;M'!C27</f>
        <v>3.8216370162325965E-2</v>
      </c>
    </row>
    <row r="28" spans="1:3" x14ac:dyDescent="0.25">
      <c r="A28" s="22">
        <f>'[2]Sch 40 Substation O&amp;M'!A28</f>
        <v>21</v>
      </c>
      <c r="C28" s="7"/>
    </row>
    <row r="29" spans="1:3" x14ac:dyDescent="0.25">
      <c r="A29" s="23">
        <f>'[2]Sch 40 Substation O&amp;M'!A29</f>
        <v>22</v>
      </c>
      <c r="B29" s="15" t="str">
        <f>'[2]Sch 40 Substation O&amp;M'!B29</f>
        <v>Total O&amp;M and A&amp;G</v>
      </c>
      <c r="C29" s="76">
        <f>'[2]Sch 40 Substation O&amp;M'!C29</f>
        <v>5.7146309437855217E-2</v>
      </c>
    </row>
    <row r="30" spans="1:3" x14ac:dyDescent="0.25">
      <c r="A30" s="22">
        <f>'[2]Sch 40 Substation O&amp;M'!A30</f>
        <v>23</v>
      </c>
      <c r="C30" s="7"/>
    </row>
    <row r="31" spans="1:3" x14ac:dyDescent="0.25">
      <c r="A31" s="22">
        <f>'[2]Sch 40 Substation O&amp;M'!A31</f>
        <v>24</v>
      </c>
      <c r="B31" s="6" t="str">
        <f>'[2]Sch 40 Substation O&amp;M'!B31</f>
        <v>Revenue Sensitive Factor</v>
      </c>
      <c r="C31" s="78">
        <f>'[2]Sch 40 Substation O&amp;M'!C31</f>
        <v>0.75238499999999997</v>
      </c>
    </row>
    <row r="32" spans="1:3" x14ac:dyDescent="0.25">
      <c r="A32" s="22">
        <f>'[2]Sch 40 Substation O&amp;M'!A32</f>
        <v>25</v>
      </c>
      <c r="C32" s="63"/>
    </row>
    <row r="33" spans="1:3" ht="13.8" thickBot="1" x14ac:dyDescent="0.3">
      <c r="A33" s="24">
        <f>'[2]Sch 40 Substation O&amp;M'!A33</f>
        <v>26</v>
      </c>
      <c r="B33" s="9" t="str">
        <f>'[2]Sch 40 Substation O&amp;M'!B33</f>
        <v>After Tax Rate</v>
      </c>
      <c r="C33" s="103">
        <f>'[2]Sch 40 Substation O&amp;M'!C33</f>
        <v>7.5999999999999998E-2</v>
      </c>
    </row>
    <row r="34" spans="1:3" ht="13.8" thickTop="1" x14ac:dyDescent="0.25">
      <c r="C34" s="7"/>
    </row>
  </sheetData>
  <mergeCells count="3">
    <mergeCell ref="A1:C1"/>
    <mergeCell ref="A2:C2"/>
    <mergeCell ref="A3:C3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C26"/>
  <sheetViews>
    <sheetView showGridLines="0" zoomScaleNormal="100" workbookViewId="0">
      <selection activeCell="B24" sqref="B24:C24"/>
    </sheetView>
  </sheetViews>
  <sheetFormatPr defaultRowHeight="13.2" x14ac:dyDescent="0.25"/>
  <cols>
    <col min="1" max="1" width="4.6640625" style="6" bestFit="1" customWidth="1"/>
    <col min="2" max="2" width="28.33203125" style="6" bestFit="1" customWidth="1"/>
    <col min="3" max="3" width="14.33203125" style="6" bestFit="1" customWidth="1"/>
    <col min="4" max="16384" width="8.88671875" style="6"/>
  </cols>
  <sheetData>
    <row r="1" spans="1:3" ht="13.2" customHeight="1" x14ac:dyDescent="0.25">
      <c r="A1" s="113" t="str">
        <f>+'Sch 40 Substation O&amp;M'!A1</f>
        <v>Puget Sound Energy</v>
      </c>
      <c r="B1" s="113"/>
      <c r="C1" s="113"/>
    </row>
    <row r="2" spans="1:3" ht="27.6" customHeight="1" x14ac:dyDescent="0.25">
      <c r="A2" s="113" t="str">
        <f>+'Sch 40 Substation O&amp;M'!A2</f>
        <v>Adjusted Test Year Twelve Months ended September 2016 @ Proforma Rev Requirement</v>
      </c>
      <c r="B2" s="113"/>
      <c r="C2" s="113"/>
    </row>
    <row r="3" spans="1:3" x14ac:dyDescent="0.25">
      <c r="A3" s="113" t="s">
        <v>119</v>
      </c>
      <c r="B3" s="113"/>
      <c r="C3" s="113"/>
    </row>
    <row r="6" spans="1:3" s="1" customFormat="1" ht="26.4" x14ac:dyDescent="0.25">
      <c r="A6" s="3" t="s">
        <v>2</v>
      </c>
      <c r="B6" s="15" t="s">
        <v>100</v>
      </c>
      <c r="C6" s="3" t="s">
        <v>120</v>
      </c>
    </row>
    <row r="7" spans="1:3" s="1" customFormat="1" x14ac:dyDescent="0.25">
      <c r="A7" s="36"/>
      <c r="B7" s="36" t="s">
        <v>20</v>
      </c>
      <c r="C7" s="36" t="s">
        <v>21</v>
      </c>
    </row>
    <row r="8" spans="1:3" s="1" customFormat="1" x14ac:dyDescent="0.25">
      <c r="A8" s="36"/>
    </row>
    <row r="9" spans="1:3" x14ac:dyDescent="0.25">
      <c r="A9" s="22">
        <f>'[2]Sch 40 Substation A&amp;G'!A9</f>
        <v>1</v>
      </c>
      <c r="B9" s="1" t="str">
        <f>'[2]Sch 40 Substation A&amp;G'!B9</f>
        <v>O&amp;M Expense</v>
      </c>
    </row>
    <row r="10" spans="1:3" x14ac:dyDescent="0.25">
      <c r="A10" s="22">
        <f>'[2]Sch 40 Substation A&amp;G'!A10</f>
        <v>2</v>
      </c>
      <c r="B10" s="79" t="str">
        <f>'[2]Sch 40 Substation A&amp;G'!B10</f>
        <v>Production O&amp;M</v>
      </c>
      <c r="C10" s="7">
        <f>'[2]Sch 40 Substation A&amp;G'!C10</f>
        <v>878332210.42888725</v>
      </c>
    </row>
    <row r="11" spans="1:3" x14ac:dyDescent="0.25">
      <c r="A11" s="22">
        <f>'[2]Sch 40 Substation A&amp;G'!A11</f>
        <v>3</v>
      </c>
      <c r="B11" s="79" t="str">
        <f>'[2]Sch 40 Substation A&amp;G'!B11</f>
        <v>Transmission O&amp;M</v>
      </c>
      <c r="C11" s="7">
        <f>'[2]Sch 40 Substation A&amp;G'!C11</f>
        <v>128743312.0185762</v>
      </c>
    </row>
    <row r="12" spans="1:3" x14ac:dyDescent="0.25">
      <c r="A12" s="22">
        <f>'[2]Sch 40 Substation A&amp;G'!A12</f>
        <v>4</v>
      </c>
      <c r="B12" s="79" t="str">
        <f>'[2]Sch 40 Substation A&amp;G'!B12</f>
        <v>Distribution O&amp;M</v>
      </c>
      <c r="C12" s="7">
        <f>'[2]Sch 40 Substation A&amp;G'!C12</f>
        <v>83453080.807317212</v>
      </c>
    </row>
    <row r="13" spans="1:3" x14ac:dyDescent="0.25">
      <c r="A13" s="22">
        <f>'[2]Sch 40 Substation A&amp;G'!A13</f>
        <v>5</v>
      </c>
      <c r="B13" s="79" t="str">
        <f>'[2]Sch 40 Substation A&amp;G'!B13</f>
        <v>Customer Accounting</v>
      </c>
      <c r="C13" s="7">
        <f>'[2]Sch 40 Substation A&amp;G'!C13</f>
        <v>48572376.113885924</v>
      </c>
    </row>
    <row r="14" spans="1:3" x14ac:dyDescent="0.25">
      <c r="A14" s="22">
        <f>'[2]Sch 40 Substation A&amp;G'!A14</f>
        <v>6</v>
      </c>
      <c r="B14" s="79" t="str">
        <f>'[2]Sch 40 Substation A&amp;G'!B14</f>
        <v>Customer Service / Sales</v>
      </c>
      <c r="C14" s="7">
        <f>'[2]Sch 40 Substation A&amp;G'!C14</f>
        <v>2624824.6900138855</v>
      </c>
    </row>
    <row r="15" spans="1:3" x14ac:dyDescent="0.25">
      <c r="A15" s="22">
        <f>'[2]Sch 40 Substation A&amp;G'!A15</f>
        <v>7</v>
      </c>
      <c r="B15" s="79" t="str">
        <f>'[2]Sch 40 Substation A&amp;G'!B15</f>
        <v>Less:</v>
      </c>
      <c r="C15" s="7"/>
    </row>
    <row r="16" spans="1:3" x14ac:dyDescent="0.25">
      <c r="A16" s="22">
        <f>'[2]Sch 40 Substation A&amp;G'!A16</f>
        <v>8</v>
      </c>
      <c r="B16" s="80" t="str">
        <f>'[2]Sch 40 Substation A&amp;G'!B16</f>
        <v>Fuel</v>
      </c>
      <c r="C16" s="7">
        <f>'[2]Sch 40 Substation A&amp;G'!C16</f>
        <v>-241078323.35858226</v>
      </c>
    </row>
    <row r="17" spans="1:3" x14ac:dyDescent="0.25">
      <c r="A17" s="22">
        <f>'[2]Sch 40 Substation A&amp;G'!A17</f>
        <v>9</v>
      </c>
      <c r="B17" s="80" t="str">
        <f>'[2]Sch 40 Substation A&amp;G'!B17</f>
        <v>Purchased Power</v>
      </c>
      <c r="C17" s="7">
        <f>'[2]Sch 40 Substation A&amp;G'!C17</f>
        <v>-390670460.01001596</v>
      </c>
    </row>
    <row r="18" spans="1:3" x14ac:dyDescent="0.25">
      <c r="A18" s="22">
        <f>'[2]Sch 40 Substation A&amp;G'!A18</f>
        <v>10</v>
      </c>
      <c r="B18" s="80" t="str">
        <f>'[2]Sch 40 Substation A&amp;G'!B18</f>
        <v>Other Purchase Power</v>
      </c>
      <c r="C18" s="7">
        <f>'[2]Sch 40 Substation A&amp;G'!C18</f>
        <v>-138209148.65181676</v>
      </c>
    </row>
    <row r="19" spans="1:3" x14ac:dyDescent="0.25">
      <c r="A19" s="22">
        <f>'[2]Sch 40 Substation A&amp;G'!A19</f>
        <v>11</v>
      </c>
      <c r="B19" s="80" t="str">
        <f>'[2]Sch 40 Substation A&amp;G'!B19</f>
        <v>Wheeling</v>
      </c>
      <c r="C19" s="7">
        <f>'[2]Sch 40 Substation A&amp;G'!C19</f>
        <v>-108374278.4084723</v>
      </c>
    </row>
    <row r="20" spans="1:3" x14ac:dyDescent="0.25">
      <c r="A20" s="22">
        <f>'[2]Sch 40 Substation A&amp;G'!A20</f>
        <v>12</v>
      </c>
      <c r="B20" s="80" t="str">
        <f>'[2]Sch 40 Substation A&amp;G'!B20</f>
        <v>Conservation Amortization</v>
      </c>
      <c r="C20" s="7">
        <f>'[2]Sch 40 Substation A&amp;G'!C20</f>
        <v>-26209.79999999702</v>
      </c>
    </row>
    <row r="21" spans="1:3" x14ac:dyDescent="0.25">
      <c r="A21" s="23">
        <f>'[2]Sch 40 Substation A&amp;G'!A21</f>
        <v>13</v>
      </c>
      <c r="B21" s="15" t="str">
        <f>'[2]Sch 40 Substation A&amp;G'!B21</f>
        <v>Total O&amp;M for A&amp;G Calculation</v>
      </c>
      <c r="C21" s="16">
        <f>'[2]Sch 40 Substation A&amp;G'!C21</f>
        <v>263367383.82979327</v>
      </c>
    </row>
    <row r="22" spans="1:3" x14ac:dyDescent="0.25">
      <c r="A22" s="22">
        <f>'[2]Sch 40 Substation A&amp;G'!A22</f>
        <v>14</v>
      </c>
      <c r="C22" s="7"/>
    </row>
    <row r="23" spans="1:3" x14ac:dyDescent="0.25">
      <c r="A23" s="81">
        <f>'[2]Sch 40 Substation A&amp;G'!A23</f>
        <v>15</v>
      </c>
      <c r="B23" s="82" t="str">
        <f>'[2]Sch 40 Substation A&amp;G'!B23</f>
        <v>Total A&amp;G</v>
      </c>
      <c r="C23" s="83">
        <f>'[2]Sch 40 Substation A&amp;G'!C23</f>
        <v>115995838.49993163</v>
      </c>
    </row>
    <row r="24" spans="1:3" x14ac:dyDescent="0.25">
      <c r="A24" s="22">
        <f>'[2]Sch 40 Substation A&amp;G'!A24</f>
        <v>16</v>
      </c>
      <c r="C24" s="7"/>
    </row>
    <row r="25" spans="1:3" ht="13.8" thickBot="1" x14ac:dyDescent="0.3">
      <c r="A25" s="24">
        <f>'[2]Sch 40 Substation A&amp;G'!A25</f>
        <v>17</v>
      </c>
      <c r="B25" s="9" t="str">
        <f>'[2]Sch 40 Substation A&amp;G'!B25</f>
        <v>A&amp;G % to Total</v>
      </c>
      <c r="C25" s="84">
        <f>'[2]Sch 40 Substation A&amp;G'!C25</f>
        <v>0.44</v>
      </c>
    </row>
    <row r="26" spans="1:3" ht="13.8" thickTop="1" x14ac:dyDescent="0.25"/>
  </sheetData>
  <mergeCells count="3">
    <mergeCell ref="A1:C1"/>
    <mergeCell ref="A2:C2"/>
    <mergeCell ref="A3:C3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7"/>
  <sheetViews>
    <sheetView showGridLines="0" zoomScale="90" zoomScaleNormal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RowHeight="13.2" x14ac:dyDescent="0.25"/>
  <cols>
    <col min="1" max="1" width="5.33203125" style="6" customWidth="1"/>
    <col min="2" max="2" width="37.21875" style="6" bestFit="1" customWidth="1"/>
    <col min="3" max="3" width="15.33203125" style="6" customWidth="1"/>
    <col min="4" max="4" width="3.33203125" style="6" customWidth="1"/>
    <col min="5" max="7" width="15.33203125" style="6" customWidth="1"/>
    <col min="8" max="8" width="14" style="6" customWidth="1"/>
    <col min="9" max="9" width="14.33203125" style="6" customWidth="1"/>
    <col min="10" max="10" width="11.88671875" style="6" customWidth="1"/>
    <col min="11" max="11" width="14.44140625" style="6" customWidth="1"/>
    <col min="12" max="12" width="12.5546875" style="6" customWidth="1"/>
    <col min="13" max="15" width="15.33203125" style="6" customWidth="1"/>
    <col min="16" max="16" width="12.44140625" style="6" customWidth="1"/>
    <col min="17" max="17" width="15.33203125" style="6" customWidth="1"/>
    <col min="18" max="16384" width="8.88671875" style="6"/>
  </cols>
  <sheetData>
    <row r="1" spans="1:2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21" x14ac:dyDescent="0.25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21" x14ac:dyDescent="0.25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21" x14ac:dyDescent="0.25">
      <c r="A4" s="108" t="s">
        <v>121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6" spans="1:21" ht="39.6" x14ac:dyDescent="0.25">
      <c r="A6" s="85" t="s">
        <v>2</v>
      </c>
      <c r="B6" s="85" t="s">
        <v>3</v>
      </c>
      <c r="C6" s="85" t="s">
        <v>4</v>
      </c>
      <c r="D6" s="85"/>
      <c r="E6" s="85" t="s">
        <v>135</v>
      </c>
      <c r="F6" s="85" t="s">
        <v>136</v>
      </c>
      <c r="G6" s="85" t="s">
        <v>137</v>
      </c>
      <c r="H6" s="85" t="s">
        <v>138</v>
      </c>
      <c r="I6" s="85" t="s">
        <v>139</v>
      </c>
      <c r="J6" s="85" t="s">
        <v>140</v>
      </c>
      <c r="K6" s="85" t="s">
        <v>141</v>
      </c>
      <c r="L6" s="85" t="s">
        <v>142</v>
      </c>
      <c r="M6" s="85" t="s">
        <v>143</v>
      </c>
      <c r="N6" s="85" t="s">
        <v>144</v>
      </c>
      <c r="O6" s="85" t="s">
        <v>145</v>
      </c>
      <c r="P6" s="85" t="s">
        <v>146</v>
      </c>
      <c r="Q6" s="85" t="s">
        <v>147</v>
      </c>
    </row>
    <row r="7" spans="1:21" x14ac:dyDescent="0.25">
      <c r="A7" s="86"/>
      <c r="B7" s="4" t="s">
        <v>20</v>
      </c>
      <c r="C7" s="4" t="s">
        <v>21</v>
      </c>
      <c r="D7" s="4"/>
      <c r="E7" s="4" t="s">
        <v>22</v>
      </c>
      <c r="F7" s="4" t="s">
        <v>23</v>
      </c>
      <c r="G7" s="4" t="s">
        <v>24</v>
      </c>
      <c r="H7" s="4" t="s">
        <v>25</v>
      </c>
      <c r="I7" s="4" t="s">
        <v>26</v>
      </c>
      <c r="J7" s="4" t="s">
        <v>87</v>
      </c>
      <c r="K7" s="4" t="s">
        <v>88</v>
      </c>
      <c r="L7" s="4" t="s">
        <v>27</v>
      </c>
      <c r="M7" s="4" t="s">
        <v>28</v>
      </c>
      <c r="N7" s="4" t="s">
        <v>29</v>
      </c>
      <c r="O7" s="4" t="s">
        <v>30</v>
      </c>
      <c r="P7" s="4" t="s">
        <v>31</v>
      </c>
      <c r="Q7" s="4" t="s">
        <v>32</v>
      </c>
    </row>
    <row r="8" spans="1:21" x14ac:dyDescent="0.25">
      <c r="C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</row>
    <row r="9" spans="1:21" x14ac:dyDescent="0.25">
      <c r="A9" s="36">
        <f>'[2]PCA Costs'!A9</f>
        <v>1</v>
      </c>
      <c r="B9" s="1" t="str">
        <f>'[2]PCA Costs'!B9</f>
        <v>kWh</v>
      </c>
      <c r="C9" s="88">
        <f>'[2]PCA Costs'!C9</f>
        <v>22311829039.999996</v>
      </c>
      <c r="D9" s="89"/>
      <c r="E9" s="88">
        <f>'[2]PCA Costs'!E9</f>
        <v>11362694034.5944</v>
      </c>
      <c r="F9" s="88">
        <f>'[2]PCA Costs'!F9</f>
        <v>2983833723.3713889</v>
      </c>
      <c r="G9" s="88">
        <f>'[2]PCA Costs'!G9</f>
        <v>3080584885.4856691</v>
      </c>
      <c r="H9" s="88">
        <f>'[2]PCA Costs'!H9</f>
        <v>2051022389.543107</v>
      </c>
      <c r="I9" s="88">
        <f>'[2]PCA Costs'!I9</f>
        <v>1342870567.1184549</v>
      </c>
      <c r="J9" s="88">
        <f>'[2]PCA Costs'!J9</f>
        <v>4594563.3633324662</v>
      </c>
      <c r="K9" s="88">
        <f>'[2]PCA Costs'!K9</f>
        <v>124979540.86316925</v>
      </c>
      <c r="L9" s="88">
        <f>'[2]PCA Costs'!L9</f>
        <v>639599439.09802258</v>
      </c>
      <c r="M9" s="88">
        <f>'[2]PCA Costs'!M9</f>
        <v>632887813.72208166</v>
      </c>
      <c r="N9" s="88">
        <f>'[2]PCA Costs'!N9</f>
        <v>0</v>
      </c>
      <c r="O9" s="88">
        <f>'[2]PCA Costs'!O9</f>
        <v>0</v>
      </c>
      <c r="P9" s="88">
        <f>'[2]PCA Costs'!P9</f>
        <v>81534389.017231286</v>
      </c>
      <c r="Q9" s="88">
        <f>'[2]PCA Costs'!Q9</f>
        <v>7227693.8231415441</v>
      </c>
      <c r="R9" s="90"/>
      <c r="S9" s="91"/>
      <c r="T9" s="91"/>
      <c r="U9" s="91"/>
    </row>
    <row r="10" spans="1:21" x14ac:dyDescent="0.25">
      <c r="A10" s="36">
        <f>'[2]PCA Costs'!A10</f>
        <v>2</v>
      </c>
      <c r="B10" s="1" t="str">
        <f>'[2]PCA Costs'!B10</f>
        <v>Demand</v>
      </c>
      <c r="C10" s="88">
        <f>'[2]PCA Costs'!C10</f>
        <v>3941657.8585261339</v>
      </c>
      <c r="D10" s="89"/>
      <c r="E10" s="88">
        <f>'[2]PCA Costs'!E10</f>
        <v>2401760.8159533199</v>
      </c>
      <c r="F10" s="88">
        <f>'[2]PCA Costs'!F10</f>
        <v>483797.35950569448</v>
      </c>
      <c r="G10" s="88">
        <f>'[2]PCA Costs'!G10</f>
        <v>452472.55815379717</v>
      </c>
      <c r="H10" s="88">
        <f>'[2]PCA Costs'!H10</f>
        <v>261562.891393383</v>
      </c>
      <c r="I10" s="88">
        <f>'[2]PCA Costs'!I10</f>
        <v>179157.07260351363</v>
      </c>
      <c r="J10" s="88">
        <f>'[2]PCA Costs'!J10</f>
        <v>4.0419526549894496</v>
      </c>
      <c r="K10" s="88">
        <f>'[2]PCA Costs'!K10</f>
        <v>0</v>
      </c>
      <c r="L10" s="88">
        <f>'[2]PCA Costs'!L10</f>
        <v>80420.565981487191</v>
      </c>
      <c r="M10" s="88">
        <f>'[2]PCA Costs'!M10</f>
        <v>67179.705291231017</v>
      </c>
      <c r="N10" s="88">
        <f>'[2]PCA Costs'!N10</f>
        <v>0</v>
      </c>
      <c r="O10" s="88">
        <f>'[2]PCA Costs'!O10</f>
        <v>0</v>
      </c>
      <c r="P10" s="88">
        <f>'[2]PCA Costs'!P10</f>
        <v>13772.381425311305</v>
      </c>
      <c r="Q10" s="88">
        <f>'[2]PCA Costs'!Q10</f>
        <v>1530.4662657410647</v>
      </c>
      <c r="R10" s="91"/>
      <c r="S10" s="91"/>
      <c r="T10" s="91"/>
      <c r="U10" s="91"/>
    </row>
    <row r="11" spans="1:21" x14ac:dyDescent="0.25">
      <c r="A11" s="36">
        <f>'[2]PCA Costs'!A11</f>
        <v>3</v>
      </c>
      <c r="B11" s="92" t="str">
        <f>'[2]PCA Costs'!B11</f>
        <v>PC-3</v>
      </c>
      <c r="C11" s="93">
        <f>'[2]PCA Costs'!C11</f>
        <v>1.0000000000000002</v>
      </c>
      <c r="D11" s="94"/>
      <c r="E11" s="93">
        <f>'[2]PCA Costs'!E11</f>
        <v>0.53428267414961672</v>
      </c>
      <c r="F11" s="93">
        <f>'[2]PCA Costs'!F11</f>
        <v>0.13098483852655646</v>
      </c>
      <c r="G11" s="93">
        <f>'[2]PCA Costs'!G11</f>
        <v>0.13225029791791532</v>
      </c>
      <c r="H11" s="93">
        <f>'[2]PCA Costs'!H11</f>
        <v>8.5533651911442882E-2</v>
      </c>
      <c r="I11" s="93">
        <f>'[2]PCA Costs'!I11</f>
        <v>5.6502917113085652E-2</v>
      </c>
      <c r="J11" s="93">
        <f>'[2]PCA Costs'!J11</f>
        <v>1.5470011013980859E-4</v>
      </c>
      <c r="K11" s="93">
        <f>'[2]PCA Costs'!K11</f>
        <v>4.2011193022020825E-3</v>
      </c>
      <c r="L11" s="93">
        <f>'[2]PCA Costs'!L11</f>
        <v>2.6600468875824963E-2</v>
      </c>
      <c r="M11" s="93">
        <f>'[2]PCA Costs'!M11</f>
        <v>2.5535058472508355E-2</v>
      </c>
      <c r="N11" s="93">
        <f>'[2]PCA Costs'!N11</f>
        <v>0</v>
      </c>
      <c r="O11" s="93">
        <f>'[2]PCA Costs'!O11</f>
        <v>0</v>
      </c>
      <c r="P11" s="93">
        <f>'[2]PCA Costs'!P11</f>
        <v>3.614248664337222E-3</v>
      </c>
      <c r="Q11" s="93">
        <f>'[2]PCA Costs'!Q11</f>
        <v>3.4002495637072092E-4</v>
      </c>
      <c r="R11" s="91"/>
      <c r="S11" s="91"/>
      <c r="T11" s="91"/>
      <c r="U11" s="91"/>
    </row>
    <row r="12" spans="1:21" x14ac:dyDescent="0.25">
      <c r="A12" s="36">
        <f>'[2]PCA Costs'!A12</f>
        <v>4</v>
      </c>
      <c r="B12" s="95" t="str">
        <f>'[2]PCA Costs'!B12</f>
        <v>NRG</v>
      </c>
      <c r="C12" s="96">
        <f>'[2]PCA Costs'!C12</f>
        <v>0.75</v>
      </c>
      <c r="D12" s="91"/>
      <c r="E12" s="97">
        <f>'[2]PCA Costs'!E12</f>
        <v>0</v>
      </c>
      <c r="F12" s="97">
        <f>'[2]PCA Costs'!F12</f>
        <v>0</v>
      </c>
      <c r="G12" s="97">
        <f>'[2]PCA Costs'!G12</f>
        <v>0</v>
      </c>
      <c r="H12" s="97">
        <f>'[2]PCA Costs'!H12</f>
        <v>0</v>
      </c>
      <c r="I12" s="97">
        <f>'[2]PCA Costs'!I12</f>
        <v>0</v>
      </c>
      <c r="J12" s="97">
        <f>'[2]PCA Costs'!J12</f>
        <v>0</v>
      </c>
      <c r="K12" s="97">
        <f>'[2]PCA Costs'!K12</f>
        <v>0</v>
      </c>
      <c r="L12" s="97">
        <f>'[2]PCA Costs'!L12</f>
        <v>0</v>
      </c>
      <c r="M12" s="97">
        <f>'[2]PCA Costs'!M12</f>
        <v>0</v>
      </c>
      <c r="N12" s="97">
        <f>'[2]PCA Costs'!N12</f>
        <v>0</v>
      </c>
      <c r="O12" s="97">
        <f>'[2]PCA Costs'!O12</f>
        <v>0</v>
      </c>
      <c r="P12" s="97">
        <f>'[2]PCA Costs'!P12</f>
        <v>0</v>
      </c>
      <c r="Q12" s="97">
        <f>'[2]PCA Costs'!Q12</f>
        <v>0</v>
      </c>
      <c r="R12" s="91"/>
      <c r="S12" s="91"/>
      <c r="T12" s="91"/>
      <c r="U12" s="91"/>
    </row>
    <row r="13" spans="1:21" x14ac:dyDescent="0.25">
      <c r="A13" s="36">
        <f>'[2]PCA Costs'!A13</f>
        <v>5</v>
      </c>
      <c r="B13" s="95" t="str">
        <f>'[2]PCA Costs'!B13</f>
        <v>DEM</v>
      </c>
      <c r="C13" s="96">
        <f>'[2]PCA Costs'!C13</f>
        <v>0.25</v>
      </c>
      <c r="D13" s="91"/>
      <c r="E13" s="97">
        <f>'[2]PCA Costs'!E13</f>
        <v>0</v>
      </c>
      <c r="F13" s="97">
        <f>'[2]PCA Costs'!F13</f>
        <v>0</v>
      </c>
      <c r="G13" s="97">
        <f>'[2]PCA Costs'!G13</f>
        <v>0</v>
      </c>
      <c r="H13" s="97">
        <f>'[2]PCA Costs'!H13</f>
        <v>0</v>
      </c>
      <c r="I13" s="97">
        <f>'[2]PCA Costs'!I13</f>
        <v>0</v>
      </c>
      <c r="J13" s="97">
        <f>'[2]PCA Costs'!J13</f>
        <v>0</v>
      </c>
      <c r="K13" s="97">
        <f>'[2]PCA Costs'!K13</f>
        <v>0</v>
      </c>
      <c r="L13" s="97">
        <f>'[2]PCA Costs'!L13</f>
        <v>0</v>
      </c>
      <c r="M13" s="97">
        <f>'[2]PCA Costs'!M13</f>
        <v>0</v>
      </c>
      <c r="N13" s="97">
        <f>'[2]PCA Costs'!N13</f>
        <v>0</v>
      </c>
      <c r="O13" s="97">
        <f>'[2]PCA Costs'!O13</f>
        <v>0</v>
      </c>
      <c r="P13" s="97">
        <f>'[2]PCA Costs'!P13</f>
        <v>0</v>
      </c>
      <c r="Q13" s="97">
        <f>'[2]PCA Costs'!Q13</f>
        <v>0</v>
      </c>
      <c r="R13" s="91"/>
      <c r="S13" s="91"/>
      <c r="T13" s="91"/>
      <c r="U13" s="91"/>
    </row>
    <row r="14" spans="1:21" x14ac:dyDescent="0.25">
      <c r="A14" s="36">
        <f>'[2]PCA Costs'!A14</f>
        <v>6</v>
      </c>
      <c r="C14" s="97"/>
      <c r="D14" s="91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1"/>
      <c r="S14" s="91"/>
      <c r="T14" s="91"/>
      <c r="U14" s="91"/>
    </row>
    <row r="15" spans="1:21" x14ac:dyDescent="0.25">
      <c r="A15" s="36">
        <f>'[2]PCA Costs'!A15</f>
        <v>7</v>
      </c>
      <c r="B15" s="92" t="str">
        <f>'[2]PCA Costs'!B15</f>
        <v>Total Revenue Requirement</v>
      </c>
      <c r="C15" s="97">
        <f>'[2]PCA Costs'!C15</f>
        <v>2108200587.7086906</v>
      </c>
      <c r="D15" s="91"/>
      <c r="E15" s="97">
        <f>'[2]PCA Costs'!E15</f>
        <v>1199530845.961303</v>
      </c>
      <c r="F15" s="97">
        <f>'[2]PCA Costs'!F15</f>
        <v>267214405.57393074</v>
      </c>
      <c r="G15" s="97">
        <f>'[2]PCA Costs'!G15</f>
        <v>251912322.65464625</v>
      </c>
      <c r="H15" s="97">
        <f>'[2]PCA Costs'!H15</f>
        <v>153008096.02665669</v>
      </c>
      <c r="I15" s="97">
        <f>'[2]PCA Costs'!I15</f>
        <v>104103146.19852759</v>
      </c>
      <c r="J15" s="97">
        <f>'[2]PCA Costs'!J15</f>
        <v>429180.35752772924</v>
      </c>
      <c r="K15" s="97">
        <f>'[2]PCA Costs'!K15</f>
        <v>10935459.949142268</v>
      </c>
      <c r="L15" s="97">
        <f>'[2]PCA Costs'!L15</f>
        <v>46953616.608873129</v>
      </c>
      <c r="M15" s="97">
        <f>'[2]PCA Costs'!M15</f>
        <v>42557366.967938654</v>
      </c>
      <c r="N15" s="97">
        <f>'[2]PCA Costs'!N15</f>
        <v>1121279.5765295029</v>
      </c>
      <c r="O15" s="97">
        <f>'[2]PCA Costs'!O15</f>
        <v>11216018.725058943</v>
      </c>
      <c r="P15" s="97">
        <f>'[2]PCA Costs'!P15</f>
        <v>18495472.952828079</v>
      </c>
      <c r="Q15" s="97">
        <f>'[2]PCA Costs'!Q15</f>
        <v>723376.15572802676</v>
      </c>
      <c r="R15" s="91"/>
      <c r="S15" s="91"/>
      <c r="T15" s="91"/>
      <c r="U15" s="91"/>
    </row>
    <row r="16" spans="1:21" ht="10.199999999999999" customHeight="1" x14ac:dyDescent="0.25">
      <c r="A16" s="36">
        <f>'[2]PCA Costs'!A16</f>
        <v>8</v>
      </c>
      <c r="C16" s="97"/>
      <c r="D16" s="91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1"/>
      <c r="S16" s="91"/>
      <c r="T16" s="91"/>
      <c r="U16" s="91"/>
    </row>
    <row r="17" spans="1:21" ht="10.95" customHeight="1" x14ac:dyDescent="0.25">
      <c r="A17" s="36">
        <f>'[2]PCA Costs'!A17</f>
        <v>9</v>
      </c>
      <c r="B17" s="1" t="str">
        <f>'[2]PCA Costs'!B17</f>
        <v>Revenues Other Than Rate Sch. Rev.</v>
      </c>
      <c r="C17" s="97">
        <f>'[2]PCA Costs'!C17</f>
        <v>111225825.98513673</v>
      </c>
      <c r="D17" s="91"/>
      <c r="E17" s="97">
        <f>'[2]PCA Costs'!E17</f>
        <v>60792526.492355719</v>
      </c>
      <c r="F17" s="97">
        <f>'[2]PCA Costs'!F17</f>
        <v>16929189.203066148</v>
      </c>
      <c r="G17" s="97">
        <f>'[2]PCA Costs'!G17</f>
        <v>11900165.035182636</v>
      </c>
      <c r="H17" s="97">
        <f>'[2]PCA Costs'!H17</f>
        <v>7202400.4051362295</v>
      </c>
      <c r="I17" s="97">
        <f>'[2]PCA Costs'!I17</f>
        <v>5549720.1749180267</v>
      </c>
      <c r="J17" s="97">
        <f>'[2]PCA Costs'!J17</f>
        <v>22319.875382678936</v>
      </c>
      <c r="K17" s="97">
        <f>'[2]PCA Costs'!K17</f>
        <v>479441.21714901226</v>
      </c>
      <c r="L17" s="97">
        <f>'[2]PCA Costs'!L17</f>
        <v>2170923.4248753381</v>
      </c>
      <c r="M17" s="97">
        <f>'[2]PCA Costs'!M17</f>
        <v>4835975.8716102857</v>
      </c>
      <c r="N17" s="97">
        <f>'[2]PCA Costs'!N17</f>
        <v>2850.6248341625537</v>
      </c>
      <c r="O17" s="97">
        <f>'[2]PCA Costs'!O17</f>
        <v>875638.69411477575</v>
      </c>
      <c r="P17" s="97">
        <f>'[2]PCA Costs'!P17</f>
        <v>425733.74896333064</v>
      </c>
      <c r="Q17" s="97">
        <f>'[2]PCA Costs'!Q17</f>
        <v>38941.217548381959</v>
      </c>
      <c r="R17" s="91"/>
      <c r="S17" s="91"/>
      <c r="T17" s="91"/>
      <c r="U17" s="91"/>
    </row>
    <row r="18" spans="1:21" x14ac:dyDescent="0.25">
      <c r="A18" s="36">
        <f>'[2]PCA Costs'!A18</f>
        <v>10</v>
      </c>
      <c r="C18" s="97"/>
      <c r="D18" s="91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1"/>
      <c r="S18" s="91"/>
      <c r="T18" s="91"/>
      <c r="U18" s="91"/>
    </row>
    <row r="19" spans="1:21" x14ac:dyDescent="0.25">
      <c r="A19" s="36">
        <f>'[2]PCA Costs'!A19</f>
        <v>11</v>
      </c>
      <c r="B19" s="1" t="str">
        <f>'[2]PCA Costs'!B19</f>
        <v>Fixed PCA Costs</v>
      </c>
      <c r="C19" s="97">
        <f>'[2]PCA Costs'!C19</f>
        <v>0</v>
      </c>
      <c r="D19" s="91"/>
      <c r="E19" s="97">
        <f>'[2]PCA Costs'!E19</f>
        <v>0</v>
      </c>
      <c r="F19" s="97">
        <f>'[2]PCA Costs'!F19</f>
        <v>0</v>
      </c>
      <c r="G19" s="97">
        <f>'[2]PCA Costs'!G19</f>
        <v>0</v>
      </c>
      <c r="H19" s="97">
        <f>'[2]PCA Costs'!H19</f>
        <v>0</v>
      </c>
      <c r="I19" s="97">
        <f>'[2]PCA Costs'!I19</f>
        <v>0</v>
      </c>
      <c r="J19" s="97">
        <f>'[2]PCA Costs'!J19</f>
        <v>0</v>
      </c>
      <c r="K19" s="97">
        <f>'[2]PCA Costs'!K19</f>
        <v>0</v>
      </c>
      <c r="L19" s="97">
        <f>'[2]PCA Costs'!L19</f>
        <v>0</v>
      </c>
      <c r="M19" s="97">
        <f>'[2]PCA Costs'!M19</f>
        <v>0</v>
      </c>
      <c r="N19" s="97">
        <f>'[2]PCA Costs'!N19</f>
        <v>0</v>
      </c>
      <c r="O19" s="97">
        <f>'[2]PCA Costs'!O19</f>
        <v>0</v>
      </c>
      <c r="P19" s="97">
        <f>'[2]PCA Costs'!P19</f>
        <v>0</v>
      </c>
      <c r="Q19" s="97">
        <f>'[2]PCA Costs'!Q19</f>
        <v>0</v>
      </c>
      <c r="R19" s="91"/>
      <c r="S19" s="91"/>
      <c r="T19" s="91"/>
      <c r="U19" s="91"/>
    </row>
    <row r="20" spans="1:21" x14ac:dyDescent="0.25">
      <c r="A20" s="36">
        <f>'[2]PCA Costs'!A20</f>
        <v>12</v>
      </c>
      <c r="B20" s="1" t="str">
        <f>'[2]PCA Costs'!B20</f>
        <v>Variable PCA Costs</v>
      </c>
      <c r="C20" s="97">
        <f>'[2]PCA Costs'!C20</f>
        <v>0</v>
      </c>
      <c r="D20" s="91"/>
      <c r="E20" s="97">
        <f>'[2]PCA Costs'!E20</f>
        <v>0</v>
      </c>
      <c r="F20" s="97">
        <f>'[2]PCA Costs'!F20</f>
        <v>0</v>
      </c>
      <c r="G20" s="97">
        <f>'[2]PCA Costs'!G20</f>
        <v>0</v>
      </c>
      <c r="H20" s="97">
        <f>'[2]PCA Costs'!H20</f>
        <v>0</v>
      </c>
      <c r="I20" s="97">
        <f>'[2]PCA Costs'!I20</f>
        <v>0</v>
      </c>
      <c r="J20" s="97">
        <f>'[2]PCA Costs'!J20</f>
        <v>0</v>
      </c>
      <c r="K20" s="97">
        <f>'[2]PCA Costs'!K20</f>
        <v>0</v>
      </c>
      <c r="L20" s="97">
        <f>'[2]PCA Costs'!L20</f>
        <v>0</v>
      </c>
      <c r="M20" s="97">
        <f>'[2]PCA Costs'!M20</f>
        <v>0</v>
      </c>
      <c r="N20" s="97">
        <f>'[2]PCA Costs'!N20</f>
        <v>0</v>
      </c>
      <c r="O20" s="97">
        <f>'[2]PCA Costs'!O20</f>
        <v>0</v>
      </c>
      <c r="P20" s="97">
        <f>'[2]PCA Costs'!P20</f>
        <v>0</v>
      </c>
      <c r="Q20" s="97">
        <f>'[2]PCA Costs'!Q20</f>
        <v>0</v>
      </c>
      <c r="R20" s="91"/>
      <c r="S20" s="91"/>
      <c r="T20" s="91"/>
      <c r="U20" s="91"/>
    </row>
    <row r="21" spans="1:21" x14ac:dyDescent="0.25">
      <c r="A21" s="36">
        <f>'[2]PCA Costs'!A21</f>
        <v>13</v>
      </c>
      <c r="B21" s="1" t="str">
        <f>'[2]PCA Costs'!B21</f>
        <v>Total PCA Costs</v>
      </c>
      <c r="C21" s="97">
        <f>'[2]PCA Costs'!C21</f>
        <v>0</v>
      </c>
      <c r="D21" s="91"/>
      <c r="E21" s="97">
        <f>'[2]PCA Costs'!E21</f>
        <v>0</v>
      </c>
      <c r="F21" s="97">
        <f>'[2]PCA Costs'!F21</f>
        <v>0</v>
      </c>
      <c r="G21" s="97">
        <f>'[2]PCA Costs'!G21</f>
        <v>0</v>
      </c>
      <c r="H21" s="97">
        <f>'[2]PCA Costs'!H21</f>
        <v>0</v>
      </c>
      <c r="I21" s="97">
        <f>'[2]PCA Costs'!I21</f>
        <v>0</v>
      </c>
      <c r="J21" s="97">
        <f>'[2]PCA Costs'!J21</f>
        <v>0</v>
      </c>
      <c r="K21" s="97">
        <f>'[2]PCA Costs'!K21</f>
        <v>0</v>
      </c>
      <c r="L21" s="97">
        <f>'[2]PCA Costs'!L21</f>
        <v>0</v>
      </c>
      <c r="M21" s="97">
        <f>'[2]PCA Costs'!M21</f>
        <v>0</v>
      </c>
      <c r="N21" s="97">
        <f>'[2]PCA Costs'!N21</f>
        <v>0</v>
      </c>
      <c r="O21" s="97">
        <f>'[2]PCA Costs'!O21</f>
        <v>0</v>
      </c>
      <c r="P21" s="97">
        <f>'[2]PCA Costs'!P21</f>
        <v>0</v>
      </c>
      <c r="Q21" s="97">
        <f>'[2]PCA Costs'!Q21</f>
        <v>0</v>
      </c>
      <c r="R21" s="91"/>
      <c r="S21" s="91"/>
      <c r="T21" s="91"/>
      <c r="U21" s="91"/>
    </row>
    <row r="22" spans="1:21" x14ac:dyDescent="0.25">
      <c r="A22" s="36">
        <f>'[2]PCA Costs'!A22</f>
        <v>14</v>
      </c>
      <c r="C22" s="97"/>
      <c r="D22" s="91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1"/>
      <c r="S22" s="91"/>
      <c r="T22" s="91"/>
      <c r="U22" s="91"/>
    </row>
    <row r="23" spans="1:21" x14ac:dyDescent="0.25">
      <c r="A23" s="36">
        <f>'[2]PCA Costs'!A23</f>
        <v>15</v>
      </c>
      <c r="B23" s="92" t="str">
        <f>'[2]PCA Costs'!B23</f>
        <v>Allocate Fixed PCA Costs on PC-3</v>
      </c>
      <c r="C23" s="97">
        <f>'[2]PCA Costs'!C23</f>
        <v>0</v>
      </c>
      <c r="D23" s="91"/>
      <c r="E23" s="97">
        <f>'[2]PCA Costs'!E23</f>
        <v>0</v>
      </c>
      <c r="F23" s="97">
        <f>'[2]PCA Costs'!F23</f>
        <v>0</v>
      </c>
      <c r="G23" s="97">
        <f>'[2]PCA Costs'!G23</f>
        <v>0</v>
      </c>
      <c r="H23" s="97">
        <f>'[2]PCA Costs'!H23</f>
        <v>0</v>
      </c>
      <c r="I23" s="97">
        <f>'[2]PCA Costs'!I23</f>
        <v>0</v>
      </c>
      <c r="J23" s="97">
        <f>'[2]PCA Costs'!J23</f>
        <v>0</v>
      </c>
      <c r="K23" s="97">
        <f>'[2]PCA Costs'!K23</f>
        <v>0</v>
      </c>
      <c r="L23" s="97">
        <f>'[2]PCA Costs'!L23</f>
        <v>0</v>
      </c>
      <c r="M23" s="97">
        <f>'[2]PCA Costs'!M23</f>
        <v>0</v>
      </c>
      <c r="N23" s="97">
        <f>'[2]PCA Costs'!N23</f>
        <v>0</v>
      </c>
      <c r="O23" s="97">
        <f>'[2]PCA Costs'!O23</f>
        <v>0</v>
      </c>
      <c r="P23" s="97">
        <f>'[2]PCA Costs'!P23</f>
        <v>0</v>
      </c>
      <c r="Q23" s="97">
        <f>'[2]PCA Costs'!Q23</f>
        <v>0</v>
      </c>
      <c r="R23" s="91"/>
      <c r="S23" s="91"/>
      <c r="T23" s="91"/>
      <c r="U23" s="91"/>
    </row>
    <row r="24" spans="1:21" x14ac:dyDescent="0.25">
      <c r="A24" s="36">
        <f>'[2]PCA Costs'!A24</f>
        <v>16</v>
      </c>
      <c r="B24" s="92" t="str">
        <f>'[2]PCA Costs'!B24</f>
        <v>Allocate Variable PCA Costs on PC-3</v>
      </c>
      <c r="C24" s="97">
        <f>'[2]PCA Costs'!C24</f>
        <v>0</v>
      </c>
      <c r="D24" s="91"/>
      <c r="E24" s="97">
        <f>'[2]PCA Costs'!E24</f>
        <v>0</v>
      </c>
      <c r="F24" s="97">
        <f>'[2]PCA Costs'!F24</f>
        <v>0</v>
      </c>
      <c r="G24" s="97">
        <f>'[2]PCA Costs'!G24</f>
        <v>0</v>
      </c>
      <c r="H24" s="97">
        <f>'[2]PCA Costs'!H24</f>
        <v>0</v>
      </c>
      <c r="I24" s="97">
        <f>'[2]PCA Costs'!I24</f>
        <v>0</v>
      </c>
      <c r="J24" s="97">
        <f>'[2]PCA Costs'!J24</f>
        <v>0</v>
      </c>
      <c r="K24" s="97">
        <f>'[2]PCA Costs'!K24</f>
        <v>0</v>
      </c>
      <c r="L24" s="97">
        <f>'[2]PCA Costs'!L24</f>
        <v>0</v>
      </c>
      <c r="M24" s="97">
        <f>'[2]PCA Costs'!M24</f>
        <v>0</v>
      </c>
      <c r="N24" s="97">
        <f>'[2]PCA Costs'!N24</f>
        <v>0</v>
      </c>
      <c r="O24" s="97">
        <f>'[2]PCA Costs'!O24</f>
        <v>0</v>
      </c>
      <c r="P24" s="97">
        <f>'[2]PCA Costs'!P24</f>
        <v>0</v>
      </c>
      <c r="Q24" s="97">
        <f>'[2]PCA Costs'!Q24</f>
        <v>0</v>
      </c>
      <c r="R24" s="91"/>
      <c r="S24" s="91"/>
      <c r="T24" s="91"/>
      <c r="U24" s="91"/>
    </row>
    <row r="25" spans="1:21" x14ac:dyDescent="0.25">
      <c r="A25" s="36">
        <f>'[2]PCA Costs'!A25</f>
        <v>17</v>
      </c>
      <c r="B25" s="95" t="str">
        <f>'[2]PCA Costs'!B25</f>
        <v>Total PCA Costs Net of Other Revenue</v>
      </c>
      <c r="C25" s="97">
        <f>'[2]PCA Costs'!C25</f>
        <v>0</v>
      </c>
      <c r="D25" s="91"/>
      <c r="E25" s="97">
        <f>'[2]PCA Costs'!E25</f>
        <v>0</v>
      </c>
      <c r="F25" s="97">
        <f>'[2]PCA Costs'!F25</f>
        <v>0</v>
      </c>
      <c r="G25" s="97">
        <f>'[2]PCA Costs'!G25</f>
        <v>0</v>
      </c>
      <c r="H25" s="97">
        <f>'[2]PCA Costs'!H25</f>
        <v>0</v>
      </c>
      <c r="I25" s="97">
        <f>'[2]PCA Costs'!I25</f>
        <v>0</v>
      </c>
      <c r="J25" s="97">
        <f>'[2]PCA Costs'!J25</f>
        <v>0</v>
      </c>
      <c r="K25" s="97">
        <f>'[2]PCA Costs'!K25</f>
        <v>0</v>
      </c>
      <c r="L25" s="97">
        <f>'[2]PCA Costs'!L25</f>
        <v>0</v>
      </c>
      <c r="M25" s="97">
        <f>'[2]PCA Costs'!M25</f>
        <v>0</v>
      </c>
      <c r="N25" s="97">
        <f>'[2]PCA Costs'!N25</f>
        <v>0</v>
      </c>
      <c r="O25" s="97">
        <f>'[2]PCA Costs'!O25</f>
        <v>0</v>
      </c>
      <c r="P25" s="97">
        <f>'[2]PCA Costs'!P25</f>
        <v>0</v>
      </c>
      <c r="Q25" s="97">
        <f>'[2]PCA Costs'!Q25</f>
        <v>0</v>
      </c>
      <c r="R25" s="91"/>
      <c r="S25" s="91"/>
      <c r="T25" s="91"/>
      <c r="U25" s="91"/>
    </row>
    <row r="26" spans="1:21" x14ac:dyDescent="0.25">
      <c r="A26" s="36">
        <f>'[2]PCA Costs'!A26</f>
        <v>18</v>
      </c>
      <c r="C26" s="97"/>
      <c r="D26" s="91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1"/>
      <c r="S26" s="91"/>
      <c r="T26" s="91"/>
      <c r="U26" s="91"/>
    </row>
    <row r="27" spans="1:21" s="100" customFormat="1" x14ac:dyDescent="0.25">
      <c r="A27" s="36">
        <f>'[2]PCA Costs'!A27</f>
        <v>19</v>
      </c>
      <c r="B27" s="98" t="str">
        <f>'[2]PCA Costs'!B27</f>
        <v>Peak Credit Allocation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</row>
    <row r="28" spans="1:21" s="100" customFormat="1" x14ac:dyDescent="0.25">
      <c r="A28" s="36">
        <f>'[2]PCA Costs'!A28</f>
        <v>20</v>
      </c>
      <c r="B28" s="98" t="str">
        <f>'[2]PCA Costs'!B28</f>
        <v>% Applicable to Energy</v>
      </c>
      <c r="C28" s="101">
        <f>'[2]PCA Costs'!C28</f>
        <v>0.74999999999999989</v>
      </c>
      <c r="D28" s="101"/>
      <c r="E28" s="101">
        <f>'[2]PCA Costs'!E28</f>
        <v>0.38195099999999998</v>
      </c>
      <c r="F28" s="101">
        <f>'[2]PCA Costs'!F28</f>
        <v>0.1003</v>
      </c>
      <c r="G28" s="101">
        <f>'[2]PCA Costs'!G28</f>
        <v>0.10355200000000001</v>
      </c>
      <c r="H28" s="101">
        <f>'[2]PCA Costs'!H28</f>
        <v>6.8944000000000005E-2</v>
      </c>
      <c r="I28" s="101">
        <f>'[2]PCA Costs'!I28</f>
        <v>4.514E-2</v>
      </c>
      <c r="J28" s="101">
        <f>'[2]PCA Costs'!J28</f>
        <v>1.54E-4</v>
      </c>
      <c r="K28" s="101">
        <f>'[2]PCA Costs'!K28</f>
        <v>4.2009999999999999E-3</v>
      </c>
      <c r="L28" s="101">
        <f>'[2]PCA Costs'!L28</f>
        <v>2.1499999999999998E-2</v>
      </c>
      <c r="M28" s="101">
        <f>'[2]PCA Costs'!M28</f>
        <v>2.1274000000000001E-2</v>
      </c>
      <c r="N28" s="101">
        <f>'[2]PCA Costs'!N28</f>
        <v>0</v>
      </c>
      <c r="O28" s="101">
        <f>'[2]PCA Costs'!O28</f>
        <v>0</v>
      </c>
      <c r="P28" s="101">
        <f>'[2]PCA Costs'!P28</f>
        <v>2.7409999999999999E-3</v>
      </c>
      <c r="Q28" s="101">
        <f>'[2]PCA Costs'!Q28</f>
        <v>2.43E-4</v>
      </c>
      <c r="R28" s="99"/>
      <c r="S28" s="99"/>
      <c r="T28" s="99"/>
      <c r="U28" s="99"/>
    </row>
    <row r="29" spans="1:21" s="100" customFormat="1" x14ac:dyDescent="0.25">
      <c r="A29" s="36">
        <f>'[2]PCA Costs'!A29</f>
        <v>21</v>
      </c>
      <c r="B29" s="98" t="str">
        <f>'[2]PCA Costs'!B29</f>
        <v>% Applicable to Demand</v>
      </c>
      <c r="C29" s="101">
        <f>'[2]PCA Costs'!C29</f>
        <v>0.25</v>
      </c>
      <c r="D29" s="101"/>
      <c r="E29" s="101">
        <f>'[2]PCA Costs'!E29</f>
        <v>0.15233099999999999</v>
      </c>
      <c r="F29" s="101">
        <f>'[2]PCA Costs'!F29</f>
        <v>3.0685E-2</v>
      </c>
      <c r="G29" s="101">
        <f>'[2]PCA Costs'!G29</f>
        <v>2.8698000000000001E-2</v>
      </c>
      <c r="H29" s="101">
        <f>'[2]PCA Costs'!H29</f>
        <v>1.6590000000000001E-2</v>
      </c>
      <c r="I29" s="101">
        <f>'[2]PCA Costs'!I29</f>
        <v>1.1363E-2</v>
      </c>
      <c r="J29" s="101">
        <f>'[2]PCA Costs'!J29</f>
        <v>0</v>
      </c>
      <c r="K29" s="101">
        <f>'[2]PCA Costs'!K29</f>
        <v>0</v>
      </c>
      <c r="L29" s="101">
        <f>'[2]PCA Costs'!L29</f>
        <v>5.1009999999999996E-3</v>
      </c>
      <c r="M29" s="101">
        <f>'[2]PCA Costs'!M29</f>
        <v>4.261E-3</v>
      </c>
      <c r="N29" s="101">
        <f>'[2]PCA Costs'!N29</f>
        <v>0</v>
      </c>
      <c r="O29" s="101">
        <f>'[2]PCA Costs'!O29</f>
        <v>0</v>
      </c>
      <c r="P29" s="101">
        <f>'[2]PCA Costs'!P29</f>
        <v>8.7399999999999999E-4</v>
      </c>
      <c r="Q29" s="101">
        <f>'[2]PCA Costs'!Q29</f>
        <v>9.7E-5</v>
      </c>
      <c r="R29" s="99"/>
      <c r="S29" s="99"/>
      <c r="T29" s="99"/>
      <c r="U29" s="99"/>
    </row>
    <row r="30" spans="1:21" s="100" customFormat="1" x14ac:dyDescent="0.25">
      <c r="A30" s="36">
        <f>'[2]PCA Costs'!A30</f>
        <v>22</v>
      </c>
      <c r="B30" s="98" t="str">
        <f>'[2]PCA Costs'!B30</f>
        <v>Total Allocation to Class</v>
      </c>
      <c r="C30" s="101">
        <f>'[2]PCA Costs'!C30</f>
        <v>0.99999999999999989</v>
      </c>
      <c r="D30" s="99"/>
      <c r="E30" s="102">
        <f>'[2]PCA Costs'!E30</f>
        <v>0.53428199999999992</v>
      </c>
      <c r="F30" s="102">
        <f>'[2]PCA Costs'!F30</f>
        <v>0.13098499999999999</v>
      </c>
      <c r="G30" s="102">
        <f>'[2]PCA Costs'!G30</f>
        <v>0.13225000000000001</v>
      </c>
      <c r="H30" s="102">
        <f>'[2]PCA Costs'!H30</f>
        <v>8.5533999999999999E-2</v>
      </c>
      <c r="I30" s="102">
        <f>'[2]PCA Costs'!I30</f>
        <v>5.6502999999999998E-2</v>
      </c>
      <c r="J30" s="102">
        <f>'[2]PCA Costs'!J30</f>
        <v>1.54E-4</v>
      </c>
      <c r="K30" s="102">
        <f>'[2]PCA Costs'!K30</f>
        <v>4.2009999999999999E-3</v>
      </c>
      <c r="L30" s="102">
        <f>'[2]PCA Costs'!L30</f>
        <v>2.6601E-2</v>
      </c>
      <c r="M30" s="102">
        <f>'[2]PCA Costs'!M30</f>
        <v>2.5535000000000002E-2</v>
      </c>
      <c r="N30" s="102">
        <f>'[2]PCA Costs'!N30</f>
        <v>0</v>
      </c>
      <c r="O30" s="102">
        <f>'[2]PCA Costs'!O30</f>
        <v>0</v>
      </c>
      <c r="P30" s="102">
        <f>'[2]PCA Costs'!P30</f>
        <v>3.6150000000000002E-3</v>
      </c>
      <c r="Q30" s="102">
        <f>'[2]PCA Costs'!Q30</f>
        <v>3.4000000000000002E-4</v>
      </c>
      <c r="R30" s="99"/>
      <c r="S30" s="99"/>
      <c r="T30" s="99"/>
      <c r="U30" s="99"/>
    </row>
    <row r="31" spans="1:21" s="100" customFormat="1" x14ac:dyDescent="0.25">
      <c r="A31" s="36"/>
      <c r="B31" s="6"/>
      <c r="C31" s="97"/>
      <c r="D31" s="91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9"/>
      <c r="S31" s="99"/>
      <c r="T31" s="99"/>
      <c r="U31" s="99"/>
    </row>
    <row r="32" spans="1:21" x14ac:dyDescent="0.25">
      <c r="A32" s="22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</row>
    <row r="33" spans="1:21" x14ac:dyDescent="0.25">
      <c r="A33" s="22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</row>
    <row r="34" spans="1:21" x14ac:dyDescent="0.25">
      <c r="A34" s="22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</row>
    <row r="35" spans="1:21" x14ac:dyDescent="0.25">
      <c r="A35" s="22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x14ac:dyDescent="0.25">
      <c r="A36" s="22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</row>
    <row r="37" spans="1:21" x14ac:dyDescent="0.25">
      <c r="A37" s="22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</row>
    <row r="38" spans="1:21" x14ac:dyDescent="0.25">
      <c r="A38" s="22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</row>
    <row r="39" spans="1:21" x14ac:dyDescent="0.25">
      <c r="A39" s="22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</row>
    <row r="40" spans="1:21" x14ac:dyDescent="0.25">
      <c r="A40" s="22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</row>
    <row r="41" spans="1:21" x14ac:dyDescent="0.25">
      <c r="A41" s="22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</row>
    <row r="42" spans="1:21" x14ac:dyDescent="0.25">
      <c r="A42" s="22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</row>
    <row r="43" spans="1:21" x14ac:dyDescent="0.25">
      <c r="A43" s="22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</row>
    <row r="44" spans="1:21" x14ac:dyDescent="0.25">
      <c r="A44" s="22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</row>
    <row r="45" spans="1:21" x14ac:dyDescent="0.25">
      <c r="A45" s="22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</row>
    <row r="46" spans="1:21" x14ac:dyDescent="0.25">
      <c r="A46" s="22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</row>
    <row r="47" spans="1:21" x14ac:dyDescent="0.25">
      <c r="A47" s="22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</row>
  </sheetData>
  <mergeCells count="4">
    <mergeCell ref="A1:Q1"/>
    <mergeCell ref="A2:Q2"/>
    <mergeCell ref="A3:Q3"/>
    <mergeCell ref="A4:Q4"/>
  </mergeCells>
  <printOptions horizontalCentered="1"/>
  <pageMargins left="0.25" right="0.25" top="0.53" bottom="0.79" header="0.22" footer="0.46"/>
  <pageSetup scale="55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35"/>
  <sheetViews>
    <sheetView showGridLines="0" zoomScale="90" zoomScaleNormal="90" workbookViewId="0">
      <pane xSplit="3" ySplit="6" topLeftCell="D7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RowHeight="13.2" x14ac:dyDescent="0.25"/>
  <cols>
    <col min="1" max="1" width="4.6640625" style="6" bestFit="1" customWidth="1"/>
    <col min="2" max="2" width="31.109375" style="6" bestFit="1" customWidth="1"/>
    <col min="3" max="3" width="15.6640625" style="6" bestFit="1" customWidth="1"/>
    <col min="4" max="4" width="15.109375" style="6" bestFit="1" customWidth="1"/>
    <col min="5" max="5" width="14.33203125" style="6" bestFit="1" customWidth="1"/>
    <col min="6" max="6" width="16.6640625" style="6" bestFit="1" customWidth="1"/>
    <col min="7" max="8" width="14.33203125" style="6" bestFit="1" customWidth="1"/>
    <col min="9" max="10" width="13.5546875" style="6" bestFit="1" customWidth="1"/>
    <col min="11" max="11" width="14.6640625" style="6" bestFit="1" customWidth="1"/>
    <col min="12" max="12" width="12.44140625" style="6" bestFit="1" customWidth="1"/>
    <col min="13" max="13" width="11.44140625" style="6" bestFit="1" customWidth="1"/>
    <col min="14" max="16384" width="8.88671875" style="6"/>
  </cols>
  <sheetData>
    <row r="1" spans="1:13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25">
      <c r="A2" s="108" t="s">
        <v>85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25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6" spans="1:13" s="25" customFormat="1" ht="39.6" x14ac:dyDescent="0.25">
      <c r="A6" s="2" t="s">
        <v>2</v>
      </c>
      <c r="B6" s="2" t="s">
        <v>3</v>
      </c>
      <c r="C6" s="2" t="s">
        <v>4</v>
      </c>
      <c r="D6" s="2" t="str">
        <f>+'Class Summary'!G6</f>
        <v>Residential
Sch 7</v>
      </c>
      <c r="E6" s="2" t="str">
        <f>+'Class Summary'!H6</f>
        <v>Sec Volt
Sch 24
(kW&lt; 50)</v>
      </c>
      <c r="F6" s="2" t="str">
        <f>+'Class Summary'!I6</f>
        <v>Sec Volt
Sch 25
(kW &gt; 50 &amp; &lt; 350)</v>
      </c>
      <c r="G6" s="2" t="str">
        <f>+'Class Summary'!J6</f>
        <v>Sec Volt
Sch 26
(kW &gt; 350)</v>
      </c>
      <c r="H6" s="2" t="str">
        <f>+'Class Summary'!K6</f>
        <v>Pri Volt
Sch 31/35/43</v>
      </c>
      <c r="I6" s="2" t="str">
        <f>+'Class Summary'!L6</f>
        <v>Campus
Sch 40</v>
      </c>
      <c r="J6" s="2" t="str">
        <f>+'Class Summary'!M6</f>
        <v>High Volt
Sch 46/49</v>
      </c>
      <c r="K6" s="2" t="str">
        <f>+'Class Summary'!N6</f>
        <v>Choice /
Retail Wheeling
Sch 448/449</v>
      </c>
      <c r="L6" s="2" t="str">
        <f>+'Class Summary'!O6</f>
        <v>Lighting
Sch 50-59</v>
      </c>
      <c r="M6" s="2" t="str">
        <f>+'Class Summary'!P6</f>
        <v>Firm Resale</v>
      </c>
    </row>
    <row r="7" spans="1:13" s="25" customFormat="1" x14ac:dyDescent="0.25">
      <c r="B7" s="25" t="s">
        <v>20</v>
      </c>
      <c r="C7" s="25" t="s">
        <v>21</v>
      </c>
      <c r="D7" s="25" t="s">
        <v>22</v>
      </c>
      <c r="E7" s="25" t="s">
        <v>23</v>
      </c>
      <c r="F7" s="25" t="s">
        <v>24</v>
      </c>
      <c r="G7" s="25" t="s">
        <v>86</v>
      </c>
      <c r="H7" s="25" t="s">
        <v>25</v>
      </c>
      <c r="I7" s="25" t="s">
        <v>26</v>
      </c>
      <c r="J7" s="25" t="s">
        <v>87</v>
      </c>
      <c r="K7" s="25" t="s">
        <v>88</v>
      </c>
      <c r="L7" s="25" t="s">
        <v>27</v>
      </c>
      <c r="M7" s="25" t="s">
        <v>28</v>
      </c>
    </row>
    <row r="9" spans="1:13" x14ac:dyDescent="0.25">
      <c r="A9" s="22">
        <v>1</v>
      </c>
      <c r="B9" s="1" t="s">
        <v>89</v>
      </c>
    </row>
    <row r="10" spans="1:13" x14ac:dyDescent="0.25">
      <c r="A10" s="22">
        <f>+A9+1</f>
        <v>2</v>
      </c>
      <c r="B10" s="6" t="s">
        <v>46</v>
      </c>
      <c r="C10" s="7">
        <f>'[2]Energy Summary'!C10</f>
        <v>722823769.53283501</v>
      </c>
      <c r="D10" s="7">
        <f>'[2]Energy Summary'!D10</f>
        <v>367189672.66668832</v>
      </c>
      <c r="E10" s="7">
        <f>'[2]Energy Summary'!E10</f>
        <v>96423693.610058159</v>
      </c>
      <c r="F10" s="7">
        <f>'[2]Energy Summary'!F10</f>
        <v>99550243.303176984</v>
      </c>
      <c r="G10" s="7">
        <f>'[2]Energy Summary'!G10</f>
        <v>66279549.335349619</v>
      </c>
      <c r="H10" s="7">
        <f>'[2]Energy Summary'!H10</f>
        <v>47582595.751049243</v>
      </c>
      <c r="I10" s="7">
        <f>'[2]Energy Summary'!I10</f>
        <v>20668893.130904734</v>
      </c>
      <c r="J10" s="7">
        <f>'[2]Energy Summary'!J10</f>
        <v>20452004.467234824</v>
      </c>
      <c r="K10" s="7">
        <f>'[2]Energy Summary'!K10</f>
        <v>1808737.6355026911</v>
      </c>
      <c r="L10" s="7">
        <f>'[2]Energy Summary'!L10</f>
        <v>2634814.0258961273</v>
      </c>
      <c r="M10" s="7">
        <f>'[2]Energy Summary'!M10</f>
        <v>233565.60697439592</v>
      </c>
    </row>
    <row r="11" spans="1:13" x14ac:dyDescent="0.25">
      <c r="A11" s="22">
        <f t="shared" ref="A11:A26" si="0">+A10+1</f>
        <v>3</v>
      </c>
      <c r="B11" s="6" t="s">
        <v>47</v>
      </c>
      <c r="C11" s="7">
        <f>'[2]Energy Summary'!C11</f>
        <v>187192258.01703656</v>
      </c>
      <c r="D11" s="7">
        <f>'[2]Energy Summary'!D11</f>
        <v>94016288.645853698</v>
      </c>
      <c r="E11" s="7">
        <f>'[2]Energy Summary'!E11</f>
        <v>24688596.890282325</v>
      </c>
      <c r="F11" s="7">
        <f>'[2]Energy Summary'!F11</f>
        <v>25489127.570459403</v>
      </c>
      <c r="G11" s="7">
        <f>'[2]Energy Summary'!G11</f>
        <v>16970404.413540691</v>
      </c>
      <c r="H11" s="7">
        <f>'[2]Energy Summary'!H11</f>
        <v>12183183.214715337</v>
      </c>
      <c r="I11" s="7">
        <f>'[2]Energy Summary'!I11</f>
        <v>5292122.211588908</v>
      </c>
      <c r="J11" s="7">
        <f>'[2]Energy Summary'!J11</f>
        <v>5236589.4209755044</v>
      </c>
      <c r="K11" s="7">
        <f>'[2]Energy Summary'!K11</f>
        <v>2581517.5663052374</v>
      </c>
      <c r="L11" s="7">
        <f>'[2]Energy Summary'!L11</f>
        <v>674625.28068335564</v>
      </c>
      <c r="M11" s="7">
        <f>'[2]Energy Summary'!M11</f>
        <v>59802.802632147541</v>
      </c>
    </row>
    <row r="12" spans="1:13" x14ac:dyDescent="0.25">
      <c r="A12" s="22">
        <f t="shared" si="0"/>
        <v>4</v>
      </c>
      <c r="B12" s="6" t="s">
        <v>48</v>
      </c>
      <c r="C12" s="7">
        <f>'[2]Energy Summary'!C12</f>
        <v>47738245.047874965</v>
      </c>
      <c r="D12" s="7">
        <f>'[2]Energy Summary'!D12</f>
        <v>24116057.077197272</v>
      </c>
      <c r="E12" s="7">
        <f>'[2]Energy Summary'!E12</f>
        <v>6332855.9373867773</v>
      </c>
      <c r="F12" s="7">
        <f>'[2]Energy Summary'!F12</f>
        <v>6538199.541705383</v>
      </c>
      <c r="G12" s="7">
        <f>'[2]Energy Summary'!G12</f>
        <v>4353067.4030506629</v>
      </c>
      <c r="H12" s="7">
        <f>'[2]Energy Summary'!H12</f>
        <v>3125100.4056836325</v>
      </c>
      <c r="I12" s="7">
        <f>'[2]Energy Summary'!I12</f>
        <v>1357478.8278968092</v>
      </c>
      <c r="J12" s="7">
        <f>'[2]Energy Summary'!J12</f>
        <v>1343234.1478804178</v>
      </c>
      <c r="K12" s="7">
        <f>'[2]Energy Summary'!K12</f>
        <v>383864.03690071299</v>
      </c>
      <c r="L12" s="7">
        <f>'[2]Energy Summary'!L12</f>
        <v>173047.6921500724</v>
      </c>
      <c r="M12" s="7">
        <f>'[2]Energy Summary'!M12</f>
        <v>15339.978023232015</v>
      </c>
    </row>
    <row r="13" spans="1:13" x14ac:dyDescent="0.25">
      <c r="A13" s="22">
        <f t="shared" si="0"/>
        <v>5</v>
      </c>
      <c r="B13" s="6" t="s">
        <v>49</v>
      </c>
      <c r="C13" s="7">
        <f>'[2]Energy Summary'!C13</f>
        <v>27800833.46786464</v>
      </c>
      <c r="D13" s="7">
        <f>'[2]Energy Summary'!D13</f>
        <v>13870304.902989436</v>
      </c>
      <c r="E13" s="7">
        <f>'[2]Energy Summary'!E13</f>
        <v>3642330.1900921706</v>
      </c>
      <c r="F13" s="7">
        <f>'[2]Energy Summary'!F13</f>
        <v>3760433.1781826643</v>
      </c>
      <c r="G13" s="7">
        <f>'[2]Energy Summary'!G13</f>
        <v>2503658.5354853608</v>
      </c>
      <c r="H13" s="7">
        <f>'[2]Energy Summary'!H13</f>
        <v>1797395.6248541758</v>
      </c>
      <c r="I13" s="7">
        <f>'[2]Energy Summary'!I13</f>
        <v>780751.39654917829</v>
      </c>
      <c r="J13" s="7">
        <f>'[2]Energy Summary'!J13</f>
        <v>772558.5956099364</v>
      </c>
      <c r="K13" s="7">
        <f>'[2]Energy Summary'!K13</f>
        <v>565050.22966704308</v>
      </c>
      <c r="L13" s="7">
        <f>'[2]Energy Summary'!L13</f>
        <v>99528.054905362907</v>
      </c>
      <c r="M13" s="7">
        <f>'[2]Energy Summary'!M13</f>
        <v>8822.7595293165978</v>
      </c>
    </row>
    <row r="14" spans="1:13" ht="13.8" thickBot="1" x14ac:dyDescent="0.3">
      <c r="A14" s="24">
        <f t="shared" si="0"/>
        <v>6</v>
      </c>
      <c r="B14" s="9" t="s">
        <v>90</v>
      </c>
      <c r="C14" s="10">
        <f>'[2]Energy Summary'!C14</f>
        <v>985555106.06561112</v>
      </c>
      <c r="D14" s="10">
        <f>'[2]Energy Summary'!D14</f>
        <v>499192323.29272872</v>
      </c>
      <c r="E14" s="10">
        <f>'[2]Energy Summary'!E14</f>
        <v>131087476.62781945</v>
      </c>
      <c r="F14" s="10">
        <f>'[2]Energy Summary'!F14</f>
        <v>135338003.59352446</v>
      </c>
      <c r="G14" s="10">
        <f>'[2]Energy Summary'!G14</f>
        <v>90106679.687426329</v>
      </c>
      <c r="H14" s="10">
        <f>'[2]Energy Summary'!H14</f>
        <v>64688274.996302389</v>
      </c>
      <c r="I14" s="10">
        <f>'[2]Energy Summary'!I14</f>
        <v>28099245.56693963</v>
      </c>
      <c r="J14" s="10">
        <f>'[2]Energy Summary'!J14</f>
        <v>27804386.63170068</v>
      </c>
      <c r="K14" s="10">
        <f>'[2]Energy Summary'!K14</f>
        <v>5339169.4683756847</v>
      </c>
      <c r="L14" s="10">
        <f>'[2]Energy Summary'!L14</f>
        <v>3582015.0536349178</v>
      </c>
      <c r="M14" s="10">
        <f>'[2]Energy Summary'!M14</f>
        <v>317531.14715909213</v>
      </c>
    </row>
    <row r="15" spans="1:13" ht="13.8" thickTop="1" x14ac:dyDescent="0.25">
      <c r="A15" s="22">
        <f t="shared" si="0"/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x14ac:dyDescent="0.25">
      <c r="A16" s="22">
        <f t="shared" si="0"/>
        <v>8</v>
      </c>
      <c r="B16" s="6" t="s">
        <v>91</v>
      </c>
      <c r="C16" s="7">
        <f>'[2]Energy Summary'!C16</f>
        <v>182941984.21999776</v>
      </c>
      <c r="D16" s="7">
        <f>'[2]Energy Summary'!D16</f>
        <v>91272842.723306715</v>
      </c>
      <c r="E16" s="7">
        <f>'[2]Energy Summary'!E16</f>
        <v>23968170.340291742</v>
      </c>
      <c r="F16" s="7">
        <f>'[2]Energy Summary'!F16</f>
        <v>24745341.104202844</v>
      </c>
      <c r="G16" s="7">
        <f>'[2]Energy Summary'!G16</f>
        <v>16475198.875618679</v>
      </c>
      <c r="H16" s="7">
        <f>'[2]Energy Summary'!H16</f>
        <v>11827671.36889087</v>
      </c>
      <c r="I16" s="7">
        <f>'[2]Energy Summary'!I16</f>
        <v>5137695.236092208</v>
      </c>
      <c r="J16" s="7">
        <f>'[2]Energy Summary'!J16</f>
        <v>5083782.9222086407</v>
      </c>
      <c r="K16" s="7">
        <f>'[2]Energy Summary'!K16</f>
        <v>3718284.5729694655</v>
      </c>
      <c r="L16" s="7">
        <f>'[2]Energy Summary'!L16</f>
        <v>654939.35176406452</v>
      </c>
      <c r="M16" s="7">
        <f>'[2]Energy Summary'!M16</f>
        <v>58057.724652564044</v>
      </c>
    </row>
    <row r="17" spans="1:13" x14ac:dyDescent="0.25">
      <c r="A17" s="22">
        <f t="shared" si="0"/>
        <v>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3.8" thickBot="1" x14ac:dyDescent="0.3">
      <c r="A18" s="24">
        <f t="shared" si="0"/>
        <v>10</v>
      </c>
      <c r="B18" s="9" t="s">
        <v>92</v>
      </c>
      <c r="C18" s="10">
        <f>'[2]Energy Summary'!C18</f>
        <v>1168497090.2856088</v>
      </c>
      <c r="D18" s="10">
        <f>'[2]Energy Summary'!D18</f>
        <v>590465166.01603544</v>
      </c>
      <c r="E18" s="10">
        <f>'[2]Energy Summary'!E18</f>
        <v>155055646.96811119</v>
      </c>
      <c r="F18" s="10">
        <f>'[2]Energy Summary'!F18</f>
        <v>160083344.69772729</v>
      </c>
      <c r="G18" s="10">
        <f>'[2]Energy Summary'!G18</f>
        <v>106581878.56304501</v>
      </c>
      <c r="H18" s="10">
        <f>'[2]Energy Summary'!H18</f>
        <v>76515946.365193263</v>
      </c>
      <c r="I18" s="10">
        <f>'[2]Energy Summary'!I18</f>
        <v>33236940.803031839</v>
      </c>
      <c r="J18" s="10">
        <f>'[2]Energy Summary'!J18</f>
        <v>32888169.55390932</v>
      </c>
      <c r="K18" s="10">
        <f>'[2]Energy Summary'!K18</f>
        <v>9057454.0413451493</v>
      </c>
      <c r="L18" s="10">
        <f>'[2]Energy Summary'!L18</f>
        <v>4236954.4053989826</v>
      </c>
      <c r="M18" s="10">
        <f>'[2]Energy Summary'!M18</f>
        <v>375588.87181165616</v>
      </c>
    </row>
    <row r="19" spans="1:13" ht="13.8" thickTop="1" x14ac:dyDescent="0.25">
      <c r="A19" s="22">
        <f t="shared" si="0"/>
        <v>11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22">
        <f t="shared" si="0"/>
        <v>12</v>
      </c>
      <c r="B20" s="6" t="s">
        <v>37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s="22">
        <f t="shared" si="0"/>
        <v>13</v>
      </c>
      <c r="B21" s="6" t="s">
        <v>38</v>
      </c>
      <c r="C21" s="7">
        <f>'[2]Energy Summary'!C21</f>
        <v>4333941780.5754585</v>
      </c>
      <c r="D21" s="7">
        <f>'[2]Energy Summary'!D21</f>
        <v>2163998471.4123569</v>
      </c>
      <c r="E21" s="7">
        <f>'[2]Energy Summary'!E21</f>
        <v>568264145.51562941</v>
      </c>
      <c r="F21" s="7">
        <f>'[2]Energy Summary'!F21</f>
        <v>586690177.7827338</v>
      </c>
      <c r="G21" s="7">
        <f>'[2]Energy Summary'!G21</f>
        <v>390612411.30763543</v>
      </c>
      <c r="H21" s="7">
        <f>'[2]Energy Summary'!H21</f>
        <v>280423639.70451629</v>
      </c>
      <c r="I21" s="7">
        <f>'[2]Energy Summary'!I21</f>
        <v>121810215.45686001</v>
      </c>
      <c r="J21" s="7">
        <f>'[2]Energy Summary'!J21</f>
        <v>120532002.12030359</v>
      </c>
      <c r="K21" s="7">
        <f>'[2]Energy Summary'!K21</f>
        <v>84706186.448391393</v>
      </c>
      <c r="L21" s="7">
        <f>'[2]Energy Summary'!L21</f>
        <v>15528033.463159878</v>
      </c>
      <c r="M21" s="7">
        <f>'[2]Energy Summary'!M21</f>
        <v>1376497.3638730159</v>
      </c>
    </row>
    <row r="22" spans="1:13" x14ac:dyDescent="0.25">
      <c r="A22" s="22">
        <f t="shared" si="0"/>
        <v>14</v>
      </c>
      <c r="B22" s="6" t="s">
        <v>39</v>
      </c>
      <c r="C22" s="7">
        <f>'[2]Energy Summary'!C22</f>
        <v>-1705797744.0031881</v>
      </c>
      <c r="D22" s="7">
        <f>'[2]Energy Summary'!D22</f>
        <v>-854935198.37268901</v>
      </c>
      <c r="E22" s="7">
        <f>'[2]Energy Summary'!E22</f>
        <v>-224505250.99373555</v>
      </c>
      <c r="F22" s="7">
        <f>'[2]Energy Summary'!F22</f>
        <v>-231784860.36481661</v>
      </c>
      <c r="G22" s="7">
        <f>'[2]Energy Summary'!G22</f>
        <v>-154320025.52671525</v>
      </c>
      <c r="H22" s="7">
        <f>'[2]Energy Summary'!H22</f>
        <v>-110787527.4434462</v>
      </c>
      <c r="I22" s="7">
        <f>'[2]Energy Summary'!I22</f>
        <v>-48123805.118708156</v>
      </c>
      <c r="J22" s="7">
        <f>'[2]Energy Summary'!J22</f>
        <v>-47618818.822789811</v>
      </c>
      <c r="K22" s="7">
        <f>'[2]Energy Summary'!K22</f>
        <v>-27043750.602113348</v>
      </c>
      <c r="L22" s="7">
        <f>'[2]Energy Summary'!L22</f>
        <v>-6134691.1952761086</v>
      </c>
      <c r="M22" s="7">
        <f>'[2]Energy Summary'!M22</f>
        <v>-543815.56289834098</v>
      </c>
    </row>
    <row r="23" spans="1:13" x14ac:dyDescent="0.25">
      <c r="A23" s="22">
        <f t="shared" si="0"/>
        <v>15</v>
      </c>
      <c r="B23" s="6" t="s">
        <v>93</v>
      </c>
      <c r="C23" s="7">
        <f>'[2]Energy Summary'!C23</f>
        <v>0</v>
      </c>
      <c r="D23" s="7">
        <f>'[2]Energy Summary'!D23</f>
        <v>0</v>
      </c>
      <c r="E23" s="7">
        <f>'[2]Energy Summary'!E23</f>
        <v>0</v>
      </c>
      <c r="F23" s="7">
        <f>'[2]Energy Summary'!F23</f>
        <v>0</v>
      </c>
      <c r="G23" s="7">
        <f>'[2]Energy Summary'!G23</f>
        <v>0</v>
      </c>
      <c r="H23" s="7">
        <f>'[2]Energy Summary'!H23</f>
        <v>0</v>
      </c>
      <c r="I23" s="7">
        <f>'[2]Energy Summary'!I23</f>
        <v>0</v>
      </c>
      <c r="J23" s="7">
        <f>'[2]Energy Summary'!J23</f>
        <v>0</v>
      </c>
      <c r="K23" s="7">
        <f>'[2]Energy Summary'!K23</f>
        <v>0</v>
      </c>
      <c r="L23" s="7">
        <f>'[2]Energy Summary'!L23</f>
        <v>0</v>
      </c>
      <c r="M23" s="7">
        <f>'[2]Energy Summary'!M23</f>
        <v>0</v>
      </c>
    </row>
    <row r="24" spans="1:13" x14ac:dyDescent="0.25">
      <c r="A24" s="22">
        <f t="shared" si="0"/>
        <v>16</v>
      </c>
      <c r="B24" s="6" t="s">
        <v>94</v>
      </c>
      <c r="C24" s="7">
        <f>'[2]Energy Summary'!C24</f>
        <v>110953238.91762529</v>
      </c>
      <c r="D24" s="7">
        <f>'[2]Energy Summary'!D24</f>
        <v>55400522.566343851</v>
      </c>
      <c r="E24" s="7">
        <f>'[2]Energy Summary'!E24</f>
        <v>14548129.785293046</v>
      </c>
      <c r="F24" s="7">
        <f>'[2]Energy Summary'!F24</f>
        <v>15019854.617776711</v>
      </c>
      <c r="G24" s="7">
        <f>'[2]Energy Summary'!G24</f>
        <v>10000067.926674169</v>
      </c>
      <c r="H24" s="7">
        <f>'[2]Energy Summary'!H24</f>
        <v>7179125.3019910147</v>
      </c>
      <c r="I24" s="7">
        <f>'[2]Energy Summary'!I24</f>
        <v>3118463.19642943</v>
      </c>
      <c r="J24" s="7">
        <f>'[2]Energy Summary'!J24</f>
        <v>3085739.6581589626</v>
      </c>
      <c r="K24" s="7">
        <f>'[2]Energy Summary'!K24</f>
        <v>2168562.9892244111</v>
      </c>
      <c r="L24" s="7">
        <f>'[2]Energy Summary'!L24</f>
        <v>397533.16818438988</v>
      </c>
      <c r="M24" s="7">
        <f>'[2]Energy Summary'!M24</f>
        <v>35239.707549325947</v>
      </c>
    </row>
    <row r="25" spans="1:13" x14ac:dyDescent="0.25">
      <c r="A25" s="22">
        <f t="shared" si="0"/>
        <v>17</v>
      </c>
      <c r="B25" s="6" t="s">
        <v>95</v>
      </c>
      <c r="C25" s="7">
        <f>'[2]Energy Summary'!C25</f>
        <v>-331965904.17413634</v>
      </c>
      <c r="D25" s="7">
        <f>'[2]Energy Summary'!D25</f>
        <v>-163505338.72039717</v>
      </c>
      <c r="E25" s="7">
        <f>'[2]Energy Summary'!E25</f>
        <v>-42936361.934927151</v>
      </c>
      <c r="F25" s="7">
        <f>'[2]Energy Summary'!F25</f>
        <v>-44328578.55934073</v>
      </c>
      <c r="G25" s="7">
        <f>'[2]Energy Summary'!G25</f>
        <v>-29513521.133664384</v>
      </c>
      <c r="H25" s="7">
        <f>'[2]Energy Summary'!H25</f>
        <v>-21187982.709233873</v>
      </c>
      <c r="I25" s="7">
        <f>'[2]Energy Summary'!I25</f>
        <v>-9203620.428104857</v>
      </c>
      <c r="J25" s="7">
        <f>'[2]Energy Summary'!J25</f>
        <v>-9107042.4002959076</v>
      </c>
      <c r="K25" s="7">
        <f>'[2]Energy Summary'!K25</f>
        <v>-10906201.822746335</v>
      </c>
      <c r="L25" s="7">
        <f>'[2]Energy Summary'!L25</f>
        <v>-1173252.3865409971</v>
      </c>
      <c r="M25" s="7">
        <f>'[2]Energy Summary'!M25</f>
        <v>-104004.07888500049</v>
      </c>
    </row>
    <row r="26" spans="1:13" ht="13.8" thickBot="1" x14ac:dyDescent="0.3">
      <c r="A26" s="24">
        <f t="shared" si="0"/>
        <v>18</v>
      </c>
      <c r="B26" s="9" t="s">
        <v>41</v>
      </c>
      <c r="C26" s="10">
        <f>'[2]Energy Summary'!C26</f>
        <v>2407131371.3157597</v>
      </c>
      <c r="D26" s="10">
        <f>'[2]Energy Summary'!D26</f>
        <v>1200958456.8856144</v>
      </c>
      <c r="E26" s="10">
        <f>'[2]Energy Summary'!E26</f>
        <v>315370662.37225974</v>
      </c>
      <c r="F26" s="10">
        <f>'[2]Energy Summary'!F26</f>
        <v>325596593.47635317</v>
      </c>
      <c r="G26" s="10">
        <f>'[2]Energy Summary'!G26</f>
        <v>216778932.57392997</v>
      </c>
      <c r="H26" s="10">
        <f>'[2]Energy Summary'!H26</f>
        <v>155627254.85382721</v>
      </c>
      <c r="I26" s="10">
        <f>'[2]Energy Summary'!I26</f>
        <v>67601253.106476411</v>
      </c>
      <c r="J26" s="10">
        <f>'[2]Energy Summary'!J26</f>
        <v>66891880.555376835</v>
      </c>
      <c r="K26" s="10">
        <f>'[2]Energy Summary'!K26</f>
        <v>48924797.012756117</v>
      </c>
      <c r="L26" s="10">
        <f>'[2]Energy Summary'!L26</f>
        <v>8617623.0495271627</v>
      </c>
      <c r="M26" s="10">
        <f>'[2]Energy Summary'!M26</f>
        <v>763917.42963900045</v>
      </c>
    </row>
    <row r="27" spans="1:13" ht="13.8" thickTop="1" x14ac:dyDescent="0.25"/>
    <row r="29" spans="1:13" x14ac:dyDescent="0.25">
      <c r="C29" s="8"/>
    </row>
    <row r="30" spans="1:13" x14ac:dyDescent="0.25">
      <c r="C30" s="8"/>
    </row>
    <row r="31" spans="1:13" x14ac:dyDescent="0.25">
      <c r="C31" s="8"/>
    </row>
    <row r="33" spans="3:3" x14ac:dyDescent="0.25">
      <c r="C33" s="8"/>
    </row>
    <row r="35" spans="3:3" x14ac:dyDescent="0.25">
      <c r="C35" s="8"/>
    </row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27"/>
  <sheetViews>
    <sheetView showGridLines="0" zoomScale="90" zoomScaleNormal="90" workbookViewId="0">
      <pane xSplit="2" ySplit="9" topLeftCell="D10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ColWidth="6.33203125" defaultRowHeight="13.2" x14ac:dyDescent="0.25"/>
  <cols>
    <col min="1" max="1" width="4.6640625" style="6" bestFit="1" customWidth="1"/>
    <col min="2" max="2" width="31.109375" style="6" bestFit="1" customWidth="1"/>
    <col min="3" max="3" width="15.6640625" style="6" bestFit="1" customWidth="1"/>
    <col min="4" max="4" width="15.109375" style="6" bestFit="1" customWidth="1"/>
    <col min="5" max="5" width="14.33203125" style="6" bestFit="1" customWidth="1"/>
    <col min="6" max="6" width="15.6640625" style="6" bestFit="1" customWidth="1"/>
    <col min="7" max="8" width="13.5546875" style="6" bestFit="1" customWidth="1"/>
    <col min="9" max="10" width="13.33203125" style="6" bestFit="1" customWidth="1"/>
    <col min="11" max="11" width="14.6640625" style="6" bestFit="1" customWidth="1"/>
    <col min="12" max="12" width="12.44140625" style="6" bestFit="1" customWidth="1"/>
    <col min="13" max="13" width="11.44140625" style="6" customWidth="1"/>
    <col min="14" max="14" width="4.5546875" style="6" customWidth="1"/>
    <col min="15" max="15" width="13.5546875" style="6" customWidth="1"/>
    <col min="16" max="16" width="11.44140625" style="6" customWidth="1"/>
    <col min="17" max="17" width="13.33203125" style="6" customWidth="1"/>
    <col min="18" max="16384" width="6.33203125" style="6"/>
  </cols>
  <sheetData>
    <row r="1" spans="1:17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7" x14ac:dyDescent="0.25">
      <c r="A2" s="108" t="s">
        <v>96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7" x14ac:dyDescent="0.25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6" spans="1:17" s="25" customFormat="1" ht="52.8" x14ac:dyDescent="0.25">
      <c r="A6" s="2" t="s">
        <v>2</v>
      </c>
      <c r="B6" s="2" t="s">
        <v>3</v>
      </c>
      <c r="C6" s="2" t="s">
        <v>4</v>
      </c>
      <c r="D6" s="2" t="str">
        <f>+'Class Summary'!G6</f>
        <v>Residential
Sch 7</v>
      </c>
      <c r="E6" s="2" t="str">
        <f>+'Class Summary'!H6</f>
        <v>Sec Volt
Sch 24
(kW&lt; 50)</v>
      </c>
      <c r="F6" s="2" t="str">
        <f>+'Class Summary'!I6</f>
        <v>Sec Volt
Sch 25
(kW &gt; 50 &amp; &lt; 350)</v>
      </c>
      <c r="G6" s="2" t="str">
        <f>+'Class Summary'!J6</f>
        <v>Sec Volt
Sch 26
(kW &gt; 350)</v>
      </c>
      <c r="H6" s="2" t="str">
        <f>+'Class Summary'!K6</f>
        <v>Pri Volt
Sch 31/35/43</v>
      </c>
      <c r="I6" s="2" t="str">
        <f>+'Class Summary'!L6</f>
        <v>Campus
Sch 40</v>
      </c>
      <c r="J6" s="2" t="str">
        <f>+'Class Summary'!M6</f>
        <v>High Volt
Sch 46/49</v>
      </c>
      <c r="K6" s="2" t="str">
        <f>+'Class Summary'!N6</f>
        <v>Choice /
Retail Wheeling
Sch 448/449</v>
      </c>
      <c r="L6" s="2" t="str">
        <f>+'Class Summary'!O6</f>
        <v>Lighting
Sch 50-59</v>
      </c>
      <c r="M6" s="2" t="str">
        <f>+'Class Summary'!P6</f>
        <v>Firm Resale</v>
      </c>
      <c r="N6" s="4"/>
      <c r="O6" s="2" t="s">
        <v>15</v>
      </c>
      <c r="P6" s="2" t="s">
        <v>16</v>
      </c>
      <c r="Q6" s="2" t="s">
        <v>17</v>
      </c>
    </row>
    <row r="7" spans="1:17" s="25" customFormat="1" x14ac:dyDescent="0.25">
      <c r="B7" s="25" t="s">
        <v>20</v>
      </c>
      <c r="C7" s="25" t="s">
        <v>21</v>
      </c>
      <c r="D7" s="25" t="s">
        <v>22</v>
      </c>
      <c r="E7" s="25" t="s">
        <v>23</v>
      </c>
      <c r="F7" s="25" t="s">
        <v>24</v>
      </c>
      <c r="G7" s="25" t="s">
        <v>86</v>
      </c>
      <c r="H7" s="25" t="s">
        <v>25</v>
      </c>
      <c r="I7" s="25" t="s">
        <v>26</v>
      </c>
      <c r="J7" s="25" t="s">
        <v>87</v>
      </c>
      <c r="K7" s="25" t="s">
        <v>88</v>
      </c>
      <c r="L7" s="25" t="s">
        <v>27</v>
      </c>
      <c r="M7" s="25" t="s">
        <v>28</v>
      </c>
    </row>
    <row r="9" spans="1:17" x14ac:dyDescent="0.25">
      <c r="A9" s="22">
        <v>1</v>
      </c>
      <c r="B9" s="1" t="s">
        <v>89</v>
      </c>
    </row>
    <row r="10" spans="1:17" x14ac:dyDescent="0.25">
      <c r="A10" s="22">
        <f>+A9+1</f>
        <v>2</v>
      </c>
      <c r="B10" s="6" t="s">
        <v>46</v>
      </c>
      <c r="C10" s="7">
        <f>'[2]Demand Summary'!C10</f>
        <v>344616046.31427217</v>
      </c>
      <c r="D10" s="7">
        <f>'[2]Demand Summary'!D10</f>
        <v>214745409.69472674</v>
      </c>
      <c r="E10" s="7">
        <f>'[2]Demand Summary'!E10</f>
        <v>42701422.190192357</v>
      </c>
      <c r="F10" s="7">
        <f>'[2]Demand Summary'!F10</f>
        <v>38592395.570506088</v>
      </c>
      <c r="G10" s="7">
        <f>'[2]Demand Summary'!G10</f>
        <v>20728477.006418455</v>
      </c>
      <c r="H10" s="7">
        <f>'[2]Demand Summary'!H10</f>
        <v>15744435.455784537</v>
      </c>
      <c r="I10" s="7">
        <f>'[2]Demand Summary'!I10</f>
        <v>5891544.9022834003</v>
      </c>
      <c r="J10" s="7">
        <f>'[2]Demand Summary'!J10</f>
        <v>4502425.1285657408</v>
      </c>
      <c r="K10" s="7">
        <f>'[2]Demand Summary'!K10</f>
        <v>526411.79896226886</v>
      </c>
      <c r="L10" s="7">
        <f>'[2]Demand Summary'!L10</f>
        <v>1036771.1260287525</v>
      </c>
      <c r="M10" s="7">
        <f>'[2]Demand Summary'!M10</f>
        <v>146753.44080382618</v>
      </c>
      <c r="O10" s="7">
        <f>'[2]Demand Summary'!O10</f>
        <v>14653471.405713016</v>
      </c>
      <c r="P10" s="7">
        <f>'[2]Demand Summary'!P10</f>
        <v>61981.360999603028</v>
      </c>
      <c r="Q10" s="7">
        <f>'[2]Demand Summary'!Q10</f>
        <v>1028982.6890719176</v>
      </c>
    </row>
    <row r="11" spans="1:17" x14ac:dyDescent="0.25">
      <c r="A11" s="22">
        <f t="shared" ref="A11:A26" si="0">+A10+1</f>
        <v>3</v>
      </c>
      <c r="B11" s="6" t="s">
        <v>47</v>
      </c>
      <c r="C11" s="7">
        <f>'[2]Demand Summary'!C11</f>
        <v>201449779.54607496</v>
      </c>
      <c r="D11" s="7">
        <f>'[2]Demand Summary'!D11</f>
        <v>127281639.99665971</v>
      </c>
      <c r="E11" s="7">
        <f>'[2]Demand Summary'!E11</f>
        <v>25136275.856441557</v>
      </c>
      <c r="F11" s="7">
        <f>'[2]Demand Summary'!F11</f>
        <v>21911357.420141235</v>
      </c>
      <c r="G11" s="7">
        <f>'[2]Demand Summary'!G11</f>
        <v>10687673.836780861</v>
      </c>
      <c r="H11" s="7">
        <f>'[2]Demand Summary'!H11</f>
        <v>8787488.2637415975</v>
      </c>
      <c r="I11" s="7">
        <f>'[2]Demand Summary'!I11</f>
        <v>3386883.3980001491</v>
      </c>
      <c r="J11" s="7">
        <f>'[2]Demand Summary'!J11</f>
        <v>2012295.3654345176</v>
      </c>
      <c r="K11" s="7">
        <f>'[2]Demand Summary'!K11</f>
        <v>881963.04817908339</v>
      </c>
      <c r="L11" s="7">
        <f>'[2]Demand Summary'!L11</f>
        <v>1293873.4795639219</v>
      </c>
      <c r="M11" s="7">
        <f>'[2]Demand Summary'!M11</f>
        <v>70328.881132319948</v>
      </c>
      <c r="O11" s="7">
        <f>'[2]Demand Summary'!O11</f>
        <v>7518468.495856327</v>
      </c>
      <c r="P11" s="7">
        <f>'[2]Demand Summary'!P11</f>
        <v>53718.175124922462</v>
      </c>
      <c r="Q11" s="7">
        <f>'[2]Demand Summary'!Q11</f>
        <v>1215301.5927603478</v>
      </c>
    </row>
    <row r="12" spans="1:17" x14ac:dyDescent="0.25">
      <c r="A12" s="22">
        <f t="shared" si="0"/>
        <v>4</v>
      </c>
      <c r="B12" s="6" t="s">
        <v>48</v>
      </c>
      <c r="C12" s="7">
        <f>'[2]Demand Summary'!C12</f>
        <v>33053125.936370082</v>
      </c>
      <c r="D12" s="7">
        <f>'[2]Demand Summary'!D12</f>
        <v>20744046.222493209</v>
      </c>
      <c r="E12" s="7">
        <f>'[2]Demand Summary'!E12</f>
        <v>4114847.380756719</v>
      </c>
      <c r="F12" s="7">
        <f>'[2]Demand Summary'!F12</f>
        <v>3645449.7524164892</v>
      </c>
      <c r="G12" s="7">
        <f>'[2]Demand Summary'!G12</f>
        <v>1854179.9907578016</v>
      </c>
      <c r="H12" s="7">
        <f>'[2]Demand Summary'!H12</f>
        <v>1474596.2751259138</v>
      </c>
      <c r="I12" s="7">
        <f>'[2]Demand Summary'!I12</f>
        <v>546770.055449598</v>
      </c>
      <c r="J12" s="7">
        <f>'[2]Demand Summary'!J12</f>
        <v>378207.81139139063</v>
      </c>
      <c r="K12" s="7">
        <f>'[2]Demand Summary'!K12</f>
        <v>117485.12927276662</v>
      </c>
      <c r="L12" s="7">
        <f>'[2]Demand Summary'!L12</f>
        <v>164972.76536791489</v>
      </c>
      <c r="M12" s="7">
        <f>'[2]Demand Summary'!M12</f>
        <v>12570.553338273392</v>
      </c>
      <c r="O12" s="7">
        <f>'[2]Demand Summary'!O12</f>
        <v>1308068.794273227</v>
      </c>
      <c r="P12" s="7">
        <f>'[2]Demand Summary'!P12</f>
        <v>7669.821522207646</v>
      </c>
      <c r="Q12" s="7">
        <f>'[2]Demand Summary'!Q12</f>
        <v>158857.65933047913</v>
      </c>
    </row>
    <row r="13" spans="1:17" x14ac:dyDescent="0.25">
      <c r="A13" s="22">
        <f t="shared" si="0"/>
        <v>5</v>
      </c>
      <c r="B13" s="6" t="s">
        <v>49</v>
      </c>
      <c r="C13" s="7">
        <f>'[2]Demand Summary'!C13</f>
        <v>30210477.308108646</v>
      </c>
      <c r="D13" s="7">
        <f>'[2]Demand Summary'!D13</f>
        <v>19001657.556524131</v>
      </c>
      <c r="E13" s="7">
        <f>'[2]Demand Summary'!E13</f>
        <v>3779389.9327078285</v>
      </c>
      <c r="F13" s="7">
        <f>'[2]Demand Summary'!F13</f>
        <v>3315588.4192728614</v>
      </c>
      <c r="G13" s="7">
        <f>'[2]Demand Summary'!G13</f>
        <v>1625751.3980853939</v>
      </c>
      <c r="H13" s="7">
        <f>'[2]Demand Summary'!H13</f>
        <v>1337402.3570929307</v>
      </c>
      <c r="I13" s="7">
        <f>'[2]Demand Summary'!I13</f>
        <v>460537.20577247383</v>
      </c>
      <c r="J13" s="7">
        <f>'[2]Demand Summary'!J13</f>
        <v>329245.72443694598</v>
      </c>
      <c r="K13" s="7">
        <f>'[2]Demand Summary'!K13</f>
        <v>161181.7242503115</v>
      </c>
      <c r="L13" s="7">
        <f>'[2]Demand Summary'!L13</f>
        <v>189197.37396537955</v>
      </c>
      <c r="M13" s="7">
        <f>'[2]Demand Summary'!M13</f>
        <v>10525.616000401224</v>
      </c>
      <c r="O13" s="7">
        <f>'[2]Demand Summary'!O13</f>
        <v>1146500.3777172219</v>
      </c>
      <c r="P13" s="7">
        <f>'[2]Demand Summary'!P13</f>
        <v>8072.0826698162673</v>
      </c>
      <c r="Q13" s="7">
        <f>'[2]Demand Summary'!Q13</f>
        <v>182829.89670589261</v>
      </c>
    </row>
    <row r="14" spans="1:17" ht="13.8" thickBot="1" x14ac:dyDescent="0.3">
      <c r="A14" s="24">
        <f t="shared" si="0"/>
        <v>6</v>
      </c>
      <c r="B14" s="9" t="s">
        <v>90</v>
      </c>
      <c r="C14" s="10">
        <f>'[2]Demand Summary'!C14</f>
        <v>609329429.10482597</v>
      </c>
      <c r="D14" s="10">
        <f>'[2]Demand Summary'!D14</f>
        <v>381772753.47040385</v>
      </c>
      <c r="E14" s="10">
        <f>'[2]Demand Summary'!E14</f>
        <v>75731935.360098466</v>
      </c>
      <c r="F14" s="10">
        <f>'[2]Demand Summary'!F14</f>
        <v>67464791.162336677</v>
      </c>
      <c r="G14" s="10">
        <f>'[2]Demand Summary'!G14</f>
        <v>34896082.232042514</v>
      </c>
      <c r="H14" s="10">
        <f>'[2]Demand Summary'!H14</f>
        <v>27343922.35174498</v>
      </c>
      <c r="I14" s="10">
        <f>'[2]Demand Summary'!I14</f>
        <v>10285735.561505621</v>
      </c>
      <c r="J14" s="10">
        <f>'[2]Demand Summary'!J14</f>
        <v>7222174.029828595</v>
      </c>
      <c r="K14" s="10">
        <f>'[2]Demand Summary'!K14</f>
        <v>1687041.7006644304</v>
      </c>
      <c r="L14" s="10">
        <f>'[2]Demand Summary'!L14</f>
        <v>2684814.7449259693</v>
      </c>
      <c r="M14" s="10">
        <f>'[2]Demand Summary'!M14</f>
        <v>240178.49127482076</v>
      </c>
      <c r="O14" s="10">
        <f>'[2]Demand Summary'!O14</f>
        <v>24626509.073559795</v>
      </c>
      <c r="P14" s="10">
        <f>'[2]Demand Summary'!P14</f>
        <v>131441.44031654939</v>
      </c>
      <c r="Q14" s="10">
        <f>'[2]Demand Summary'!Q14</f>
        <v>2585971.8378686369</v>
      </c>
    </row>
    <row r="15" spans="1:17" ht="13.8" thickTop="1" x14ac:dyDescent="0.25">
      <c r="A15" s="22">
        <f t="shared" si="0"/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O15" s="7"/>
      <c r="P15" s="7"/>
      <c r="Q15" s="7"/>
    </row>
    <row r="16" spans="1:17" x14ac:dyDescent="0.25">
      <c r="A16" s="22">
        <f t="shared" si="0"/>
        <v>8</v>
      </c>
      <c r="B16" s="6" t="s">
        <v>91</v>
      </c>
      <c r="C16" s="7">
        <f>'[2]Demand Summary'!C16</f>
        <v>198798524.12939617</v>
      </c>
      <c r="D16" s="7">
        <f>'[2]Demand Summary'!D16</f>
        <v>125039450.37754449</v>
      </c>
      <c r="E16" s="7">
        <f>'[2]Demand Summary'!E16</f>
        <v>24870085.072444435</v>
      </c>
      <c r="F16" s="7">
        <f>'[2]Demand Summary'!F16</f>
        <v>21818062.576424357</v>
      </c>
      <c r="G16" s="7">
        <f>'[2]Demand Summary'!G16</f>
        <v>10698175.180897625</v>
      </c>
      <c r="H16" s="7">
        <f>'[2]Demand Summary'!H16</f>
        <v>8800708.84169342</v>
      </c>
      <c r="I16" s="7">
        <f>'[2]Demand Summary'!I16</f>
        <v>3030541.8838804723</v>
      </c>
      <c r="J16" s="7">
        <f>'[2]Demand Summary'!J16</f>
        <v>2166584.9045162438</v>
      </c>
      <c r="K16" s="7">
        <f>'[2]Demand Summary'!K16</f>
        <v>1060648.2171995614</v>
      </c>
      <c r="L16" s="7">
        <f>'[2]Demand Summary'!L16</f>
        <v>1245003.7889133114</v>
      </c>
      <c r="M16" s="7">
        <f>'[2]Demand Summary'!M16</f>
        <v>69263.285882308424</v>
      </c>
      <c r="O16" s="7">
        <f>'[2]Demand Summary'!O16</f>
        <v>7544487.9827437671</v>
      </c>
      <c r="P16" s="7">
        <f>'[2]Demand Summary'!P16</f>
        <v>53117.933392572893</v>
      </c>
      <c r="Q16" s="7">
        <f>'[2]Demand Summary'!Q16</f>
        <v>1203102.9255570835</v>
      </c>
    </row>
    <row r="17" spans="1:17" x14ac:dyDescent="0.25">
      <c r="A17" s="22">
        <f t="shared" si="0"/>
        <v>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O17" s="7"/>
      <c r="P17" s="7"/>
      <c r="Q17" s="7"/>
    </row>
    <row r="18" spans="1:17" ht="13.8" thickBot="1" x14ac:dyDescent="0.3">
      <c r="A18" s="24">
        <f t="shared" si="0"/>
        <v>10</v>
      </c>
      <c r="B18" s="9" t="s">
        <v>92</v>
      </c>
      <c r="C18" s="10">
        <f>'[2]Demand Summary'!C18</f>
        <v>808127953.23422217</v>
      </c>
      <c r="D18" s="10">
        <f>'[2]Demand Summary'!D18</f>
        <v>506812203.84794831</v>
      </c>
      <c r="E18" s="10">
        <f>'[2]Demand Summary'!E18</f>
        <v>100602020.43254291</v>
      </c>
      <c r="F18" s="10">
        <f>'[2]Demand Summary'!F18</f>
        <v>89282853.738761038</v>
      </c>
      <c r="G18" s="10">
        <f>'[2]Demand Summary'!G18</f>
        <v>45594257.412940137</v>
      </c>
      <c r="H18" s="10">
        <f>'[2]Demand Summary'!H18</f>
        <v>36144631.193438396</v>
      </c>
      <c r="I18" s="10">
        <f>'[2]Demand Summary'!I18</f>
        <v>13316277.445386093</v>
      </c>
      <c r="J18" s="10">
        <f>'[2]Demand Summary'!J18</f>
        <v>9388758.9343448393</v>
      </c>
      <c r="K18" s="10">
        <f>'[2]Demand Summary'!K18</f>
        <v>2747689.917863992</v>
      </c>
      <c r="L18" s="10">
        <f>'[2]Demand Summary'!L18</f>
        <v>3929818.5338392807</v>
      </c>
      <c r="M18" s="10">
        <f>'[2]Demand Summary'!M18</f>
        <v>309441.7771571292</v>
      </c>
      <c r="O18" s="10">
        <f>'[2]Demand Summary'!O18</f>
        <v>32170997.056303561</v>
      </c>
      <c r="P18" s="10">
        <f>'[2]Demand Summary'!P18</f>
        <v>184559.37370912227</v>
      </c>
      <c r="Q18" s="10">
        <f>'[2]Demand Summary'!Q18</f>
        <v>3789074.7634257204</v>
      </c>
    </row>
    <row r="19" spans="1:17" ht="13.8" thickTop="1" x14ac:dyDescent="0.25">
      <c r="A19" s="22">
        <f t="shared" si="0"/>
        <v>11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O19" s="7"/>
      <c r="P19" s="7"/>
      <c r="Q19" s="7"/>
    </row>
    <row r="20" spans="1:17" x14ac:dyDescent="0.25">
      <c r="A20" s="22">
        <f t="shared" si="0"/>
        <v>12</v>
      </c>
      <c r="B20" s="6" t="s">
        <v>37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O20" s="7"/>
      <c r="P20" s="7"/>
      <c r="Q20" s="7"/>
    </row>
    <row r="21" spans="1:17" x14ac:dyDescent="0.25">
      <c r="A21" s="22">
        <f t="shared" si="0"/>
        <v>13</v>
      </c>
      <c r="B21" s="6" t="s">
        <v>38</v>
      </c>
      <c r="C21" s="7">
        <f>'[2]Demand Summary'!C21</f>
        <v>4807064735.0597134</v>
      </c>
      <c r="D21" s="7">
        <f>'[2]Demand Summary'!D21</f>
        <v>3035607425.9976668</v>
      </c>
      <c r="E21" s="7">
        <f>'[2]Demand Summary'!E21</f>
        <v>599322206.10943866</v>
      </c>
      <c r="F21" s="7">
        <f>'[2]Demand Summary'!F21</f>
        <v>521892022.91829622</v>
      </c>
      <c r="G21" s="7">
        <f>'[2]Demand Summary'!G21</f>
        <v>253846622.07360289</v>
      </c>
      <c r="H21" s="7">
        <f>'[2]Demand Summary'!H21</f>
        <v>209343658.50872159</v>
      </c>
      <c r="I21" s="7">
        <f>'[2]Demand Summary'!I21</f>
        <v>80486273.136624247</v>
      </c>
      <c r="J21" s="7">
        <f>'[2]Demand Summary'!J21</f>
        <v>47480515.587876424</v>
      </c>
      <c r="K21" s="7">
        <f>'[2]Demand Summary'!K21</f>
        <v>26367510.262026552</v>
      </c>
      <c r="L21" s="7">
        <f>'[2]Demand Summary'!L21</f>
        <v>31044753.304631088</v>
      </c>
      <c r="M21" s="7">
        <f>'[2]Demand Summary'!M21</f>
        <v>1673747.1608294891</v>
      </c>
      <c r="O21" s="7">
        <f>'[2]Demand Summary'!O21</f>
        <v>178658625.06416345</v>
      </c>
      <c r="P21" s="7">
        <f>'[2]Demand Summary'!P21</f>
        <v>1298843.3838975469</v>
      </c>
      <c r="Q21" s="7">
        <f>'[2]Demand Summary'!Q21</f>
        <v>29386190.060660616</v>
      </c>
    </row>
    <row r="22" spans="1:17" x14ac:dyDescent="0.25">
      <c r="A22" s="22">
        <f t="shared" si="0"/>
        <v>14</v>
      </c>
      <c r="B22" s="6" t="s">
        <v>39</v>
      </c>
      <c r="C22" s="7">
        <f>'[2]Demand Summary'!C22</f>
        <v>-1809662398.0042233</v>
      </c>
      <c r="D22" s="7">
        <f>'[2]Demand Summary'!D22</f>
        <v>-1148190576.4594874</v>
      </c>
      <c r="E22" s="7">
        <f>'[2]Demand Summary'!E22</f>
        <v>-224417823.95269784</v>
      </c>
      <c r="F22" s="7">
        <f>'[2]Demand Summary'!F22</f>
        <v>-193769744.17004341</v>
      </c>
      <c r="G22" s="7">
        <f>'[2]Demand Summary'!G22</f>
        <v>-93737631.23084259</v>
      </c>
      <c r="H22" s="7">
        <f>'[2]Demand Summary'!H22</f>
        <v>-77046811.570227847</v>
      </c>
      <c r="I22" s="7">
        <f>'[2]Demand Summary'!I22</f>
        <v>-34440022.196694821</v>
      </c>
      <c r="J22" s="7">
        <f>'[2]Demand Summary'!J22</f>
        <v>-15627329.50859287</v>
      </c>
      <c r="K22" s="7">
        <f>'[2]Demand Summary'!K22</f>
        <v>-9775056.6393227782</v>
      </c>
      <c r="L22" s="7">
        <f>'[2]Demand Summary'!L22</f>
        <v>-12025455.647443928</v>
      </c>
      <c r="M22" s="7">
        <f>'[2]Demand Summary'!M22</f>
        <v>-631946.62886976055</v>
      </c>
      <c r="O22" s="7">
        <f>'[2]Demand Summary'!O22</f>
        <v>-65701316.06035535</v>
      </c>
      <c r="P22" s="7">
        <f>'[2]Demand Summary'!P22</f>
        <v>-481025.28099693748</v>
      </c>
      <c r="Q22" s="7">
        <f>'[2]Demand Summary'!Q22</f>
        <v>-10864470.22887555</v>
      </c>
    </row>
    <row r="23" spans="1:17" x14ac:dyDescent="0.25">
      <c r="A23" s="22">
        <f t="shared" si="0"/>
        <v>15</v>
      </c>
      <c r="B23" s="6" t="s">
        <v>93</v>
      </c>
      <c r="C23" s="7">
        <f>'[2]Demand Summary'!C23</f>
        <v>0</v>
      </c>
      <c r="D23" s="7">
        <f>'[2]Demand Summary'!D23</f>
        <v>0</v>
      </c>
      <c r="E23" s="7">
        <f>'[2]Demand Summary'!E23</f>
        <v>0</v>
      </c>
      <c r="F23" s="7">
        <f>'[2]Demand Summary'!F23</f>
        <v>0</v>
      </c>
      <c r="G23" s="7">
        <f>'[2]Demand Summary'!G23</f>
        <v>0</v>
      </c>
      <c r="H23" s="7">
        <f>'[2]Demand Summary'!H23</f>
        <v>0</v>
      </c>
      <c r="I23" s="7">
        <f>'[2]Demand Summary'!I23</f>
        <v>0</v>
      </c>
      <c r="J23" s="7">
        <f>'[2]Demand Summary'!J23</f>
        <v>0</v>
      </c>
      <c r="K23" s="7">
        <f>'[2]Demand Summary'!K23</f>
        <v>0</v>
      </c>
      <c r="L23" s="7">
        <f>'[2]Demand Summary'!L23</f>
        <v>0</v>
      </c>
      <c r="M23" s="7">
        <f>'[2]Demand Summary'!M23</f>
        <v>0</v>
      </c>
      <c r="O23" s="7">
        <f>'[2]Demand Summary'!O23</f>
        <v>0</v>
      </c>
      <c r="P23" s="7">
        <f>'[2]Demand Summary'!P23</f>
        <v>0</v>
      </c>
      <c r="Q23" s="7">
        <f>'[2]Demand Summary'!Q23</f>
        <v>0</v>
      </c>
    </row>
    <row r="24" spans="1:17" x14ac:dyDescent="0.25">
      <c r="A24" s="22">
        <f t="shared" si="0"/>
        <v>16</v>
      </c>
      <c r="B24" s="6" t="s">
        <v>94</v>
      </c>
      <c r="C24" s="7">
        <f>'[2]Demand Summary'!C24</f>
        <v>123065659.17245714</v>
      </c>
      <c r="D24" s="7">
        <f>'[2]Demand Summary'!D24</f>
        <v>77714582.486180782</v>
      </c>
      <c r="E24" s="7">
        <f>'[2]Demand Summary'!E24</f>
        <v>15343247.161541104</v>
      </c>
      <c r="F24" s="7">
        <f>'[2]Demand Summary'!F24</f>
        <v>13360957.123971287</v>
      </c>
      <c r="G24" s="7">
        <f>'[2]Demand Summary'!G24</f>
        <v>6498727.1018727999</v>
      </c>
      <c r="H24" s="7">
        <f>'[2]Demand Summary'!H24</f>
        <v>5359406.7789539685</v>
      </c>
      <c r="I24" s="7">
        <f>'[2]Demand Summary'!I24</f>
        <v>2060528.9930155375</v>
      </c>
      <c r="J24" s="7">
        <f>'[2]Demand Summary'!J24</f>
        <v>1215548.6290944561</v>
      </c>
      <c r="K24" s="7">
        <f>'[2]Demand Summary'!K24</f>
        <v>675034.60219004471</v>
      </c>
      <c r="L24" s="7">
        <f>'[2]Demand Summary'!L24</f>
        <v>794776.6963519546</v>
      </c>
      <c r="M24" s="7">
        <f>'[2]Demand Summary'!M24</f>
        <v>42849.599285238473</v>
      </c>
      <c r="O24" s="7">
        <f>'[2]Demand Summary'!O24</f>
        <v>4573839.2703573667</v>
      </c>
      <c r="P24" s="7">
        <f>'[2]Demand Summary'!P24</f>
        <v>33251.688090518473</v>
      </c>
      <c r="Q24" s="7">
        <f>'[2]Demand Summary'!Q24</f>
        <v>752315.82050608355</v>
      </c>
    </row>
    <row r="25" spans="1:17" x14ac:dyDescent="0.25">
      <c r="A25" s="22">
        <f t="shared" si="0"/>
        <v>17</v>
      </c>
      <c r="B25" s="6" t="s">
        <v>95</v>
      </c>
      <c r="C25" s="7">
        <f>'[2]Demand Summary'!C25</f>
        <v>-504697941.89378721</v>
      </c>
      <c r="D25" s="7">
        <f>'[2]Demand Summary'!D25</f>
        <v>-319875506.0040381</v>
      </c>
      <c r="E25" s="7">
        <f>'[2]Demand Summary'!E25</f>
        <v>-63009667.838749908</v>
      </c>
      <c r="F25" s="7">
        <f>'[2]Demand Summary'!F25</f>
        <v>-54403465.129798397</v>
      </c>
      <c r="G25" s="7">
        <f>'[2]Demand Summary'!G25</f>
        <v>-25842255.038085427</v>
      </c>
      <c r="H25" s="7">
        <f>'[2]Demand Summary'!H25</f>
        <v>-21857453.168850083</v>
      </c>
      <c r="I25" s="7">
        <f>'[2]Demand Summary'!I25</f>
        <v>-8231228.8292545481</v>
      </c>
      <c r="J25" s="7">
        <f>'[2]Demand Summary'!J25</f>
        <v>-4561038.5963221751</v>
      </c>
      <c r="K25" s="7">
        <f>'[2]Demand Summary'!K25</f>
        <v>-3311590.6301627508</v>
      </c>
      <c r="L25" s="7">
        <f>'[2]Demand Summary'!L25</f>
        <v>-3432445.5520481761</v>
      </c>
      <c r="M25" s="7">
        <f>'[2]Demand Summary'!M25</f>
        <v>-173291.10647775102</v>
      </c>
      <c r="O25" s="7">
        <f>'[2]Demand Summary'!O25</f>
        <v>-18261569.553852752</v>
      </c>
      <c r="P25" s="7">
        <f>'[2]Demand Summary'!P25</f>
        <v>-152149.61477306363</v>
      </c>
      <c r="Q25" s="7">
        <f>'[2]Demand Summary'!Q25</f>
        <v>-3443734.0002242657</v>
      </c>
    </row>
    <row r="26" spans="1:17" ht="13.8" thickBot="1" x14ac:dyDescent="0.3">
      <c r="A26" s="24">
        <f t="shared" si="0"/>
        <v>18</v>
      </c>
      <c r="B26" s="9" t="s">
        <v>41</v>
      </c>
      <c r="C26" s="10">
        <f>'[2]Demand Summary'!C26</f>
        <v>2615770054.3341599</v>
      </c>
      <c r="D26" s="10">
        <f>'[2]Demand Summary'!D26</f>
        <v>1645255926.0203221</v>
      </c>
      <c r="E26" s="10">
        <f>'[2]Demand Summary'!E26</f>
        <v>327237961.479532</v>
      </c>
      <c r="F26" s="10">
        <f>'[2]Demand Summary'!F26</f>
        <v>287079770.74242568</v>
      </c>
      <c r="G26" s="10">
        <f>'[2]Demand Summary'!G26</f>
        <v>140765462.90654767</v>
      </c>
      <c r="H26" s="10">
        <f>'[2]Demand Summary'!H26</f>
        <v>115798800.54859762</v>
      </c>
      <c r="I26" s="10">
        <f>'[2]Demand Summary'!I26</f>
        <v>39875551.103690416</v>
      </c>
      <c r="J26" s="10">
        <f>'[2]Demand Summary'!J26</f>
        <v>28507696.112055834</v>
      </c>
      <c r="K26" s="10">
        <f>'[2]Demand Summary'!K26</f>
        <v>13955897.594731068</v>
      </c>
      <c r="L26" s="10">
        <f>'[2]Demand Summary'!L26</f>
        <v>16381628.801490936</v>
      </c>
      <c r="M26" s="10">
        <f>'[2]Demand Summary'!M26</f>
        <v>911359.02476721595</v>
      </c>
      <c r="O26" s="10">
        <f>'[2]Demand Summary'!O26</f>
        <v>99269578.720312715</v>
      </c>
      <c r="P26" s="10">
        <f>'[2]Demand Summary'!P26</f>
        <v>698920.17621806427</v>
      </c>
      <c r="Q26" s="10">
        <f>'[2]Demand Summary'!Q26</f>
        <v>15830301.652066886</v>
      </c>
    </row>
    <row r="27" spans="1:17" ht="13.8" thickTop="1" x14ac:dyDescent="0.25"/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27"/>
  <sheetViews>
    <sheetView showGridLines="0" zoomScale="90" zoomScaleNormal="90" workbookViewId="0">
      <pane xSplit="2" ySplit="7" topLeftCell="C8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RowHeight="13.2" x14ac:dyDescent="0.25"/>
  <cols>
    <col min="1" max="1" width="5" style="6" bestFit="1" customWidth="1"/>
    <col min="2" max="2" width="33.109375" style="6" bestFit="1" customWidth="1"/>
    <col min="3" max="3" width="15.44140625" style="6" customWidth="1"/>
    <col min="4" max="4" width="15.33203125" style="6" customWidth="1"/>
    <col min="5" max="13" width="13.44140625" style="6" customWidth="1"/>
    <col min="14" max="16384" width="8.88671875" style="6"/>
  </cols>
  <sheetData>
    <row r="1" spans="1:13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25">
      <c r="A2" s="108" t="s">
        <v>97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25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6" spans="1:13" s="25" customFormat="1" ht="52.8" x14ac:dyDescent="0.25">
      <c r="A6" s="2" t="s">
        <v>2</v>
      </c>
      <c r="B6" s="2" t="s">
        <v>3</v>
      </c>
      <c r="C6" s="2" t="s">
        <v>4</v>
      </c>
      <c r="D6" s="2" t="str">
        <f>+'Class Summary'!G6</f>
        <v>Residential
Sch 7</v>
      </c>
      <c r="E6" s="2" t="str">
        <f>+'Class Summary'!H6</f>
        <v>Sec Volt
Sch 24
(kW&lt; 50)</v>
      </c>
      <c r="F6" s="2" t="str">
        <f>+'Class Summary'!I6</f>
        <v>Sec Volt
Sch 25
(kW &gt; 50 &amp; &lt; 350)</v>
      </c>
      <c r="G6" s="2" t="str">
        <f>+'Class Summary'!J6</f>
        <v>Sec Volt
Sch 26
(kW &gt; 350)</v>
      </c>
      <c r="H6" s="2" t="str">
        <f>+'Class Summary'!K6</f>
        <v>Pri Volt
Sch 31/35/43</v>
      </c>
      <c r="I6" s="2" t="str">
        <f>+'Class Summary'!L6</f>
        <v>Campus
Sch 40</v>
      </c>
      <c r="J6" s="2" t="str">
        <f>+'Class Summary'!M6</f>
        <v>High Volt
Sch 46/49</v>
      </c>
      <c r="K6" s="2" t="str">
        <f>+'Class Summary'!N6</f>
        <v>Choice /
Retail Wheeling
Sch 448/449</v>
      </c>
      <c r="L6" s="2" t="str">
        <f>+'Class Summary'!O6</f>
        <v>Lighting
Sch 50-59</v>
      </c>
      <c r="M6" s="2" t="str">
        <f>+'Class Summary'!P6</f>
        <v>Firm Resale</v>
      </c>
    </row>
    <row r="7" spans="1:13" s="25" customFormat="1" x14ac:dyDescent="0.25">
      <c r="B7" s="25" t="s">
        <v>20</v>
      </c>
      <c r="C7" s="25" t="s">
        <v>21</v>
      </c>
      <c r="D7" s="25" t="s">
        <v>22</v>
      </c>
      <c r="E7" s="25" t="s">
        <v>23</v>
      </c>
      <c r="F7" s="25" t="s">
        <v>24</v>
      </c>
      <c r="G7" s="25" t="s">
        <v>86</v>
      </c>
      <c r="H7" s="25" t="s">
        <v>25</v>
      </c>
      <c r="I7" s="25" t="s">
        <v>26</v>
      </c>
      <c r="J7" s="25" t="s">
        <v>87</v>
      </c>
      <c r="K7" s="25" t="s">
        <v>88</v>
      </c>
      <c r="L7" s="25" t="s">
        <v>27</v>
      </c>
      <c r="M7" s="25" t="s">
        <v>28</v>
      </c>
    </row>
    <row r="9" spans="1:13" x14ac:dyDescent="0.25">
      <c r="A9" s="22">
        <v>1</v>
      </c>
      <c r="B9" s="1" t="s">
        <v>89</v>
      </c>
    </row>
    <row r="10" spans="1:13" x14ac:dyDescent="0.25">
      <c r="A10" s="22">
        <f>+A9+1</f>
        <v>2</v>
      </c>
      <c r="B10" s="6" t="s">
        <v>46</v>
      </c>
      <c r="C10" s="7">
        <f>'[2]Customer Summary'!C10</f>
        <v>81907548.303032532</v>
      </c>
      <c r="D10" s="7">
        <f>'[2]Customer Summary'!D10</f>
        <v>65533016.007447101</v>
      </c>
      <c r="E10" s="7">
        <f>'[2]Customer Summary'!E10</f>
        <v>8924988.730710594</v>
      </c>
      <c r="F10" s="7">
        <f>'[2]Customer Summary'!F10</f>
        <v>975318.42442935985</v>
      </c>
      <c r="G10" s="7">
        <f>'[2]Customer Summary'!G10</f>
        <v>196843.3104170138</v>
      </c>
      <c r="H10" s="7">
        <f>'[2]Customer Summary'!H10</f>
        <v>977324.57383180386</v>
      </c>
      <c r="I10" s="7">
        <f>'[2]Customer Summary'!I10</f>
        <v>131999.07224976842</v>
      </c>
      <c r="J10" s="7">
        <f>'[2]Customer Summary'!J10</f>
        <v>74707.388811687459</v>
      </c>
      <c r="K10" s="7">
        <f>'[2]Customer Summary'!K10</f>
        <v>321513.12158520491</v>
      </c>
      <c r="L10" s="7">
        <f>'[2]Customer Summary'!L10</f>
        <v>4757544.0006815149</v>
      </c>
      <c r="M10" s="7">
        <f>'[2]Customer Summary'!M10</f>
        <v>14293.672868469919</v>
      </c>
    </row>
    <row r="11" spans="1:13" x14ac:dyDescent="0.25">
      <c r="A11" s="22">
        <f t="shared" ref="A11:A26" si="0">+A10+1</f>
        <v>3</v>
      </c>
      <c r="B11" s="6" t="s">
        <v>47</v>
      </c>
      <c r="C11" s="7">
        <f>'[2]Customer Summary'!C11</f>
        <v>22880499.830022238</v>
      </c>
      <c r="D11" s="7">
        <f>'[2]Customer Summary'!D11</f>
        <v>17313845.87394743</v>
      </c>
      <c r="E11" s="7">
        <f>'[2]Customer Summary'!E11</f>
        <v>2035624.463693738</v>
      </c>
      <c r="F11" s="7">
        <f>'[2]Customer Summary'!F11</f>
        <v>356996.24722203944</v>
      </c>
      <c r="G11" s="7">
        <f>'[2]Customer Summary'!G11</f>
        <v>47756.737899771266</v>
      </c>
      <c r="H11" s="7">
        <f>'[2]Customer Summary'!H11</f>
        <v>577039.91528163361</v>
      </c>
      <c r="I11" s="7">
        <f>'[2]Customer Summary'!I11</f>
        <v>40973.213141149899</v>
      </c>
      <c r="J11" s="7">
        <f>'[2]Customer Summary'!J11</f>
        <v>22605.158469157795</v>
      </c>
      <c r="K11" s="7">
        <f>'[2]Customer Summary'!K11</f>
        <v>51590.583708919745</v>
      </c>
      <c r="L11" s="7">
        <f>'[2]Customer Summary'!L11</f>
        <v>2425281.2214163439</v>
      </c>
      <c r="M11" s="7">
        <f>'[2]Customer Summary'!M11</f>
        <v>8786.4152420547871</v>
      </c>
    </row>
    <row r="12" spans="1:13" x14ac:dyDescent="0.25">
      <c r="A12" s="22">
        <f t="shared" si="0"/>
        <v>4</v>
      </c>
      <c r="B12" s="6" t="s">
        <v>48</v>
      </c>
      <c r="C12" s="7">
        <f>'[2]Customer Summary'!C12</f>
        <v>5924538.9466712615</v>
      </c>
      <c r="D12" s="7">
        <f>'[2]Customer Summary'!D12</f>
        <v>4729642.5076149739</v>
      </c>
      <c r="E12" s="7">
        <f>'[2]Customer Summary'!E12</f>
        <v>537579.53177534509</v>
      </c>
      <c r="F12" s="7">
        <f>'[2]Customer Summary'!F12</f>
        <v>72215.513362811238</v>
      </c>
      <c r="G12" s="7">
        <f>'[2]Customer Summary'!G12</f>
        <v>12716.00316300843</v>
      </c>
      <c r="H12" s="7">
        <f>'[2]Customer Summary'!H12</f>
        <v>97684.744724744683</v>
      </c>
      <c r="I12" s="7">
        <f>'[2]Customer Summary'!I12</f>
        <v>10214.81864555519</v>
      </c>
      <c r="J12" s="7">
        <f>'[2]Customer Summary'!J12</f>
        <v>5730.2749204946622</v>
      </c>
      <c r="K12" s="7">
        <f>'[2]Customer Summary'!K12</f>
        <v>20956.397622852495</v>
      </c>
      <c r="L12" s="7">
        <f>'[2]Customer Summary'!L12</f>
        <v>436341.44593498588</v>
      </c>
      <c r="M12" s="7">
        <f>'[2]Customer Summary'!M12</f>
        <v>1457.7089064903537</v>
      </c>
    </row>
    <row r="13" spans="1:13" x14ac:dyDescent="0.25">
      <c r="A13" s="22">
        <f t="shared" si="0"/>
        <v>5</v>
      </c>
      <c r="B13" s="6" t="s">
        <v>49</v>
      </c>
      <c r="C13" s="7">
        <f>'[2]Customer Summary'!C13</f>
        <v>1658867.8442577631</v>
      </c>
      <c r="D13" s="7">
        <f>'[2]Customer Summary'!D13</f>
        <v>1300963.0185575918</v>
      </c>
      <c r="E13" s="7">
        <f>'[2]Customer Summary'!E13</f>
        <v>-125201.1100852197</v>
      </c>
      <c r="F13" s="7">
        <f>'[2]Customer Summary'!F13</f>
        <v>23389.618595074829</v>
      </c>
      <c r="G13" s="7">
        <f>'[2]Customer Summary'!G13</f>
        <v>1112.1326139403068</v>
      </c>
      <c r="H13" s="7">
        <f>'[2]Customer Summary'!H13</f>
        <v>94749.455907080046</v>
      </c>
      <c r="I13" s="7">
        <f>'[2]Customer Summary'!I13</f>
        <v>6179.8721615617505</v>
      </c>
      <c r="J13" s="7">
        <f>'[2]Customer Summary'!J13</f>
        <v>3396.9173682914611</v>
      </c>
      <c r="K13" s="7">
        <f>'[2]Customer Summary'!K13</f>
        <v>6405.0505099070215</v>
      </c>
      <c r="L13" s="7">
        <f>'[2]Customer Summary'!L13</f>
        <v>346420.71210820694</v>
      </c>
      <c r="M13" s="7">
        <f>'[2]Customer Summary'!M13</f>
        <v>1452.1765213283265</v>
      </c>
    </row>
    <row r="14" spans="1:13" ht="13.8" thickBot="1" x14ac:dyDescent="0.3">
      <c r="A14" s="24">
        <f t="shared" si="0"/>
        <v>6</v>
      </c>
      <c r="B14" s="9" t="s">
        <v>90</v>
      </c>
      <c r="C14" s="10">
        <f>'[2]Customer Summary'!C14</f>
        <v>112371454.92398378</v>
      </c>
      <c r="D14" s="10">
        <f>'[2]Customer Summary'!D14</f>
        <v>88877467.407567099</v>
      </c>
      <c r="E14" s="10">
        <f>'[2]Customer Summary'!E14</f>
        <v>11372991.616094459</v>
      </c>
      <c r="F14" s="10">
        <f>'[2]Customer Summary'!F14</f>
        <v>1427919.8036092853</v>
      </c>
      <c r="G14" s="10">
        <f>'[2]Customer Summary'!G14</f>
        <v>258428.18409373381</v>
      </c>
      <c r="H14" s="10">
        <f>'[2]Customer Summary'!H14</f>
        <v>1746798.6897452623</v>
      </c>
      <c r="I14" s="10">
        <f>'[2]Customer Summary'!I14</f>
        <v>189366.97619803523</v>
      </c>
      <c r="J14" s="10">
        <f>'[2]Customer Summary'!J14</f>
        <v>106439.73956963138</v>
      </c>
      <c r="K14" s="10">
        <f>'[2]Customer Summary'!K14</f>
        <v>400465.15342688415</v>
      </c>
      <c r="L14" s="10">
        <f>'[2]Customer Summary'!L14</f>
        <v>7965587.3801410515</v>
      </c>
      <c r="M14" s="10">
        <f>'[2]Customer Summary'!M14</f>
        <v>25989.973538343384</v>
      </c>
    </row>
    <row r="15" spans="1:13" ht="13.8" thickTop="1" x14ac:dyDescent="0.25">
      <c r="A15" s="22">
        <f t="shared" si="0"/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x14ac:dyDescent="0.25">
      <c r="A16" s="22">
        <f t="shared" si="0"/>
        <v>8</v>
      </c>
      <c r="B16" s="6" t="s">
        <v>91</v>
      </c>
      <c r="C16" s="7">
        <f>'[2]Customer Summary'!C16</f>
        <v>10916096.286755504</v>
      </c>
      <c r="D16" s="7">
        <f>'[2]Customer Summary'!D16</f>
        <v>8560921.6100255381</v>
      </c>
      <c r="E16" s="7">
        <f>'[2]Customer Summary'!E16</f>
        <v>-823879.59814270074</v>
      </c>
      <c r="F16" s="7">
        <f>'[2]Customer Summary'!F16</f>
        <v>153914.20695635019</v>
      </c>
      <c r="G16" s="7">
        <f>'[2]Customer Summary'!G16</f>
        <v>7318.3326444219574</v>
      </c>
      <c r="H16" s="7">
        <f>'[2]Customer Summary'!H16</f>
        <v>623494.02176890196</v>
      </c>
      <c r="I16" s="7">
        <f>'[2]Customer Summary'!I16</f>
        <v>40666.337459589486</v>
      </c>
      <c r="J16" s="7">
        <f>'[2]Customer Summary'!J16</f>
        <v>22353.243628646684</v>
      </c>
      <c r="K16" s="7">
        <f>'[2]Customer Summary'!K16</f>
        <v>42148.112237934998</v>
      </c>
      <c r="L16" s="7">
        <f>'[2]Customer Summary'!L16</f>
        <v>2279604.0457289135</v>
      </c>
      <c r="M16" s="7">
        <f>'[2]Customer Summary'!M16</f>
        <v>9555.9744479093624</v>
      </c>
    </row>
    <row r="17" spans="1:13" x14ac:dyDescent="0.25">
      <c r="A17" s="22">
        <f t="shared" si="0"/>
        <v>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3.8" thickBot="1" x14ac:dyDescent="0.3">
      <c r="A18" s="24">
        <f t="shared" si="0"/>
        <v>10</v>
      </c>
      <c r="B18" s="9" t="s">
        <v>92</v>
      </c>
      <c r="C18" s="10">
        <f>'[2]Customer Summary'!C18</f>
        <v>123287551.21073928</v>
      </c>
      <c r="D18" s="10">
        <f>'[2]Customer Summary'!D18</f>
        <v>97438389.017592639</v>
      </c>
      <c r="E18" s="10">
        <f>'[2]Customer Summary'!E18</f>
        <v>10549112.017951759</v>
      </c>
      <c r="F18" s="10">
        <f>'[2]Customer Summary'!F18</f>
        <v>1581834.0105656355</v>
      </c>
      <c r="G18" s="10">
        <f>'[2]Customer Summary'!G18</f>
        <v>265746.5167381558</v>
      </c>
      <c r="H18" s="10">
        <f>'[2]Customer Summary'!H18</f>
        <v>2370292.7115141642</v>
      </c>
      <c r="I18" s="10">
        <f>'[2]Customer Summary'!I18</f>
        <v>230033.31365762471</v>
      </c>
      <c r="J18" s="10">
        <f>'[2]Customer Summary'!J18</f>
        <v>128792.98319827806</v>
      </c>
      <c r="K18" s="10">
        <f>'[2]Customer Summary'!K18</f>
        <v>442613.26566481916</v>
      </c>
      <c r="L18" s="10">
        <f>'[2]Customer Summary'!L18</f>
        <v>10245191.425869964</v>
      </c>
      <c r="M18" s="10">
        <f>'[2]Customer Summary'!M18</f>
        <v>35545.947986252744</v>
      </c>
    </row>
    <row r="19" spans="1:13" ht="13.8" thickTop="1" x14ac:dyDescent="0.25">
      <c r="A19" s="22">
        <f t="shared" si="0"/>
        <v>11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22">
        <f t="shared" si="0"/>
        <v>12</v>
      </c>
      <c r="B20" s="6" t="s">
        <v>37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s="22">
        <f t="shared" si="0"/>
        <v>13</v>
      </c>
      <c r="B21" s="6" t="s">
        <v>38</v>
      </c>
      <c r="C21" s="7">
        <f>'[2]Customer Summary'!C21</f>
        <v>468436146.99887758</v>
      </c>
      <c r="D21" s="7">
        <f>'[2]Customer Summary'!D21</f>
        <v>345851591.26876545</v>
      </c>
      <c r="E21" s="7">
        <f>'[2]Customer Summary'!E21</f>
        <v>40154694.843425907</v>
      </c>
      <c r="F21" s="7">
        <f>'[2]Customer Summary'!F21</f>
        <v>8005367.1106026694</v>
      </c>
      <c r="G21" s="7">
        <f>'[2]Customer Summary'!G21</f>
        <v>983259.97359802923</v>
      </c>
      <c r="H21" s="7">
        <f>'[2]Customer Summary'!H21</f>
        <v>13868710.953382995</v>
      </c>
      <c r="I21" s="7">
        <f>'[2]Customer Summary'!I21</f>
        <v>897969.13345058018</v>
      </c>
      <c r="J21" s="7">
        <f>'[2]Customer Summary'!J21</f>
        <v>493253.04342076514</v>
      </c>
      <c r="K21" s="7">
        <f>'[2]Customer Summary'!K21</f>
        <v>918513.59144444799</v>
      </c>
      <c r="L21" s="7">
        <f>'[2]Customer Summary'!L21</f>
        <v>57050793.444045015</v>
      </c>
      <c r="M21" s="7">
        <f>'[2]Customer Summary'!M21</f>
        <v>211993.63674173615</v>
      </c>
    </row>
    <row r="22" spans="1:13" x14ac:dyDescent="0.25">
      <c r="A22" s="22">
        <f t="shared" si="0"/>
        <v>14</v>
      </c>
      <c r="B22" s="6" t="s">
        <v>39</v>
      </c>
      <c r="C22" s="7">
        <f>'[2]Customer Summary'!C22</f>
        <v>-216033869.01698512</v>
      </c>
      <c r="D22" s="7">
        <f>'[2]Customer Summary'!D22</f>
        <v>-170524957.89070261</v>
      </c>
      <c r="E22" s="7">
        <f>'[2]Customer Summary'!E22</f>
        <v>-15386772.681923313</v>
      </c>
      <c r="F22" s="7">
        <f>'[2]Customer Summary'!F22</f>
        <v>-2640344.2332874257</v>
      </c>
      <c r="G22" s="7">
        <f>'[2]Customer Summary'!G22</f>
        <v>-322077.07740749529</v>
      </c>
      <c r="H22" s="7">
        <f>'[2]Customer Summary'!H22</f>
        <v>-4378994.6802932816</v>
      </c>
      <c r="I22" s="7">
        <f>'[2]Customer Summary'!I22</f>
        <v>-289041.72218173603</v>
      </c>
      <c r="J22" s="7">
        <f>'[2]Customer Summary'!J22</f>
        <v>-158920.70475459989</v>
      </c>
      <c r="K22" s="7">
        <f>'[2]Customer Summary'!K22</f>
        <v>-310428.09275233786</v>
      </c>
      <c r="L22" s="7">
        <f>'[2]Customer Summary'!L22</f>
        <v>-21955447.720013868</v>
      </c>
      <c r="M22" s="7">
        <f>'[2]Customer Summary'!M22</f>
        <v>-66884.213668452387</v>
      </c>
    </row>
    <row r="23" spans="1:13" x14ac:dyDescent="0.25">
      <c r="A23" s="22">
        <f t="shared" si="0"/>
        <v>15</v>
      </c>
      <c r="B23" s="6" t="s">
        <v>93</v>
      </c>
      <c r="C23" s="7">
        <f>'[2]Customer Summary'!C23</f>
        <v>0</v>
      </c>
      <c r="D23" s="7">
        <f>'[2]Customer Summary'!D23</f>
        <v>0</v>
      </c>
      <c r="E23" s="7">
        <f>'[2]Customer Summary'!E23</f>
        <v>0</v>
      </c>
      <c r="F23" s="7">
        <f>'[2]Customer Summary'!F23</f>
        <v>0</v>
      </c>
      <c r="G23" s="7">
        <f>'[2]Customer Summary'!G23</f>
        <v>0</v>
      </c>
      <c r="H23" s="7">
        <f>'[2]Customer Summary'!H23</f>
        <v>0</v>
      </c>
      <c r="I23" s="7">
        <f>'[2]Customer Summary'!I23</f>
        <v>0</v>
      </c>
      <c r="J23" s="7">
        <f>'[2]Customer Summary'!J23</f>
        <v>0</v>
      </c>
      <c r="K23" s="7">
        <f>'[2]Customer Summary'!K23</f>
        <v>0</v>
      </c>
      <c r="L23" s="7">
        <f>'[2]Customer Summary'!L23</f>
        <v>0</v>
      </c>
      <c r="M23" s="7">
        <f>'[2]Customer Summary'!M23</f>
        <v>0</v>
      </c>
    </row>
    <row r="24" spans="1:13" x14ac:dyDescent="0.25">
      <c r="A24" s="22">
        <f t="shared" si="0"/>
        <v>16</v>
      </c>
      <c r="B24" s="6" t="s">
        <v>94</v>
      </c>
      <c r="C24" s="7">
        <f>'[2]Customer Summary'!C24</f>
        <v>11992433.3013807</v>
      </c>
      <c r="D24" s="7">
        <f>'[2]Customer Summary'!D24</f>
        <v>8854146.2204388492</v>
      </c>
      <c r="E24" s="7">
        <f>'[2]Customer Summary'!E24</f>
        <v>1028000.3000029682</v>
      </c>
      <c r="F24" s="7">
        <f>'[2]Customer Summary'!F24</f>
        <v>204945.39488900563</v>
      </c>
      <c r="G24" s="7">
        <f>'[2]Customer Summary'!G24</f>
        <v>25172.437538898903</v>
      </c>
      <c r="H24" s="7">
        <f>'[2]Customer Summary'!H24</f>
        <v>355052.85437541612</v>
      </c>
      <c r="I24" s="7">
        <f>'[2]Customer Summary'!I24</f>
        <v>22988.906830946406</v>
      </c>
      <c r="J24" s="7">
        <f>'[2]Customer Summary'!J24</f>
        <v>12627.770640297618</v>
      </c>
      <c r="K24" s="7">
        <f>'[2]Customer Summary'!K24</f>
        <v>23514.8654782091</v>
      </c>
      <c r="L24" s="7">
        <f>'[2]Customer Summary'!L24</f>
        <v>1460557.3023172282</v>
      </c>
      <c r="M24" s="7">
        <f>'[2]Customer Summary'!M24</f>
        <v>5427.2488688805042</v>
      </c>
    </row>
    <row r="25" spans="1:13" x14ac:dyDescent="0.25">
      <c r="A25" s="22">
        <f t="shared" si="0"/>
        <v>17</v>
      </c>
      <c r="B25" s="6" t="s">
        <v>95</v>
      </c>
      <c r="C25" s="7">
        <f>'[2]Customer Summary'!C25</f>
        <v>-120761865.40491128</v>
      </c>
      <c r="D25" s="7">
        <f>'[2]Customer Summary'!D25</f>
        <v>-71537074.20342882</v>
      </c>
      <c r="E25" s="7">
        <f>'[2]Customer Summary'!E25</f>
        <v>-36636443.489698991</v>
      </c>
      <c r="F25" s="7">
        <f>'[2]Customer Summary'!F25</f>
        <v>-3544781.338568063</v>
      </c>
      <c r="G25" s="7">
        <f>'[2]Customer Summary'!G25</f>
        <v>-590061.48314493336</v>
      </c>
      <c r="H25" s="7">
        <f>'[2]Customer Summary'!H25</f>
        <v>-1640900.4199795793</v>
      </c>
      <c r="I25" s="7">
        <f>'[2]Customer Summary'!I25</f>
        <v>-96832.93047361316</v>
      </c>
      <c r="J25" s="7">
        <f>'[2]Customer Summary'!J25</f>
        <v>-52838.482613743385</v>
      </c>
      <c r="K25" s="7">
        <f>'[2]Customer Summary'!K25</f>
        <v>-77019.939986964077</v>
      </c>
      <c r="L25" s="7">
        <f>'[2]Customer Summary'!L25</f>
        <v>-6561112.9509679461</v>
      </c>
      <c r="M25" s="7">
        <f>'[2]Customer Summary'!M25</f>
        <v>-24800.166048620027</v>
      </c>
    </row>
    <row r="26" spans="1:13" ht="13.8" thickBot="1" x14ac:dyDescent="0.3">
      <c r="A26" s="24">
        <f t="shared" si="0"/>
        <v>18</v>
      </c>
      <c r="B26" s="9" t="s">
        <v>41</v>
      </c>
      <c r="C26" s="10">
        <f>'[2]Customer Summary'!C26</f>
        <v>143632845.87836188</v>
      </c>
      <c r="D26" s="10">
        <f>'[2]Customer Summary'!D26</f>
        <v>112643705.39507286</v>
      </c>
      <c r="E26" s="10">
        <f>'[2]Customer Summary'!E26</f>
        <v>-10840521.028193429</v>
      </c>
      <c r="F26" s="10">
        <f>'[2]Customer Summary'!F26</f>
        <v>2025186.9336361862</v>
      </c>
      <c r="G26" s="10">
        <f>'[2]Customer Summary'!G26</f>
        <v>96293.850584499422</v>
      </c>
      <c r="H26" s="10">
        <f>'[2]Customer Summary'!H26</f>
        <v>8203868.707485551</v>
      </c>
      <c r="I26" s="10">
        <f>'[2]Customer Summary'!I26</f>
        <v>535083.3876261774</v>
      </c>
      <c r="J26" s="10">
        <f>'[2]Customer Summary'!J26</f>
        <v>294121.62669271947</v>
      </c>
      <c r="K26" s="10">
        <f>'[2]Customer Summary'!K26</f>
        <v>554580.42418335518</v>
      </c>
      <c r="L26" s="10">
        <f>'[2]Customer Summary'!L26</f>
        <v>29994790.075380437</v>
      </c>
      <c r="M26" s="10">
        <f>'[2]Customer Summary'!M26</f>
        <v>125736.50589354422</v>
      </c>
    </row>
    <row r="27" spans="1:13" ht="13.8" thickTop="1" x14ac:dyDescent="0.25"/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U52"/>
  <sheetViews>
    <sheetView showGridLines="0" zoomScale="90" zoomScaleNormal="90" workbookViewId="0">
      <pane xSplit="5" ySplit="6" topLeftCell="F7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RowHeight="13.2" x14ac:dyDescent="0.25"/>
  <cols>
    <col min="1" max="1" width="4.6640625" style="6" bestFit="1" customWidth="1"/>
    <col min="2" max="2" width="7.33203125" style="6" bestFit="1" customWidth="1"/>
    <col min="3" max="3" width="46.44140625" style="6" bestFit="1" customWidth="1"/>
    <col min="4" max="4" width="19.33203125" style="22" bestFit="1" customWidth="1"/>
    <col min="5" max="6" width="15.109375" style="6" bestFit="1" customWidth="1"/>
    <col min="7" max="10" width="13.5546875" style="6" bestFit="1" customWidth="1"/>
    <col min="11" max="12" width="12.44140625" style="6" bestFit="1" customWidth="1"/>
    <col min="13" max="13" width="14.6640625" style="6" bestFit="1" customWidth="1"/>
    <col min="14" max="14" width="12.44140625" style="6" bestFit="1" customWidth="1"/>
    <col min="15" max="15" width="12.33203125" style="6" bestFit="1" customWidth="1"/>
    <col min="16" max="16" width="8.88671875" style="6"/>
    <col min="17" max="17" width="13.5546875" style="6" bestFit="1" customWidth="1"/>
    <col min="18" max="18" width="9.88671875" style="6" bestFit="1" customWidth="1"/>
    <col min="19" max="19" width="12.44140625" style="6" bestFit="1" customWidth="1"/>
    <col min="20" max="21" width="13.5546875" style="6" bestFit="1" customWidth="1"/>
    <col min="22" max="16384" width="8.88671875" style="6"/>
  </cols>
  <sheetData>
    <row r="1" spans="1:21" x14ac:dyDescent="0.25">
      <c r="A1" s="108" t="str">
        <f>+'Customer Summary'!A1</f>
        <v>Puget Sound Energy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21" x14ac:dyDescent="0.25">
      <c r="A2" s="110" t="s">
        <v>98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21" x14ac:dyDescent="0.25">
      <c r="A3" s="108" t="str">
        <f>+'Customer Summary'!A3</f>
        <v>Adjusted Test Year Twelve Months ended September 2016 @ Proforma Rev Requirement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5" spans="1:21" s="25" customFormat="1" ht="52.8" x14ac:dyDescent="0.25">
      <c r="A5" s="2" t="s">
        <v>2</v>
      </c>
      <c r="B5" s="2" t="s">
        <v>99</v>
      </c>
      <c r="C5" s="32" t="s">
        <v>100</v>
      </c>
      <c r="D5" s="2" t="s">
        <v>101</v>
      </c>
      <c r="E5" s="2" t="s">
        <v>76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  <c r="Q5" s="3" t="s">
        <v>102</v>
      </c>
      <c r="R5" s="3" t="s">
        <v>103</v>
      </c>
      <c r="S5" s="3" t="s">
        <v>104</v>
      </c>
      <c r="T5" s="3" t="s">
        <v>105</v>
      </c>
      <c r="U5" s="3" t="s">
        <v>106</v>
      </c>
    </row>
    <row r="6" spans="1:21" s="25" customFormat="1" x14ac:dyDescent="0.25">
      <c r="B6" s="25" t="s">
        <v>20</v>
      </c>
      <c r="C6" s="25" t="s">
        <v>21</v>
      </c>
      <c r="D6" s="25" t="s">
        <v>22</v>
      </c>
      <c r="E6" s="25" t="s">
        <v>23</v>
      </c>
      <c r="F6" s="25" t="s">
        <v>24</v>
      </c>
      <c r="G6" s="25" t="s">
        <v>86</v>
      </c>
      <c r="H6" s="25" t="s">
        <v>25</v>
      </c>
      <c r="I6" s="25" t="s">
        <v>26</v>
      </c>
      <c r="J6" s="25" t="s">
        <v>87</v>
      </c>
      <c r="K6" s="25" t="s">
        <v>88</v>
      </c>
      <c r="L6" s="25" t="s">
        <v>27</v>
      </c>
      <c r="M6" s="25" t="s">
        <v>28</v>
      </c>
      <c r="N6" s="25" t="s">
        <v>29</v>
      </c>
      <c r="O6" s="25" t="s">
        <v>30</v>
      </c>
    </row>
    <row r="7" spans="1:21" x14ac:dyDescent="0.25">
      <c r="A7" s="22">
        <v>1</v>
      </c>
      <c r="C7" s="1" t="s">
        <v>148</v>
      </c>
    </row>
    <row r="8" spans="1:21" x14ac:dyDescent="0.25">
      <c r="A8" s="22">
        <f t="shared" ref="A8:A47" si="0">+A7+1</f>
        <v>2</v>
      </c>
      <c r="B8" s="33">
        <v>447</v>
      </c>
      <c r="C8" s="6" t="s">
        <v>149</v>
      </c>
      <c r="D8" s="22" t="s">
        <v>150</v>
      </c>
      <c r="E8" s="7">
        <f>'[2]Revenue Summary'!E8</f>
        <v>1955673806.4325242</v>
      </c>
      <c r="F8" s="7">
        <f>'[2]Revenue Summary'!F8</f>
        <v>1066627453.79889</v>
      </c>
      <c r="G8" s="7">
        <f>'[2]Revenue Summary'!G8</f>
        <v>266956972.94966587</v>
      </c>
      <c r="H8" s="7">
        <f>'[2]Revenue Summary'!H8</f>
        <v>253667748.9521715</v>
      </c>
      <c r="I8" s="7">
        <f>'[2]Revenue Summary'!I8</f>
        <v>153864555.9709892</v>
      </c>
      <c r="J8" s="7">
        <f>'[2]Revenue Summary'!J8</f>
        <v>113476757.97860421</v>
      </c>
      <c r="K8" s="7">
        <f>'[2]Revenue Summary'!K8</f>
        <v>43553127.793050162</v>
      </c>
      <c r="L8" s="7">
        <f>'[2]Revenue Summary'!L8</f>
        <v>40360091.9923902</v>
      </c>
      <c r="M8" s="7">
        <f>'[2]Revenue Summary'!M8</f>
        <v>0</v>
      </c>
      <c r="N8" s="7">
        <f>'[2]Revenue Summary'!N8</f>
        <v>17167096.996763185</v>
      </c>
      <c r="O8" s="7">
        <f>'[2]Revenue Summary'!O8</f>
        <v>0</v>
      </c>
      <c r="Q8" s="7">
        <v>102890717.98060019</v>
      </c>
      <c r="R8" s="7">
        <v>248213.99995319982</v>
      </c>
      <c r="S8" s="7">
        <v>10337825.998050828</v>
      </c>
      <c r="T8" s="7">
        <f>SUM(Q8:S8)</f>
        <v>113476757.97860421</v>
      </c>
      <c r="U8" s="7">
        <f>SUM(Q8:R8)</f>
        <v>103138931.98055339</v>
      </c>
    </row>
    <row r="9" spans="1:21" x14ac:dyDescent="0.25">
      <c r="A9" s="22">
        <f t="shared" si="0"/>
        <v>3</v>
      </c>
      <c r="B9" s="33">
        <v>447.01</v>
      </c>
      <c r="C9" s="6" t="s">
        <v>151</v>
      </c>
      <c r="D9" s="22" t="s">
        <v>152</v>
      </c>
      <c r="E9" s="7">
        <f>'[2]Revenue Summary'!E9</f>
        <v>7513279.0699999984</v>
      </c>
      <c r="F9" s="7">
        <f>'[2]Revenue Summary'!F9</f>
        <v>0</v>
      </c>
      <c r="G9" s="7">
        <f>'[2]Revenue Summary'!G9</f>
        <v>0</v>
      </c>
      <c r="H9" s="7">
        <f>'[2]Revenue Summary'!H9</f>
        <v>0</v>
      </c>
      <c r="I9" s="7">
        <f>'[2]Revenue Summary'!I9</f>
        <v>0</v>
      </c>
      <c r="J9" s="7">
        <f>'[2]Revenue Summary'!J9</f>
        <v>0</v>
      </c>
      <c r="K9" s="7">
        <f>'[2]Revenue Summary'!K9</f>
        <v>0</v>
      </c>
      <c r="L9" s="7">
        <f>'[2]Revenue Summary'!L9</f>
        <v>0</v>
      </c>
      <c r="M9" s="7">
        <f>'[2]Revenue Summary'!M9</f>
        <v>7513279.0699999928</v>
      </c>
      <c r="N9" s="7">
        <f>'[2]Revenue Summary'!N9</f>
        <v>0</v>
      </c>
      <c r="O9" s="7">
        <f>'[2]Revenue Summary'!O9</f>
        <v>0</v>
      </c>
      <c r="Q9" s="7">
        <v>0</v>
      </c>
      <c r="R9" s="7">
        <v>0</v>
      </c>
      <c r="S9" s="7">
        <v>0</v>
      </c>
      <c r="T9" s="7">
        <f>SUM(Q9:S9)</f>
        <v>0</v>
      </c>
      <c r="U9" s="7">
        <f>SUM(Q9:R9)</f>
        <v>0</v>
      </c>
    </row>
    <row r="10" spans="1:21" x14ac:dyDescent="0.25">
      <c r="A10" s="22">
        <f t="shared" si="0"/>
        <v>4</v>
      </c>
      <c r="B10" s="33">
        <v>447.02</v>
      </c>
      <c r="C10" s="6" t="s">
        <v>153</v>
      </c>
      <c r="D10" s="22" t="s">
        <v>154</v>
      </c>
      <c r="E10" s="7">
        <f>'[2]Revenue Summary'!E10</f>
        <v>316389.10000000003</v>
      </c>
      <c r="F10" s="7">
        <f>'[2]Revenue Summary'!F10</f>
        <v>0</v>
      </c>
      <c r="G10" s="7">
        <f>'[2]Revenue Summary'!G10</f>
        <v>0</v>
      </c>
      <c r="H10" s="7">
        <f>'[2]Revenue Summary'!H10</f>
        <v>0</v>
      </c>
      <c r="I10" s="7">
        <f>'[2]Revenue Summary'!I10</f>
        <v>0</v>
      </c>
      <c r="J10" s="7">
        <f>'[2]Revenue Summary'!J10</f>
        <v>0</v>
      </c>
      <c r="K10" s="7">
        <f>'[2]Revenue Summary'!K10</f>
        <v>0</v>
      </c>
      <c r="L10" s="7">
        <f>'[2]Revenue Summary'!L10</f>
        <v>0</v>
      </c>
      <c r="M10" s="7">
        <f>'[2]Revenue Summary'!M10</f>
        <v>0</v>
      </c>
      <c r="N10" s="7">
        <f>'[2]Revenue Summary'!N10</f>
        <v>0</v>
      </c>
      <c r="O10" s="7">
        <f>'[2]Revenue Summary'!O10</f>
        <v>316389.10000000003</v>
      </c>
      <c r="Q10" s="7">
        <v>0</v>
      </c>
      <c r="R10" s="7">
        <v>0</v>
      </c>
      <c r="S10" s="7">
        <v>0</v>
      </c>
      <c r="T10" s="7">
        <f>SUM(Q10:S10)</f>
        <v>0</v>
      </c>
      <c r="U10" s="7">
        <f>SUM(Q10:R10)</f>
        <v>0</v>
      </c>
    </row>
    <row r="11" spans="1:21" x14ac:dyDescent="0.25">
      <c r="A11" s="23">
        <f>+A10+1</f>
        <v>5</v>
      </c>
      <c r="B11" s="34"/>
      <c r="C11" s="15" t="s">
        <v>107</v>
      </c>
      <c r="D11" s="23"/>
      <c r="E11" s="16">
        <f>'[2]Revenue Summary'!E11</f>
        <v>1963503474.602524</v>
      </c>
      <c r="F11" s="16">
        <f>'[2]Revenue Summary'!F11</f>
        <v>1066627453.79889</v>
      </c>
      <c r="G11" s="16">
        <f>'[2]Revenue Summary'!G11</f>
        <v>266956972.94966587</v>
      </c>
      <c r="H11" s="16">
        <f>'[2]Revenue Summary'!H11</f>
        <v>253667748.9521715</v>
      </c>
      <c r="I11" s="16">
        <f>'[2]Revenue Summary'!I11</f>
        <v>153864555.9709892</v>
      </c>
      <c r="J11" s="16">
        <f>'[2]Revenue Summary'!J11</f>
        <v>113476757.97860421</v>
      </c>
      <c r="K11" s="16">
        <f>'[2]Revenue Summary'!K11</f>
        <v>43553127.793050162</v>
      </c>
      <c r="L11" s="16">
        <f>'[2]Revenue Summary'!L11</f>
        <v>40360091.9923902</v>
      </c>
      <c r="M11" s="16">
        <f>'[2]Revenue Summary'!M11</f>
        <v>7513279.0699999928</v>
      </c>
      <c r="N11" s="16">
        <f>'[2]Revenue Summary'!N11</f>
        <v>17167096.996763185</v>
      </c>
      <c r="O11" s="16">
        <f>'[2]Revenue Summary'!O11</f>
        <v>316389.10000000003</v>
      </c>
      <c r="Q11" s="16">
        <f>SUM(Q8:Q10)</f>
        <v>102890717.98060019</v>
      </c>
      <c r="R11" s="16">
        <f>SUM(R8:R10)</f>
        <v>248213.99995319982</v>
      </c>
      <c r="S11" s="16">
        <f>SUM(S8:S10)</f>
        <v>10337825.998050828</v>
      </c>
      <c r="T11" s="16">
        <f>SUM(T8:T10)</f>
        <v>113476757.97860421</v>
      </c>
      <c r="U11" s="16">
        <f>SUM(U8:U10)</f>
        <v>103138931.98055339</v>
      </c>
    </row>
    <row r="12" spans="1:21" x14ac:dyDescent="0.25">
      <c r="A12" s="22">
        <f t="shared" si="0"/>
        <v>6</v>
      </c>
      <c r="B12" s="33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7"/>
    </row>
    <row r="13" spans="1:21" x14ac:dyDescent="0.25">
      <c r="A13" s="22">
        <f t="shared" si="0"/>
        <v>7</v>
      </c>
      <c r="B13" s="33"/>
      <c r="C13" s="1" t="s">
        <v>155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7"/>
    </row>
    <row r="14" spans="1:21" x14ac:dyDescent="0.25">
      <c r="A14" s="22">
        <f t="shared" si="0"/>
        <v>8</v>
      </c>
      <c r="B14" s="33">
        <v>447.07</v>
      </c>
      <c r="C14" s="6" t="s">
        <v>156</v>
      </c>
      <c r="D14" s="22" t="s">
        <v>157</v>
      </c>
      <c r="E14" s="7">
        <f>'[2]Revenue Summary'!E14</f>
        <v>36228866.83523047</v>
      </c>
      <c r="F14" s="7">
        <f>'[2]Revenue Summary'!F14</f>
        <v>19356455.854137294</v>
      </c>
      <c r="G14" s="7">
        <f>'[2]Revenue Summary'!G14</f>
        <v>4745432.2724127788</v>
      </c>
      <c r="H14" s="7">
        <f>'[2]Revenue Summary'!H14</f>
        <v>4791278.4321877118</v>
      </c>
      <c r="I14" s="7">
        <f>'[2]Revenue Summary'!I14</f>
        <v>3098787.2850306202</v>
      </c>
      <c r="J14" s="7">
        <f>'[2]Revenue Summary'!J14</f>
        <v>2204843.0613400913</v>
      </c>
      <c r="K14" s="7">
        <f>'[2]Revenue Summary'!K14</f>
        <v>963704.84465695533</v>
      </c>
      <c r="L14" s="7">
        <f>'[2]Revenue Summary'!L14</f>
        <v>925106.23303032876</v>
      </c>
      <c r="M14" s="7">
        <f>'[2]Revenue Summary'!M14</f>
        <v>0</v>
      </c>
      <c r="N14" s="7">
        <f>'[2]Revenue Summary'!N14</f>
        <v>130940.13356968279</v>
      </c>
      <c r="O14" s="7">
        <f>'[2]Revenue Summary'!O14</f>
        <v>0</v>
      </c>
      <c r="Q14" s="7">
        <v>2047036.659892045</v>
      </c>
      <c r="R14" s="7">
        <v>5604.6096896506124</v>
      </c>
      <c r="S14" s="7">
        <v>152201.79175839559</v>
      </c>
      <c r="T14" s="7">
        <f>SUM(Q14:S14)</f>
        <v>2204843.0613400913</v>
      </c>
      <c r="U14" s="7">
        <f>SUM(Q14:R14)</f>
        <v>2052641.2695816956</v>
      </c>
    </row>
    <row r="15" spans="1:21" x14ac:dyDescent="0.25">
      <c r="A15" s="23">
        <f t="shared" si="0"/>
        <v>9</v>
      </c>
      <c r="B15" s="34"/>
      <c r="C15" s="15" t="s">
        <v>158</v>
      </c>
      <c r="D15" s="23"/>
      <c r="E15" s="16">
        <f>'[2]Revenue Summary'!E15</f>
        <v>36228866.83523047</v>
      </c>
      <c r="F15" s="16">
        <f>'[2]Revenue Summary'!F15</f>
        <v>19356455.854137294</v>
      </c>
      <c r="G15" s="16">
        <f>'[2]Revenue Summary'!G15</f>
        <v>4745432.2724127788</v>
      </c>
      <c r="H15" s="16">
        <f>'[2]Revenue Summary'!H15</f>
        <v>4791278.4321877118</v>
      </c>
      <c r="I15" s="16">
        <f>'[2]Revenue Summary'!I15</f>
        <v>3098787.2850306202</v>
      </c>
      <c r="J15" s="16">
        <f>'[2]Revenue Summary'!J15</f>
        <v>2204843.0613400913</v>
      </c>
      <c r="K15" s="16">
        <f>'[2]Revenue Summary'!K15</f>
        <v>963704.84465695533</v>
      </c>
      <c r="L15" s="16">
        <f>'[2]Revenue Summary'!L15</f>
        <v>925106.23303032876</v>
      </c>
      <c r="M15" s="16">
        <f>'[2]Revenue Summary'!M15</f>
        <v>0</v>
      </c>
      <c r="N15" s="16">
        <f>'[2]Revenue Summary'!N15</f>
        <v>130940.13356968279</v>
      </c>
      <c r="O15" s="16">
        <f>'[2]Revenue Summary'!O15</f>
        <v>0</v>
      </c>
      <c r="Q15" s="16">
        <f>+Q14</f>
        <v>2047036.659892045</v>
      </c>
      <c r="R15" s="16">
        <f>+R14</f>
        <v>5604.6096896506124</v>
      </c>
      <c r="S15" s="16">
        <f>+S14</f>
        <v>152201.79175839559</v>
      </c>
      <c r="T15" s="16">
        <f>+T14</f>
        <v>2204843.0613400913</v>
      </c>
      <c r="U15" s="16">
        <f>+U14</f>
        <v>2052641.2695816956</v>
      </c>
    </row>
    <row r="16" spans="1:21" x14ac:dyDescent="0.25">
      <c r="A16" s="22">
        <f t="shared" si="0"/>
        <v>10</v>
      </c>
      <c r="B16" s="33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7"/>
      <c r="R16" s="7"/>
      <c r="S16" s="7"/>
      <c r="T16" s="7"/>
      <c r="U16" s="7"/>
    </row>
    <row r="17" spans="1:21" x14ac:dyDescent="0.25">
      <c r="A17" s="22">
        <f t="shared" si="0"/>
        <v>11</v>
      </c>
      <c r="B17" s="33"/>
      <c r="C17" s="1" t="s">
        <v>159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7"/>
      <c r="R17" s="7"/>
      <c r="S17" s="7"/>
      <c r="T17" s="7"/>
      <c r="U17" s="7"/>
    </row>
    <row r="18" spans="1:21" x14ac:dyDescent="0.25">
      <c r="A18" s="22">
        <f t="shared" si="0"/>
        <v>12</v>
      </c>
      <c r="B18" s="33">
        <v>450.01</v>
      </c>
      <c r="C18" s="6" t="s">
        <v>160</v>
      </c>
      <c r="D18" s="22" t="s">
        <v>161</v>
      </c>
      <c r="E18" s="7">
        <f>'[2]Revenue Summary'!E18</f>
        <v>2608874.52</v>
      </c>
      <c r="F18" s="7">
        <f>'[2]Revenue Summary'!F18</f>
        <v>2047675.3068927049</v>
      </c>
      <c r="G18" s="7">
        <f>'[2]Revenue Summary'!G18</f>
        <v>335064.20003906731</v>
      </c>
      <c r="H18" s="7">
        <f>'[2]Revenue Summary'!H18</f>
        <v>79672.441327700697</v>
      </c>
      <c r="I18" s="7">
        <f>'[2]Revenue Summary'!I18</f>
        <v>26688.29107848071</v>
      </c>
      <c r="J18" s="7">
        <f>'[2]Revenue Summary'!J18</f>
        <v>43385.310842453924</v>
      </c>
      <c r="K18" s="7">
        <f>'[2]Revenue Summary'!K18</f>
        <v>-435.19903667714732</v>
      </c>
      <c r="L18" s="7">
        <f>'[2]Revenue Summary'!L18</f>
        <v>9077.3185376803431</v>
      </c>
      <c r="M18" s="7">
        <f>'[2]Revenue Summary'!M18</f>
        <v>-15.421808378526077</v>
      </c>
      <c r="N18" s="7">
        <f>'[2]Revenue Summary'!N18</f>
        <v>67707.425802515136</v>
      </c>
      <c r="O18" s="7">
        <f>'[2]Revenue Summary'!O18</f>
        <v>0</v>
      </c>
      <c r="Q18" s="7">
        <v>36620.054726216411</v>
      </c>
      <c r="R18" s="7">
        <v>0</v>
      </c>
      <c r="S18" s="7">
        <v>6765.256116237515</v>
      </c>
      <c r="T18" s="7">
        <f t="shared" ref="T18:T47" si="1">SUM(Q18:S18)</f>
        <v>43385.310842453924</v>
      </c>
      <c r="U18" s="7">
        <f t="shared" ref="U18:U47" si="2">SUM(Q18:R18)</f>
        <v>36620.054726216411</v>
      </c>
    </row>
    <row r="19" spans="1:21" x14ac:dyDescent="0.25">
      <c r="A19" s="22">
        <f t="shared" si="0"/>
        <v>13</v>
      </c>
      <c r="B19" s="33">
        <v>450.02</v>
      </c>
      <c r="C19" s="6" t="s">
        <v>162</v>
      </c>
      <c r="D19" s="22" t="s">
        <v>163</v>
      </c>
      <c r="E19" s="7">
        <f>'[2]Revenue Summary'!E19</f>
        <v>286000</v>
      </c>
      <c r="F19" s="7">
        <f>'[2]Revenue Summary'!F19</f>
        <v>276325.28294074303</v>
      </c>
      <c r="G19" s="7">
        <f>'[2]Revenue Summary'!G19</f>
        <v>9561.8159855902049</v>
      </c>
      <c r="H19" s="7">
        <f>'[2]Revenue Summary'!H19</f>
        <v>38.095337913470843</v>
      </c>
      <c r="I19" s="7">
        <f>'[2]Revenue Summary'!I19</f>
        <v>0</v>
      </c>
      <c r="J19" s="7">
        <f>'[2]Revenue Summary'!J19</f>
        <v>0</v>
      </c>
      <c r="K19" s="7">
        <f>'[2]Revenue Summary'!K19</f>
        <v>0</v>
      </c>
      <c r="L19" s="7">
        <f>'[2]Revenue Summary'!L19</f>
        <v>0</v>
      </c>
      <c r="M19" s="7">
        <f>'[2]Revenue Summary'!M19</f>
        <v>0</v>
      </c>
      <c r="N19" s="7">
        <f>'[2]Revenue Summary'!N19</f>
        <v>74.805735753394188</v>
      </c>
      <c r="O19" s="7">
        <f>'[2]Revenue Summary'!O19</f>
        <v>0</v>
      </c>
      <c r="Q19" s="7">
        <v>0</v>
      </c>
      <c r="R19" s="7">
        <v>0</v>
      </c>
      <c r="S19" s="7">
        <v>0</v>
      </c>
      <c r="T19" s="7">
        <f t="shared" si="1"/>
        <v>0</v>
      </c>
      <c r="U19" s="7">
        <f t="shared" si="2"/>
        <v>0</v>
      </c>
    </row>
    <row r="20" spans="1:21" x14ac:dyDescent="0.25">
      <c r="A20" s="22">
        <f t="shared" si="0"/>
        <v>14</v>
      </c>
      <c r="B20" s="33">
        <v>451.01</v>
      </c>
      <c r="C20" s="6" t="s">
        <v>164</v>
      </c>
      <c r="D20" s="22" t="s">
        <v>165</v>
      </c>
      <c r="E20" s="7">
        <f>'[2]Revenue Summary'!E20</f>
        <v>1090430.1599999999</v>
      </c>
      <c r="F20" s="7">
        <f>'[2]Revenue Summary'!F20</f>
        <v>966005.68099789321</v>
      </c>
      <c r="G20" s="7">
        <f>'[2]Revenue Summary'!G20</f>
        <v>116155.9132542467</v>
      </c>
      <c r="H20" s="7">
        <f>'[2]Revenue Summary'!H20</f>
        <v>7502.1916530499411</v>
      </c>
      <c r="I20" s="7">
        <f>'[2]Revenue Summary'!I20</f>
        <v>766.3740948099861</v>
      </c>
      <c r="J20" s="7">
        <f>'[2]Revenue Summary'!J20</f>
        <v>0</v>
      </c>
      <c r="K20" s="7">
        <f>'[2]Revenue Summary'!K20</f>
        <v>0</v>
      </c>
      <c r="L20" s="7">
        <f>'[2]Revenue Summary'!L20</f>
        <v>0</v>
      </c>
      <c r="M20" s="7">
        <f>'[2]Revenue Summary'!M20</f>
        <v>0</v>
      </c>
      <c r="N20" s="7">
        <f>'[2]Revenue Summary'!N20</f>
        <v>0</v>
      </c>
      <c r="O20" s="7">
        <f>'[2]Revenue Summary'!O20</f>
        <v>0</v>
      </c>
      <c r="Q20" s="7">
        <v>0</v>
      </c>
      <c r="R20" s="7">
        <v>0</v>
      </c>
      <c r="S20" s="7">
        <v>0</v>
      </c>
      <c r="T20" s="7">
        <f t="shared" si="1"/>
        <v>0</v>
      </c>
      <c r="U20" s="7">
        <f t="shared" si="2"/>
        <v>0</v>
      </c>
    </row>
    <row r="21" spans="1:21" x14ac:dyDescent="0.25">
      <c r="A21" s="22">
        <f t="shared" si="0"/>
        <v>15</v>
      </c>
      <c r="B21" s="33">
        <v>451.02</v>
      </c>
      <c r="C21" s="6" t="s">
        <v>166</v>
      </c>
      <c r="D21" s="22" t="s">
        <v>167</v>
      </c>
      <c r="E21" s="7">
        <f>'[2]Revenue Summary'!E21</f>
        <v>1292858</v>
      </c>
      <c r="F21" s="7">
        <f>'[2]Revenue Summary'!F21</f>
        <v>1261662.3279971117</v>
      </c>
      <c r="G21" s="7">
        <f>'[2]Revenue Summary'!G21</f>
        <v>30652.30090488357</v>
      </c>
      <c r="H21" s="7">
        <f>'[2]Revenue Summary'!H21</f>
        <v>543.37109800466135</v>
      </c>
      <c r="I21" s="7">
        <f>'[2]Revenue Summary'!I21</f>
        <v>0</v>
      </c>
      <c r="J21" s="7">
        <f>'[2]Revenue Summary'!J21</f>
        <v>0</v>
      </c>
      <c r="K21" s="7">
        <f>'[2]Revenue Summary'!K21</f>
        <v>0</v>
      </c>
      <c r="L21" s="7">
        <f>'[2]Revenue Summary'!L21</f>
        <v>0</v>
      </c>
      <c r="M21" s="7">
        <f>'[2]Revenue Summary'!M21</f>
        <v>0</v>
      </c>
      <c r="N21" s="7">
        <f>'[2]Revenue Summary'!N21</f>
        <v>0</v>
      </c>
      <c r="O21" s="7">
        <f>'[2]Revenue Summary'!O21</f>
        <v>0</v>
      </c>
      <c r="Q21" s="7">
        <v>0</v>
      </c>
      <c r="R21" s="7">
        <v>0</v>
      </c>
      <c r="S21" s="7">
        <v>0</v>
      </c>
      <c r="T21" s="7">
        <f t="shared" si="1"/>
        <v>0</v>
      </c>
      <c r="U21" s="7">
        <f t="shared" si="2"/>
        <v>0</v>
      </c>
    </row>
    <row r="22" spans="1:21" x14ac:dyDescent="0.25">
      <c r="A22" s="22">
        <f t="shared" si="0"/>
        <v>16</v>
      </c>
      <c r="B22" s="33">
        <v>451.03</v>
      </c>
      <c r="C22" s="6" t="s">
        <v>168</v>
      </c>
      <c r="D22" s="22" t="s">
        <v>165</v>
      </c>
      <c r="E22" s="7">
        <f>'[2]Revenue Summary'!E22</f>
        <v>436938.03</v>
      </c>
      <c r="F22" s="7">
        <f>'[2]Revenue Summary'!F22</f>
        <v>387080.83718449972</v>
      </c>
      <c r="G22" s="7">
        <f>'[2]Revenue Summary'!G22</f>
        <v>46543.958312893192</v>
      </c>
      <c r="H22" s="7">
        <f>'[2]Revenue Summary'!H22</f>
        <v>3006.1465298851281</v>
      </c>
      <c r="I22" s="7">
        <f>'[2]Revenue Summary'!I22</f>
        <v>307.08797272198393</v>
      </c>
      <c r="J22" s="7">
        <f>'[2]Revenue Summary'!J22</f>
        <v>0</v>
      </c>
      <c r="K22" s="7">
        <f>'[2]Revenue Summary'!K22</f>
        <v>0</v>
      </c>
      <c r="L22" s="7">
        <f>'[2]Revenue Summary'!L22</f>
        <v>0</v>
      </c>
      <c r="M22" s="7">
        <f>'[2]Revenue Summary'!M22</f>
        <v>0</v>
      </c>
      <c r="N22" s="7">
        <f>'[2]Revenue Summary'!N22</f>
        <v>0</v>
      </c>
      <c r="O22" s="7">
        <f>'[2]Revenue Summary'!O22</f>
        <v>0</v>
      </c>
      <c r="Q22" s="7">
        <v>0</v>
      </c>
      <c r="R22" s="7">
        <v>0</v>
      </c>
      <c r="S22" s="7">
        <v>0</v>
      </c>
      <c r="T22" s="7">
        <f t="shared" si="1"/>
        <v>0</v>
      </c>
      <c r="U22" s="7">
        <f t="shared" si="2"/>
        <v>0</v>
      </c>
    </row>
    <row r="23" spans="1:21" x14ac:dyDescent="0.25">
      <c r="A23" s="22">
        <f t="shared" si="0"/>
        <v>17</v>
      </c>
      <c r="B23" s="33">
        <v>451.04</v>
      </c>
      <c r="C23" s="6" t="s">
        <v>169</v>
      </c>
      <c r="D23" s="22" t="s">
        <v>165</v>
      </c>
      <c r="E23" s="7">
        <f>'[2]Revenue Summary'!E23</f>
        <v>1565700.7100000004</v>
      </c>
      <c r="F23" s="7">
        <f>'[2]Revenue Summary'!F23</f>
        <v>1387045.0727467365</v>
      </c>
      <c r="G23" s="7">
        <f>'[2]Revenue Summary'!G23</f>
        <v>166783.16734459411</v>
      </c>
      <c r="H23" s="7">
        <f>'[2]Revenue Summary'!H23</f>
        <v>10772.067050801648</v>
      </c>
      <c r="I23" s="7">
        <f>'[2]Revenue Summary'!I23</f>
        <v>1100.4028578681307</v>
      </c>
      <c r="J23" s="7">
        <f>'[2]Revenue Summary'!J23</f>
        <v>0</v>
      </c>
      <c r="K23" s="7">
        <f>'[2]Revenue Summary'!K23</f>
        <v>0</v>
      </c>
      <c r="L23" s="7">
        <f>'[2]Revenue Summary'!L23</f>
        <v>0</v>
      </c>
      <c r="M23" s="7">
        <f>'[2]Revenue Summary'!M23</f>
        <v>0</v>
      </c>
      <c r="N23" s="7">
        <f>'[2]Revenue Summary'!N23</f>
        <v>0</v>
      </c>
      <c r="O23" s="7">
        <f>'[2]Revenue Summary'!O23</f>
        <v>0</v>
      </c>
      <c r="Q23" s="7">
        <v>0</v>
      </c>
      <c r="R23" s="7">
        <v>0</v>
      </c>
      <c r="S23" s="7">
        <v>0</v>
      </c>
      <c r="T23" s="7">
        <f t="shared" si="1"/>
        <v>0</v>
      </c>
      <c r="U23" s="7">
        <f t="shared" si="2"/>
        <v>0</v>
      </c>
    </row>
    <row r="24" spans="1:21" x14ac:dyDescent="0.25">
      <c r="A24" s="22">
        <f t="shared" si="0"/>
        <v>18</v>
      </c>
      <c r="B24" s="33">
        <v>451.05</v>
      </c>
      <c r="C24" s="6" t="s">
        <v>170</v>
      </c>
      <c r="D24" s="22" t="s">
        <v>171</v>
      </c>
      <c r="E24" s="7">
        <f>'[2]Revenue Summary'!E24</f>
        <v>1417204.84</v>
      </c>
      <c r="F24" s="7">
        <f>'[2]Revenue Summary'!F24</f>
        <v>1298002.4416559539</v>
      </c>
      <c r="G24" s="7">
        <f>'[2]Revenue Summary'!G24</f>
        <v>115777.96951064367</v>
      </c>
      <c r="H24" s="7">
        <f>'[2]Revenue Summary'!H24</f>
        <v>2826.3926059514879</v>
      </c>
      <c r="I24" s="7">
        <f>'[2]Revenue Summary'!I24</f>
        <v>368.17738177065144</v>
      </c>
      <c r="J24" s="7">
        <f>'[2]Revenue Summary'!J24</f>
        <v>86.666421617000111</v>
      </c>
      <c r="K24" s="7">
        <f>'[2]Revenue Summary'!K24</f>
        <v>137.55092185568697</v>
      </c>
      <c r="L24" s="7">
        <f>'[2]Revenue Summary'!L24</f>
        <v>5.6415022074880019</v>
      </c>
      <c r="M24" s="7">
        <f>'[2]Revenue Summary'!M24</f>
        <v>0</v>
      </c>
      <c r="N24" s="7">
        <f>'[2]Revenue Summary'!N24</f>
        <v>0</v>
      </c>
      <c r="O24" s="7">
        <f>'[2]Revenue Summary'!O24</f>
        <v>0</v>
      </c>
      <c r="Q24" s="7">
        <v>80.645736474254718</v>
      </c>
      <c r="R24" s="7">
        <v>0</v>
      </c>
      <c r="S24" s="7">
        <v>6.0206851427453927</v>
      </c>
      <c r="T24" s="7">
        <f t="shared" si="1"/>
        <v>86.666421617000111</v>
      </c>
      <c r="U24" s="7">
        <f t="shared" si="2"/>
        <v>80.645736474254718</v>
      </c>
    </row>
    <row r="25" spans="1:21" x14ac:dyDescent="0.25">
      <c r="A25" s="22">
        <f t="shared" si="0"/>
        <v>19</v>
      </c>
      <c r="B25" s="33">
        <v>451.06</v>
      </c>
      <c r="C25" s="6" t="s">
        <v>172</v>
      </c>
      <c r="D25" s="22" t="s">
        <v>173</v>
      </c>
      <c r="E25" s="7">
        <f>'[2]Revenue Summary'!E25</f>
        <v>136832</v>
      </c>
      <c r="F25" s="7">
        <f>'[2]Revenue Summary'!F25</f>
        <v>-121626.58411338845</v>
      </c>
      <c r="G25" s="7">
        <f>'[2]Revenue Summary'!G25</f>
        <v>268219.74116447446</v>
      </c>
      <c r="H25" s="7">
        <f>'[2]Revenue Summary'!H25</f>
        <v>-7389.2349546242485</v>
      </c>
      <c r="I25" s="7">
        <f>'[2]Revenue Summary'!I25</f>
        <v>-2371.9220964617116</v>
      </c>
      <c r="J25" s="7">
        <f>'[2]Revenue Summary'!J25</f>
        <v>0</v>
      </c>
      <c r="K25" s="7">
        <f>'[2]Revenue Summary'!K25</f>
        <v>0</v>
      </c>
      <c r="L25" s="7">
        <f>'[2]Revenue Summary'!L25</f>
        <v>0</v>
      </c>
      <c r="M25" s="7">
        <f>'[2]Revenue Summary'!M25</f>
        <v>0</v>
      </c>
      <c r="N25" s="7">
        <f>'[2]Revenue Summary'!N25</f>
        <v>0</v>
      </c>
      <c r="O25" s="7">
        <f>'[2]Revenue Summary'!O25</f>
        <v>0</v>
      </c>
      <c r="Q25" s="7">
        <v>0</v>
      </c>
      <c r="R25" s="7">
        <v>0</v>
      </c>
      <c r="S25" s="7">
        <v>0</v>
      </c>
      <c r="T25" s="7">
        <f t="shared" si="1"/>
        <v>0</v>
      </c>
      <c r="U25" s="7">
        <f t="shared" si="2"/>
        <v>0</v>
      </c>
    </row>
    <row r="26" spans="1:21" x14ac:dyDescent="0.25">
      <c r="A26" s="22">
        <f t="shared" si="0"/>
        <v>20</v>
      </c>
      <c r="B26" s="33">
        <v>451.07</v>
      </c>
      <c r="C26" s="6" t="s">
        <v>174</v>
      </c>
      <c r="D26" s="22" t="s">
        <v>175</v>
      </c>
      <c r="E26" s="7">
        <f>'[2]Revenue Summary'!E26</f>
        <v>6931078.9399999995</v>
      </c>
      <c r="F26" s="7">
        <f>'[2]Revenue Summary'!F26</f>
        <v>2681846.3059743936</v>
      </c>
      <c r="G26" s="7">
        <f>'[2]Revenue Summary'!G26</f>
        <v>3966304.7349182637</v>
      </c>
      <c r="H26" s="7">
        <f>'[2]Revenue Summary'!H26</f>
        <v>256525.3312519851</v>
      </c>
      <c r="I26" s="7">
        <f>'[2]Revenue Summary'!I26</f>
        <v>26402.567855357061</v>
      </c>
      <c r="J26" s="7">
        <f>'[2]Revenue Summary'!J26</f>
        <v>0</v>
      </c>
      <c r="K26" s="7">
        <f>'[2]Revenue Summary'!K26</f>
        <v>0</v>
      </c>
      <c r="L26" s="7">
        <f>'[2]Revenue Summary'!L26</f>
        <v>0</v>
      </c>
      <c r="M26" s="7">
        <f>'[2]Revenue Summary'!M26</f>
        <v>0</v>
      </c>
      <c r="N26" s="7">
        <f>'[2]Revenue Summary'!N26</f>
        <v>0</v>
      </c>
      <c r="O26" s="7">
        <f>'[2]Revenue Summary'!O26</f>
        <v>0</v>
      </c>
      <c r="Q26" s="7">
        <v>0</v>
      </c>
      <c r="R26" s="7">
        <v>0</v>
      </c>
      <c r="S26" s="7">
        <v>0</v>
      </c>
      <c r="T26" s="7">
        <f t="shared" si="1"/>
        <v>0</v>
      </c>
      <c r="U26" s="7">
        <f t="shared" si="2"/>
        <v>0</v>
      </c>
    </row>
    <row r="27" spans="1:21" x14ac:dyDescent="0.25">
      <c r="A27" s="22">
        <f t="shared" si="0"/>
        <v>21</v>
      </c>
      <c r="B27" s="33">
        <v>451.08</v>
      </c>
      <c r="C27" s="6" t="s">
        <v>176</v>
      </c>
      <c r="D27" s="22" t="s">
        <v>165</v>
      </c>
      <c r="E27" s="7">
        <f>'[2]Revenue Summary'!E27</f>
        <v>105921.51999999999</v>
      </c>
      <c r="F27" s="7">
        <f>'[2]Revenue Summary'!F27</f>
        <v>93835.253107757002</v>
      </c>
      <c r="G27" s="7">
        <f>'[2]Revenue Summary'!G27</f>
        <v>11283.080145983817</v>
      </c>
      <c r="H27" s="7">
        <f>'[2]Revenue Summary'!H27</f>
        <v>728.74318078506042</v>
      </c>
      <c r="I27" s="7">
        <f>'[2]Revenue Summary'!I27</f>
        <v>74.443565474104119</v>
      </c>
      <c r="J27" s="7">
        <f>'[2]Revenue Summary'!J27</f>
        <v>0</v>
      </c>
      <c r="K27" s="7">
        <f>'[2]Revenue Summary'!K27</f>
        <v>0</v>
      </c>
      <c r="L27" s="7">
        <f>'[2]Revenue Summary'!L27</f>
        <v>0</v>
      </c>
      <c r="M27" s="7">
        <f>'[2]Revenue Summary'!M27</f>
        <v>0</v>
      </c>
      <c r="N27" s="7">
        <f>'[2]Revenue Summary'!N27</f>
        <v>0</v>
      </c>
      <c r="O27" s="7">
        <f>'[2]Revenue Summary'!O27</f>
        <v>0</v>
      </c>
      <c r="Q27" s="7">
        <v>0</v>
      </c>
      <c r="R27" s="7">
        <v>0</v>
      </c>
      <c r="S27" s="7">
        <v>0</v>
      </c>
      <c r="T27" s="7">
        <f t="shared" si="1"/>
        <v>0</v>
      </c>
      <c r="U27" s="7">
        <f t="shared" si="2"/>
        <v>0</v>
      </c>
    </row>
    <row r="28" spans="1:21" x14ac:dyDescent="0.25">
      <c r="A28" s="22">
        <f t="shared" si="0"/>
        <v>22</v>
      </c>
      <c r="B28" s="33">
        <v>454.01</v>
      </c>
      <c r="C28" s="6" t="s">
        <v>177</v>
      </c>
      <c r="D28" s="22" t="s">
        <v>178</v>
      </c>
      <c r="E28" s="7">
        <f>'[2]Revenue Summary'!E28</f>
        <v>59939.319999999992</v>
      </c>
      <c r="F28" s="7">
        <f>'[2]Revenue Summary'!F28</f>
        <v>32024.540176309594</v>
      </c>
      <c r="G28" s="7">
        <f>'[2]Revenue Summary'!G28</f>
        <v>7851.1421515915936</v>
      </c>
      <c r="H28" s="7">
        <f>'[2]Revenue Summary'!H28</f>
        <v>7926.9929269972581</v>
      </c>
      <c r="I28" s="7">
        <f>'[2]Revenue Summary'!I28</f>
        <v>5126.8289326885852</v>
      </c>
      <c r="J28" s="7">
        <f>'[2]Revenue Summary'!J28</f>
        <v>3647.8312833932891</v>
      </c>
      <c r="K28" s="7">
        <f>'[2]Revenue Summary'!K28</f>
        <v>1594.4140160981124</v>
      </c>
      <c r="L28" s="7">
        <f>'[2]Revenue Summary'!L28</f>
        <v>1530.5540410023891</v>
      </c>
      <c r="M28" s="7">
        <f>'[2]Revenue Summary'!M28</f>
        <v>0</v>
      </c>
      <c r="N28" s="7">
        <f>'[2]Revenue Summary'!N28</f>
        <v>216.63560725128127</v>
      </c>
      <c r="O28" s="7">
        <f>'[2]Revenue Summary'!O28</f>
        <v>0</v>
      </c>
      <c r="Q28" s="7">
        <v>3386.7464297747165</v>
      </c>
      <c r="R28" s="7">
        <v>9.27261940570523</v>
      </c>
      <c r="S28" s="7">
        <v>251.81223421286725</v>
      </c>
      <c r="T28" s="7">
        <f t="shared" si="1"/>
        <v>3647.8312833932891</v>
      </c>
      <c r="U28" s="7">
        <f t="shared" si="2"/>
        <v>3396.0190491804219</v>
      </c>
    </row>
    <row r="29" spans="1:21" x14ac:dyDescent="0.25">
      <c r="A29" s="22">
        <f t="shared" si="0"/>
        <v>23</v>
      </c>
      <c r="B29" s="33">
        <v>454.02</v>
      </c>
      <c r="C29" s="6" t="s">
        <v>179</v>
      </c>
      <c r="D29" s="22" t="s">
        <v>180</v>
      </c>
      <c r="E29" s="7">
        <f>'[2]Revenue Summary'!E29</f>
        <v>7437200.2199999997</v>
      </c>
      <c r="F29" s="7">
        <f>'[2]Revenue Summary'!F29</f>
        <v>5041273.464717973</v>
      </c>
      <c r="G29" s="7">
        <f>'[2]Revenue Summary'!G29</f>
        <v>966651.87833463913</v>
      </c>
      <c r="H29" s="7">
        <f>'[2]Revenue Summary'!H29</f>
        <v>746747.02413750824</v>
      </c>
      <c r="I29" s="7">
        <f>'[2]Revenue Summary'!I29</f>
        <v>311159.51281490992</v>
      </c>
      <c r="J29" s="7">
        <f>'[2]Revenue Summary'!J29</f>
        <v>345131.04190387949</v>
      </c>
      <c r="K29" s="7">
        <f>'[2]Revenue Summary'!K29</f>
        <v>16114.468716095</v>
      </c>
      <c r="L29" s="7">
        <f>'[2]Revenue Summary'!L29</f>
        <v>0</v>
      </c>
      <c r="M29" s="7">
        <f>'[2]Revenue Summary'!M29</f>
        <v>0</v>
      </c>
      <c r="N29" s="7">
        <f>'[2]Revenue Summary'!N29</f>
        <v>4856.2726036274053</v>
      </c>
      <c r="O29" s="7">
        <f>'[2]Revenue Summary'!O29</f>
        <v>0</v>
      </c>
      <c r="Q29" s="7">
        <v>265058.49178508291</v>
      </c>
      <c r="R29" s="7">
        <v>5937.9308640359677</v>
      </c>
      <c r="S29" s="7">
        <v>74134.619254760604</v>
      </c>
      <c r="T29" s="7">
        <f t="shared" si="1"/>
        <v>345131.04190387949</v>
      </c>
      <c r="U29" s="7">
        <f t="shared" si="2"/>
        <v>270996.42264911887</v>
      </c>
    </row>
    <row r="30" spans="1:21" x14ac:dyDescent="0.25">
      <c r="A30" s="22">
        <f t="shared" si="0"/>
        <v>24</v>
      </c>
      <c r="B30" s="33">
        <v>454.03</v>
      </c>
      <c r="C30" s="6" t="s">
        <v>181</v>
      </c>
      <c r="D30" s="22" t="s">
        <v>180</v>
      </c>
      <c r="E30" s="7">
        <f>'[2]Revenue Summary'!E30</f>
        <v>4753198.22</v>
      </c>
      <c r="F30" s="7">
        <f>'[2]Revenue Summary'!F30</f>
        <v>3221934.5116717461</v>
      </c>
      <c r="G30" s="7">
        <f>'[2]Revenue Summary'!G30</f>
        <v>617798.0760964189</v>
      </c>
      <c r="H30" s="7">
        <f>'[2]Revenue Summary'!H30</f>
        <v>477254.41307544906</v>
      </c>
      <c r="I30" s="7">
        <f>'[2]Revenue Summary'!I30</f>
        <v>198865.54061978674</v>
      </c>
      <c r="J30" s="7">
        <f>'[2]Revenue Summary'!J30</f>
        <v>220577.12654188368</v>
      </c>
      <c r="K30" s="7">
        <f>'[2]Revenue Summary'!K30</f>
        <v>10298.938007828494</v>
      </c>
      <c r="L30" s="7">
        <f>'[2]Revenue Summary'!L30</f>
        <v>0</v>
      </c>
      <c r="M30" s="7">
        <f>'[2]Revenue Summary'!M30</f>
        <v>0</v>
      </c>
      <c r="N30" s="7">
        <f>'[2]Revenue Summary'!N30</f>
        <v>3103.6983828030584</v>
      </c>
      <c r="O30" s="7">
        <f>'[2]Revenue Summary'!O30</f>
        <v>0</v>
      </c>
      <c r="Q30" s="7">
        <v>169401.86011944435</v>
      </c>
      <c r="R30" s="7">
        <v>3794.9983298175644</v>
      </c>
      <c r="S30" s="7">
        <v>47380.268092621802</v>
      </c>
      <c r="T30" s="7">
        <f t="shared" si="1"/>
        <v>220577.12654188368</v>
      </c>
      <c r="U30" s="7">
        <f t="shared" si="2"/>
        <v>173196.8584492619</v>
      </c>
    </row>
    <row r="31" spans="1:21" x14ac:dyDescent="0.25">
      <c r="A31" s="22">
        <f t="shared" si="0"/>
        <v>25</v>
      </c>
      <c r="B31" s="33">
        <v>454.04</v>
      </c>
      <c r="C31" s="6" t="s">
        <v>182</v>
      </c>
      <c r="D31" s="22" t="s">
        <v>183</v>
      </c>
      <c r="E31" s="7">
        <f>'[2]Revenue Summary'!E31</f>
        <v>1379005.1</v>
      </c>
      <c r="F31" s="7">
        <f>'[2]Revenue Summary'!F31</f>
        <v>793035.38656714757</v>
      </c>
      <c r="G31" s="7">
        <f>'[2]Revenue Summary'!G31</f>
        <v>173477.94006636218</v>
      </c>
      <c r="H31" s="7">
        <f>'[2]Revenue Summary'!H31</f>
        <v>161300.47802445776</v>
      </c>
      <c r="I31" s="7">
        <f>'[2]Revenue Summary'!I31</f>
        <v>93193.215771521631</v>
      </c>
      <c r="J31" s="7">
        <f>'[2]Revenue Summary'!J31</f>
        <v>72770.678540212073</v>
      </c>
      <c r="K31" s="7">
        <f>'[2]Revenue Summary'!K31</f>
        <v>29336.095235596054</v>
      </c>
      <c r="L31" s="7">
        <f>'[2]Revenue Summary'!L31</f>
        <v>24303.811653444704</v>
      </c>
      <c r="M31" s="7">
        <f>'[2]Revenue Summary'!M31</f>
        <v>16277.16603321521</v>
      </c>
      <c r="N31" s="7">
        <f>'[2]Revenue Summary'!N31</f>
        <v>14838.530854638426</v>
      </c>
      <c r="O31" s="7">
        <f>'[2]Revenue Summary'!O31</f>
        <v>0</v>
      </c>
      <c r="Q31" s="7">
        <v>64230.601104935457</v>
      </c>
      <c r="R31" s="7">
        <v>318.47594371513162</v>
      </c>
      <c r="S31" s="7">
        <v>8221.6014915614924</v>
      </c>
      <c r="T31" s="7">
        <f t="shared" si="1"/>
        <v>72770.678540212073</v>
      </c>
      <c r="U31" s="7">
        <f t="shared" si="2"/>
        <v>64549.077048650586</v>
      </c>
    </row>
    <row r="32" spans="1:21" x14ac:dyDescent="0.25">
      <c r="A32" s="22">
        <f t="shared" si="0"/>
        <v>26</v>
      </c>
      <c r="B32" s="33">
        <v>454.05</v>
      </c>
      <c r="C32" s="6" t="s">
        <v>184</v>
      </c>
      <c r="D32" s="22" t="s">
        <v>185</v>
      </c>
      <c r="E32" s="7">
        <f>'[2]Revenue Summary'!E32</f>
        <v>4489158.0199999996</v>
      </c>
      <c r="F32" s="7">
        <f>'[2]Revenue Summary'!F32</f>
        <v>0</v>
      </c>
      <c r="G32" s="7">
        <f>'[2]Revenue Summary'!G32</f>
        <v>0</v>
      </c>
      <c r="H32" s="7">
        <f>'[2]Revenue Summary'!H32</f>
        <v>0</v>
      </c>
      <c r="I32" s="7">
        <f>'[2]Revenue Summary'!I32</f>
        <v>0</v>
      </c>
      <c r="J32" s="7">
        <f>'[2]Revenue Summary'!J32</f>
        <v>697569.03779285634</v>
      </c>
      <c r="K32" s="7">
        <f>'[2]Revenue Summary'!K32</f>
        <v>81344.443567511815</v>
      </c>
      <c r="L32" s="7">
        <f>'[2]Revenue Summary'!L32</f>
        <v>2858130.8650355893</v>
      </c>
      <c r="M32" s="7">
        <f>'[2]Revenue Summary'!M32</f>
        <v>848630.17637421389</v>
      </c>
      <c r="N32" s="7">
        <f>'[2]Revenue Summary'!N32</f>
        <v>0</v>
      </c>
      <c r="O32" s="7">
        <f>'[2]Revenue Summary'!O32</f>
        <v>0</v>
      </c>
      <c r="Q32" s="7">
        <v>684688.49628504307</v>
      </c>
      <c r="R32" s="7">
        <v>0</v>
      </c>
      <c r="S32" s="7">
        <v>12880.541507813206</v>
      </c>
      <c r="T32" s="7">
        <f t="shared" si="1"/>
        <v>697569.03779285634</v>
      </c>
      <c r="U32" s="7">
        <f t="shared" si="2"/>
        <v>684688.49628504307</v>
      </c>
    </row>
    <row r="33" spans="1:21" x14ac:dyDescent="0.25">
      <c r="A33" s="22">
        <f t="shared" si="0"/>
        <v>27</v>
      </c>
      <c r="B33" s="33">
        <v>456.01</v>
      </c>
      <c r="C33" s="6" t="s">
        <v>186</v>
      </c>
      <c r="D33" s="22" t="s">
        <v>157</v>
      </c>
      <c r="E33" s="7">
        <f>'[2]Revenue Summary'!E33</f>
        <v>22403464.715925671</v>
      </c>
      <c r="F33" s="7">
        <f>'[2]Revenue Summary'!F33</f>
        <v>11969783.03864135</v>
      </c>
      <c r="G33" s="7">
        <f>'[2]Revenue Summary'!G33</f>
        <v>2934514.2082509291</v>
      </c>
      <c r="H33" s="7">
        <f>'[2]Revenue Summary'!H33</f>
        <v>2962864.8830746748</v>
      </c>
      <c r="I33" s="7">
        <f>'[2]Revenue Summary'!I33</f>
        <v>1916250.1526222792</v>
      </c>
      <c r="J33" s="7">
        <f>'[2]Revenue Summary'!J33</f>
        <v>1363446.556403233</v>
      </c>
      <c r="K33" s="7">
        <f>'[2]Revenue Summary'!K33</f>
        <v>595942.66588662367</v>
      </c>
      <c r="L33" s="7">
        <f>'[2]Revenue Summary'!L33</f>
        <v>572073.7815079398</v>
      </c>
      <c r="M33" s="7">
        <f>'[2]Revenue Summary'!M33</f>
        <v>0</v>
      </c>
      <c r="N33" s="7">
        <f>'[2]Revenue Summary'!N33</f>
        <v>80971.692426060443</v>
      </c>
      <c r="O33" s="7">
        <f>'[2]Revenue Summary'!O33</f>
        <v>0</v>
      </c>
      <c r="Q33" s="7">
        <v>1265861.1098898873</v>
      </c>
      <c r="R33" s="7">
        <v>3465.8184590670171</v>
      </c>
      <c r="S33" s="7">
        <v>94119.628054278626</v>
      </c>
      <c r="T33" s="7">
        <f t="shared" si="1"/>
        <v>1363446.556403233</v>
      </c>
      <c r="U33" s="7">
        <f t="shared" si="2"/>
        <v>1269326.9283489543</v>
      </c>
    </row>
    <row r="34" spans="1:21" x14ac:dyDescent="0.25">
      <c r="A34" s="22">
        <f t="shared" si="0"/>
        <v>28</v>
      </c>
      <c r="B34" s="33">
        <v>456.02</v>
      </c>
      <c r="C34" s="6" t="s">
        <v>187</v>
      </c>
      <c r="D34" s="22" t="s">
        <v>188</v>
      </c>
      <c r="E34" s="7">
        <f>'[2]Revenue Summary'!E34</f>
        <v>329248.65000000002</v>
      </c>
      <c r="F34" s="7">
        <f>'[2]Revenue Summary'!F34</f>
        <v>217679.05278323719</v>
      </c>
      <c r="G34" s="7">
        <f>'[2]Revenue Summary'!G34</f>
        <v>40768.762231177388</v>
      </c>
      <c r="H34" s="7">
        <f>'[2]Revenue Summary'!H34</f>
        <v>35526.54947688042</v>
      </c>
      <c r="I34" s="7">
        <f>'[2]Revenue Summary'!I34</f>
        <v>15118.10390681135</v>
      </c>
      <c r="J34" s="7">
        <f>'[2]Revenue Summary'!J34</f>
        <v>14768.007156073836</v>
      </c>
      <c r="K34" s="7">
        <f>'[2]Revenue Summary'!K34</f>
        <v>4092.8067649936147</v>
      </c>
      <c r="L34" s="7">
        <f>'[2]Revenue Summary'!L34</f>
        <v>985.76378855764824</v>
      </c>
      <c r="M34" s="7">
        <f>'[2]Revenue Summary'!M34</f>
        <v>0</v>
      </c>
      <c r="N34" s="7">
        <f>'[2]Revenue Summary'!N34</f>
        <v>176.28671484917578</v>
      </c>
      <c r="O34" s="7">
        <f>'[2]Revenue Summary'!O34</f>
        <v>0</v>
      </c>
      <c r="Q34" s="7">
        <v>11059.676232722129</v>
      </c>
      <c r="R34" s="7">
        <v>166.23703606037333</v>
      </c>
      <c r="S34" s="7">
        <v>3542.093887291333</v>
      </c>
      <c r="T34" s="7">
        <f t="shared" si="1"/>
        <v>14768.007156073836</v>
      </c>
      <c r="U34" s="7">
        <f t="shared" si="2"/>
        <v>11225.913268782502</v>
      </c>
    </row>
    <row r="35" spans="1:21" x14ac:dyDescent="0.25">
      <c r="A35" s="22">
        <f t="shared" si="0"/>
        <v>29</v>
      </c>
      <c r="B35" s="33">
        <v>456.03</v>
      </c>
      <c r="C35" s="6" t="s">
        <v>189</v>
      </c>
      <c r="D35" s="22" t="s">
        <v>190</v>
      </c>
      <c r="E35" s="7">
        <f>'[2]Revenue Summary'!E35</f>
        <v>1199230.6200000001</v>
      </c>
      <c r="F35" s="7">
        <f>'[2]Revenue Summary'!F35</f>
        <v>731795.63835912314</v>
      </c>
      <c r="G35" s="7">
        <f>'[2]Revenue Summary'!G35</f>
        <v>148028.2118652002</v>
      </c>
      <c r="H35" s="7">
        <f>'[2]Revenue Summary'!H35</f>
        <v>124115.71539475648</v>
      </c>
      <c r="I35" s="7">
        <f>'[2]Revenue Summary'!I35</f>
        <v>71070.900502491801</v>
      </c>
      <c r="J35" s="7">
        <f>'[2]Revenue Summary'!J35</f>
        <v>55618.666960013892</v>
      </c>
      <c r="K35" s="7">
        <f>'[2]Revenue Summary'!K35</f>
        <v>22448.936963149899</v>
      </c>
      <c r="L35" s="7">
        <f>'[2]Revenue Summary'!L35</f>
        <v>18436.948296818853</v>
      </c>
      <c r="M35" s="7">
        <f>'[2]Revenue Summary'!M35</f>
        <v>13049.581639567199</v>
      </c>
      <c r="N35" s="7">
        <f>'[2]Revenue Summary'!N35</f>
        <v>14303.673530095382</v>
      </c>
      <c r="O35" s="7">
        <f>'[2]Revenue Summary'!O35</f>
        <v>0</v>
      </c>
      <c r="Q35" s="7">
        <v>48987.354366068568</v>
      </c>
      <c r="R35" s="7">
        <v>246.78816301762004</v>
      </c>
      <c r="S35" s="7">
        <v>6384.5244309277059</v>
      </c>
      <c r="T35" s="7">
        <f t="shared" si="1"/>
        <v>55618.666960013892</v>
      </c>
      <c r="U35" s="7">
        <f t="shared" si="2"/>
        <v>49234.142529086188</v>
      </c>
    </row>
    <row r="36" spans="1:21" x14ac:dyDescent="0.25">
      <c r="A36" s="22">
        <f t="shared" si="0"/>
        <v>30</v>
      </c>
      <c r="B36" s="33">
        <v>456.04</v>
      </c>
      <c r="C36" s="6" t="s">
        <v>191</v>
      </c>
      <c r="D36" s="22" t="s">
        <v>180</v>
      </c>
      <c r="E36" s="7">
        <f>'[2]Revenue Summary'!E36</f>
        <v>138393.73000000001</v>
      </c>
      <c r="F36" s="7">
        <f>'[2]Revenue Summary'!F36</f>
        <v>93809.581306706285</v>
      </c>
      <c r="G36" s="7">
        <f>'[2]Revenue Summary'!G36</f>
        <v>17987.758174706898</v>
      </c>
      <c r="H36" s="7">
        <f>'[2]Revenue Summary'!H36</f>
        <v>13895.700395274529</v>
      </c>
      <c r="I36" s="7">
        <f>'[2]Revenue Summary'!I36</f>
        <v>5790.1527899753364</v>
      </c>
      <c r="J36" s="7">
        <f>'[2]Revenue Summary'!J36</f>
        <v>6422.3055471087209</v>
      </c>
      <c r="K36" s="7">
        <f>'[2]Revenue Summary'!K36</f>
        <v>299.86303536530284</v>
      </c>
      <c r="L36" s="7">
        <f>'[2]Revenue Summary'!L36</f>
        <v>0</v>
      </c>
      <c r="M36" s="7">
        <f>'[2]Revenue Summary'!M36</f>
        <v>0</v>
      </c>
      <c r="N36" s="7">
        <f>'[2]Revenue Summary'!N36</f>
        <v>90.367027864258347</v>
      </c>
      <c r="O36" s="7">
        <f>'[2]Revenue Summary'!O36</f>
        <v>0</v>
      </c>
      <c r="Q36" s="7">
        <v>4932.2906821395209</v>
      </c>
      <c r="R36" s="7">
        <v>110.4948604914741</v>
      </c>
      <c r="S36" s="7">
        <v>1379.5200044777257</v>
      </c>
      <c r="T36" s="7">
        <f t="shared" si="1"/>
        <v>6422.3055471087209</v>
      </c>
      <c r="U36" s="7">
        <f t="shared" si="2"/>
        <v>5042.7855426309952</v>
      </c>
    </row>
    <row r="37" spans="1:21" x14ac:dyDescent="0.25">
      <c r="A37" s="22">
        <f t="shared" si="0"/>
        <v>31</v>
      </c>
      <c r="B37" s="33">
        <v>456.05</v>
      </c>
      <c r="C37" s="6" t="s">
        <v>192</v>
      </c>
      <c r="D37" s="22" t="s">
        <v>178</v>
      </c>
      <c r="E37" s="7">
        <f>'[2]Revenue Summary'!E37</f>
        <v>16223873.273980573</v>
      </c>
      <c r="F37" s="7">
        <f>'[2]Revenue Summary'!F37</f>
        <v>8668134.3978868369</v>
      </c>
      <c r="G37" s="7">
        <f>'[2]Revenue Summary'!G37</f>
        <v>2125081.4210676602</v>
      </c>
      <c r="H37" s="7">
        <f>'[2]Revenue Summary'!H37</f>
        <v>2145612.0738664349</v>
      </c>
      <c r="I37" s="7">
        <f>'[2]Revenue Summary'!I37</f>
        <v>1387687.1292720155</v>
      </c>
      <c r="J37" s="7">
        <f>'[2]Revenue Summary'!J37</f>
        <v>987364.42900310922</v>
      </c>
      <c r="K37" s="7">
        <f>'[2]Revenue Summary'!K37</f>
        <v>431562.63606984867</v>
      </c>
      <c r="L37" s="7">
        <f>'[2]Revenue Summary'!L37</f>
        <v>414277.5527016595</v>
      </c>
      <c r="M37" s="7">
        <f>'[2]Revenue Summary'!M37</f>
        <v>0</v>
      </c>
      <c r="N37" s="7">
        <f>'[2]Revenue Summary'!N37</f>
        <v>58637.112310860633</v>
      </c>
      <c r="O37" s="7">
        <f>'[2]Revenue Summary'!O37</f>
        <v>0</v>
      </c>
      <c r="Q37" s="7">
        <v>916696.16685292986</v>
      </c>
      <c r="R37" s="7">
        <v>2509.8349823790918</v>
      </c>
      <c r="S37" s="7">
        <v>68158.42716780027</v>
      </c>
      <c r="T37" s="7">
        <f t="shared" si="1"/>
        <v>987364.42900310922</v>
      </c>
      <c r="U37" s="7">
        <f t="shared" si="2"/>
        <v>919206.00183530897</v>
      </c>
    </row>
    <row r="38" spans="1:21" x14ac:dyDescent="0.25">
      <c r="A38" s="22">
        <f t="shared" si="0"/>
        <v>32</v>
      </c>
      <c r="B38" s="33">
        <v>456.06</v>
      </c>
      <c r="C38" s="6" t="s">
        <v>193</v>
      </c>
      <c r="D38" s="22" t="s">
        <v>157</v>
      </c>
      <c r="E38" s="7">
        <f>'[2]Revenue Summary'!E38</f>
        <v>0</v>
      </c>
      <c r="F38" s="7">
        <f>'[2]Revenue Summary'!F38</f>
        <v>0</v>
      </c>
      <c r="G38" s="7">
        <f>'[2]Revenue Summary'!G38</f>
        <v>0</v>
      </c>
      <c r="H38" s="7">
        <f>'[2]Revenue Summary'!H38</f>
        <v>0</v>
      </c>
      <c r="I38" s="7">
        <f>'[2]Revenue Summary'!I38</f>
        <v>0</v>
      </c>
      <c r="J38" s="7">
        <f>'[2]Revenue Summary'!J38</f>
        <v>0</v>
      </c>
      <c r="K38" s="7">
        <f>'[2]Revenue Summary'!K38</f>
        <v>0</v>
      </c>
      <c r="L38" s="7">
        <f>'[2]Revenue Summary'!L38</f>
        <v>0</v>
      </c>
      <c r="M38" s="7">
        <f>'[2]Revenue Summary'!M38</f>
        <v>0</v>
      </c>
      <c r="N38" s="7">
        <f>'[2]Revenue Summary'!N38</f>
        <v>0</v>
      </c>
      <c r="O38" s="7">
        <f>'[2]Revenue Summary'!O38</f>
        <v>0</v>
      </c>
      <c r="Q38" s="7">
        <v>0</v>
      </c>
      <c r="R38" s="7">
        <v>0</v>
      </c>
      <c r="S38" s="7">
        <v>0</v>
      </c>
      <c r="T38" s="7">
        <f t="shared" si="1"/>
        <v>0</v>
      </c>
      <c r="U38" s="7">
        <f t="shared" si="2"/>
        <v>0</v>
      </c>
    </row>
    <row r="39" spans="1:21" x14ac:dyDescent="0.25">
      <c r="A39" s="22">
        <f t="shared" si="0"/>
        <v>33</v>
      </c>
      <c r="B39" s="33">
        <v>456.07</v>
      </c>
      <c r="C39" s="6" t="s">
        <v>194</v>
      </c>
      <c r="D39" s="22" t="s">
        <v>178</v>
      </c>
      <c r="E39" s="7">
        <f>'[2]Revenue Summary'!E39</f>
        <v>25700</v>
      </c>
      <c r="F39" s="7">
        <f>'[2]Revenue Summary'!F39</f>
        <v>13731.064725645148</v>
      </c>
      <c r="G39" s="7">
        <f>'[2]Revenue Summary'!G39</f>
        <v>3366.3103501325008</v>
      </c>
      <c r="H39" s="7">
        <f>'[2]Revenue Summary'!H39</f>
        <v>3398.8326564904237</v>
      </c>
      <c r="I39" s="7">
        <f>'[2]Revenue Summary'!I39</f>
        <v>2198.2148541240822</v>
      </c>
      <c r="J39" s="7">
        <f>'[2]Revenue Summary'!J39</f>
        <v>1564.0695287034878</v>
      </c>
      <c r="K39" s="7">
        <f>'[2]Revenue Summary'!K39</f>
        <v>683.63205010870161</v>
      </c>
      <c r="L39" s="7">
        <f>'[2]Revenue Summary'!L39</f>
        <v>656.25100274346471</v>
      </c>
      <c r="M39" s="7">
        <f>'[2]Revenue Summary'!M39</f>
        <v>0</v>
      </c>
      <c r="N39" s="7">
        <f>'[2]Revenue Summary'!N39</f>
        <v>92.886190673466587</v>
      </c>
      <c r="O39" s="7">
        <f>'[2]Revenue Summary'!O39</f>
        <v>0</v>
      </c>
      <c r="Q39" s="7">
        <v>1452.1249698063011</v>
      </c>
      <c r="R39" s="7">
        <v>3.9757928305930808</v>
      </c>
      <c r="S39" s="7">
        <v>107.9687660665935</v>
      </c>
      <c r="T39" s="7">
        <f t="shared" si="1"/>
        <v>1564.0695287034878</v>
      </c>
      <c r="U39" s="7">
        <f t="shared" si="2"/>
        <v>1456.1007626368942</v>
      </c>
    </row>
    <row r="40" spans="1:21" x14ac:dyDescent="0.25">
      <c r="A40" s="22">
        <f t="shared" si="0"/>
        <v>34</v>
      </c>
      <c r="B40" s="33">
        <v>456.08</v>
      </c>
      <c r="C40" s="6" t="s">
        <v>195</v>
      </c>
      <c r="D40" s="22" t="s">
        <v>196</v>
      </c>
      <c r="E40" s="7">
        <f>'[2]Revenue Summary'!E40</f>
        <v>42630.26</v>
      </c>
      <c r="F40" s="7">
        <f>'[2]Revenue Summary'!F40</f>
        <v>0</v>
      </c>
      <c r="G40" s="7">
        <f>'[2]Revenue Summary'!G40</f>
        <v>0</v>
      </c>
      <c r="H40" s="7">
        <f>'[2]Revenue Summary'!H40</f>
        <v>0</v>
      </c>
      <c r="I40" s="7">
        <f>'[2]Revenue Summary'!I40</f>
        <v>0</v>
      </c>
      <c r="J40" s="7">
        <f>'[2]Revenue Summary'!J40</f>
        <v>0</v>
      </c>
      <c r="K40" s="7">
        <f>'[2]Revenue Summary'!K40</f>
        <v>0</v>
      </c>
      <c r="L40" s="7">
        <f>'[2]Revenue Summary'!L40</f>
        <v>0</v>
      </c>
      <c r="M40" s="7">
        <f>'[2]Revenue Summary'!M40</f>
        <v>0</v>
      </c>
      <c r="N40" s="7">
        <f>'[2]Revenue Summary'!N40</f>
        <v>42630.26</v>
      </c>
      <c r="O40" s="7">
        <f>'[2]Revenue Summary'!O40</f>
        <v>0</v>
      </c>
      <c r="Q40" s="7">
        <v>0</v>
      </c>
      <c r="R40" s="7">
        <v>0</v>
      </c>
      <c r="S40" s="7">
        <v>0</v>
      </c>
      <c r="T40" s="7">
        <f t="shared" si="1"/>
        <v>0</v>
      </c>
      <c r="U40" s="7">
        <f t="shared" si="2"/>
        <v>0</v>
      </c>
    </row>
    <row r="41" spans="1:21" x14ac:dyDescent="0.25">
      <c r="A41" s="22">
        <f t="shared" si="0"/>
        <v>35</v>
      </c>
      <c r="B41" s="33">
        <v>456.09</v>
      </c>
      <c r="C41" s="6" t="s">
        <v>197</v>
      </c>
      <c r="D41" s="22" t="s">
        <v>157</v>
      </c>
      <c r="E41" s="7">
        <f>'[2]Revenue Summary'!E41</f>
        <v>-5.0000000046566129E-2</v>
      </c>
      <c r="F41" s="7">
        <f>'[2]Revenue Summary'!F41</f>
        <v>-2.6714133732360309E-2</v>
      </c>
      <c r="G41" s="7">
        <f>'[2]Revenue Summary'!G41</f>
        <v>-6.5492419324272794E-3</v>
      </c>
      <c r="H41" s="7">
        <f>'[2]Revenue Summary'!H41</f>
        <v>-6.61251490205415E-3</v>
      </c>
      <c r="I41" s="7">
        <f>'[2]Revenue Summary'!I41</f>
        <v>-4.2766825995551152E-3</v>
      </c>
      <c r="J41" s="7">
        <f>'[2]Revenue Summary'!J41</f>
        <v>-3.042936829105333E-3</v>
      </c>
      <c r="K41" s="7">
        <f>'[2]Revenue Summary'!K41</f>
        <v>-1.330023445029929E-3</v>
      </c>
      <c r="L41" s="7">
        <f>'[2]Revenue Summary'!L41</f>
        <v>-1.2767529248144864E-3</v>
      </c>
      <c r="M41" s="7">
        <f>'[2]Revenue Summary'!M41</f>
        <v>0</v>
      </c>
      <c r="N41" s="7">
        <f>'[2]Revenue Summary'!N41</f>
        <v>-1.8071243338516264E-4</v>
      </c>
      <c r="O41" s="7">
        <f>'[2]Revenue Summary'!O41</f>
        <v>0</v>
      </c>
      <c r="Q41" s="7">
        <v>-2.8251458582854048E-3</v>
      </c>
      <c r="R41" s="7">
        <v>-7.7350055141942153E-6</v>
      </c>
      <c r="S41" s="7">
        <v>-2.1005596530573395E-4</v>
      </c>
      <c r="T41" s="7">
        <f t="shared" si="1"/>
        <v>-3.042936829105333E-3</v>
      </c>
      <c r="U41" s="7">
        <f t="shared" si="2"/>
        <v>-2.832880863799599E-3</v>
      </c>
    </row>
    <row r="42" spans="1:21" x14ac:dyDescent="0.25">
      <c r="A42" s="22">
        <f t="shared" si="0"/>
        <v>36</v>
      </c>
      <c r="B42" s="33">
        <v>456.1</v>
      </c>
      <c r="C42" s="6" t="s">
        <v>198</v>
      </c>
      <c r="D42" s="22" t="s">
        <v>157</v>
      </c>
      <c r="E42" s="7">
        <f>'[2]Revenue Summary'!E42</f>
        <v>84644.75</v>
      </c>
      <c r="F42" s="7">
        <f>'[2]Revenue Summary'!F42</f>
        <v>45224.223382725766</v>
      </c>
      <c r="G42" s="7">
        <f>'[2]Revenue Summary'!G42</f>
        <v>11087.17891087074</v>
      </c>
      <c r="H42" s="7">
        <f>'[2]Revenue Summary'!H42</f>
        <v>11194.293404687463</v>
      </c>
      <c r="I42" s="7">
        <f>'[2]Revenue Summary'!I42</f>
        <v>7239.9745826311046</v>
      </c>
      <c r="J42" s="7">
        <f>'[2]Revenue Summary'!J42</f>
        <v>5151.3725385106836</v>
      </c>
      <c r="K42" s="7">
        <f>'[2]Revenue Summary'!K42</f>
        <v>2251.5900378769848</v>
      </c>
      <c r="L42" s="7">
        <f>'[2]Revenue Summary'!L42</f>
        <v>2161.4086406408514</v>
      </c>
      <c r="M42" s="7">
        <f>'[2]Revenue Summary'!M42</f>
        <v>0</v>
      </c>
      <c r="N42" s="7">
        <f>'[2]Revenue Summary'!N42</f>
        <v>305.92717463065804</v>
      </c>
      <c r="O42" s="7">
        <f>'[2]Revenue Summary'!O42</f>
        <v>0</v>
      </c>
      <c r="Q42" s="7">
        <v>4782.6752933078569</v>
      </c>
      <c r="R42" s="7">
        <v>13.094552147756563</v>
      </c>
      <c r="S42" s="7">
        <v>355.60269305506966</v>
      </c>
      <c r="T42" s="7">
        <f t="shared" si="1"/>
        <v>5151.3725385106836</v>
      </c>
      <c r="U42" s="7">
        <f t="shared" si="2"/>
        <v>4795.7698454556139</v>
      </c>
    </row>
    <row r="43" spans="1:21" x14ac:dyDescent="0.25">
      <c r="A43" s="22">
        <f t="shared" si="0"/>
        <v>37</v>
      </c>
      <c r="B43" s="33">
        <v>456.11</v>
      </c>
      <c r="C43" s="6" t="s">
        <v>199</v>
      </c>
      <c r="D43" s="22" t="s">
        <v>157</v>
      </c>
      <c r="E43" s="7">
        <f>'[2]Revenue Summary'!E43</f>
        <v>5.0000000046566129E-2</v>
      </c>
      <c r="F43" s="7">
        <f>'[2]Revenue Summary'!F43</f>
        <v>2.6714133732360309E-2</v>
      </c>
      <c r="G43" s="7">
        <f>'[2]Revenue Summary'!G43</f>
        <v>6.5492419324272794E-3</v>
      </c>
      <c r="H43" s="7">
        <f>'[2]Revenue Summary'!H43</f>
        <v>6.61251490205415E-3</v>
      </c>
      <c r="I43" s="7">
        <f>'[2]Revenue Summary'!I43</f>
        <v>4.2766825995551152E-3</v>
      </c>
      <c r="J43" s="7">
        <f>'[2]Revenue Summary'!J43</f>
        <v>3.042936829105333E-3</v>
      </c>
      <c r="K43" s="7">
        <f>'[2]Revenue Summary'!K43</f>
        <v>1.330023445029929E-3</v>
      </c>
      <c r="L43" s="7">
        <f>'[2]Revenue Summary'!L43</f>
        <v>1.2767529248144864E-3</v>
      </c>
      <c r="M43" s="7">
        <f>'[2]Revenue Summary'!M43</f>
        <v>0</v>
      </c>
      <c r="N43" s="7">
        <f>'[2]Revenue Summary'!N43</f>
        <v>1.8071243338516264E-4</v>
      </c>
      <c r="O43" s="7">
        <f>'[2]Revenue Summary'!O43</f>
        <v>0</v>
      </c>
      <c r="Q43" s="7">
        <v>2.8251458582854048E-3</v>
      </c>
      <c r="R43" s="7">
        <v>7.7350055141942153E-6</v>
      </c>
      <c r="S43" s="7">
        <v>2.1005596530573395E-4</v>
      </c>
      <c r="T43" s="7">
        <f t="shared" si="1"/>
        <v>3.042936829105333E-3</v>
      </c>
      <c r="U43" s="7">
        <f t="shared" si="2"/>
        <v>2.832880863799599E-3</v>
      </c>
    </row>
    <row r="44" spans="1:21" x14ac:dyDescent="0.25">
      <c r="A44" s="22">
        <f t="shared" si="0"/>
        <v>38</v>
      </c>
      <c r="B44" s="33">
        <v>456.12</v>
      </c>
      <c r="C44" s="6" t="s">
        <v>200</v>
      </c>
      <c r="D44" s="22" t="s">
        <v>178</v>
      </c>
      <c r="E44" s="7">
        <f>'[2]Revenue Summary'!E44</f>
        <v>296729</v>
      </c>
      <c r="F44" s="7">
        <f>'[2]Revenue Summary'!F44</f>
        <v>158537.16361774161</v>
      </c>
      <c r="G44" s="7">
        <f>'[2]Revenue Summary'!G44</f>
        <v>38867.000151146567</v>
      </c>
      <c r="H44" s="7">
        <f>'[2]Revenue Summary'!H44</f>
        <v>39242.498650885093</v>
      </c>
      <c r="I44" s="7">
        <f>'[2]Revenue Summary'!I44</f>
        <v>25380.314998030535</v>
      </c>
      <c r="J44" s="7">
        <f>'[2]Revenue Summary'!J44</f>
        <v>18058.552030453586</v>
      </c>
      <c r="K44" s="7">
        <f>'[2]Revenue Summary'!K44</f>
        <v>7893.1305290546652</v>
      </c>
      <c r="L44" s="7">
        <f>'[2]Revenue Summary'!L44</f>
        <v>7576.9923654889317</v>
      </c>
      <c r="M44" s="7">
        <f>'[2]Revenue Summary'!M44</f>
        <v>0</v>
      </c>
      <c r="N44" s="7">
        <f>'[2]Revenue Summary'!N44</f>
        <v>1072.4523919201195</v>
      </c>
      <c r="O44" s="7">
        <f>'[2]Revenue Summary'!O44</f>
        <v>0</v>
      </c>
      <c r="Q44" s="7">
        <v>16766.054092048791</v>
      </c>
      <c r="R44" s="7">
        <v>45.904008981675261</v>
      </c>
      <c r="S44" s="7">
        <v>1246.5939294231216</v>
      </c>
      <c r="T44" s="7">
        <f t="shared" si="1"/>
        <v>18058.552030453586</v>
      </c>
      <c r="U44" s="7">
        <f t="shared" si="2"/>
        <v>16811.958101030465</v>
      </c>
    </row>
    <row r="45" spans="1:21" x14ac:dyDescent="0.25">
      <c r="A45" s="22">
        <f t="shared" si="0"/>
        <v>39</v>
      </c>
      <c r="B45" s="33">
        <v>456.13</v>
      </c>
      <c r="C45" s="6" t="s">
        <v>201</v>
      </c>
      <c r="D45" s="22" t="s">
        <v>202</v>
      </c>
      <c r="E45" s="7">
        <f>'[2]Revenue Summary'!E45</f>
        <v>262398.86</v>
      </c>
      <c r="F45" s="7">
        <f>'[2]Revenue Summary'!F45</f>
        <v>171057.37020679182</v>
      </c>
      <c r="G45" s="7">
        <f>'[2]Revenue Summary'!G45</f>
        <v>31893.006637001228</v>
      </c>
      <c r="H45" s="7">
        <f>'[2]Revenue Summary'!H45</f>
        <v>25551.835395678048</v>
      </c>
      <c r="I45" s="7">
        <f>'[2]Revenue Summary'!I45</f>
        <v>11184.625838359021</v>
      </c>
      <c r="J45" s="7">
        <f>'[2]Revenue Summary'!J45</f>
        <v>11063.664643798071</v>
      </c>
      <c r="K45" s="7">
        <f>'[2]Revenue Summary'!K45</f>
        <v>3648.3571818939172</v>
      </c>
      <c r="L45" s="7">
        <f>'[2]Revenue Summary'!L45</f>
        <v>1650.8263229094498</v>
      </c>
      <c r="M45" s="7">
        <f>'[2]Revenue Summary'!M45</f>
        <v>547.17925622933194</v>
      </c>
      <c r="N45" s="7">
        <f>'[2]Revenue Summary'!N45</f>
        <v>5708.9378291791836</v>
      </c>
      <c r="O45" s="7">
        <f>'[2]Revenue Summary'!O45</f>
        <v>0</v>
      </c>
      <c r="Q45" s="7">
        <v>8669.0671512178124</v>
      </c>
      <c r="R45" s="7">
        <v>92.332515341920399</v>
      </c>
      <c r="S45" s="7">
        <v>2302.2649772383379</v>
      </c>
      <c r="T45" s="7">
        <f t="shared" si="1"/>
        <v>11063.664643798071</v>
      </c>
      <c r="U45" s="7">
        <f t="shared" si="2"/>
        <v>8761.3996665597333</v>
      </c>
    </row>
    <row r="46" spans="1:21" x14ac:dyDescent="0.25">
      <c r="A46" s="22">
        <f t="shared" si="0"/>
        <v>40</v>
      </c>
      <c r="B46" s="33">
        <v>456.14</v>
      </c>
      <c r="C46" s="6" t="s">
        <v>203</v>
      </c>
      <c r="D46" s="22" t="s">
        <v>202</v>
      </c>
      <c r="E46" s="7">
        <f>'[2]Revenue Summary'!E46</f>
        <v>305.69000000227243</v>
      </c>
      <c r="F46" s="7">
        <f>'[2]Revenue Summary'!F46</f>
        <v>199.27879068873588</v>
      </c>
      <c r="G46" s="7">
        <f>'[2]Revenue Summary'!G46</f>
        <v>37.154784890976202</v>
      </c>
      <c r="H46" s="7">
        <f>'[2]Revenue Summary'!H46</f>
        <v>29.767433296634319</v>
      </c>
      <c r="I46" s="7">
        <f>'[2]Revenue Summary'!I46</f>
        <v>13.029889964283324</v>
      </c>
      <c r="J46" s="7">
        <f>'[2]Revenue Summary'!J46</f>
        <v>12.888972326281344</v>
      </c>
      <c r="K46" s="7">
        <f>'[2]Revenue Summary'!K46</f>
        <v>4.2502711594914784</v>
      </c>
      <c r="L46" s="7">
        <f>'[2]Revenue Summary'!L46</f>
        <v>1.9231832739438774</v>
      </c>
      <c r="M46" s="7">
        <f>'[2]Revenue Summary'!M46</f>
        <v>0.63745409121818553</v>
      </c>
      <c r="N46" s="7">
        <f>'[2]Revenue Summary'!N46</f>
        <v>6.6508109258354162</v>
      </c>
      <c r="O46" s="7">
        <f>'[2]Revenue Summary'!O46</f>
        <v>0</v>
      </c>
      <c r="Q46" s="7">
        <v>10.09930888219359</v>
      </c>
      <c r="R46" s="7">
        <v>0.10756573643300689</v>
      </c>
      <c r="S46" s="7">
        <v>2.6820977076547483</v>
      </c>
      <c r="T46" s="7">
        <f t="shared" si="1"/>
        <v>12.888972326281344</v>
      </c>
      <c r="U46" s="7">
        <f t="shared" si="2"/>
        <v>10.206874618626596</v>
      </c>
    </row>
    <row r="47" spans="1:21" x14ac:dyDescent="0.25">
      <c r="A47" s="22">
        <f t="shared" si="0"/>
        <v>41</v>
      </c>
      <c r="B47" s="33">
        <v>456.15</v>
      </c>
      <c r="C47" s="6" t="s">
        <v>204</v>
      </c>
      <c r="D47" s="22" t="s">
        <v>152</v>
      </c>
      <c r="E47" s="7">
        <f>'[2]Revenue Summary'!E47</f>
        <v>0</v>
      </c>
      <c r="F47" s="7">
        <f>'[2]Revenue Summary'!F47</f>
        <v>0</v>
      </c>
      <c r="G47" s="7">
        <f>'[2]Revenue Summary'!G47</f>
        <v>0</v>
      </c>
      <c r="H47" s="7">
        <f>'[2]Revenue Summary'!H47</f>
        <v>0</v>
      </c>
      <c r="I47" s="7">
        <f>'[2]Revenue Summary'!I47</f>
        <v>0</v>
      </c>
      <c r="J47" s="7">
        <f>'[2]Revenue Summary'!J47</f>
        <v>0</v>
      </c>
      <c r="K47" s="7">
        <f>'[2]Revenue Summary'!K47</f>
        <v>0</v>
      </c>
      <c r="L47" s="7">
        <f>'[2]Revenue Summary'!L47</f>
        <v>0</v>
      </c>
      <c r="M47" s="7">
        <f>'[2]Revenue Summary'!M47</f>
        <v>0</v>
      </c>
      <c r="N47" s="7">
        <f>'[2]Revenue Summary'!N47</f>
        <v>0</v>
      </c>
      <c r="O47" s="7">
        <f>'[2]Revenue Summary'!O47</f>
        <v>0</v>
      </c>
      <c r="Q47" s="7">
        <v>0</v>
      </c>
      <c r="R47" s="7">
        <v>0</v>
      </c>
      <c r="S47" s="7">
        <v>0</v>
      </c>
      <c r="T47" s="7">
        <f t="shared" si="1"/>
        <v>0</v>
      </c>
      <c r="U47" s="7">
        <f t="shared" si="2"/>
        <v>0</v>
      </c>
    </row>
    <row r="48" spans="1:21" x14ac:dyDescent="0.25">
      <c r="A48" s="23">
        <f>+A47+1</f>
        <v>42</v>
      </c>
      <c r="B48" s="34"/>
      <c r="C48" s="15" t="s">
        <v>205</v>
      </c>
      <c r="D48" s="23"/>
      <c r="E48" s="16">
        <f>'[2]Revenue Summary'!E48</f>
        <v>74996959.149906233</v>
      </c>
      <c r="F48" s="16">
        <f>'[2]Revenue Summary'!F48</f>
        <v>41436070.638218433</v>
      </c>
      <c r="G48" s="16">
        <f>'[2]Revenue Summary'!G48</f>
        <v>12183756.930653367</v>
      </c>
      <c r="H48" s="16">
        <f>'[2]Revenue Summary'!H48</f>
        <v>7108886.6029949253</v>
      </c>
      <c r="I48" s="16">
        <f>'[2]Revenue Summary'!I48</f>
        <v>4103613.1201056102</v>
      </c>
      <c r="J48" s="16">
        <f>'[2]Revenue Summary'!J48</f>
        <v>3846638.2061096271</v>
      </c>
      <c r="K48" s="16">
        <f>'[2]Revenue Summary'!K48</f>
        <v>1207218.5802183829</v>
      </c>
      <c r="L48" s="16">
        <f>'[2]Revenue Summary'!L48</f>
        <v>3910869.6385799563</v>
      </c>
      <c r="M48" s="16">
        <f>'[2]Revenue Summary'!M48</f>
        <v>878489.31894893828</v>
      </c>
      <c r="N48" s="16">
        <f>'[2]Revenue Summary'!N48</f>
        <v>294793.61539364781</v>
      </c>
      <c r="O48" s="16">
        <f>'[2]Revenue Summary'!O48</f>
        <v>0</v>
      </c>
      <c r="Q48" s="16">
        <f>SUM(Q18:Q47)</f>
        <v>3502683.5150259812</v>
      </c>
      <c r="R48" s="16">
        <f>SUM(R18:R47)</f>
        <v>16715.265693028319</v>
      </c>
      <c r="S48" s="16">
        <f>SUM(S18:S47)</f>
        <v>327239.42539061664</v>
      </c>
      <c r="T48" s="16">
        <f>SUM(T18:T47)</f>
        <v>3846638.2061096271</v>
      </c>
      <c r="U48" s="16">
        <f>SUM(U18:U47)</f>
        <v>3519398.7807190102</v>
      </c>
    </row>
    <row r="49" spans="1:21" x14ac:dyDescent="0.25">
      <c r="A49" s="22">
        <f>+A48+1</f>
        <v>43</v>
      </c>
      <c r="B49" s="33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Q49" s="7"/>
      <c r="R49" s="7"/>
      <c r="S49" s="7"/>
      <c r="T49" s="7"/>
      <c r="U49" s="7"/>
    </row>
    <row r="50" spans="1:21" ht="13.8" thickBot="1" x14ac:dyDescent="0.3">
      <c r="A50" s="24">
        <f>+A49+1</f>
        <v>44</v>
      </c>
      <c r="B50" s="35"/>
      <c r="C50" s="9" t="s">
        <v>206</v>
      </c>
      <c r="D50" s="24"/>
      <c r="E50" s="10">
        <f>'[2]Revenue Summary'!E50</f>
        <v>2074729300.5876608</v>
      </c>
      <c r="F50" s="10">
        <f>'[2]Revenue Summary'!F50</f>
        <v>1127419980.2912457</v>
      </c>
      <c r="G50" s="10">
        <f>'[2]Revenue Summary'!G50</f>
        <v>283886162.15273201</v>
      </c>
      <c r="H50" s="10">
        <f>'[2]Revenue Summary'!H50</f>
        <v>265567913.98735413</v>
      </c>
      <c r="I50" s="10">
        <f>'[2]Revenue Summary'!I50</f>
        <v>161066956.37612543</v>
      </c>
      <c r="J50" s="10">
        <f>'[2]Revenue Summary'!J50</f>
        <v>119528239.24605393</v>
      </c>
      <c r="K50" s="10">
        <f>'[2]Revenue Summary'!K50</f>
        <v>45724051.217925504</v>
      </c>
      <c r="L50" s="10">
        <f>'[2]Revenue Summary'!L50</f>
        <v>45196067.864000484</v>
      </c>
      <c r="M50" s="10">
        <f>'[2]Revenue Summary'!M50</f>
        <v>8391768.3889489304</v>
      </c>
      <c r="N50" s="10">
        <f>'[2]Revenue Summary'!N50</f>
        <v>17592830.745726515</v>
      </c>
      <c r="O50" s="10">
        <f>'[2]Revenue Summary'!O50</f>
        <v>316389.10000000003</v>
      </c>
      <c r="Q50" s="10">
        <f>SUM(Q48,Q15,Q11)</f>
        <v>108440438.15551822</v>
      </c>
      <c r="R50" s="10">
        <f>SUM(R48,R15,R11)</f>
        <v>270533.87533587875</v>
      </c>
      <c r="S50" s="10">
        <f>SUM(S48,S15,S11)</f>
        <v>10817267.215199839</v>
      </c>
      <c r="T50" s="10">
        <f>SUM(T48,T15,T11)</f>
        <v>119528239.24605393</v>
      </c>
      <c r="U50" s="10">
        <f>SUM(U48,U15,U11)</f>
        <v>108710972.03085409</v>
      </c>
    </row>
    <row r="51" spans="1:21" ht="13.8" thickTop="1" x14ac:dyDescent="0.25">
      <c r="A51" s="22"/>
      <c r="B51" s="33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21" x14ac:dyDescent="0.25">
      <c r="A52" s="22"/>
      <c r="B52" s="33"/>
      <c r="E52" s="7">
        <v>2074729300.5876608</v>
      </c>
      <c r="F52" s="7"/>
      <c r="G52" s="7"/>
      <c r="H52" s="7"/>
      <c r="I52" s="7"/>
      <c r="J52" s="7"/>
      <c r="K52" s="7"/>
      <c r="L52" s="7"/>
      <c r="M52" s="7"/>
      <c r="N52" s="7"/>
      <c r="O52" s="7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U143"/>
  <sheetViews>
    <sheetView showGridLines="0" zoomScale="90" zoomScaleNormal="90" workbookViewId="0">
      <pane xSplit="5" ySplit="6" topLeftCell="F58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RowHeight="13.2" x14ac:dyDescent="0.25"/>
  <cols>
    <col min="1" max="1" width="5.6640625" style="6" bestFit="1" customWidth="1"/>
    <col min="2" max="2" width="9" style="6" bestFit="1" customWidth="1"/>
    <col min="3" max="3" width="41.88671875" style="6" bestFit="1" customWidth="1"/>
    <col min="4" max="4" width="12.6640625" style="6" bestFit="1" customWidth="1"/>
    <col min="5" max="5" width="17.109375" style="6" bestFit="1" customWidth="1"/>
    <col min="6" max="6" width="16.77734375" style="6" bestFit="1" customWidth="1"/>
    <col min="7" max="15" width="15.44140625" style="6" customWidth="1"/>
    <col min="16" max="16" width="3.33203125" style="6" customWidth="1"/>
    <col min="17" max="17" width="14.44140625" style="6" bestFit="1" customWidth="1"/>
    <col min="18" max="18" width="11.33203125" style="6" bestFit="1" customWidth="1"/>
    <col min="19" max="19" width="13.33203125" style="6" bestFit="1" customWidth="1"/>
    <col min="20" max="20" width="15.33203125" style="6" bestFit="1" customWidth="1"/>
    <col min="21" max="21" width="14.44140625" style="6" bestFit="1" customWidth="1"/>
    <col min="22" max="16384" width="8.88671875" style="6"/>
  </cols>
  <sheetData>
    <row r="1" spans="1:21" x14ac:dyDescent="0.25">
      <c r="A1" s="108" t="str">
        <f>+'Customer Summary'!A1</f>
        <v>Puget Sound Energy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21" x14ac:dyDescent="0.25">
      <c r="A2" s="110" t="s">
        <v>108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21" x14ac:dyDescent="0.25">
      <c r="A3" s="108" t="str">
        <f>+'Customer Summary'!A3</f>
        <v>Adjusted Test Year Twelve Months ended September 2016 @ Proforma Rev Requirement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2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21" s="25" customFormat="1" ht="52.8" x14ac:dyDescent="0.25">
      <c r="A5" s="2" t="s">
        <v>2</v>
      </c>
      <c r="B5" s="2" t="s">
        <v>99</v>
      </c>
      <c r="C5" s="32" t="s">
        <v>100</v>
      </c>
      <c r="D5" s="32" t="s">
        <v>101</v>
      </c>
      <c r="E5" s="2" t="s">
        <v>76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  <c r="Q5" s="3" t="s">
        <v>102</v>
      </c>
      <c r="R5" s="3" t="s">
        <v>103</v>
      </c>
      <c r="S5" s="3" t="s">
        <v>104</v>
      </c>
      <c r="T5" s="3" t="s">
        <v>105</v>
      </c>
      <c r="U5" s="3" t="s">
        <v>109</v>
      </c>
    </row>
    <row r="6" spans="1:21" s="25" customFormat="1" x14ac:dyDescent="0.25">
      <c r="B6" s="25" t="s">
        <v>20</v>
      </c>
      <c r="C6" s="25" t="s">
        <v>21</v>
      </c>
      <c r="D6" s="25" t="s">
        <v>22</v>
      </c>
      <c r="E6" s="25" t="s">
        <v>23</v>
      </c>
      <c r="F6" s="25" t="s">
        <v>24</v>
      </c>
      <c r="G6" s="25" t="s">
        <v>86</v>
      </c>
      <c r="H6" s="25" t="s">
        <v>25</v>
      </c>
      <c r="I6" s="25" t="s">
        <v>26</v>
      </c>
      <c r="J6" s="25" t="s">
        <v>87</v>
      </c>
      <c r="K6" s="25" t="s">
        <v>88</v>
      </c>
      <c r="L6" s="25" t="s">
        <v>27</v>
      </c>
      <c r="M6" s="25" t="s">
        <v>28</v>
      </c>
      <c r="N6" s="25" t="s">
        <v>29</v>
      </c>
      <c r="O6" s="25" t="s">
        <v>30</v>
      </c>
    </row>
    <row r="7" spans="1:21" x14ac:dyDescent="0.25">
      <c r="A7" s="22">
        <f>'[2]Expense Summary'!A7</f>
        <v>1</v>
      </c>
      <c r="C7" s="1" t="str">
        <f>'[2]Expense Summary'!C7</f>
        <v>EXPENSES</v>
      </c>
    </row>
    <row r="8" spans="1:21" x14ac:dyDescent="0.25">
      <c r="A8" s="22">
        <f>'[2]Expense Summary'!A8</f>
        <v>2</v>
      </c>
      <c r="C8" s="1"/>
    </row>
    <row r="9" spans="1:21" x14ac:dyDescent="0.25">
      <c r="A9" s="22">
        <f>'[2]Expense Summary'!A9</f>
        <v>3</v>
      </c>
      <c r="C9" s="1" t="str">
        <f>'[2]Expense Summary'!C9</f>
        <v>O &amp; M Expenses</v>
      </c>
    </row>
    <row r="10" spans="1:21" x14ac:dyDescent="0.25">
      <c r="A10" s="22">
        <f>'[2]Expense Summary'!A10</f>
        <v>4</v>
      </c>
    </row>
    <row r="11" spans="1:21" x14ac:dyDescent="0.25">
      <c r="A11" s="22">
        <f>'[2]Expense Summary'!A11</f>
        <v>5</v>
      </c>
      <c r="C11" s="1" t="str">
        <f>'[2]Expense Summary'!C11</f>
        <v>Production - O&amp;M - Fuel</v>
      </c>
    </row>
    <row r="12" spans="1:21" x14ac:dyDescent="0.25">
      <c r="A12" s="22">
        <f>'[2]Expense Summary'!A12</f>
        <v>6</v>
      </c>
      <c r="B12" s="37" t="str">
        <f>'[2]Expense Summary'!B12</f>
        <v>FUEL.ST</v>
      </c>
      <c r="C12" s="6" t="str">
        <f>'[2]Expense Summary'!C12</f>
        <v>Steam Prod O&amp;M - Fuel</v>
      </c>
      <c r="D12" s="6" t="str">
        <f>'[2]Expense Summary'!D12</f>
        <v>PP.T</v>
      </c>
      <c r="E12" s="7">
        <f>'[2]Expense Summary'!E12</f>
        <v>69962949.456452519</v>
      </c>
      <c r="F12" s="7">
        <f>'[2]Expense Summary'!F12</f>
        <v>37379991.726987921</v>
      </c>
      <c r="G12" s="7">
        <f>'[2]Expense Summary'!G12</f>
        <v>9164085.6373950634</v>
      </c>
      <c r="H12" s="7">
        <f>'[2]Expense Summary'!H12</f>
        <v>9252620.9088318963</v>
      </c>
      <c r="I12" s="7">
        <f>'[2]Expense Summary'!I12</f>
        <v>5984186.565506082</v>
      </c>
      <c r="J12" s="7">
        <f>'[2]Expense Summary'!J12</f>
        <v>4257856.7075120481</v>
      </c>
      <c r="K12" s="7">
        <f>'[2]Expense Summary'!K12</f>
        <v>1861047.2594772801</v>
      </c>
      <c r="L12" s="7">
        <f>'[2]Expense Summary'!L12</f>
        <v>1786508.0052796616</v>
      </c>
      <c r="M12" s="7">
        <f>'[2]Expense Summary'!M12</f>
        <v>0</v>
      </c>
      <c r="N12" s="7">
        <f>'[2]Expense Summary'!N12</f>
        <v>252863.49662607606</v>
      </c>
      <c r="O12" s="7">
        <f>'[2]Expense Summary'!O12</f>
        <v>23789.148836497217</v>
      </c>
      <c r="Q12" s="7">
        <f>'[2]Expense Summary'!Q12</f>
        <v>3953110.7341249371</v>
      </c>
      <c r="R12" s="7">
        <f>'[2]Expense Summary'!R12</f>
        <v>10823.275986619066</v>
      </c>
      <c r="S12" s="7">
        <f>'[2]Expense Summary'!S12</f>
        <v>293922.69740049134</v>
      </c>
      <c r="T12" s="7">
        <f>'[2]Expense Summary'!T12</f>
        <v>4257856.7075120481</v>
      </c>
      <c r="U12" s="7">
        <f>'[2]Expense Summary'!U12</f>
        <v>3963934.0101115569</v>
      </c>
    </row>
    <row r="13" spans="1:21" x14ac:dyDescent="0.25">
      <c r="A13" s="22">
        <f>'[2]Expense Summary'!A13</f>
        <v>7</v>
      </c>
      <c r="B13" s="37" t="str">
        <f>'[2]Expense Summary'!B13</f>
        <v>FUEL.OT</v>
      </c>
      <c r="C13" s="6" t="str">
        <f>'[2]Expense Summary'!C13</f>
        <v>Other Prod O&amp;M - Fuel</v>
      </c>
      <c r="D13" s="6" t="str">
        <f>'[2]Expense Summary'!D13</f>
        <v>PP.T</v>
      </c>
      <c r="E13" s="7">
        <f>'[2]Expense Summary'!E13</f>
        <v>171115373.90212974</v>
      </c>
      <c r="F13" s="7">
        <f>'[2]Expense Summary'!F13</f>
        <v>91423979.556541398</v>
      </c>
      <c r="G13" s="7">
        <f>'[2]Expense Summary'!G13</f>
        <v>22413519.619981792</v>
      </c>
      <c r="H13" s="7">
        <f>'[2]Expense Summary'!H13</f>
        <v>22630059.176892128</v>
      </c>
      <c r="I13" s="7">
        <f>'[2]Expense Summary'!I13</f>
        <v>14636122.828041162</v>
      </c>
      <c r="J13" s="7">
        <f>'[2]Expense Summary'!J13</f>
        <v>10413865.455759734</v>
      </c>
      <c r="K13" s="7">
        <f>'[2]Expense Summary'!K13</f>
        <v>4551749.1776587535</v>
      </c>
      <c r="L13" s="7">
        <f>'[2]Expense Summary'!L13</f>
        <v>4369441.0781360129</v>
      </c>
      <c r="M13" s="7">
        <f>'[2]Expense Summary'!M13</f>
        <v>0</v>
      </c>
      <c r="N13" s="7">
        <f>'[2]Expense Summary'!N13</f>
        <v>618453.51157333667</v>
      </c>
      <c r="O13" s="7">
        <f>'[2]Expense Summary'!O13</f>
        <v>58183.497545431266</v>
      </c>
      <c r="Q13" s="7">
        <f>'[2]Expense Summary'!Q13</f>
        <v>9668517.7883666959</v>
      </c>
      <c r="R13" s="7">
        <f>'[2]Expense Summary'!R13</f>
        <v>26471.567189273996</v>
      </c>
      <c r="S13" s="7">
        <f>'[2]Expense Summary'!S13</f>
        <v>718876.10020376358</v>
      </c>
      <c r="T13" s="7">
        <f>'[2]Expense Summary'!T13</f>
        <v>10413865.455759734</v>
      </c>
      <c r="U13" s="7">
        <f>'[2]Expense Summary'!U13</f>
        <v>9694989.3555559702</v>
      </c>
    </row>
    <row r="14" spans="1:21" x14ac:dyDescent="0.25">
      <c r="A14" s="23">
        <f>'[2]Expense Summary'!A14</f>
        <v>8</v>
      </c>
      <c r="B14" s="38"/>
      <c r="C14" s="15" t="str">
        <f>'[2]Expense Summary'!C14</f>
        <v>Sub-total</v>
      </c>
      <c r="D14" s="15"/>
      <c r="E14" s="16">
        <f>'[2]Expense Summary'!E14</f>
        <v>241078323.35858226</v>
      </c>
      <c r="F14" s="16">
        <f>'[2]Expense Summary'!F14</f>
        <v>128803971.28352931</v>
      </c>
      <c r="G14" s="16">
        <f>'[2]Expense Summary'!G14</f>
        <v>31577605.257376857</v>
      </c>
      <c r="H14" s="16">
        <f>'[2]Expense Summary'!H14</f>
        <v>31882680.085724026</v>
      </c>
      <c r="I14" s="16">
        <f>'[2]Expense Summary'!I14</f>
        <v>20620309.393547244</v>
      </c>
      <c r="J14" s="16">
        <f>'[2]Expense Summary'!J14</f>
        <v>14671722.163271781</v>
      </c>
      <c r="K14" s="16">
        <f>'[2]Expense Summary'!K14</f>
        <v>6412796.4371360335</v>
      </c>
      <c r="L14" s="16">
        <f>'[2]Expense Summary'!L14</f>
        <v>6155949.083415674</v>
      </c>
      <c r="M14" s="16">
        <f>'[2]Expense Summary'!M14</f>
        <v>0</v>
      </c>
      <c r="N14" s="16">
        <f>'[2]Expense Summary'!N14</f>
        <v>871317.00819941272</v>
      </c>
      <c r="O14" s="16">
        <f>'[2]Expense Summary'!O14</f>
        <v>81972.646381928484</v>
      </c>
      <c r="Q14" s="16">
        <f>'[2]Expense Summary'!Q14</f>
        <v>13621628.522491634</v>
      </c>
      <c r="R14" s="16">
        <f>'[2]Expense Summary'!R14</f>
        <v>37294.84317589306</v>
      </c>
      <c r="S14" s="16">
        <f>'[2]Expense Summary'!S14</f>
        <v>1012798.7976042549</v>
      </c>
      <c r="T14" s="16">
        <f>'[2]Expense Summary'!T14</f>
        <v>14671722.163271781</v>
      </c>
      <c r="U14" s="16">
        <f>'[2]Expense Summary'!U14</f>
        <v>13658923.365667528</v>
      </c>
    </row>
    <row r="15" spans="1:21" x14ac:dyDescent="0.25">
      <c r="A15" s="22">
        <f>'[2]Expense Summary'!A15</f>
        <v>9</v>
      </c>
      <c r="B15" s="3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7"/>
      <c r="R15" s="7"/>
      <c r="S15" s="7"/>
      <c r="T15" s="7"/>
      <c r="U15" s="7"/>
    </row>
    <row r="16" spans="1:21" x14ac:dyDescent="0.25">
      <c r="A16" s="22">
        <f>'[2]Expense Summary'!A16</f>
        <v>10</v>
      </c>
      <c r="B16" s="37"/>
      <c r="C16" s="1" t="str">
        <f>'[2]Expense Summary'!C16</f>
        <v>Production - O&amp;M - Purchase Power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7"/>
      <c r="R16" s="7"/>
      <c r="S16" s="7"/>
      <c r="T16" s="7"/>
      <c r="U16" s="7"/>
    </row>
    <row r="17" spans="1:21" x14ac:dyDescent="0.25">
      <c r="A17" s="22">
        <f>'[2]Expense Summary'!A17</f>
        <v>11</v>
      </c>
      <c r="B17" s="37">
        <f>'[2]Expense Summary'!B17</f>
        <v>555</v>
      </c>
      <c r="C17" s="6" t="str">
        <f>'[2]Expense Summary'!C17</f>
        <v>Purch Pwr - Other</v>
      </c>
      <c r="D17" s="6" t="str">
        <f>'[2]Expense Summary'!D17</f>
        <v>PC4</v>
      </c>
      <c r="E17" s="7">
        <f>'[2]Expense Summary'!E17</f>
        <v>390670460.01001596</v>
      </c>
      <c r="F17" s="7">
        <f>'[2]Expense Summary'!F17</f>
        <v>208728458.0854122</v>
      </c>
      <c r="G17" s="7">
        <f>'[2]Expense Summary'!G17</f>
        <v>51171907.121507466</v>
      </c>
      <c r="H17" s="7">
        <f>'[2]Expense Summary'!H17</f>
        <v>51666284.724053636</v>
      </c>
      <c r="I17" s="7">
        <f>'[2]Expense Summary'!I17</f>
        <v>33415471.138579976</v>
      </c>
      <c r="J17" s="7">
        <f>'[2]Expense Summary'!J17</f>
        <v>23775710.594017141</v>
      </c>
      <c r="K17" s="7">
        <f>'[2]Expense Summary'!K17</f>
        <v>10392017.412200652</v>
      </c>
      <c r="L17" s="7">
        <f>'[2]Expense Summary'!L17</f>
        <v>9975793.0398374945</v>
      </c>
      <c r="M17" s="7">
        <f>'[2]Expense Summary'!M17</f>
        <v>0</v>
      </c>
      <c r="N17" s="7">
        <f>'[2]Expense Summary'!N17</f>
        <v>1411980.1882872081</v>
      </c>
      <c r="O17" s="7">
        <f>'[2]Expense Summary'!O17</f>
        <v>132837.70612023515</v>
      </c>
      <c r="Q17" s="7">
        <f>'[2]Expense Summary'!Q17</f>
        <v>22074020.620476976</v>
      </c>
      <c r="R17" s="7">
        <f>'[2]Expense Summary'!R17</f>
        <v>60436.763191919163</v>
      </c>
      <c r="S17" s="7">
        <f>'[2]Expense Summary'!S17</f>
        <v>1641253.2103482448</v>
      </c>
      <c r="T17" s="7">
        <f>'[2]Expense Summary'!T17</f>
        <v>23775710.594017141</v>
      </c>
      <c r="U17" s="7">
        <f>'[2]Expense Summary'!U17</f>
        <v>22134457.383668896</v>
      </c>
    </row>
    <row r="18" spans="1:21" x14ac:dyDescent="0.25">
      <c r="A18" s="22">
        <f>'[2]Expense Summary'!A18</f>
        <v>12</v>
      </c>
      <c r="B18" s="37">
        <f>'[2]Expense Summary'!B18</f>
        <v>555.01</v>
      </c>
      <c r="C18" s="6" t="str">
        <f>'[2]Expense Summary'!C18</f>
        <v>Purch Pwr - Res Exchange</v>
      </c>
      <c r="D18" s="6" t="str">
        <f>'[2]Expense Summary'!D18</f>
        <v>BPAX</v>
      </c>
      <c r="E18" s="7">
        <f>'[2]Expense Summary'!E18</f>
        <v>0</v>
      </c>
      <c r="F18" s="7">
        <f>'[2]Expense Summary'!F18</f>
        <v>0</v>
      </c>
      <c r="G18" s="7">
        <f>'[2]Expense Summary'!G18</f>
        <v>0</v>
      </c>
      <c r="H18" s="7">
        <f>'[2]Expense Summary'!H18</f>
        <v>0</v>
      </c>
      <c r="I18" s="7">
        <f>'[2]Expense Summary'!I18</f>
        <v>0</v>
      </c>
      <c r="J18" s="7">
        <f>'[2]Expense Summary'!J18</f>
        <v>0</v>
      </c>
      <c r="K18" s="7">
        <f>'[2]Expense Summary'!K18</f>
        <v>0</v>
      </c>
      <c r="L18" s="7">
        <f>'[2]Expense Summary'!L18</f>
        <v>0</v>
      </c>
      <c r="M18" s="7">
        <f>'[2]Expense Summary'!M18</f>
        <v>0</v>
      </c>
      <c r="N18" s="7">
        <f>'[2]Expense Summary'!N18</f>
        <v>0</v>
      </c>
      <c r="O18" s="7">
        <f>'[2]Expense Summary'!O18</f>
        <v>0</v>
      </c>
      <c r="Q18" s="7">
        <f>'[2]Expense Summary'!Q18</f>
        <v>0</v>
      </c>
      <c r="R18" s="7">
        <f>'[2]Expense Summary'!R18</f>
        <v>0</v>
      </c>
      <c r="S18" s="7">
        <f>'[2]Expense Summary'!S18</f>
        <v>0</v>
      </c>
      <c r="T18" s="7">
        <f>'[2]Expense Summary'!T18</f>
        <v>0</v>
      </c>
      <c r="U18" s="7">
        <f>'[2]Expense Summary'!U18</f>
        <v>0</v>
      </c>
    </row>
    <row r="19" spans="1:21" x14ac:dyDescent="0.25">
      <c r="A19" s="23">
        <f>'[2]Expense Summary'!A19</f>
        <v>13</v>
      </c>
      <c r="B19" s="38"/>
      <c r="C19" s="15" t="str">
        <f>'[2]Expense Summary'!C19</f>
        <v>Sub-total</v>
      </c>
      <c r="D19" s="15"/>
      <c r="E19" s="16">
        <f>'[2]Expense Summary'!E19</f>
        <v>390670460.01001596</v>
      </c>
      <c r="F19" s="16">
        <f>'[2]Expense Summary'!F19</f>
        <v>208728458.0854122</v>
      </c>
      <c r="G19" s="16">
        <f>'[2]Expense Summary'!G19</f>
        <v>51171907.121507466</v>
      </c>
      <c r="H19" s="16">
        <f>'[2]Expense Summary'!H19</f>
        <v>51666284.724053636</v>
      </c>
      <c r="I19" s="16">
        <f>'[2]Expense Summary'!I19</f>
        <v>33415471.138579976</v>
      </c>
      <c r="J19" s="16">
        <f>'[2]Expense Summary'!J19</f>
        <v>23775710.594017141</v>
      </c>
      <c r="K19" s="16">
        <f>'[2]Expense Summary'!K19</f>
        <v>10392017.412200652</v>
      </c>
      <c r="L19" s="16">
        <f>'[2]Expense Summary'!L19</f>
        <v>9975793.0398374945</v>
      </c>
      <c r="M19" s="16">
        <f>'[2]Expense Summary'!M19</f>
        <v>0</v>
      </c>
      <c r="N19" s="16">
        <f>'[2]Expense Summary'!N19</f>
        <v>1411980.1882872081</v>
      </c>
      <c r="O19" s="16">
        <f>'[2]Expense Summary'!O19</f>
        <v>132837.70612023515</v>
      </c>
      <c r="Q19" s="16">
        <f>'[2]Expense Summary'!Q19</f>
        <v>22074020.620476976</v>
      </c>
      <c r="R19" s="16">
        <f>'[2]Expense Summary'!R19</f>
        <v>60436.763191919163</v>
      </c>
      <c r="S19" s="16">
        <f>'[2]Expense Summary'!S19</f>
        <v>1641253.2103482448</v>
      </c>
      <c r="T19" s="16">
        <f>'[2]Expense Summary'!T19</f>
        <v>23775710.594017141</v>
      </c>
      <c r="U19" s="16">
        <f>'[2]Expense Summary'!U19</f>
        <v>22134457.383668896</v>
      </c>
    </row>
    <row r="20" spans="1:21" x14ac:dyDescent="0.25">
      <c r="A20" s="22">
        <f>'[2]Expense Summary'!A20</f>
        <v>14</v>
      </c>
      <c r="B20" s="3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7"/>
      <c r="R20" s="7"/>
      <c r="S20" s="7"/>
      <c r="T20" s="7"/>
      <c r="U20" s="7"/>
    </row>
    <row r="21" spans="1:21" x14ac:dyDescent="0.25">
      <c r="A21" s="22">
        <f>'[2]Expense Summary'!A21</f>
        <v>15</v>
      </c>
      <c r="B21" s="37"/>
      <c r="C21" s="1" t="str">
        <f>'[2]Expense Summary'!C21</f>
        <v>Production - O&amp;M - Wheeling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7"/>
      <c r="R21" s="7"/>
      <c r="S21" s="7"/>
      <c r="T21" s="7"/>
      <c r="U21" s="7"/>
    </row>
    <row r="22" spans="1:21" x14ac:dyDescent="0.25">
      <c r="A22" s="22">
        <f>'[2]Expense Summary'!A22</f>
        <v>16</v>
      </c>
      <c r="B22" s="37">
        <f>'[2]Expense Summary'!B22</f>
        <v>565</v>
      </c>
      <c r="C22" s="6" t="str">
        <f>'[2]Expense Summary'!C22</f>
        <v>Wheeling by Others - Wheeling</v>
      </c>
      <c r="D22" s="6" t="str">
        <f>'[2]Expense Summary'!D22</f>
        <v>PP.T</v>
      </c>
      <c r="E22" s="7">
        <f>'[2]Expense Summary'!E22</f>
        <v>108374278.4084723</v>
      </c>
      <c r="F22" s="7">
        <f>'[2]Expense Summary'!F22</f>
        <v>57902499.277113639</v>
      </c>
      <c r="G22" s="7">
        <f>'[2]Expense Summary'!G22</f>
        <v>14195387.357765816</v>
      </c>
      <c r="H22" s="7">
        <f>'[2]Expense Summary'!H22</f>
        <v>14332530.606159559</v>
      </c>
      <c r="I22" s="7">
        <f>'[2]Expense Summary'!I22</f>
        <v>9269647.8055440709</v>
      </c>
      <c r="J22" s="7">
        <f>'[2]Expense Summary'!J22</f>
        <v>6595521.655794546</v>
      </c>
      <c r="K22" s="7">
        <f>'[2]Expense Summary'!K22</f>
        <v>2882806.6197445565</v>
      </c>
      <c r="L22" s="7">
        <f>'[2]Expense Summary'!L22</f>
        <v>2767343.5360762398</v>
      </c>
      <c r="M22" s="7">
        <f>'[2]Expense Summary'!M22</f>
        <v>0</v>
      </c>
      <c r="N22" s="7">
        <f>'[2]Expense Summary'!N22</f>
        <v>391691.59098633123</v>
      </c>
      <c r="O22" s="7">
        <f>'[2]Expense Summary'!O22</f>
        <v>36849.959287549158</v>
      </c>
      <c r="Q22" s="7">
        <f>'[2]Expense Summary'!Q22</f>
        <v>6123462.8701043781</v>
      </c>
      <c r="R22" s="7">
        <f>'[2]Expense Summary'!R22</f>
        <v>16765.512806112944</v>
      </c>
      <c r="S22" s="7">
        <f>'[2]Expense Summary'!S22</f>
        <v>455293.27288405533</v>
      </c>
      <c r="T22" s="7">
        <f>'[2]Expense Summary'!T22</f>
        <v>6595521.655794546</v>
      </c>
      <c r="U22" s="7">
        <f>'[2]Expense Summary'!U22</f>
        <v>6140228.382910491</v>
      </c>
    </row>
    <row r="23" spans="1:21" x14ac:dyDescent="0.25">
      <c r="A23" s="23">
        <f>'[2]Expense Summary'!A23</f>
        <v>17</v>
      </c>
      <c r="B23" s="38"/>
      <c r="C23" s="15" t="str">
        <f>'[2]Expense Summary'!C23</f>
        <v>Sub-total</v>
      </c>
      <c r="D23" s="15"/>
      <c r="E23" s="16">
        <f>'[2]Expense Summary'!E23</f>
        <v>108374278.4084723</v>
      </c>
      <c r="F23" s="16">
        <f>'[2]Expense Summary'!F23</f>
        <v>57902499.277113639</v>
      </c>
      <c r="G23" s="16">
        <f>'[2]Expense Summary'!G23</f>
        <v>14195387.357765816</v>
      </c>
      <c r="H23" s="16">
        <f>'[2]Expense Summary'!H23</f>
        <v>14332530.606159559</v>
      </c>
      <c r="I23" s="16">
        <f>'[2]Expense Summary'!I23</f>
        <v>9269647.8055440709</v>
      </c>
      <c r="J23" s="16">
        <f>'[2]Expense Summary'!J23</f>
        <v>6595521.655794546</v>
      </c>
      <c r="K23" s="16">
        <f>'[2]Expense Summary'!K23</f>
        <v>2882806.6197445565</v>
      </c>
      <c r="L23" s="16">
        <f>'[2]Expense Summary'!L23</f>
        <v>2767343.5360762398</v>
      </c>
      <c r="M23" s="16">
        <f>'[2]Expense Summary'!M23</f>
        <v>0</v>
      </c>
      <c r="N23" s="16">
        <f>'[2]Expense Summary'!N23</f>
        <v>391691.59098633123</v>
      </c>
      <c r="O23" s="16">
        <f>'[2]Expense Summary'!O23</f>
        <v>36849.959287549158</v>
      </c>
      <c r="Q23" s="16">
        <f>'[2]Expense Summary'!Q23</f>
        <v>6123462.8701043781</v>
      </c>
      <c r="R23" s="16">
        <f>'[2]Expense Summary'!R23</f>
        <v>16765.512806112944</v>
      </c>
      <c r="S23" s="16">
        <f>'[2]Expense Summary'!S23</f>
        <v>455293.27288405533</v>
      </c>
      <c r="T23" s="16">
        <f>'[2]Expense Summary'!T23</f>
        <v>6595521.655794546</v>
      </c>
      <c r="U23" s="16">
        <f>'[2]Expense Summary'!U23</f>
        <v>6140228.382910491</v>
      </c>
    </row>
    <row r="24" spans="1:21" x14ac:dyDescent="0.25">
      <c r="A24" s="22">
        <f>'[2]Expense Summary'!A24</f>
        <v>18</v>
      </c>
      <c r="B24" s="3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7"/>
      <c r="R24" s="7"/>
      <c r="S24" s="7"/>
      <c r="T24" s="7"/>
      <c r="U24" s="7"/>
    </row>
    <row r="25" spans="1:21" x14ac:dyDescent="0.25">
      <c r="A25" s="22">
        <f>'[2]Expense Summary'!A25</f>
        <v>19</v>
      </c>
      <c r="B25" s="37"/>
      <c r="C25" s="1" t="str">
        <f>'[2]Expense Summary'!C25</f>
        <v>Production - O&amp;M - Other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</row>
    <row r="26" spans="1:21" x14ac:dyDescent="0.25">
      <c r="A26" s="22">
        <f>'[2]Expense Summary'!A26</f>
        <v>20</v>
      </c>
      <c r="B26" s="37">
        <f>'[2]Expense Summary'!B26</f>
        <v>500</v>
      </c>
      <c r="C26" s="6" t="str">
        <f>'[2]Expense Summary'!C26</f>
        <v xml:space="preserve">Steam Prod O&amp;M </v>
      </c>
      <c r="D26" s="6" t="str">
        <f>'[2]Expense Summary'!D26</f>
        <v>PP.T</v>
      </c>
      <c r="E26" s="7">
        <f>'[2]Expense Summary'!E26</f>
        <v>60662504.615358055</v>
      </c>
      <c r="F26" s="7">
        <f>'[2]Expense Summary'!F26</f>
        <v>32410925.186506964</v>
      </c>
      <c r="G26" s="7">
        <f>'[2]Expense Summary'!G26</f>
        <v>7945868.3716591606</v>
      </c>
      <c r="H26" s="7">
        <f>'[2]Expense Summary'!H26</f>
        <v>8022634.3078280156</v>
      </c>
      <c r="I26" s="7">
        <f>'[2]Expense Summary'!I26</f>
        <v>5188685.5538463332</v>
      </c>
      <c r="J26" s="7">
        <f>'[2]Expense Summary'!J26</f>
        <v>3691843.3853586083</v>
      </c>
      <c r="K26" s="7">
        <f>'[2]Expense Summary'!K26</f>
        <v>1613651.06595042</v>
      </c>
      <c r="L26" s="7">
        <f>'[2]Expense Summary'!L26</f>
        <v>1549020.6024419758</v>
      </c>
      <c r="M26" s="7">
        <f>'[2]Expense Summary'!M26</f>
        <v>0</v>
      </c>
      <c r="N26" s="7">
        <f>'[2]Expense Summary'!N26</f>
        <v>219249.37628140842</v>
      </c>
      <c r="O26" s="7">
        <f>'[2]Expense Summary'!O26</f>
        <v>20626.76548517578</v>
      </c>
      <c r="Q26" s="7">
        <f>'[2]Expense Summary'!Q26</f>
        <v>3427608.4701537518</v>
      </c>
      <c r="R26" s="7">
        <f>'[2]Expense Summary'!R26</f>
        <v>9384.4961453525375</v>
      </c>
      <c r="S26" s="7">
        <f>'[2]Expense Summary'!S26</f>
        <v>254850.41905950362</v>
      </c>
      <c r="T26" s="7">
        <f>'[2]Expense Summary'!T26</f>
        <v>3691843.3853586083</v>
      </c>
      <c r="U26" s="7">
        <f>'[2]Expense Summary'!U26</f>
        <v>3436992.9662991045</v>
      </c>
    </row>
    <row r="27" spans="1:21" x14ac:dyDescent="0.25">
      <c r="A27" s="22">
        <f>'[2]Expense Summary'!A27</f>
        <v>21</v>
      </c>
      <c r="B27" s="37">
        <f>'[2]Expense Summary'!B27</f>
        <v>535</v>
      </c>
      <c r="C27" s="6" t="str">
        <f>'[2]Expense Summary'!C27</f>
        <v>Hydro Prod O&amp;M - O&amp;M</v>
      </c>
      <c r="D27" s="6" t="str">
        <f>'[2]Expense Summary'!D27</f>
        <v>PP.T</v>
      </c>
      <c r="E27" s="7">
        <f>'[2]Expense Summary'!E27</f>
        <v>15436637.925461741</v>
      </c>
      <c r="F27" s="7">
        <f>'[2]Expense Summary'!F27</f>
        <v>8247528.1906950902</v>
      </c>
      <c r="G27" s="7">
        <f>'[2]Expense Summary'!G27</f>
        <v>2021965.5260595235</v>
      </c>
      <c r="H27" s="7">
        <f>'[2]Expense Summary'!H27</f>
        <v>2041499.9644933057</v>
      </c>
      <c r="I27" s="7">
        <f>'[2]Expense Summary'!I27</f>
        <v>1320352.0149994222</v>
      </c>
      <c r="J27" s="7">
        <f>'[2]Expense Summary'!J27</f>
        <v>939454.28034409857</v>
      </c>
      <c r="K27" s="7">
        <f>'[2]Expense Summary'!K27</f>
        <v>410621.80668362428</v>
      </c>
      <c r="L27" s="7">
        <f>'[2]Expense Summary'!L27</f>
        <v>394175.45204560563</v>
      </c>
      <c r="M27" s="7">
        <f>'[2]Expense Summary'!M27</f>
        <v>0</v>
      </c>
      <c r="N27" s="7">
        <f>'[2]Expense Summary'!N27</f>
        <v>55791.848003957399</v>
      </c>
      <c r="O27" s="7">
        <f>'[2]Expense Summary'!O27</f>
        <v>5248.8421371157447</v>
      </c>
      <c r="Q27" s="7">
        <f>'[2]Expense Summary'!Q27</f>
        <v>872215.0732070792</v>
      </c>
      <c r="R27" s="7">
        <f>'[2]Expense Summary'!R27</f>
        <v>2388.0495872572778</v>
      </c>
      <c r="S27" s="7">
        <f>'[2]Expense Summary'!S27</f>
        <v>64851.157549762029</v>
      </c>
      <c r="T27" s="7">
        <f>'[2]Expense Summary'!T27</f>
        <v>939454.28034409857</v>
      </c>
      <c r="U27" s="7">
        <f>'[2]Expense Summary'!U27</f>
        <v>874603.12279433652</v>
      </c>
    </row>
    <row r="28" spans="1:21" x14ac:dyDescent="0.25">
      <c r="A28" s="22">
        <f>'[2]Expense Summary'!A28</f>
        <v>22</v>
      </c>
      <c r="B28" s="37">
        <f>'[2]Expense Summary'!B28</f>
        <v>545</v>
      </c>
      <c r="C28" s="6" t="str">
        <f>'[2]Expense Summary'!C28</f>
        <v>Other Prod O&amp;M - O&amp;M</v>
      </c>
      <c r="D28" s="6" t="str">
        <f>'[2]Expense Summary'!D28</f>
        <v>PP.T</v>
      </c>
      <c r="E28" s="7">
        <f>'[2]Expense Summary'!E28</f>
        <v>62052466.298828706</v>
      </c>
      <c r="F28" s="7">
        <f>'[2]Expense Summary'!F28</f>
        <v>33153557.631717168</v>
      </c>
      <c r="G28" s="7">
        <f>'[2]Expense Summary'!G28</f>
        <v>8127932.2783266641</v>
      </c>
      <c r="H28" s="7">
        <f>'[2]Expense Summary'!H28</f>
        <v>8206457.1545614954</v>
      </c>
      <c r="I28" s="7">
        <f>'[2]Expense Summary'!I28</f>
        <v>5307574.052650555</v>
      </c>
      <c r="J28" s="7">
        <f>'[2]Expense Summary'!J28</f>
        <v>3776434.6972333882</v>
      </c>
      <c r="K28" s="7">
        <f>'[2]Expense Summary'!K28</f>
        <v>1650624.6984501705</v>
      </c>
      <c r="L28" s="7">
        <f>'[2]Expense Summary'!L28</f>
        <v>1584513.3553039448</v>
      </c>
      <c r="M28" s="7">
        <f>'[2]Expense Summary'!M28</f>
        <v>0</v>
      </c>
      <c r="N28" s="7">
        <f>'[2]Expense Summary'!N28</f>
        <v>224273.04343937209</v>
      </c>
      <c r="O28" s="7">
        <f>'[2]Expense Summary'!O28</f>
        <v>21099.387145954861</v>
      </c>
      <c r="Q28" s="7">
        <f>'[2]Expense Summary'!Q28</f>
        <v>3506145.3599452591</v>
      </c>
      <c r="R28" s="7">
        <f>'[2]Expense Summary'!R28</f>
        <v>9599.5233708755604</v>
      </c>
      <c r="S28" s="7">
        <f>'[2]Expense Summary'!S28</f>
        <v>260689.81391725346</v>
      </c>
      <c r="T28" s="7">
        <f>'[2]Expense Summary'!T28</f>
        <v>3776434.6972333882</v>
      </c>
      <c r="U28" s="7">
        <f>'[2]Expense Summary'!U28</f>
        <v>3515744.8833161346</v>
      </c>
    </row>
    <row r="29" spans="1:21" x14ac:dyDescent="0.25">
      <c r="A29" s="22">
        <f>'[2]Expense Summary'!A29</f>
        <v>23</v>
      </c>
      <c r="B29" s="37">
        <f>'[2]Expense Summary'!B29</f>
        <v>556</v>
      </c>
      <c r="C29" s="6" t="str">
        <f>'[2]Expense Summary'!C29</f>
        <v>System Control &amp; Load Dispatch</v>
      </c>
      <c r="D29" s="6" t="str">
        <f>'[2]Expense Summary'!D29</f>
        <v>PP.T</v>
      </c>
      <c r="E29" s="7">
        <f>'[2]Expense Summary'!E29</f>
        <v>57539.812168258148</v>
      </c>
      <c r="F29" s="7">
        <f>'[2]Expense Summary'!F29</f>
        <v>30742.524715323612</v>
      </c>
      <c r="G29" s="7">
        <f>'[2]Expense Summary'!G29</f>
        <v>7536.8430057076812</v>
      </c>
      <c r="H29" s="7">
        <f>'[2]Expense Summary'!H29</f>
        <v>7609.6573013930292</v>
      </c>
      <c r="I29" s="7">
        <f>'[2]Expense Summary'!I29</f>
        <v>4921.5902650495982</v>
      </c>
      <c r="J29" s="7">
        <f>'[2]Expense Summary'!J29</f>
        <v>3501.8002684706125</v>
      </c>
      <c r="K29" s="7">
        <f>'[2]Expense Summary'!K29</f>
        <v>1530.5859827025654</v>
      </c>
      <c r="L29" s="7">
        <f>'[2]Expense Summary'!L29</f>
        <v>1469.2824682136195</v>
      </c>
      <c r="M29" s="7">
        <f>'[2]Expense Summary'!M29</f>
        <v>0</v>
      </c>
      <c r="N29" s="7">
        <f>'[2]Expense Summary'!N29</f>
        <v>207.96318927534162</v>
      </c>
      <c r="O29" s="7">
        <f>'[2]Expense Summary'!O29</f>
        <v>19.564972122091454</v>
      </c>
      <c r="Q29" s="7">
        <f>'[2]Expense Summary'!Q29</f>
        <v>3251.1672376456072</v>
      </c>
      <c r="R29" s="7">
        <f>'[2]Expense Summary'!R29</f>
        <v>8.9014152798534329</v>
      </c>
      <c r="S29" s="7">
        <f>'[2]Expense Summary'!S29</f>
        <v>241.73161554515153</v>
      </c>
      <c r="T29" s="7">
        <f>'[2]Expense Summary'!T29</f>
        <v>3501.8002684706125</v>
      </c>
      <c r="U29" s="7">
        <f>'[2]Expense Summary'!U29</f>
        <v>3260.0686529254608</v>
      </c>
    </row>
    <row r="30" spans="1:21" x14ac:dyDescent="0.25">
      <c r="A30" s="23">
        <f>'[2]Expense Summary'!A30</f>
        <v>24</v>
      </c>
      <c r="B30" s="38"/>
      <c r="C30" s="15" t="str">
        <f>'[2]Expense Summary'!C30</f>
        <v>Sub-total</v>
      </c>
      <c r="D30" s="15"/>
      <c r="E30" s="16">
        <f>'[2]Expense Summary'!E30</f>
        <v>138209148.65181676</v>
      </c>
      <c r="F30" s="16">
        <f>'[2]Expense Summary'!F30</f>
        <v>73842753.533634543</v>
      </c>
      <c r="G30" s="16">
        <f>'[2]Expense Summary'!G30</f>
        <v>18103303.01905106</v>
      </c>
      <c r="H30" s="16">
        <f>'[2]Expense Summary'!H30</f>
        <v>18278201.084184211</v>
      </c>
      <c r="I30" s="16">
        <f>'[2]Expense Summary'!I30</f>
        <v>11821533.211761359</v>
      </c>
      <c r="J30" s="16">
        <f>'[2]Expense Summary'!J30</f>
        <v>8411234.1632045656</v>
      </c>
      <c r="K30" s="16">
        <f>'[2]Expense Summary'!K30</f>
        <v>3676428.1570669175</v>
      </c>
      <c r="L30" s="16">
        <f>'[2]Expense Summary'!L30</f>
        <v>3529178.6922597401</v>
      </c>
      <c r="M30" s="16">
        <f>'[2]Expense Summary'!M30</f>
        <v>0</v>
      </c>
      <c r="N30" s="16">
        <f>'[2]Expense Summary'!N30</f>
        <v>499522.23091401329</v>
      </c>
      <c r="O30" s="16">
        <f>'[2]Expense Summary'!O30</f>
        <v>46994.559740368473</v>
      </c>
      <c r="Q30" s="16">
        <f>'[2]Expense Summary'!Q30</f>
        <v>7809220.0705437362</v>
      </c>
      <c r="R30" s="16">
        <f>'[2]Expense Summary'!R30</f>
        <v>21380.970518765225</v>
      </c>
      <c r="S30" s="16">
        <f>'[2]Expense Summary'!S30</f>
        <v>580633.12214206427</v>
      </c>
      <c r="T30" s="16">
        <f>'[2]Expense Summary'!T30</f>
        <v>8411234.1632045656</v>
      </c>
      <c r="U30" s="16">
        <f>'[2]Expense Summary'!U30</f>
        <v>7830601.0410625013</v>
      </c>
    </row>
    <row r="31" spans="1:21" x14ac:dyDescent="0.25">
      <c r="A31" s="22">
        <f>'[2]Expense Summary'!A31</f>
        <v>25</v>
      </c>
      <c r="B31" s="22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7"/>
      <c r="R31" s="7"/>
      <c r="S31" s="7"/>
      <c r="T31" s="7"/>
      <c r="U31" s="7"/>
    </row>
    <row r="32" spans="1:21" x14ac:dyDescent="0.25">
      <c r="A32" s="22">
        <f>'[2]Expense Summary'!A32</f>
        <v>26</v>
      </c>
      <c r="B32" s="22"/>
      <c r="C32" s="1" t="str">
        <f>'[2]Expense Summary'!C32</f>
        <v>Transmission  - O&amp;M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7"/>
      <c r="R32" s="7"/>
      <c r="S32" s="7"/>
      <c r="T32" s="7"/>
      <c r="U32" s="7"/>
    </row>
    <row r="33" spans="1:21" x14ac:dyDescent="0.25">
      <c r="A33" s="22">
        <f>'[2]Expense Summary'!A33</f>
        <v>27</v>
      </c>
      <c r="B33" s="37">
        <f>'[2]Expense Summary'!B33</f>
        <v>565.01</v>
      </c>
      <c r="C33" s="6" t="str">
        <f>'[2]Expense Summary'!C33</f>
        <v>Transmission O&amp;M</v>
      </c>
      <c r="D33" s="6" t="str">
        <f>'[2]Expense Summary'!D33</f>
        <v>TP.T</v>
      </c>
      <c r="E33" s="7">
        <f>'[2]Expense Summary'!E33</f>
        <v>20369033.610103901</v>
      </c>
      <c r="F33" s="7">
        <f>'[2]Expense Summary'!F33</f>
        <v>10126744.998812776</v>
      </c>
      <c r="G33" s="7">
        <f>'[2]Expense Summary'!G33</f>
        <v>2479186.6930730175</v>
      </c>
      <c r="H33" s="7">
        <f>'[2]Expense Summary'!H33</f>
        <v>2501942.7741527287</v>
      </c>
      <c r="I33" s="7">
        <f>'[2]Expense Summary'!I33</f>
        <v>1617113.9544768315</v>
      </c>
      <c r="J33" s="7">
        <f>'[2]Expense Summary'!J33</f>
        <v>1150375.0713113504</v>
      </c>
      <c r="K33" s="7">
        <f>'[2]Expense Summary'!K33</f>
        <v>502882.3581688765</v>
      </c>
      <c r="L33" s="7">
        <f>'[2]Expense Summary'!L33</f>
        <v>482407.96772455692</v>
      </c>
      <c r="M33" s="7">
        <f>'[2]Expense Summary'!M33</f>
        <v>1433512.9800283345</v>
      </c>
      <c r="N33" s="7">
        <f>'[2]Expense Summary'!N33</f>
        <v>68421.945557878207</v>
      </c>
      <c r="O33" s="7">
        <f>'[2]Expense Summary'!O33</f>
        <v>6444.8667975557164</v>
      </c>
      <c r="Q33" s="7">
        <f>'[2]Expense Summary'!Q33</f>
        <v>1068465.4648576516</v>
      </c>
      <c r="R33" s="7">
        <f>'[2]Expense Summary'!R33</f>
        <v>2909.2090186321775</v>
      </c>
      <c r="S33" s="7">
        <f>'[2]Expense Summary'!S33</f>
        <v>79000.397435066741</v>
      </c>
      <c r="T33" s="7">
        <f>'[2]Expense Summary'!T33</f>
        <v>1150375.0713113504</v>
      </c>
      <c r="U33" s="7">
        <f>'[2]Expense Summary'!U33</f>
        <v>1071374.6738762837</v>
      </c>
    </row>
    <row r="34" spans="1:21" x14ac:dyDescent="0.25">
      <c r="A34" s="23">
        <f>'[2]Expense Summary'!A34</f>
        <v>28</v>
      </c>
      <c r="B34" s="38"/>
      <c r="C34" s="15" t="str">
        <f>'[2]Expense Summary'!C34</f>
        <v>Sub-total</v>
      </c>
      <c r="D34" s="15"/>
      <c r="E34" s="16">
        <f>'[2]Expense Summary'!E34</f>
        <v>20369033.610103901</v>
      </c>
      <c r="F34" s="16">
        <f>'[2]Expense Summary'!F34</f>
        <v>10126744.998812776</v>
      </c>
      <c r="G34" s="16">
        <f>'[2]Expense Summary'!G34</f>
        <v>2479186.6930730175</v>
      </c>
      <c r="H34" s="16">
        <f>'[2]Expense Summary'!H34</f>
        <v>2501942.7741527287</v>
      </c>
      <c r="I34" s="16">
        <f>'[2]Expense Summary'!I34</f>
        <v>1617113.9544768315</v>
      </c>
      <c r="J34" s="16">
        <f>'[2]Expense Summary'!J34</f>
        <v>1150375.0713113504</v>
      </c>
      <c r="K34" s="16">
        <f>'[2]Expense Summary'!K34</f>
        <v>502882.3581688765</v>
      </c>
      <c r="L34" s="16">
        <f>'[2]Expense Summary'!L34</f>
        <v>482407.96772455692</v>
      </c>
      <c r="M34" s="16">
        <f>'[2]Expense Summary'!M34</f>
        <v>1433512.9800283345</v>
      </c>
      <c r="N34" s="16">
        <f>'[2]Expense Summary'!N34</f>
        <v>68421.945557878207</v>
      </c>
      <c r="O34" s="16">
        <f>'[2]Expense Summary'!O34</f>
        <v>6444.8667975557164</v>
      </c>
      <c r="Q34" s="16">
        <f>'[2]Expense Summary'!Q34</f>
        <v>1068465.4648576516</v>
      </c>
      <c r="R34" s="16">
        <f>'[2]Expense Summary'!R34</f>
        <v>2909.2090186321775</v>
      </c>
      <c r="S34" s="16">
        <f>'[2]Expense Summary'!S34</f>
        <v>79000.397435066741</v>
      </c>
      <c r="T34" s="16">
        <f>'[2]Expense Summary'!T34</f>
        <v>1150375.0713113504</v>
      </c>
      <c r="U34" s="16">
        <f>'[2]Expense Summary'!U34</f>
        <v>1071374.6738762837</v>
      </c>
    </row>
    <row r="35" spans="1:21" x14ac:dyDescent="0.25">
      <c r="A35" s="22">
        <f>'[2]Expense Summary'!A35</f>
        <v>29</v>
      </c>
      <c r="B35" s="3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Q35" s="7"/>
      <c r="R35" s="7"/>
      <c r="S35" s="7"/>
      <c r="T35" s="7"/>
      <c r="U35" s="7"/>
    </row>
    <row r="36" spans="1:21" x14ac:dyDescent="0.25">
      <c r="A36" s="22">
        <f>'[2]Expense Summary'!A36</f>
        <v>30</v>
      </c>
      <c r="B36" s="37"/>
      <c r="C36" s="1" t="str">
        <f>'[2]Expense Summary'!C36</f>
        <v>Distribution Expense - Operating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Q36" s="7"/>
      <c r="R36" s="7"/>
      <c r="S36" s="7"/>
      <c r="T36" s="7"/>
      <c r="U36" s="7"/>
    </row>
    <row r="37" spans="1:21" x14ac:dyDescent="0.25">
      <c r="A37" s="22">
        <f>'[2]Expense Summary'!A37</f>
        <v>31</v>
      </c>
      <c r="B37" s="37">
        <f>'[2]Expense Summary'!B37</f>
        <v>581</v>
      </c>
      <c r="C37" s="6" t="str">
        <f>'[2]Expense Summary'!C37</f>
        <v>Dist O&amp;M - Load Dispatch</v>
      </c>
      <c r="D37" s="6" t="str">
        <f>'[2]Expense Summary'!D37</f>
        <v>DES3.T</v>
      </c>
      <c r="E37" s="7">
        <f>'[2]Expense Summary'!E37</f>
        <v>3035353.5728904014</v>
      </c>
      <c r="F37" s="7">
        <f>'[2]Expense Summary'!F37</f>
        <v>1854374.6165460455</v>
      </c>
      <c r="G37" s="7">
        <f>'[2]Expense Summary'!G37</f>
        <v>421230.05997996253</v>
      </c>
      <c r="H37" s="7">
        <f>'[2]Expense Summary'!H37</f>
        <v>265771.58749784954</v>
      </c>
      <c r="I37" s="7">
        <f>'[2]Expense Summary'!I37</f>
        <v>105272.4020269367</v>
      </c>
      <c r="J37" s="7">
        <f>'[2]Expense Summary'!J37</f>
        <v>188146.2744092439</v>
      </c>
      <c r="K37" s="7">
        <f>'[2]Expense Summary'!K37</f>
        <v>31368.287517732893</v>
      </c>
      <c r="L37" s="7">
        <f>'[2]Expense Summary'!L37</f>
        <v>18706.336040645045</v>
      </c>
      <c r="M37" s="7">
        <f>'[2]Expense Summary'!M37</f>
        <v>9975.4998785525659</v>
      </c>
      <c r="N37" s="7">
        <f>'[2]Expense Summary'!N37</f>
        <v>138223.6277588974</v>
      </c>
      <c r="O37" s="7">
        <f>'[2]Expense Summary'!O37</f>
        <v>2284.881234536143</v>
      </c>
      <c r="Q37" s="7">
        <f>'[2]Expense Summary'!Q37</f>
        <v>144265.67467910959</v>
      </c>
      <c r="R37" s="7">
        <f>'[2]Expense Summary'!R37</f>
        <v>1202.9521865600259</v>
      </c>
      <c r="S37" s="7">
        <f>'[2]Expense Summary'!S37</f>
        <v>42677.647543574261</v>
      </c>
      <c r="T37" s="7">
        <f>'[2]Expense Summary'!T37</f>
        <v>188146.2744092439</v>
      </c>
      <c r="U37" s="7">
        <f>'[2]Expense Summary'!U37</f>
        <v>145468.62686566962</v>
      </c>
    </row>
    <row r="38" spans="1:21" x14ac:dyDescent="0.25">
      <c r="A38" s="22">
        <f>'[2]Expense Summary'!A38</f>
        <v>32</v>
      </c>
      <c r="B38" s="37">
        <f>'[2]Expense Summary'!B38</f>
        <v>582</v>
      </c>
      <c r="C38" s="6" t="str">
        <f>'[2]Expense Summary'!C38</f>
        <v>Dist O&amp;M - Station</v>
      </c>
      <c r="D38" s="6" t="str">
        <f>'[2]Expense Summary'!D38</f>
        <v>D362.T</v>
      </c>
      <c r="E38" s="7">
        <f>'[2]Expense Summary'!E38</f>
        <v>1492885.0685930327</v>
      </c>
      <c r="F38" s="7">
        <f>'[2]Expense Summary'!F38</f>
        <v>744703.6703281682</v>
      </c>
      <c r="G38" s="7">
        <f>'[2]Expense Summary'!G38</f>
        <v>192651.78003377025</v>
      </c>
      <c r="H38" s="7">
        <f>'[2]Expense Summary'!H38</f>
        <v>207492.17824071189</v>
      </c>
      <c r="I38" s="7">
        <f>'[2]Expense Summary'!I38</f>
        <v>117603.92806643252</v>
      </c>
      <c r="J38" s="7">
        <f>'[2]Expense Summary'!J38</f>
        <v>106053.2776430751</v>
      </c>
      <c r="K38" s="7">
        <f>'[2]Expense Summary'!K38</f>
        <v>48446.03762813285</v>
      </c>
      <c r="L38" s="7">
        <f>'[2]Expense Summary'!L38</f>
        <v>50737.402156778378</v>
      </c>
      <c r="M38" s="7">
        <f>'[2]Expense Summary'!M38</f>
        <v>23486.39875648194</v>
      </c>
      <c r="N38" s="7">
        <f>'[2]Expense Summary'!N38</f>
        <v>1318.6773200810187</v>
      </c>
      <c r="O38" s="7">
        <f>'[2]Expense Summary'!O38</f>
        <v>391.7184194003807</v>
      </c>
      <c r="Q38" s="7">
        <f>'[2]Expense Summary'!Q38</f>
        <v>93933.638658536234</v>
      </c>
      <c r="R38" s="7">
        <f>'[2]Expense Summary'!R38</f>
        <v>333.25724683511436</v>
      </c>
      <c r="S38" s="7">
        <f>'[2]Expense Summary'!S38</f>
        <v>11786.381737703749</v>
      </c>
      <c r="T38" s="7">
        <f>'[2]Expense Summary'!T38</f>
        <v>106053.2776430751</v>
      </c>
      <c r="U38" s="7">
        <f>'[2]Expense Summary'!U38</f>
        <v>94266.895905371348</v>
      </c>
    </row>
    <row r="39" spans="1:21" x14ac:dyDescent="0.25">
      <c r="A39" s="22">
        <f>'[2]Expense Summary'!A39</f>
        <v>33</v>
      </c>
      <c r="B39" s="37">
        <f>'[2]Expense Summary'!B39</f>
        <v>583</v>
      </c>
      <c r="C39" s="6" t="str">
        <f>'[2]Expense Summary'!C39</f>
        <v>Dist O&amp;M - OVHD Lines</v>
      </c>
      <c r="D39" s="6" t="str">
        <f>'[2]Expense Summary'!D39</f>
        <v>D364.T</v>
      </c>
      <c r="E39" s="7">
        <f>'[2]Expense Summary'!E39</f>
        <v>3558290.2716388209</v>
      </c>
      <c r="F39" s="7">
        <f>'[2]Expense Summary'!F39</f>
        <v>2411971.4133737409</v>
      </c>
      <c r="G39" s="7">
        <f>'[2]Expense Summary'!G39</f>
        <v>462489.62956379034</v>
      </c>
      <c r="H39" s="7">
        <f>'[2]Expense Summary'!H39</f>
        <v>357277.28079959308</v>
      </c>
      <c r="I39" s="7">
        <f>'[2]Expense Summary'!I39</f>
        <v>148872.67178846625</v>
      </c>
      <c r="J39" s="7">
        <f>'[2]Expense Summary'!J39</f>
        <v>165126.17551220703</v>
      </c>
      <c r="K39" s="7">
        <f>'[2]Expense Summary'!K39</f>
        <v>7709.8848449597017</v>
      </c>
      <c r="L39" s="7">
        <f>'[2]Expense Summary'!L39</f>
        <v>0</v>
      </c>
      <c r="M39" s="7">
        <f>'[2]Expense Summary'!M39</f>
        <v>0</v>
      </c>
      <c r="N39" s="7">
        <f>'[2]Expense Summary'!N39</f>
        <v>2323.4587009563561</v>
      </c>
      <c r="O39" s="7">
        <f>'[2]Expense Summary'!O39</f>
        <v>2519.7570551078147</v>
      </c>
      <c r="Q39" s="7">
        <f>'[2]Expense Summary'!Q39</f>
        <v>126815.87490381145</v>
      </c>
      <c r="R39" s="7">
        <f>'[2]Expense Summary'!R39</f>
        <v>2840.9725437192924</v>
      </c>
      <c r="S39" s="7">
        <f>'[2]Expense Summary'!S39</f>
        <v>35469.328064676294</v>
      </c>
      <c r="T39" s="7">
        <f>'[2]Expense Summary'!T39</f>
        <v>165126.17551220703</v>
      </c>
      <c r="U39" s="7">
        <f>'[2]Expense Summary'!U39</f>
        <v>129656.84744753074</v>
      </c>
    </row>
    <row r="40" spans="1:21" x14ac:dyDescent="0.25">
      <c r="A40" s="22">
        <f>'[2]Expense Summary'!A40</f>
        <v>34</v>
      </c>
      <c r="B40" s="37">
        <f>'[2]Expense Summary'!B40</f>
        <v>584</v>
      </c>
      <c r="C40" s="6" t="str">
        <f>'[2]Expense Summary'!C40</f>
        <v>Dist O&amp;M - UNGD Lines</v>
      </c>
      <c r="D40" s="6" t="str">
        <f>'[2]Expense Summary'!D40</f>
        <v>D366.T</v>
      </c>
      <c r="E40" s="7">
        <f>'[2]Expense Summary'!E40</f>
        <v>2731426.3580004885</v>
      </c>
      <c r="F40" s="7">
        <f>'[2]Expense Summary'!F40</f>
        <v>1783775.270016426</v>
      </c>
      <c r="G40" s="7">
        <f>'[2]Expense Summary'!G40</f>
        <v>330086.28874740435</v>
      </c>
      <c r="H40" s="7">
        <f>'[2]Expense Summary'!H40</f>
        <v>304629.8886318166</v>
      </c>
      <c r="I40" s="7">
        <f>'[2]Expense Summary'!I40</f>
        <v>130808.53439797356</v>
      </c>
      <c r="J40" s="7">
        <f>'[2]Expense Summary'!J40</f>
        <v>120463.1274618249</v>
      </c>
      <c r="K40" s="7">
        <f>'[2]Expense Summary'!K40</f>
        <v>47516.685061944336</v>
      </c>
      <c r="L40" s="7">
        <f>'[2]Expense Summary'!L40</f>
        <v>12134.124692361554</v>
      </c>
      <c r="M40" s="7">
        <f>'[2]Expense Summary'!M40</f>
        <v>0</v>
      </c>
      <c r="N40" s="7">
        <f>'[2]Expense Summary'!N40</f>
        <v>1307.1322267310773</v>
      </c>
      <c r="O40" s="7">
        <f>'[2]Expense Summary'!O40</f>
        <v>705.30676400697712</v>
      </c>
      <c r="Q40" s="7">
        <f>'[2]Expense Summary'!Q40</f>
        <v>89042.936561776616</v>
      </c>
      <c r="R40" s="7">
        <f>'[2]Expense Summary'!R40</f>
        <v>991.24193860440039</v>
      </c>
      <c r="S40" s="7">
        <f>'[2]Expense Summary'!S40</f>
        <v>30428.948961443875</v>
      </c>
      <c r="T40" s="7">
        <f>'[2]Expense Summary'!T40</f>
        <v>120463.1274618249</v>
      </c>
      <c r="U40" s="7">
        <f>'[2]Expense Summary'!U40</f>
        <v>90034.178500381022</v>
      </c>
    </row>
    <row r="41" spans="1:21" x14ac:dyDescent="0.25">
      <c r="A41" s="22">
        <f>'[2]Expense Summary'!A41</f>
        <v>35</v>
      </c>
      <c r="B41" s="37">
        <f>'[2]Expense Summary'!B41</f>
        <v>585</v>
      </c>
      <c r="C41" s="6" t="str">
        <f>'[2]Expense Summary'!C41</f>
        <v>Dist O&amp;M - Street Lighting</v>
      </c>
      <c r="D41" s="6" t="str">
        <f>'[2]Expense Summary'!D41</f>
        <v>DIR373.00</v>
      </c>
      <c r="E41" s="7">
        <f>'[2]Expense Summary'!E41</f>
        <v>544795.18788901914</v>
      </c>
      <c r="F41" s="7">
        <f>'[2]Expense Summary'!F41</f>
        <v>0</v>
      </c>
      <c r="G41" s="7">
        <f>'[2]Expense Summary'!G41</f>
        <v>0</v>
      </c>
      <c r="H41" s="7">
        <f>'[2]Expense Summary'!H41</f>
        <v>0</v>
      </c>
      <c r="I41" s="7">
        <f>'[2]Expense Summary'!I41</f>
        <v>0</v>
      </c>
      <c r="J41" s="7">
        <f>'[2]Expense Summary'!J41</f>
        <v>0</v>
      </c>
      <c r="K41" s="7">
        <f>'[2]Expense Summary'!K41</f>
        <v>0</v>
      </c>
      <c r="L41" s="7">
        <f>'[2]Expense Summary'!L41</f>
        <v>0</v>
      </c>
      <c r="M41" s="7">
        <f>'[2]Expense Summary'!M41</f>
        <v>0</v>
      </c>
      <c r="N41" s="7">
        <f>'[2]Expense Summary'!N41</f>
        <v>544795.18788901914</v>
      </c>
      <c r="O41" s="7">
        <f>'[2]Expense Summary'!O41</f>
        <v>0</v>
      </c>
      <c r="Q41" s="7">
        <f>'[2]Expense Summary'!Q41</f>
        <v>0</v>
      </c>
      <c r="R41" s="7">
        <f>'[2]Expense Summary'!R41</f>
        <v>0</v>
      </c>
      <c r="S41" s="7">
        <f>'[2]Expense Summary'!S41</f>
        <v>0</v>
      </c>
      <c r="T41" s="7">
        <f>'[2]Expense Summary'!T41</f>
        <v>0</v>
      </c>
      <c r="U41" s="7">
        <f>'[2]Expense Summary'!U41</f>
        <v>0</v>
      </c>
    </row>
    <row r="42" spans="1:21" x14ac:dyDescent="0.25">
      <c r="A42" s="22">
        <f>'[2]Expense Summary'!A42</f>
        <v>36</v>
      </c>
      <c r="B42" s="37">
        <f>'[2]Expense Summary'!B42</f>
        <v>586</v>
      </c>
      <c r="C42" s="6" t="str">
        <f>'[2]Expense Summary'!C42</f>
        <v>Dist O&amp;M - Meter</v>
      </c>
      <c r="D42" s="6" t="str">
        <f>'[2]Expense Summary'!D42</f>
        <v>D370.T</v>
      </c>
      <c r="E42" s="7">
        <f>'[2]Expense Summary'!E42</f>
        <v>-874752.4805913025</v>
      </c>
      <c r="F42" s="7">
        <f>'[2]Expense Summary'!F42</f>
        <v>-568738.55270292913</v>
      </c>
      <c r="G42" s="7">
        <f>'[2]Expense Summary'!G42</f>
        <v>-161197.80314913768</v>
      </c>
      <c r="H42" s="7">
        <f>'[2]Expense Summary'!H42</f>
        <v>-43828.264273524634</v>
      </c>
      <c r="I42" s="7">
        <f>'[2]Expense Summary'!I42</f>
        <v>-5000.0477671835106</v>
      </c>
      <c r="J42" s="7">
        <f>'[2]Expense Summary'!J42</f>
        <v>-83310.467414010971</v>
      </c>
      <c r="K42" s="7">
        <f>'[2]Expense Summary'!K42</f>
        <v>-4925.3719647644475</v>
      </c>
      <c r="L42" s="7">
        <f>'[2]Expense Summary'!L42</f>
        <v>-2692.6940065526915</v>
      </c>
      <c r="M42" s="7">
        <f>'[2]Expense Summary'!M42</f>
        <v>-3781.3931096838865</v>
      </c>
      <c r="N42" s="7">
        <f>'[2]Expense Summary'!N42</f>
        <v>0</v>
      </c>
      <c r="O42" s="7">
        <f>'[2]Expense Summary'!O42</f>
        <v>-1277.8862035155819</v>
      </c>
      <c r="Q42" s="7">
        <f>'[2]Expense Summary'!Q42</f>
        <v>-61663.290559720284</v>
      </c>
      <c r="R42" s="7">
        <f>'[2]Expense Summary'!R42</f>
        <v>-144.57315997189156</v>
      </c>
      <c r="S42" s="7">
        <f>'[2]Expense Summary'!S42</f>
        <v>-21502.603694318794</v>
      </c>
      <c r="T42" s="7">
        <f>'[2]Expense Summary'!T42</f>
        <v>-83310.467414010971</v>
      </c>
      <c r="U42" s="7">
        <f>'[2]Expense Summary'!U42</f>
        <v>-61807.863719692177</v>
      </c>
    </row>
    <row r="43" spans="1:21" x14ac:dyDescent="0.25">
      <c r="A43" s="22">
        <f>'[2]Expense Summary'!A43</f>
        <v>37</v>
      </c>
      <c r="B43" s="37">
        <f>'[2]Expense Summary'!B43</f>
        <v>587</v>
      </c>
      <c r="C43" s="6" t="str">
        <f>'[2]Expense Summary'!C43</f>
        <v>Dist O&amp;M - Cust Installations - Meters</v>
      </c>
      <c r="D43" s="6" t="str">
        <f>'[2]Expense Summary'!D43</f>
        <v>D370.T</v>
      </c>
      <c r="E43" s="7">
        <f>'[2]Expense Summary'!E43</f>
        <v>4619595.5303377612</v>
      </c>
      <c r="F43" s="7">
        <f>'[2]Expense Summary'!F43</f>
        <v>3003526.2937708115</v>
      </c>
      <c r="G43" s="7">
        <f>'[2]Expense Summary'!G43</f>
        <v>851290.69931262429</v>
      </c>
      <c r="H43" s="7">
        <f>'[2]Expense Summary'!H43</f>
        <v>231458.45051342365</v>
      </c>
      <c r="I43" s="7">
        <f>'[2]Expense Summary'!I43</f>
        <v>26405.41047810766</v>
      </c>
      <c r="J43" s="7">
        <f>'[2]Expense Summary'!J43</f>
        <v>439965.21465816506</v>
      </c>
      <c r="K43" s="7">
        <f>'[2]Expense Summary'!K43</f>
        <v>26011.045202519872</v>
      </c>
      <c r="L43" s="7">
        <f>'[2]Expense Summary'!L43</f>
        <v>14220.202255190692</v>
      </c>
      <c r="M43" s="7">
        <f>'[2]Expense Summary'!M43</f>
        <v>19969.656669207248</v>
      </c>
      <c r="N43" s="7">
        <f>'[2]Expense Summary'!N43</f>
        <v>0</v>
      </c>
      <c r="O43" s="7">
        <f>'[2]Expense Summary'!O43</f>
        <v>6748.5574777112188</v>
      </c>
      <c r="Q43" s="7">
        <f>'[2]Expense Summary'!Q43</f>
        <v>325645.7886956174</v>
      </c>
      <c r="R43" s="7">
        <f>'[2]Expense Summary'!R43</f>
        <v>763.4954326296961</v>
      </c>
      <c r="S43" s="7">
        <f>'[2]Expense Summary'!S43</f>
        <v>113555.93052991793</v>
      </c>
      <c r="T43" s="7">
        <f>'[2]Expense Summary'!T43</f>
        <v>439965.21465816506</v>
      </c>
      <c r="U43" s="7">
        <f>'[2]Expense Summary'!U43</f>
        <v>326409.28412824712</v>
      </c>
    </row>
    <row r="44" spans="1:21" x14ac:dyDescent="0.25">
      <c r="A44" s="22">
        <f>'[2]Expense Summary'!A44</f>
        <v>38</v>
      </c>
      <c r="B44" s="37">
        <f>'[2]Expense Summary'!B44</f>
        <v>589</v>
      </c>
      <c r="C44" s="6" t="str">
        <f>'[2]Expense Summary'!C44</f>
        <v>Dist O&amp;M - Rents</v>
      </c>
      <c r="D44" s="6" t="str">
        <f>'[2]Expense Summary'!D44</f>
        <v>DES3.T</v>
      </c>
      <c r="E44" s="7">
        <f>'[2]Expense Summary'!E44</f>
        <v>1007980.8646408756</v>
      </c>
      <c r="F44" s="7">
        <f>'[2]Expense Summary'!F44</f>
        <v>615801.11985908204</v>
      </c>
      <c r="G44" s="7">
        <f>'[2]Expense Summary'!G44</f>
        <v>139882.16854322341</v>
      </c>
      <c r="H44" s="7">
        <f>'[2]Expense Summary'!H44</f>
        <v>88257.485703044775</v>
      </c>
      <c r="I44" s="7">
        <f>'[2]Expense Summary'!I44</f>
        <v>34958.881813853506</v>
      </c>
      <c r="J44" s="7">
        <f>'[2]Expense Summary'!J44</f>
        <v>62479.655105681086</v>
      </c>
      <c r="K44" s="7">
        <f>'[2]Expense Summary'!K44</f>
        <v>10416.787637797099</v>
      </c>
      <c r="L44" s="7">
        <f>'[2]Expense Summary'!L44</f>
        <v>6212.0040791679448</v>
      </c>
      <c r="M44" s="7">
        <f>'[2]Expense Summary'!M44</f>
        <v>3312.6661363649409</v>
      </c>
      <c r="N44" s="7">
        <f>'[2]Expense Summary'!N44</f>
        <v>45901.331912887712</v>
      </c>
      <c r="O44" s="7">
        <f>'[2]Expense Summary'!O44</f>
        <v>758.7638497732969</v>
      </c>
      <c r="Q44" s="7">
        <f>'[2]Expense Summary'!Q44</f>
        <v>47907.776148323785</v>
      </c>
      <c r="R44" s="7">
        <f>'[2]Expense Summary'!R44</f>
        <v>399.47661977835389</v>
      </c>
      <c r="S44" s="7">
        <f>'[2]Expense Summary'!S44</f>
        <v>14172.402337578944</v>
      </c>
      <c r="T44" s="7">
        <f>'[2]Expense Summary'!T44</f>
        <v>62479.655105681086</v>
      </c>
      <c r="U44" s="7">
        <f>'[2]Expense Summary'!U44</f>
        <v>48307.252768102146</v>
      </c>
    </row>
    <row r="45" spans="1:21" x14ac:dyDescent="0.25">
      <c r="A45" s="22">
        <f>'[2]Expense Summary'!A45</f>
        <v>39</v>
      </c>
      <c r="B45" s="37">
        <f>'[2]Expense Summary'!B45</f>
        <v>580</v>
      </c>
      <c r="C45" s="6" t="str">
        <f>'[2]Expense Summary'!C45</f>
        <v>Dist O&amp;M - Supr &amp; Eng</v>
      </c>
      <c r="D45" s="6" t="str">
        <f>'[2]Expense Summary'!D45</f>
        <v>DES1.T</v>
      </c>
      <c r="E45" s="7">
        <f>'[2]Expense Summary'!E45</f>
        <v>1057332.8026858873</v>
      </c>
      <c r="F45" s="7">
        <f>'[2]Expense Summary'!F45</f>
        <v>645951.47268960124</v>
      </c>
      <c r="G45" s="7">
        <f>'[2]Expense Summary'!G45</f>
        <v>146730.96533859376</v>
      </c>
      <c r="H45" s="7">
        <f>'[2]Expense Summary'!H45</f>
        <v>92578.676828014228</v>
      </c>
      <c r="I45" s="7">
        <f>'[2]Expense Summary'!I45</f>
        <v>36670.510109510557</v>
      </c>
      <c r="J45" s="7">
        <f>'[2]Expense Summary'!J45</f>
        <v>65538.733086241613</v>
      </c>
      <c r="K45" s="7">
        <f>'[2]Expense Summary'!K45</f>
        <v>10926.80590913776</v>
      </c>
      <c r="L45" s="7">
        <f>'[2]Expense Summary'!L45</f>
        <v>6516.1511629121214</v>
      </c>
      <c r="M45" s="7">
        <f>'[2]Expense Summary'!M45</f>
        <v>3474.8581974056415</v>
      </c>
      <c r="N45" s="7">
        <f>'[2]Expense Summary'!N45</f>
        <v>48148.715537134827</v>
      </c>
      <c r="O45" s="7">
        <f>'[2]Expense Summary'!O45</f>
        <v>795.91382733576552</v>
      </c>
      <c r="Q45" s="7">
        <f>'[2]Expense Summary'!Q45</f>
        <v>50253.397660879709</v>
      </c>
      <c r="R45" s="7">
        <f>'[2]Expense Summary'!R45</f>
        <v>419.03546864276763</v>
      </c>
      <c r="S45" s="7">
        <f>'[2]Expense Summary'!S45</f>
        <v>14866.299956719133</v>
      </c>
      <c r="T45" s="7">
        <f>'[2]Expense Summary'!T45</f>
        <v>65538.733086241613</v>
      </c>
      <c r="U45" s="7">
        <f>'[2]Expense Summary'!U45</f>
        <v>50672.433129522484</v>
      </c>
    </row>
    <row r="46" spans="1:21" x14ac:dyDescent="0.25">
      <c r="A46" s="22">
        <f>'[2]Expense Summary'!A46</f>
        <v>40</v>
      </c>
      <c r="B46" s="37">
        <f>'[2]Expense Summary'!B46</f>
        <v>588</v>
      </c>
      <c r="C46" s="6" t="str">
        <f>'[2]Expense Summary'!C46</f>
        <v>Dist O&amp;M - Miscellaneous</v>
      </c>
      <c r="D46" s="6" t="str">
        <f>'[2]Expense Summary'!D46</f>
        <v>DES1.T</v>
      </c>
      <c r="E46" s="7">
        <f>'[2]Expense Summary'!E46</f>
        <v>4895328.975615724</v>
      </c>
      <c r="F46" s="7">
        <f>'[2]Expense Summary'!F46</f>
        <v>2990680.8462448362</v>
      </c>
      <c r="G46" s="7">
        <f>'[2]Expense Summary'!G46</f>
        <v>679347.45277686813</v>
      </c>
      <c r="H46" s="7">
        <f>'[2]Expense Summary'!H46</f>
        <v>428628.60023740295</v>
      </c>
      <c r="I46" s="7">
        <f>'[2]Expense Summary'!I46</f>
        <v>169780.23403197725</v>
      </c>
      <c r="J46" s="7">
        <f>'[2]Expense Summary'!J46</f>
        <v>303436.77817166602</v>
      </c>
      <c r="K46" s="7">
        <f>'[2]Expense Summary'!K46</f>
        <v>50589.851598335503</v>
      </c>
      <c r="L46" s="7">
        <f>'[2]Expense Summary'!L46</f>
        <v>30169.028631538898</v>
      </c>
      <c r="M46" s="7">
        <f>'[2]Expense Summary'!M46</f>
        <v>16088.192834559361</v>
      </c>
      <c r="N46" s="7">
        <f>'[2]Expense Summary'!N46</f>
        <v>222923.00182957444</v>
      </c>
      <c r="O46" s="7">
        <f>'[2]Expense Summary'!O46</f>
        <v>3684.9892589660676</v>
      </c>
      <c r="Q46" s="7">
        <f>'[2]Expense Summary'!Q46</f>
        <v>232667.43741187768</v>
      </c>
      <c r="R46" s="7">
        <f>'[2]Expense Summary'!R46</f>
        <v>1940.0859088517848</v>
      </c>
      <c r="S46" s="7">
        <f>'[2]Expense Summary'!S46</f>
        <v>68829.254850936559</v>
      </c>
      <c r="T46" s="7">
        <f>'[2]Expense Summary'!T46</f>
        <v>303436.77817166602</v>
      </c>
      <c r="U46" s="7">
        <f>'[2]Expense Summary'!U46</f>
        <v>234607.52332072947</v>
      </c>
    </row>
    <row r="47" spans="1:21" x14ac:dyDescent="0.25">
      <c r="A47" s="23">
        <f>'[2]Expense Summary'!A47</f>
        <v>41</v>
      </c>
      <c r="B47" s="38"/>
      <c r="C47" s="15" t="str">
        <f>'[2]Expense Summary'!C47</f>
        <v>Sub-total</v>
      </c>
      <c r="D47" s="15"/>
      <c r="E47" s="16">
        <f>'[2]Expense Summary'!E47</f>
        <v>22068236.151700709</v>
      </c>
      <c r="F47" s="16">
        <f>'[2]Expense Summary'!F47</f>
        <v>13482046.150125783</v>
      </c>
      <c r="G47" s="16">
        <f>'[2]Expense Summary'!G47</f>
        <v>3062511.2411471</v>
      </c>
      <c r="H47" s="16">
        <f>'[2]Expense Summary'!H47</f>
        <v>1932265.8841783321</v>
      </c>
      <c r="I47" s="16">
        <f>'[2]Expense Summary'!I47</f>
        <v>765372.52494607447</v>
      </c>
      <c r="J47" s="16">
        <f>'[2]Expense Summary'!J47</f>
        <v>1367898.7686340937</v>
      </c>
      <c r="K47" s="16">
        <f>'[2]Expense Summary'!K47</f>
        <v>228060.01343579555</v>
      </c>
      <c r="L47" s="16">
        <f>'[2]Expense Summary'!L47</f>
        <v>136002.55501204196</v>
      </c>
      <c r="M47" s="16">
        <f>'[2]Expense Summary'!M47</f>
        <v>72525.879362887805</v>
      </c>
      <c r="N47" s="16">
        <f>'[2]Expense Summary'!N47</f>
        <v>1004941.133175282</v>
      </c>
      <c r="O47" s="16">
        <f>'[2]Expense Summary'!O47</f>
        <v>16612.001683322083</v>
      </c>
      <c r="Q47" s="16">
        <f>'[2]Expense Summary'!Q47</f>
        <v>1048869.2341602123</v>
      </c>
      <c r="R47" s="16">
        <f>'[2]Expense Summary'!R47</f>
        <v>8745.9441856495432</v>
      </c>
      <c r="S47" s="16">
        <f>'[2]Expense Summary'!S47</f>
        <v>310283.59028823196</v>
      </c>
      <c r="T47" s="16">
        <f>'[2]Expense Summary'!T47</f>
        <v>1367898.7686340937</v>
      </c>
      <c r="U47" s="16">
        <f>'[2]Expense Summary'!U47</f>
        <v>1057615.1783458616</v>
      </c>
    </row>
    <row r="48" spans="1:21" x14ac:dyDescent="0.25">
      <c r="A48" s="22">
        <f>'[2]Expense Summary'!A48</f>
        <v>42</v>
      </c>
      <c r="B48" s="3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Q48" s="7"/>
      <c r="R48" s="7"/>
      <c r="S48" s="7"/>
      <c r="T48" s="7"/>
      <c r="U48" s="7"/>
    </row>
    <row r="49" spans="1:21" x14ac:dyDescent="0.25">
      <c r="A49" s="22">
        <f>'[2]Expense Summary'!A49</f>
        <v>43</v>
      </c>
      <c r="B49" s="37"/>
      <c r="C49" s="1" t="str">
        <f>'[2]Expense Summary'!C49</f>
        <v>Customer Accounts Expense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Q49" s="7"/>
      <c r="R49" s="7"/>
      <c r="S49" s="7"/>
      <c r="T49" s="7"/>
      <c r="U49" s="7"/>
    </row>
    <row r="50" spans="1:21" x14ac:dyDescent="0.25">
      <c r="A50" s="22">
        <f>'[2]Expense Summary'!A50</f>
        <v>44</v>
      </c>
      <c r="B50" s="37">
        <f>'[2]Expense Summary'!B50</f>
        <v>901</v>
      </c>
      <c r="C50" s="6" t="str">
        <f>'[2]Expense Summary'!C50</f>
        <v>CAE - Suprv</v>
      </c>
      <c r="D50" s="6" t="str">
        <f>'[2]Expense Summary'!D50</f>
        <v>CAES1.T</v>
      </c>
      <c r="E50" s="7">
        <f>'[2]Expense Summary'!E50</f>
        <v>10693623.38392809</v>
      </c>
      <c r="F50" s="7">
        <f>'[2]Expense Summary'!F50</f>
        <v>9325329.3342255689</v>
      </c>
      <c r="G50" s="7">
        <f>'[2]Expense Summary'!G50</f>
        <v>1166607.03237309</v>
      </c>
      <c r="H50" s="7">
        <f>'[2]Expense Summary'!H50</f>
        <v>81311.038357400204</v>
      </c>
      <c r="I50" s="7">
        <f>'[2]Expense Summary'!I50</f>
        <v>23843.809894656075</v>
      </c>
      <c r="J50" s="7">
        <f>'[2]Expense Summary'!J50</f>
        <v>11398.795671734095</v>
      </c>
      <c r="K50" s="7">
        <f>'[2]Expense Summary'!K50</f>
        <v>13219.022986567059</v>
      </c>
      <c r="L50" s="7">
        <f>'[2]Expense Summary'!L50</f>
        <v>7681.6095800833618</v>
      </c>
      <c r="M50" s="7">
        <f>'[2]Expense Summary'!M50</f>
        <v>47539.605396819759</v>
      </c>
      <c r="N50" s="7">
        <f>'[2]Expense Summary'!N50</f>
        <v>16635.939447891775</v>
      </c>
      <c r="O50" s="7">
        <f>'[2]Expense Summary'!O50</f>
        <v>57.195994279692179</v>
      </c>
      <c r="Q50" s="7">
        <f>'[2]Expense Summary'!Q50</f>
        <v>9549.7092924939079</v>
      </c>
      <c r="R50" s="7">
        <f>'[2]Expense Summary'!R50</f>
        <v>8.5425842437921577</v>
      </c>
      <c r="S50" s="7">
        <f>'[2]Expense Summary'!S50</f>
        <v>1840.5437949963946</v>
      </c>
      <c r="T50" s="7">
        <f>'[2]Expense Summary'!T50</f>
        <v>11398.795671734095</v>
      </c>
      <c r="U50" s="7">
        <f>'[2]Expense Summary'!U50</f>
        <v>9558.2518767377005</v>
      </c>
    </row>
    <row r="51" spans="1:21" x14ac:dyDescent="0.25">
      <c r="A51" s="22">
        <f>'[2]Expense Summary'!A51</f>
        <v>45</v>
      </c>
      <c r="B51" s="37">
        <f>'[2]Expense Summary'!B51</f>
        <v>902</v>
      </c>
      <c r="C51" s="6" t="str">
        <f>'[2]Expense Summary'!C51</f>
        <v>CAE - Meter Reading</v>
      </c>
      <c r="D51" s="6" t="str">
        <f>'[2]Expense Summary'!D51</f>
        <v>CUST_4</v>
      </c>
      <c r="E51" s="7">
        <f>'[2]Expense Summary'!E51</f>
        <v>23748366.311907738</v>
      </c>
      <c r="F51" s="7">
        <f>'[2]Expense Summary'!F51</f>
        <v>20868672.271481551</v>
      </c>
      <c r="G51" s="7">
        <f>'[2]Expense Summary'!G51</f>
        <v>2676341.9704342131</v>
      </c>
      <c r="H51" s="7">
        <f>'[2]Expense Summary'!H51</f>
        <v>167039.20035055163</v>
      </c>
      <c r="I51" s="7">
        <f>'[2]Expense Summary'!I51</f>
        <v>17154.700485776295</v>
      </c>
      <c r="J51" s="7">
        <f>'[2]Expense Summary'!J51</f>
        <v>13773.847105367826</v>
      </c>
      <c r="K51" s="7">
        <f>'[2]Expense Summary'!K51</f>
        <v>3401.7228457196297</v>
      </c>
      <c r="L51" s="7">
        <f>'[2]Expense Summary'!L51</f>
        <v>772.17021651304481</v>
      </c>
      <c r="M51" s="7">
        <f>'[2]Expense Summary'!M51</f>
        <v>1022.6038002470052</v>
      </c>
      <c r="N51" s="7">
        <f>'[2]Expense Summary'!N51</f>
        <v>0</v>
      </c>
      <c r="O51" s="7">
        <f>'[2]Expense Summary'!O51</f>
        <v>187.82518780047036</v>
      </c>
      <c r="Q51" s="7">
        <f>'[2]Expense Summary'!Q51</f>
        <v>10330.38532902587</v>
      </c>
      <c r="R51" s="7">
        <f>'[2]Expense Summary'!R51</f>
        <v>20.869465311163374</v>
      </c>
      <c r="S51" s="7">
        <f>'[2]Expense Summary'!S51</f>
        <v>3422.5923110307931</v>
      </c>
      <c r="T51" s="7">
        <f>'[2]Expense Summary'!T51</f>
        <v>13773.847105367826</v>
      </c>
      <c r="U51" s="7">
        <f>'[2]Expense Summary'!U51</f>
        <v>10351.254794337034</v>
      </c>
    </row>
    <row r="52" spans="1:21" x14ac:dyDescent="0.25">
      <c r="A52" s="22">
        <f>'[2]Expense Summary'!A52</f>
        <v>46</v>
      </c>
      <c r="B52" s="37">
        <f>'[2]Expense Summary'!B52</f>
        <v>903</v>
      </c>
      <c r="C52" s="6" t="str">
        <f>'[2]Expense Summary'!C52</f>
        <v>CAE - Records &amp; Collections</v>
      </c>
      <c r="D52" s="6" t="str">
        <f>'[2]Expense Summary'!D52</f>
        <v>CUST_3</v>
      </c>
      <c r="E52" s="7">
        <f>'[2]Expense Summary'!E52</f>
        <v>13977291.207059458</v>
      </c>
      <c r="F52" s="7">
        <f>'[2]Expense Summary'!F52</f>
        <v>12028659.548760703</v>
      </c>
      <c r="G52" s="7">
        <f>'[2]Expense Summary'!G52</f>
        <v>1439911.9394548663</v>
      </c>
      <c r="H52" s="7">
        <f>'[2]Expense Summary'!H52</f>
        <v>119885.73169549058</v>
      </c>
      <c r="I52" s="7">
        <f>'[2]Expense Summary'!I52</f>
        <v>67150.609457919927</v>
      </c>
      <c r="J52" s="7">
        <f>'[2]Expense Summary'!J52</f>
        <v>26517.175217582117</v>
      </c>
      <c r="K52" s="7">
        <f>'[2]Expense Summary'!K52</f>
        <v>43401.206927964638</v>
      </c>
      <c r="L52" s="7">
        <f>'[2]Expense Summary'!L52</f>
        <v>26434.121816920393</v>
      </c>
      <c r="M52" s="7">
        <f>'[2]Expense Summary'!M52</f>
        <v>167369.14571108663</v>
      </c>
      <c r="N52" s="7">
        <f>'[2]Expense Summary'!N52</f>
        <v>57948.03038017614</v>
      </c>
      <c r="O52" s="7">
        <f>'[2]Expense Summary'!O52</f>
        <v>13.697636748464939</v>
      </c>
      <c r="Q52" s="7">
        <f>'[2]Expense Summary'!Q52</f>
        <v>23432.218469481355</v>
      </c>
      <c r="R52" s="7">
        <f>'[2]Expense Summary'!R52</f>
        <v>9.2554472414425657</v>
      </c>
      <c r="S52" s="7">
        <f>'[2]Expense Summary'!S52</f>
        <v>3075.701300859319</v>
      </c>
      <c r="T52" s="7">
        <f>'[2]Expense Summary'!T52</f>
        <v>26517.175217582117</v>
      </c>
      <c r="U52" s="7">
        <f>'[2]Expense Summary'!U52</f>
        <v>23441.473916722796</v>
      </c>
    </row>
    <row r="53" spans="1:21" x14ac:dyDescent="0.25">
      <c r="A53" s="22">
        <f>'[2]Expense Summary'!A53</f>
        <v>47</v>
      </c>
      <c r="B53" s="37">
        <f>'[2]Expense Summary'!B53</f>
        <v>904</v>
      </c>
      <c r="C53" s="6" t="str">
        <f>'[2]Expense Summary'!C53</f>
        <v xml:space="preserve">CAE - Uncollect Accts </v>
      </c>
      <c r="D53" s="6" t="str">
        <f>'[2]Expense Summary'!D53</f>
        <v>DIR904.00</v>
      </c>
      <c r="E53" s="7">
        <f>'[2]Expense Summary'!E53</f>
        <v>3156.2620830000001</v>
      </c>
      <c r="F53" s="7">
        <f>'[2]Expense Summary'!F53</f>
        <v>2806.3921923543894</v>
      </c>
      <c r="G53" s="7">
        <f>'[2]Expense Summary'!G53</f>
        <v>223.31648439552188</v>
      </c>
      <c r="H53" s="7">
        <f>'[2]Expense Summary'!H53</f>
        <v>69.386885977642848</v>
      </c>
      <c r="I53" s="7">
        <f>'[2]Expense Summary'!I53</f>
        <v>49.170149628014293</v>
      </c>
      <c r="J53" s="7">
        <f>'[2]Expense Summary'!J53</f>
        <v>0.324787728001528</v>
      </c>
      <c r="K53" s="7">
        <f>'[2]Expense Summary'!K53</f>
        <v>0</v>
      </c>
      <c r="L53" s="7">
        <f>'[2]Expense Summary'!L53</f>
        <v>0</v>
      </c>
      <c r="M53" s="7">
        <f>'[2]Expense Summary'!M53</f>
        <v>0</v>
      </c>
      <c r="N53" s="7">
        <f>'[2]Expense Summary'!N53</f>
        <v>7.6715829164301059</v>
      </c>
      <c r="O53" s="7">
        <f>'[2]Expense Summary'!O53</f>
        <v>0</v>
      </c>
      <c r="Q53" s="7">
        <f>'[2]Expense Summary'!Q53</f>
        <v>0.324787728001528</v>
      </c>
      <c r="R53" s="7">
        <f>'[2]Expense Summary'!R53</f>
        <v>0</v>
      </c>
      <c r="S53" s="7">
        <f>'[2]Expense Summary'!S53</f>
        <v>0</v>
      </c>
      <c r="T53" s="7">
        <f>'[2]Expense Summary'!T53</f>
        <v>0.324787728001528</v>
      </c>
      <c r="U53" s="7">
        <f>'[2]Expense Summary'!U53</f>
        <v>0.324787728001528</v>
      </c>
    </row>
    <row r="54" spans="1:21" x14ac:dyDescent="0.25">
      <c r="A54" s="22">
        <f>'[2]Expense Summary'!A54</f>
        <v>48</v>
      </c>
      <c r="B54" s="37">
        <f>'[2]Expense Summary'!B54</f>
        <v>905</v>
      </c>
      <c r="C54" s="6" t="str">
        <f>'[2]Expense Summary'!C54</f>
        <v>CAE - Miscellaneous</v>
      </c>
      <c r="D54" s="6" t="str">
        <f>'[2]Expense Summary'!D54</f>
        <v>CUST_1</v>
      </c>
      <c r="E54" s="7">
        <f>'[2]Expense Summary'!E54</f>
        <v>149938.94890763567</v>
      </c>
      <c r="F54" s="7">
        <f>'[2]Expense Summary'!F54</f>
        <v>131868.92814227473</v>
      </c>
      <c r="G54" s="7">
        <f>'[2]Expense Summary'!G54</f>
        <v>15856.382710297912</v>
      </c>
      <c r="H54" s="7">
        <f>'[2]Expense Summary'!H54</f>
        <v>1024.120242216022</v>
      </c>
      <c r="I54" s="7">
        <f>'[2]Expense Summary'!I54</f>
        <v>104.61732516334889</v>
      </c>
      <c r="J54" s="7">
        <f>'[2]Expense Summary'!J54</f>
        <v>85.253707138256033</v>
      </c>
      <c r="K54" s="7">
        <f>'[2]Expense Summary'!K54</f>
        <v>21.246191999754661</v>
      </c>
      <c r="L54" s="7">
        <f>'[2]Expense Summary'!L54</f>
        <v>3.3617392404675095</v>
      </c>
      <c r="M54" s="7">
        <f>'[2]Expense Summary'!M54</f>
        <v>2.1515131138992061</v>
      </c>
      <c r="N54" s="7">
        <f>'[2]Expense Summary'!N54</f>
        <v>971.81157963434759</v>
      </c>
      <c r="O54" s="7">
        <f>'[2]Expense Summary'!O54</f>
        <v>1.075756556949603</v>
      </c>
      <c r="Q54" s="7">
        <f>'[2]Expense Summary'!Q54</f>
        <v>63.873045568882681</v>
      </c>
      <c r="R54" s="7">
        <f>'[2]Expense Summary'!R54</f>
        <v>0.13446956961870038</v>
      </c>
      <c r="S54" s="7">
        <f>'[2]Expense Summary'!S54</f>
        <v>21.246191999754661</v>
      </c>
      <c r="T54" s="7">
        <f>'[2]Expense Summary'!T54</f>
        <v>85.253707138256033</v>
      </c>
      <c r="U54" s="7">
        <f>'[2]Expense Summary'!U54</f>
        <v>64.007515138501375</v>
      </c>
    </row>
    <row r="55" spans="1:21" x14ac:dyDescent="0.25">
      <c r="A55" s="23">
        <f>'[2]Expense Summary'!A55</f>
        <v>49</v>
      </c>
      <c r="B55" s="38"/>
      <c r="C55" s="15" t="str">
        <f>'[2]Expense Summary'!C55</f>
        <v>Sub-total</v>
      </c>
      <c r="D55" s="15"/>
      <c r="E55" s="16">
        <f>'[2]Expense Summary'!E55</f>
        <v>48572376.113885924</v>
      </c>
      <c r="F55" s="16">
        <f>'[2]Expense Summary'!F55</f>
        <v>42357336.474802449</v>
      </c>
      <c r="G55" s="16">
        <f>'[2]Expense Summary'!G55</f>
        <v>5298940.6414568629</v>
      </c>
      <c r="H55" s="16">
        <f>'[2]Expense Summary'!H55</f>
        <v>369329.47753163613</v>
      </c>
      <c r="I55" s="16">
        <f>'[2]Expense Summary'!I55</f>
        <v>108302.90731314366</v>
      </c>
      <c r="J55" s="16">
        <f>'[2]Expense Summary'!J55</f>
        <v>51775.396489550294</v>
      </c>
      <c r="K55" s="16">
        <f>'[2]Expense Summary'!K55</f>
        <v>60043.198952251078</v>
      </c>
      <c r="L55" s="16">
        <f>'[2]Expense Summary'!L55</f>
        <v>34891.263352757269</v>
      </c>
      <c r="M55" s="16">
        <f>'[2]Expense Summary'!M55</f>
        <v>215933.50642126732</v>
      </c>
      <c r="N55" s="16">
        <f>'[2]Expense Summary'!N55</f>
        <v>75563.452990618694</v>
      </c>
      <c r="O55" s="16">
        <f>'[2]Expense Summary'!O55</f>
        <v>259.7945753855771</v>
      </c>
      <c r="Q55" s="16">
        <f>'[2]Expense Summary'!Q55</f>
        <v>43376.510924298018</v>
      </c>
      <c r="R55" s="16">
        <f>'[2]Expense Summary'!R55</f>
        <v>38.801966366016799</v>
      </c>
      <c r="S55" s="16">
        <f>'[2]Expense Summary'!S55</f>
        <v>8360.0835988862618</v>
      </c>
      <c r="T55" s="16">
        <f>'[2]Expense Summary'!T55</f>
        <v>51775.396489550294</v>
      </c>
      <c r="U55" s="16">
        <f>'[2]Expense Summary'!U55</f>
        <v>43415.312890664034</v>
      </c>
    </row>
    <row r="56" spans="1:21" x14ac:dyDescent="0.25">
      <c r="A56" s="22">
        <f>'[2]Expense Summary'!A56</f>
        <v>50</v>
      </c>
      <c r="B56" s="3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Q56" s="7"/>
      <c r="R56" s="7"/>
      <c r="S56" s="7"/>
      <c r="T56" s="7"/>
      <c r="U56" s="7"/>
    </row>
    <row r="57" spans="1:21" x14ac:dyDescent="0.25">
      <c r="A57" s="22">
        <f>'[2]Expense Summary'!A57</f>
        <v>51</v>
      </c>
      <c r="B57" s="37"/>
      <c r="C57" s="6" t="str">
        <f>'[2]Expense Summary'!C57</f>
        <v>Customer Service &amp; Information Expense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Q57" s="7"/>
      <c r="R57" s="7"/>
      <c r="S57" s="7"/>
      <c r="T57" s="7"/>
      <c r="U57" s="7"/>
    </row>
    <row r="58" spans="1:21" x14ac:dyDescent="0.25">
      <c r="A58" s="22">
        <f>'[2]Expense Summary'!A58</f>
        <v>52</v>
      </c>
      <c r="B58" s="37">
        <f>'[2]Expense Summary'!B58</f>
        <v>908.01</v>
      </c>
      <c r="C58" s="6" t="str">
        <f>'[2]Expense Summary'!C58</f>
        <v>Cust Svc Exp - Cust Assistance</v>
      </c>
      <c r="D58" s="6" t="str">
        <f>'[2]Expense Summary'!D58</f>
        <v>RESID</v>
      </c>
      <c r="E58" s="7">
        <f>'[2]Expense Summary'!E58</f>
        <v>1050586.348390691</v>
      </c>
      <c r="F58" s="7">
        <f>'[2]Expense Summary'!F58</f>
        <v>1050586.348390691</v>
      </c>
      <c r="G58" s="7">
        <f>'[2]Expense Summary'!G58</f>
        <v>0</v>
      </c>
      <c r="H58" s="7">
        <f>'[2]Expense Summary'!H58</f>
        <v>0</v>
      </c>
      <c r="I58" s="7">
        <f>'[2]Expense Summary'!I58</f>
        <v>0</v>
      </c>
      <c r="J58" s="7">
        <f>'[2]Expense Summary'!J58</f>
        <v>0</v>
      </c>
      <c r="K58" s="7">
        <f>'[2]Expense Summary'!K58</f>
        <v>0</v>
      </c>
      <c r="L58" s="7">
        <f>'[2]Expense Summary'!L58</f>
        <v>0</v>
      </c>
      <c r="M58" s="7">
        <f>'[2]Expense Summary'!M58</f>
        <v>0</v>
      </c>
      <c r="N58" s="7">
        <f>'[2]Expense Summary'!N58</f>
        <v>0</v>
      </c>
      <c r="O58" s="7">
        <f>'[2]Expense Summary'!O58</f>
        <v>0</v>
      </c>
      <c r="Q58" s="7">
        <f>'[2]Expense Summary'!Q58</f>
        <v>0</v>
      </c>
      <c r="R58" s="7">
        <f>'[2]Expense Summary'!R58</f>
        <v>0</v>
      </c>
      <c r="S58" s="7">
        <f>'[2]Expense Summary'!S58</f>
        <v>0</v>
      </c>
      <c r="T58" s="7">
        <f>'[2]Expense Summary'!T58</f>
        <v>0</v>
      </c>
      <c r="U58" s="7">
        <f>'[2]Expense Summary'!U58</f>
        <v>0</v>
      </c>
    </row>
    <row r="59" spans="1:21" x14ac:dyDescent="0.25">
      <c r="A59" s="22">
        <f>'[2]Expense Summary'!A59</f>
        <v>53</v>
      </c>
      <c r="B59" s="37">
        <f>'[2]Expense Summary'!B59</f>
        <v>908.02</v>
      </c>
      <c r="C59" s="6" t="str">
        <f>'[2]Expense Summary'!C59</f>
        <v>Cust Svc Exp - Weatherization</v>
      </c>
      <c r="D59" s="6" t="str">
        <f>'[2]Expense Summary'!D59</f>
        <v>PC4</v>
      </c>
      <c r="E59" s="7">
        <f>'[2]Expense Summary'!E59</f>
        <v>26209.79999999702</v>
      </c>
      <c r="F59" s="7">
        <f>'[2]Expense Summary'!F59</f>
        <v>14003.442032925032</v>
      </c>
      <c r="G59" s="7">
        <f>'[2]Expense Summary'!G59</f>
        <v>3433.0864208129487</v>
      </c>
      <c r="H59" s="7">
        <f>'[2]Expense Summary'!H59</f>
        <v>3466.2538583685828</v>
      </c>
      <c r="I59" s="7">
        <f>'[2]Expense Summary'!I59</f>
        <v>2241.8199098682808</v>
      </c>
      <c r="J59" s="7">
        <f>'[2]Expense Summary'!J59</f>
        <v>1595.0953125839694</v>
      </c>
      <c r="K59" s="7">
        <f>'[2]Expense Summary'!K59</f>
        <v>697.19296914151789</v>
      </c>
      <c r="L59" s="7">
        <f>'[2]Expense Summary'!L59</f>
        <v>669.26877555267333</v>
      </c>
      <c r="M59" s="7">
        <f>'[2]Expense Summary'!M59</f>
        <v>0</v>
      </c>
      <c r="N59" s="7">
        <f>'[2]Expense Summary'!N59</f>
        <v>94.728734642534931</v>
      </c>
      <c r="O59" s="7">
        <f>'[2]Expense Summary'!O59</f>
        <v>8.9119861014843078</v>
      </c>
      <c r="Q59" s="7">
        <f>'[2]Expense Summary'!Q59</f>
        <v>1480.9301569503839</v>
      </c>
      <c r="R59" s="7">
        <f>'[2]Expense Summary'!R59</f>
        <v>4.0546589467418936</v>
      </c>
      <c r="S59" s="7">
        <f>'[2]Expense Summary'!S59</f>
        <v>110.1104966868436</v>
      </c>
      <c r="T59" s="7">
        <f>'[2]Expense Summary'!T59</f>
        <v>1595.0953125839694</v>
      </c>
      <c r="U59" s="7">
        <f>'[2]Expense Summary'!U59</f>
        <v>1484.9848158971258</v>
      </c>
    </row>
    <row r="60" spans="1:21" x14ac:dyDescent="0.25">
      <c r="A60" s="22">
        <f>'[2]Expense Summary'!A60</f>
        <v>54</v>
      </c>
      <c r="B60" s="37">
        <f>'[2]Expense Summary'!B60</f>
        <v>909</v>
      </c>
      <c r="C60" s="6" t="str">
        <f>'[2]Expense Summary'!C60</f>
        <v>Cust Svc Exp - Info &amp; Instruct</v>
      </c>
      <c r="D60" s="6" t="str">
        <f>'[2]Expense Summary'!D60</f>
        <v>CUST_1</v>
      </c>
      <c r="E60" s="7">
        <f>'[2]Expense Summary'!E60</f>
        <v>1130091.1193819544</v>
      </c>
      <c r="F60" s="7">
        <f>'[2]Expense Summary'!F60</f>
        <v>993897.22084688209</v>
      </c>
      <c r="G60" s="7">
        <f>'[2]Expense Summary'!G60</f>
        <v>119509.68989030107</v>
      </c>
      <c r="H60" s="7">
        <f>'[2]Expense Summary'!H60</f>
        <v>7718.8028817019704</v>
      </c>
      <c r="I60" s="7">
        <f>'[2]Expense Summary'!I60</f>
        <v>788.50165992176119</v>
      </c>
      <c r="J60" s="7">
        <f>'[2]Expense Summary'!J60</f>
        <v>642.55790795680787</v>
      </c>
      <c r="K60" s="7">
        <f>'[2]Expense Summary'!K60</f>
        <v>160.13272785043478</v>
      </c>
      <c r="L60" s="7">
        <f>'[2]Expense Summary'!L60</f>
        <v>25.337456938359935</v>
      </c>
      <c r="M60" s="7">
        <f>'[2]Expense Summary'!M60</f>
        <v>16.21597244055036</v>
      </c>
      <c r="N60" s="7">
        <f>'[2]Expense Summary'!N60</f>
        <v>7324.5520517410896</v>
      </c>
      <c r="O60" s="7">
        <f>'[2]Expense Summary'!O60</f>
        <v>8.1079862202751798</v>
      </c>
      <c r="Q60" s="7">
        <f>'[2]Expense Summary'!Q60</f>
        <v>481.41168182883877</v>
      </c>
      <c r="R60" s="7">
        <f>'[2]Expense Summary'!R60</f>
        <v>1.0134982775343975</v>
      </c>
      <c r="S60" s="7">
        <f>'[2]Expense Summary'!S60</f>
        <v>160.13272785043478</v>
      </c>
      <c r="T60" s="7">
        <f>'[2]Expense Summary'!T60</f>
        <v>642.55790795680787</v>
      </c>
      <c r="U60" s="7">
        <f>'[2]Expense Summary'!U60</f>
        <v>482.42518010637309</v>
      </c>
    </row>
    <row r="61" spans="1:21" x14ac:dyDescent="0.25">
      <c r="A61" s="22">
        <f>'[2]Expense Summary'!A61</f>
        <v>55</v>
      </c>
      <c r="B61" s="37">
        <f>'[2]Expense Summary'!B61</f>
        <v>910</v>
      </c>
      <c r="C61" s="6" t="str">
        <f>'[2]Expense Summary'!C61</f>
        <v>Cust Svc Exp - Misc</v>
      </c>
      <c r="D61" s="6" t="str">
        <f>'[2]Expense Summary'!D61</f>
        <v>CUST_1</v>
      </c>
      <c r="E61" s="7">
        <f>'[2]Expense Summary'!E61</f>
        <v>93009.688080266744</v>
      </c>
      <c r="F61" s="7">
        <f>'[2]Expense Summary'!F61</f>
        <v>81800.545911173045</v>
      </c>
      <c r="G61" s="7">
        <f>'[2]Expense Summary'!G61</f>
        <v>9835.9847171840411</v>
      </c>
      <c r="H61" s="7">
        <f>'[2]Expense Summary'!H61</f>
        <v>635.27925851925625</v>
      </c>
      <c r="I61" s="7">
        <f>'[2]Expense Summary'!I61</f>
        <v>64.895911650207637</v>
      </c>
      <c r="J61" s="7">
        <f>'[2]Expense Summary'!J61</f>
        <v>52.884329031146066</v>
      </c>
      <c r="K61" s="7">
        <f>'[2]Expense Summary'!K61</f>
        <v>13.179375373692555</v>
      </c>
      <c r="L61" s="7">
        <f>'[2]Expense Summary'!L61</f>
        <v>2.0853442046981892</v>
      </c>
      <c r="M61" s="7">
        <f>'[2]Expense Summary'!M61</f>
        <v>1.334620291006841</v>
      </c>
      <c r="N61" s="7">
        <f>'[2]Expense Summary'!N61</f>
        <v>602.83130269415244</v>
      </c>
      <c r="O61" s="7">
        <f>'[2]Expense Summary'!O61</f>
        <v>0.66731014550342049</v>
      </c>
      <c r="Q61" s="7">
        <f>'[2]Expense Summary'!Q61</f>
        <v>39.621539889265591</v>
      </c>
      <c r="R61" s="7">
        <f>'[2]Expense Summary'!R61</f>
        <v>8.3413768187927562E-2</v>
      </c>
      <c r="S61" s="7">
        <f>'[2]Expense Summary'!S61</f>
        <v>13.179375373692555</v>
      </c>
      <c r="T61" s="7">
        <f>'[2]Expense Summary'!T61</f>
        <v>52.884329031146066</v>
      </c>
      <c r="U61" s="7">
        <f>'[2]Expense Summary'!U61</f>
        <v>39.704953657453515</v>
      </c>
    </row>
    <row r="62" spans="1:21" x14ac:dyDescent="0.25">
      <c r="A62" s="22">
        <f>'[2]Expense Summary'!A62</f>
        <v>56</v>
      </c>
      <c r="B62" s="37">
        <f>'[2]Expense Summary'!B62</f>
        <v>911</v>
      </c>
      <c r="C62" s="6" t="str">
        <f>'[2]Expense Summary'!C62</f>
        <v>Cust Svc Exp - Demonstration</v>
      </c>
      <c r="D62" s="6" t="str">
        <f>'[2]Expense Summary'!D62</f>
        <v>DIR373.00</v>
      </c>
      <c r="E62" s="7">
        <f>'[2]Expense Summary'!E62</f>
        <v>0</v>
      </c>
      <c r="F62" s="7">
        <f>'[2]Expense Summary'!F62</f>
        <v>0</v>
      </c>
      <c r="G62" s="7">
        <f>'[2]Expense Summary'!G62</f>
        <v>0</v>
      </c>
      <c r="H62" s="7">
        <f>'[2]Expense Summary'!H62</f>
        <v>0</v>
      </c>
      <c r="I62" s="7">
        <f>'[2]Expense Summary'!I62</f>
        <v>0</v>
      </c>
      <c r="J62" s="7">
        <f>'[2]Expense Summary'!J62</f>
        <v>0</v>
      </c>
      <c r="K62" s="7">
        <f>'[2]Expense Summary'!K62</f>
        <v>0</v>
      </c>
      <c r="L62" s="7">
        <f>'[2]Expense Summary'!L62</f>
        <v>0</v>
      </c>
      <c r="M62" s="7">
        <f>'[2]Expense Summary'!M62</f>
        <v>0</v>
      </c>
      <c r="N62" s="7">
        <f>'[2]Expense Summary'!N62</f>
        <v>0</v>
      </c>
      <c r="O62" s="7">
        <f>'[2]Expense Summary'!O62</f>
        <v>0</v>
      </c>
      <c r="Q62" s="7">
        <f>'[2]Expense Summary'!Q62</f>
        <v>0</v>
      </c>
      <c r="R62" s="7">
        <f>'[2]Expense Summary'!R62</f>
        <v>0</v>
      </c>
      <c r="S62" s="7">
        <f>'[2]Expense Summary'!S62</f>
        <v>0</v>
      </c>
      <c r="T62" s="7">
        <f>'[2]Expense Summary'!T62</f>
        <v>0</v>
      </c>
      <c r="U62" s="7">
        <f>'[2]Expense Summary'!U62</f>
        <v>0</v>
      </c>
    </row>
    <row r="63" spans="1:21" x14ac:dyDescent="0.25">
      <c r="A63" s="22">
        <f>'[2]Expense Summary'!A63</f>
        <v>57</v>
      </c>
      <c r="B63" s="37">
        <f>'[2]Expense Summary'!B63</f>
        <v>912</v>
      </c>
      <c r="C63" s="6" t="str">
        <f>'[2]Expense Summary'!C63</f>
        <v>Cust Svc Exp - Demonstration &amp; Selling</v>
      </c>
      <c r="D63" s="6" t="str">
        <f>'[2]Expense Summary'!D63</f>
        <v>CUST_1</v>
      </c>
      <c r="E63" s="7">
        <f>'[2]Expense Summary'!E63</f>
        <v>324927.73416097631</v>
      </c>
      <c r="F63" s="7">
        <f>'[2]Expense Summary'!F63</f>
        <v>285768.79016205971</v>
      </c>
      <c r="G63" s="7">
        <f>'[2]Expense Summary'!G63</f>
        <v>34361.842226999936</v>
      </c>
      <c r="H63" s="7">
        <f>'[2]Expense Summary'!H63</f>
        <v>2219.3370851000823</v>
      </c>
      <c r="I63" s="7">
        <f>'[2]Expense Summary'!I63</f>
        <v>226.71274319956197</v>
      </c>
      <c r="J63" s="7">
        <f>'[2]Expense Summary'!J63</f>
        <v>184.7504873888461</v>
      </c>
      <c r="K63" s="7">
        <f>'[2]Expense Summary'!K63</f>
        <v>46.04191957009099</v>
      </c>
      <c r="L63" s="7">
        <f>'[2]Expense Summary'!L63</f>
        <v>7.2851138560270554</v>
      </c>
      <c r="M63" s="7">
        <f>'[2]Expense Summary'!M63</f>
        <v>4.662472867857316</v>
      </c>
      <c r="N63" s="7">
        <f>'[2]Expense Summary'!N63</f>
        <v>2105.9807135003011</v>
      </c>
      <c r="O63" s="7">
        <f>'[2]Expense Summary'!O63</f>
        <v>2.3312364339286575</v>
      </c>
      <c r="Q63" s="7">
        <f>'[2]Expense Summary'!Q63</f>
        <v>138.41716326451404</v>
      </c>
      <c r="R63" s="7">
        <f>'[2]Expense Summary'!R63</f>
        <v>0.29140455424108219</v>
      </c>
      <c r="S63" s="7">
        <f>'[2]Expense Summary'!S63</f>
        <v>46.04191957009099</v>
      </c>
      <c r="T63" s="7">
        <f>'[2]Expense Summary'!T63</f>
        <v>184.7504873888461</v>
      </c>
      <c r="U63" s="7">
        <f>'[2]Expense Summary'!U63</f>
        <v>138.70856781875511</v>
      </c>
    </row>
    <row r="64" spans="1:21" x14ac:dyDescent="0.25">
      <c r="A64" s="22">
        <f>'[2]Expense Summary'!A64</f>
        <v>58</v>
      </c>
      <c r="B64" s="37">
        <f>'[2]Expense Summary'!B64</f>
        <v>913</v>
      </c>
      <c r="C64" s="6" t="str">
        <f>'[2]Expense Summary'!C64</f>
        <v>Cust Svc Exp - Advertising</v>
      </c>
      <c r="D64" s="6" t="str">
        <f>'[2]Expense Summary'!D64</f>
        <v>CUST_1</v>
      </c>
      <c r="E64" s="7">
        <f>'[2]Expense Summary'!E64</f>
        <v>0</v>
      </c>
      <c r="F64" s="7">
        <f>'[2]Expense Summary'!F64</f>
        <v>0</v>
      </c>
      <c r="G64" s="7">
        <f>'[2]Expense Summary'!G64</f>
        <v>0</v>
      </c>
      <c r="H64" s="7">
        <f>'[2]Expense Summary'!H64</f>
        <v>0</v>
      </c>
      <c r="I64" s="7">
        <f>'[2]Expense Summary'!I64</f>
        <v>0</v>
      </c>
      <c r="J64" s="7">
        <f>'[2]Expense Summary'!J64</f>
        <v>0</v>
      </c>
      <c r="K64" s="7">
        <f>'[2]Expense Summary'!K64</f>
        <v>0</v>
      </c>
      <c r="L64" s="7">
        <f>'[2]Expense Summary'!L64</f>
        <v>0</v>
      </c>
      <c r="M64" s="7">
        <f>'[2]Expense Summary'!M64</f>
        <v>0</v>
      </c>
      <c r="N64" s="7">
        <f>'[2]Expense Summary'!N64</f>
        <v>0</v>
      </c>
      <c r="O64" s="7">
        <f>'[2]Expense Summary'!O64</f>
        <v>0</v>
      </c>
      <c r="Q64" s="7">
        <f>'[2]Expense Summary'!Q64</f>
        <v>0</v>
      </c>
      <c r="R64" s="7">
        <f>'[2]Expense Summary'!R64</f>
        <v>0</v>
      </c>
      <c r="S64" s="7">
        <f>'[2]Expense Summary'!S64</f>
        <v>0</v>
      </c>
      <c r="T64" s="7">
        <f>'[2]Expense Summary'!T64</f>
        <v>0</v>
      </c>
      <c r="U64" s="7">
        <f>'[2]Expense Summary'!U64</f>
        <v>0</v>
      </c>
    </row>
    <row r="65" spans="1:21" x14ac:dyDescent="0.25">
      <c r="A65" s="22">
        <f>'[2]Expense Summary'!A65</f>
        <v>59</v>
      </c>
      <c r="B65" s="37">
        <f>'[2]Expense Summary'!B65</f>
        <v>916</v>
      </c>
      <c r="C65" s="6" t="str">
        <f>'[2]Expense Summary'!C65</f>
        <v>Cust Svc Exp - Misc Selling</v>
      </c>
      <c r="D65" s="6" t="str">
        <f>'[2]Expense Summary'!D65</f>
        <v>CUST_1</v>
      </c>
      <c r="E65" s="7">
        <f>'[2]Expense Summary'!E65</f>
        <v>0</v>
      </c>
      <c r="F65" s="7">
        <f>'[2]Expense Summary'!F65</f>
        <v>0</v>
      </c>
      <c r="G65" s="7">
        <f>'[2]Expense Summary'!G65</f>
        <v>0</v>
      </c>
      <c r="H65" s="7">
        <f>'[2]Expense Summary'!H65</f>
        <v>0</v>
      </c>
      <c r="I65" s="7">
        <f>'[2]Expense Summary'!I65</f>
        <v>0</v>
      </c>
      <c r="J65" s="7">
        <f>'[2]Expense Summary'!J65</f>
        <v>0</v>
      </c>
      <c r="K65" s="7">
        <f>'[2]Expense Summary'!K65</f>
        <v>0</v>
      </c>
      <c r="L65" s="7">
        <f>'[2]Expense Summary'!L65</f>
        <v>0</v>
      </c>
      <c r="M65" s="7">
        <f>'[2]Expense Summary'!M65</f>
        <v>0</v>
      </c>
      <c r="N65" s="7">
        <f>'[2]Expense Summary'!N65</f>
        <v>0</v>
      </c>
      <c r="O65" s="7">
        <f>'[2]Expense Summary'!O65</f>
        <v>0</v>
      </c>
      <c r="Q65" s="7">
        <f>'[2]Expense Summary'!Q65</f>
        <v>0</v>
      </c>
      <c r="R65" s="7">
        <f>'[2]Expense Summary'!R65</f>
        <v>0</v>
      </c>
      <c r="S65" s="7">
        <f>'[2]Expense Summary'!S65</f>
        <v>0</v>
      </c>
      <c r="T65" s="7">
        <f>'[2]Expense Summary'!T65</f>
        <v>0</v>
      </c>
      <c r="U65" s="7">
        <f>'[2]Expense Summary'!U65</f>
        <v>0</v>
      </c>
    </row>
    <row r="66" spans="1:21" x14ac:dyDescent="0.25">
      <c r="A66" s="23">
        <f>'[2]Expense Summary'!A66</f>
        <v>60</v>
      </c>
      <c r="B66" s="38"/>
      <c r="C66" s="15" t="str">
        <f>'[2]Expense Summary'!C66</f>
        <v>Sub-total</v>
      </c>
      <c r="D66" s="15"/>
      <c r="E66" s="16">
        <f>'[2]Expense Summary'!E66</f>
        <v>2624824.6900138855</v>
      </c>
      <c r="F66" s="16">
        <f>'[2]Expense Summary'!F66</f>
        <v>2426056.3473437307</v>
      </c>
      <c r="G66" s="16">
        <f>'[2]Expense Summary'!G66</f>
        <v>167140.60325529799</v>
      </c>
      <c r="H66" s="16">
        <f>'[2]Expense Summary'!H66</f>
        <v>14039.673083689891</v>
      </c>
      <c r="I66" s="16">
        <f>'[2]Expense Summary'!I66</f>
        <v>3321.9302246398115</v>
      </c>
      <c r="J66" s="16">
        <f>'[2]Expense Summary'!J66</f>
        <v>2475.2880369607697</v>
      </c>
      <c r="K66" s="16">
        <f>'[2]Expense Summary'!K66</f>
        <v>916.54699193573617</v>
      </c>
      <c r="L66" s="16">
        <f>'[2]Expense Summary'!L66</f>
        <v>703.97669055175857</v>
      </c>
      <c r="M66" s="16">
        <f>'[2]Expense Summary'!M66</f>
        <v>22.21306559941452</v>
      </c>
      <c r="N66" s="16">
        <f>'[2]Expense Summary'!N66</f>
        <v>10128.092802578078</v>
      </c>
      <c r="O66" s="16">
        <f>'[2]Expense Summary'!O66</f>
        <v>20.01851890119157</v>
      </c>
      <c r="Q66" s="16">
        <f>'[2]Expense Summary'!Q66</f>
        <v>2140.380541933002</v>
      </c>
      <c r="R66" s="16">
        <f>'[2]Expense Summary'!R66</f>
        <v>5.4429755467053011</v>
      </c>
      <c r="S66" s="16">
        <f>'[2]Expense Summary'!S66</f>
        <v>329.46451948106193</v>
      </c>
      <c r="T66" s="16">
        <f>'[2]Expense Summary'!T66</f>
        <v>2475.2880369607697</v>
      </c>
      <c r="U66" s="16">
        <f>'[2]Expense Summary'!U66</f>
        <v>2145.8235174797073</v>
      </c>
    </row>
    <row r="67" spans="1:21" x14ac:dyDescent="0.25">
      <c r="A67" s="22">
        <f>'[2]Expense Summary'!A67</f>
        <v>61</v>
      </c>
      <c r="B67" s="3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Q67" s="7"/>
      <c r="R67" s="7"/>
      <c r="S67" s="7"/>
      <c r="T67" s="7"/>
      <c r="U67" s="7"/>
    </row>
    <row r="68" spans="1:21" x14ac:dyDescent="0.25">
      <c r="A68" s="22">
        <f>'[2]Expense Summary'!A68</f>
        <v>62</v>
      </c>
      <c r="B68" s="37"/>
      <c r="C68" s="1" t="str">
        <f>'[2]Expense Summary'!C68</f>
        <v>General Expenses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Q68" s="7"/>
      <c r="R68" s="7"/>
      <c r="S68" s="7"/>
      <c r="T68" s="7"/>
      <c r="U68" s="7"/>
    </row>
    <row r="69" spans="1:21" x14ac:dyDescent="0.25">
      <c r="A69" s="22">
        <f>'[2]Expense Summary'!A69</f>
        <v>63</v>
      </c>
      <c r="B69" s="37">
        <f>'[2]Expense Summary'!B69</f>
        <v>920</v>
      </c>
      <c r="C69" s="6" t="str">
        <f>'[2]Expense Summary'!C69</f>
        <v>A&amp;G Exp - Salaries</v>
      </c>
      <c r="D69" s="6" t="str">
        <f>'[2]Expense Summary'!D69</f>
        <v>ADJPTDCE.T</v>
      </c>
      <c r="E69" s="7">
        <f>'[2]Expense Summary'!E69</f>
        <v>30089742.919553831</v>
      </c>
      <c r="F69" s="7">
        <f>'[2]Expense Summary'!F69</f>
        <v>18617083.746755928</v>
      </c>
      <c r="G69" s="7">
        <f>'[2]Expense Summary'!G69</f>
        <v>3759521.3361880085</v>
      </c>
      <c r="H69" s="7">
        <f>'[2]Expense Summary'!H69</f>
        <v>2997051.8708726102</v>
      </c>
      <c r="I69" s="7">
        <f>'[2]Expense Summary'!I69</f>
        <v>1735075.9297115109</v>
      </c>
      <c r="J69" s="7">
        <f>'[2]Expense Summary'!J69</f>
        <v>1408802.2101777501</v>
      </c>
      <c r="K69" s="7">
        <f>'[2]Expense Summary'!K69</f>
        <v>501864.0464691979</v>
      </c>
      <c r="L69" s="7">
        <f>'[2]Expense Summary'!L69</f>
        <v>442300.07388654933</v>
      </c>
      <c r="M69" s="7">
        <f>'[2]Expense Summary'!M69</f>
        <v>179534.64763554526</v>
      </c>
      <c r="N69" s="7">
        <f>'[2]Expense Summary'!N69</f>
        <v>437808.9192031913</v>
      </c>
      <c r="O69" s="7">
        <f>'[2]Expense Summary'!O69</f>
        <v>10700.138653545582</v>
      </c>
      <c r="Q69" s="7">
        <f>'[2]Expense Summary'!Q69</f>
        <v>1238778.6863473828</v>
      </c>
      <c r="R69" s="7">
        <f>'[2]Expense Summary'!R69</f>
        <v>7349.3866684241693</v>
      </c>
      <c r="S69" s="7">
        <f>'[2]Expense Summary'!S69</f>
        <v>162674.13716194313</v>
      </c>
      <c r="T69" s="7">
        <f>'[2]Expense Summary'!T69</f>
        <v>1408802.2101777501</v>
      </c>
      <c r="U69" s="7">
        <f>'[2]Expense Summary'!U69</f>
        <v>1246128.073015807</v>
      </c>
    </row>
    <row r="70" spans="1:21" x14ac:dyDescent="0.25">
      <c r="A70" s="22">
        <f>'[2]Expense Summary'!A70</f>
        <v>64</v>
      </c>
      <c r="B70" s="37">
        <f>'[2]Expense Summary'!B70</f>
        <v>921</v>
      </c>
      <c r="C70" s="6" t="str">
        <f>'[2]Expense Summary'!C70</f>
        <v>A&amp;G Exp - Office Supplies</v>
      </c>
      <c r="D70" s="6" t="str">
        <f>'[2]Expense Summary'!D70</f>
        <v>ADJPTDCE.T</v>
      </c>
      <c r="E70" s="7">
        <f>'[2]Expense Summary'!E70</f>
        <v>3432585.6418920001</v>
      </c>
      <c r="F70" s="7">
        <f>'[2]Expense Summary'!F70</f>
        <v>2123804.5979278479</v>
      </c>
      <c r="G70" s="7">
        <f>'[2]Expense Summary'!G70</f>
        <v>428879.6681808586</v>
      </c>
      <c r="H70" s="7">
        <f>'[2]Expense Summary'!H70</f>
        <v>341898.47508725151</v>
      </c>
      <c r="I70" s="7">
        <f>'[2]Expense Summary'!I70</f>
        <v>197934.45028238406</v>
      </c>
      <c r="J70" s="7">
        <f>'[2]Expense Summary'!J70</f>
        <v>160713.71071034615</v>
      </c>
      <c r="K70" s="7">
        <f>'[2]Expense Summary'!K70</f>
        <v>57251.779275671266</v>
      </c>
      <c r="L70" s="7">
        <f>'[2]Expense Summary'!L70</f>
        <v>50456.824675764037</v>
      </c>
      <c r="M70" s="7">
        <f>'[2]Expense Summary'!M70</f>
        <v>20481.000962471837</v>
      </c>
      <c r="N70" s="7">
        <f>'[2]Expense Summary'!N70</f>
        <v>49944.481545321658</v>
      </c>
      <c r="O70" s="7">
        <f>'[2]Expense Summary'!O70</f>
        <v>1220.6532440842395</v>
      </c>
      <c r="Q70" s="7">
        <f>'[2]Expense Summary'!Q70</f>
        <v>141317.72224197225</v>
      </c>
      <c r="R70" s="7">
        <f>'[2]Expense Summary'!R70</f>
        <v>838.40527392313652</v>
      </c>
      <c r="S70" s="7">
        <f>'[2]Expense Summary'!S70</f>
        <v>18557.583194450759</v>
      </c>
      <c r="T70" s="7">
        <f>'[2]Expense Summary'!T70</f>
        <v>160713.71071034615</v>
      </c>
      <c r="U70" s="7">
        <f>'[2]Expense Summary'!U70</f>
        <v>142156.12751589538</v>
      </c>
    </row>
    <row r="71" spans="1:21" x14ac:dyDescent="0.25">
      <c r="A71" s="22">
        <f>'[2]Expense Summary'!A71</f>
        <v>65</v>
      </c>
      <c r="B71" s="37">
        <f>'[2]Expense Summary'!B71</f>
        <v>922</v>
      </c>
      <c r="C71" s="6" t="str">
        <f>'[2]Expense Summary'!C71</f>
        <v>A&amp;G Exp - Transf (credit)</v>
      </c>
      <c r="D71" s="6" t="str">
        <f>'[2]Expense Summary'!D71</f>
        <v>ADJPTDCE.T</v>
      </c>
      <c r="E71" s="7">
        <f>'[2]Expense Summary'!E71</f>
        <v>-156178.807734</v>
      </c>
      <c r="F71" s="7">
        <f>'[2]Expense Summary'!F71</f>
        <v>-96630.733962265585</v>
      </c>
      <c r="G71" s="7">
        <f>'[2]Expense Summary'!G71</f>
        <v>-19513.545247168371</v>
      </c>
      <c r="H71" s="7">
        <f>'[2]Expense Summary'!H71</f>
        <v>-15555.998240372435</v>
      </c>
      <c r="I71" s="7">
        <f>'[2]Expense Summary'!I71</f>
        <v>-9005.7961197869699</v>
      </c>
      <c r="J71" s="7">
        <f>'[2]Expense Summary'!J71</f>
        <v>-7312.2940965906946</v>
      </c>
      <c r="K71" s="7">
        <f>'[2]Expense Summary'!K71</f>
        <v>-2604.8919271817535</v>
      </c>
      <c r="L71" s="7">
        <f>'[2]Expense Summary'!L71</f>
        <v>-2295.7290923004557</v>
      </c>
      <c r="M71" s="7">
        <f>'[2]Expense Summary'!M71</f>
        <v>-931.86263803011025</v>
      </c>
      <c r="N71" s="7">
        <f>'[2]Expense Summary'!N71</f>
        <v>-2272.4180528651532</v>
      </c>
      <c r="O71" s="7">
        <f>'[2]Expense Summary'!O71</f>
        <v>-55.538357438516023</v>
      </c>
      <c r="Q71" s="7">
        <f>'[2]Expense Summary'!Q71</f>
        <v>-6429.798313574086</v>
      </c>
      <c r="R71" s="7">
        <f>'[2]Expense Summary'!R71</f>
        <v>-38.146502298786039</v>
      </c>
      <c r="S71" s="7">
        <f>'[2]Expense Summary'!S71</f>
        <v>-844.34928071782224</v>
      </c>
      <c r="T71" s="7">
        <f>'[2]Expense Summary'!T71</f>
        <v>-7312.2940965906946</v>
      </c>
      <c r="U71" s="7">
        <f>'[2]Expense Summary'!U71</f>
        <v>-6467.9448158728719</v>
      </c>
    </row>
    <row r="72" spans="1:21" x14ac:dyDescent="0.25">
      <c r="A72" s="22">
        <f>'[2]Expense Summary'!A72</f>
        <v>66</v>
      </c>
      <c r="B72" s="37">
        <f>'[2]Expense Summary'!B72</f>
        <v>923</v>
      </c>
      <c r="C72" s="6" t="str">
        <f>'[2]Expense Summary'!C72</f>
        <v>A&amp;G Exp - Outside Svcs</v>
      </c>
      <c r="D72" s="6" t="str">
        <f>'[2]Expense Summary'!D72</f>
        <v>ADJPTDCE.T</v>
      </c>
      <c r="E72" s="7">
        <f>'[2]Expense Summary'!E72</f>
        <v>12344244.369874001</v>
      </c>
      <c r="F72" s="7">
        <f>'[2]Expense Summary'!F72</f>
        <v>7637613.64923527</v>
      </c>
      <c r="G72" s="7">
        <f>'[2]Expense Summary'!G72</f>
        <v>1542334.5494089099</v>
      </c>
      <c r="H72" s="7">
        <f>'[2]Expense Summary'!H72</f>
        <v>1229533.2925293115</v>
      </c>
      <c r="I72" s="7">
        <f>'[2]Expense Summary'!I72</f>
        <v>711810.71017813787</v>
      </c>
      <c r="J72" s="7">
        <f>'[2]Expense Summary'!J72</f>
        <v>577957.70464863139</v>
      </c>
      <c r="K72" s="7">
        <f>'[2]Expense Summary'!K72</f>
        <v>205888.5131266333</v>
      </c>
      <c r="L72" s="7">
        <f>'[2]Expense Summary'!L72</f>
        <v>181452.53721396197</v>
      </c>
      <c r="M72" s="7">
        <f>'[2]Expense Summary'!M72</f>
        <v>73653.655639316916</v>
      </c>
      <c r="N72" s="7">
        <f>'[2]Expense Summary'!N72</f>
        <v>179610.05185067735</v>
      </c>
      <c r="O72" s="7">
        <f>'[2]Expense Summary'!O72</f>
        <v>4389.7060431535174</v>
      </c>
      <c r="Q72" s="7">
        <f>'[2]Expense Summary'!Q72</f>
        <v>508205.9645822437</v>
      </c>
      <c r="R72" s="7">
        <f>'[2]Expense Summary'!R72</f>
        <v>3015.0681328940818</v>
      </c>
      <c r="S72" s="7">
        <f>'[2]Expense Summary'!S72</f>
        <v>66736.671933493664</v>
      </c>
      <c r="T72" s="7">
        <f>'[2]Expense Summary'!T72</f>
        <v>577957.70464863139</v>
      </c>
      <c r="U72" s="7">
        <f>'[2]Expense Summary'!U72</f>
        <v>511221.0327151377</v>
      </c>
    </row>
    <row r="73" spans="1:21" x14ac:dyDescent="0.25">
      <c r="A73" s="22">
        <f>'[2]Expense Summary'!A73</f>
        <v>67</v>
      </c>
      <c r="B73" s="37">
        <f>'[2]Expense Summary'!B73</f>
        <v>924</v>
      </c>
      <c r="C73" s="6" t="str">
        <f>'[2]Expense Summary'!C73</f>
        <v>A&amp;G Exp - Prop Insurance - Other</v>
      </c>
      <c r="D73" s="6" t="str">
        <f>'[2]Expense Summary'!D73</f>
        <v>PTDGP.T</v>
      </c>
      <c r="E73" s="7">
        <f>'[2]Expense Summary'!E73</f>
        <v>5144046.4191528326</v>
      </c>
      <c r="F73" s="7">
        <f>'[2]Expense Summary'!F73</f>
        <v>2967007.8763303142</v>
      </c>
      <c r="G73" s="7">
        <f>'[2]Expense Summary'!G73</f>
        <v>646527.19937171449</v>
      </c>
      <c r="H73" s="7">
        <f>'[2]Expense Summary'!H73</f>
        <v>598326.50470368902</v>
      </c>
      <c r="I73" s="7">
        <f>'[2]Expense Summary'!I73</f>
        <v>345557.05341712543</v>
      </c>
      <c r="J73" s="7">
        <f>'[2]Expense Summary'!J73</f>
        <v>269856.52443912037</v>
      </c>
      <c r="K73" s="7">
        <f>'[2]Expense Summary'!K73</f>
        <v>108793.14891315505</v>
      </c>
      <c r="L73" s="7">
        <f>'[2]Expense Summary'!L73</f>
        <v>90097.316338425866</v>
      </c>
      <c r="M73" s="7">
        <f>'[2]Expense Summary'!M73</f>
        <v>60487.707193237766</v>
      </c>
      <c r="N73" s="7">
        <f>'[2]Expense Summary'!N73</f>
        <v>55643.151168825992</v>
      </c>
      <c r="O73" s="7">
        <f>'[2]Expense Summary'!O73</f>
        <v>1749.937277224928</v>
      </c>
      <c r="Q73" s="7">
        <f>'[2]Expense Summary'!Q73</f>
        <v>238165.54220732083</v>
      </c>
      <c r="R73" s="7">
        <f>'[2]Expense Summary'!R73</f>
        <v>1181.7123198393642</v>
      </c>
      <c r="S73" s="7">
        <f>'[2]Expense Summary'!S73</f>
        <v>30509.269911960153</v>
      </c>
      <c r="T73" s="7">
        <f>'[2]Expense Summary'!T73</f>
        <v>269856.52443912037</v>
      </c>
      <c r="U73" s="7">
        <f>'[2]Expense Summary'!U73</f>
        <v>239347.25452716023</v>
      </c>
    </row>
    <row r="74" spans="1:21" x14ac:dyDescent="0.25">
      <c r="A74" s="22">
        <f>'[2]Expense Summary'!A74</f>
        <v>68</v>
      </c>
      <c r="B74" s="37">
        <f>'[2]Expense Summary'!B74</f>
        <v>925</v>
      </c>
      <c r="C74" s="6" t="str">
        <f>'[2]Expense Summary'!C74</f>
        <v>A&amp;G Exp - Injuries &amp; Damages - Other</v>
      </c>
      <c r="D74" s="6" t="str">
        <f>'[2]Expense Summary'!D74</f>
        <v>SW.T</v>
      </c>
      <c r="E74" s="7">
        <f>'[2]Expense Summary'!E74</f>
        <v>3484900.8888392011</v>
      </c>
      <c r="F74" s="7">
        <f>'[2]Expense Summary'!F74</f>
        <v>2135400.1541024814</v>
      </c>
      <c r="G74" s="7">
        <f>'[2]Expense Summary'!G74</f>
        <v>429575.08597554435</v>
      </c>
      <c r="H74" s="7">
        <f>'[2]Expense Summary'!H74</f>
        <v>357234.20686345629</v>
      </c>
      <c r="I74" s="7">
        <f>'[2]Expense Summary'!I74</f>
        <v>204510.16100365802</v>
      </c>
      <c r="J74" s="7">
        <f>'[2]Expense Summary'!J74</f>
        <v>160003.66845212461</v>
      </c>
      <c r="K74" s="7">
        <f>'[2]Expense Summary'!K74</f>
        <v>64613.300295321977</v>
      </c>
      <c r="L74" s="7">
        <f>'[2]Expense Summary'!L74</f>
        <v>53068.225602685816</v>
      </c>
      <c r="M74" s="7">
        <f>'[2]Expense Summary'!M74</f>
        <v>37664.504329190757</v>
      </c>
      <c r="N74" s="7">
        <f>'[2]Expense Summary'!N74</f>
        <v>41789.408949971832</v>
      </c>
      <c r="O74" s="7">
        <f>'[2]Expense Summary'!O74</f>
        <v>1042.1732647671397</v>
      </c>
      <c r="Q74" s="7">
        <f>'[2]Expense Summary'!Q74</f>
        <v>140934.61015899762</v>
      </c>
      <c r="R74" s="7">
        <f>'[2]Expense Summary'!R74</f>
        <v>709.442871387428</v>
      </c>
      <c r="S74" s="7">
        <f>'[2]Expense Summary'!S74</f>
        <v>18359.615421739552</v>
      </c>
      <c r="T74" s="7">
        <f>'[2]Expense Summary'!T74</f>
        <v>160003.66845212461</v>
      </c>
      <c r="U74" s="7">
        <f>'[2]Expense Summary'!U74</f>
        <v>141644.05303038505</v>
      </c>
    </row>
    <row r="75" spans="1:21" x14ac:dyDescent="0.25">
      <c r="A75" s="22">
        <f>'[2]Expense Summary'!A75</f>
        <v>69</v>
      </c>
      <c r="B75" s="37">
        <f>'[2]Expense Summary'!B75</f>
        <v>926</v>
      </c>
      <c r="C75" s="6" t="str">
        <f>'[2]Expense Summary'!C75</f>
        <v>A&amp;G Exp - Pensions &amp; Benefits</v>
      </c>
      <c r="D75" s="6" t="str">
        <f>'[2]Expense Summary'!D75</f>
        <v>SW.T</v>
      </c>
      <c r="E75" s="7">
        <f>'[2]Expense Summary'!E75</f>
        <v>30064065.727749698</v>
      </c>
      <c r="F75" s="7">
        <f>'[2]Expense Summary'!F75</f>
        <v>18421990.362362374</v>
      </c>
      <c r="G75" s="7">
        <f>'[2]Expense Summary'!G75</f>
        <v>3705922.7885457375</v>
      </c>
      <c r="H75" s="7">
        <f>'[2]Expense Summary'!H75</f>
        <v>3081841.6413905192</v>
      </c>
      <c r="I75" s="7">
        <f>'[2]Expense Summary'!I75</f>
        <v>1764298.9337509237</v>
      </c>
      <c r="J75" s="7">
        <f>'[2]Expense Summary'!J75</f>
        <v>1380343.6477724465</v>
      </c>
      <c r="K75" s="7">
        <f>'[2]Expense Summary'!K75</f>
        <v>557415.71107132302</v>
      </c>
      <c r="L75" s="7">
        <f>'[2]Expense Summary'!L75</f>
        <v>457816.92893585534</v>
      </c>
      <c r="M75" s="7">
        <f>'[2]Expense Summary'!M75</f>
        <v>324929.79567435628</v>
      </c>
      <c r="N75" s="7">
        <f>'[2]Expense Summary'!N75</f>
        <v>360515.14159825933</v>
      </c>
      <c r="O75" s="7">
        <f>'[2]Expense Summary'!O75</f>
        <v>8990.77664791186</v>
      </c>
      <c r="Q75" s="7">
        <f>'[2]Expense Summary'!Q75</f>
        <v>1215835.8353044081</v>
      </c>
      <c r="R75" s="7">
        <f>'[2]Expense Summary'!R75</f>
        <v>6120.3281802885313</v>
      </c>
      <c r="S75" s="7">
        <f>'[2]Expense Summary'!S75</f>
        <v>158387.48428774995</v>
      </c>
      <c r="T75" s="7">
        <f>'[2]Expense Summary'!T75</f>
        <v>1380343.6477724465</v>
      </c>
      <c r="U75" s="7">
        <f>'[2]Expense Summary'!U75</f>
        <v>1221956.1634846965</v>
      </c>
    </row>
    <row r="76" spans="1:21" x14ac:dyDescent="0.25">
      <c r="A76" s="22">
        <f>'[2]Expense Summary'!A76</f>
        <v>70</v>
      </c>
      <c r="B76" s="37">
        <f>'[2]Expense Summary'!B76</f>
        <v>928</v>
      </c>
      <c r="C76" s="6" t="str">
        <f>'[2]Expense Summary'!C76</f>
        <v xml:space="preserve">A&amp;G Exp - Reg Comm Exp </v>
      </c>
      <c r="D76" s="6" t="str">
        <f>'[2]Expense Summary'!D76</f>
        <v>PTDE.T</v>
      </c>
      <c r="E76" s="7">
        <f>'[2]Expense Summary'!E76</f>
        <v>8322384.0846997648</v>
      </c>
      <c r="F76" s="7">
        <f>'[2]Expense Summary'!F76</f>
        <v>4508593.3069257038</v>
      </c>
      <c r="G76" s="7">
        <f>'[2]Expense Summary'!G76</f>
        <v>1085603.9101129007</v>
      </c>
      <c r="H76" s="7">
        <f>'[2]Expense Summary'!H76</f>
        <v>1073653.0890460412</v>
      </c>
      <c r="I76" s="7">
        <f>'[2]Expense Summary'!I76</f>
        <v>678761.51314969745</v>
      </c>
      <c r="J76" s="7">
        <f>'[2]Expense Summary'!J76</f>
        <v>497553.19359328155</v>
      </c>
      <c r="K76" s="7">
        <f>'[2]Expense Summary'!K76</f>
        <v>207752.79965520615</v>
      </c>
      <c r="L76" s="7">
        <f>'[2]Expense Summary'!L76</f>
        <v>196367.62655755968</v>
      </c>
      <c r="M76" s="7">
        <f>'[2]Expense Summary'!M76</f>
        <v>12994.067673371617</v>
      </c>
      <c r="N76" s="7">
        <f>'[2]Expense Summary'!N76</f>
        <v>58090.904978162333</v>
      </c>
      <c r="O76" s="7">
        <f>'[2]Expense Summary'!O76</f>
        <v>3013.6730078393257</v>
      </c>
      <c r="Q76" s="7">
        <f>'[2]Expense Summary'!Q76</f>
        <v>456270.01133307023</v>
      </c>
      <c r="R76" s="7">
        <f>'[2]Expense Summary'!R76</f>
        <v>1576.6936344651858</v>
      </c>
      <c r="S76" s="7">
        <f>'[2]Expense Summary'!S76</f>
        <v>39706.488625746133</v>
      </c>
      <c r="T76" s="7">
        <f>'[2]Expense Summary'!T76</f>
        <v>497553.19359328155</v>
      </c>
      <c r="U76" s="7">
        <f>'[2]Expense Summary'!U76</f>
        <v>457846.70496753545</v>
      </c>
    </row>
    <row r="77" spans="1:21" x14ac:dyDescent="0.25">
      <c r="A77" s="22">
        <f>'[2]Expense Summary'!A77</f>
        <v>71</v>
      </c>
      <c r="B77" s="37">
        <f>'[2]Expense Summary'!B77</f>
        <v>930</v>
      </c>
      <c r="C77" s="6" t="str">
        <f>'[2]Expense Summary'!C77</f>
        <v>A&amp;G Exp - Miscellaneous</v>
      </c>
      <c r="D77" s="6" t="str">
        <f>'[2]Expense Summary'!D77</f>
        <v>ADJPTDCE.T</v>
      </c>
      <c r="E77" s="7">
        <f>'[2]Expense Summary'!E77</f>
        <v>3867698.3369920002</v>
      </c>
      <c r="F77" s="7">
        <f>'[2]Expense Summary'!F77</f>
        <v>2393016.9174086251</v>
      </c>
      <c r="G77" s="7">
        <f>'[2]Expense Summary'!G77</f>
        <v>483244.22241610533</v>
      </c>
      <c r="H77" s="7">
        <f>'[2]Expense Summary'!H77</f>
        <v>385237.34044001723</v>
      </c>
      <c r="I77" s="7">
        <f>'[2]Expense Summary'!I77</f>
        <v>223024.51389636414</v>
      </c>
      <c r="J77" s="7">
        <f>'[2]Expense Summary'!J77</f>
        <v>181085.69355420515</v>
      </c>
      <c r="K77" s="7">
        <f>'[2]Expense Summary'!K77</f>
        <v>64508.983779439171</v>
      </c>
      <c r="L77" s="7">
        <f>'[2]Expense Summary'!L77</f>
        <v>56852.704418114437</v>
      </c>
      <c r="M77" s="7">
        <f>'[2]Expense Summary'!M77</f>
        <v>23077.16154135688</v>
      </c>
      <c r="N77" s="7">
        <f>'[2]Expense Summary'!N77</f>
        <v>56275.416950207567</v>
      </c>
      <c r="O77" s="7">
        <f>'[2]Expense Summary'!O77</f>
        <v>1375.3825875663456</v>
      </c>
      <c r="Q77" s="7">
        <f>'[2]Expense Summary'!Q77</f>
        <v>159231.08010249335</v>
      </c>
      <c r="R77" s="7">
        <f>'[2]Expense Summary'!R77</f>
        <v>944.68107193109995</v>
      </c>
      <c r="S77" s="7">
        <f>'[2]Expense Summary'!S77</f>
        <v>20909.932379780712</v>
      </c>
      <c r="T77" s="7">
        <f>'[2]Expense Summary'!T77</f>
        <v>181085.69355420515</v>
      </c>
      <c r="U77" s="7">
        <f>'[2]Expense Summary'!U77</f>
        <v>160175.76117442444</v>
      </c>
    </row>
    <row r="78" spans="1:21" x14ac:dyDescent="0.25">
      <c r="A78" s="22">
        <f>'[2]Expense Summary'!A78</f>
        <v>72</v>
      </c>
      <c r="B78" s="37">
        <f>'[2]Expense Summary'!B78</f>
        <v>931</v>
      </c>
      <c r="C78" s="6" t="str">
        <f>'[2]Expense Summary'!C78</f>
        <v>A&amp;G Exp - Rents</v>
      </c>
      <c r="D78" s="6" t="str">
        <f>'[2]Expense Summary'!D78</f>
        <v>ADJPTDCE.T</v>
      </c>
      <c r="E78" s="7">
        <f>'[2]Expense Summary'!E78</f>
        <v>7281686.8702663016</v>
      </c>
      <c r="F78" s="7">
        <f>'[2]Expense Summary'!F78</f>
        <v>4505315.1382461516</v>
      </c>
      <c r="G78" s="7">
        <f>'[2]Expense Summary'!G78</f>
        <v>909800.3005674124</v>
      </c>
      <c r="H78" s="7">
        <f>'[2]Expense Summary'!H78</f>
        <v>725283.4733745124</v>
      </c>
      <c r="I78" s="7">
        <f>'[2]Expense Summary'!I78</f>
        <v>419886.59225416684</v>
      </c>
      <c r="J78" s="7">
        <f>'[2]Expense Summary'!J78</f>
        <v>340928.68736299541</v>
      </c>
      <c r="K78" s="7">
        <f>'[2]Expense Summary'!K78</f>
        <v>121450.58359600179</v>
      </c>
      <c r="L78" s="7">
        <f>'[2]Expense Summary'!L78</f>
        <v>107036.16343111175</v>
      </c>
      <c r="M78" s="7">
        <f>'[2]Expense Summary'!M78</f>
        <v>43447.200261590726</v>
      </c>
      <c r="N78" s="7">
        <f>'[2]Expense Summary'!N78</f>
        <v>105949.30861225945</v>
      </c>
      <c r="O78" s="7">
        <f>'[2]Expense Summary'!O78</f>
        <v>2589.4225601016578</v>
      </c>
      <c r="Q78" s="7">
        <f>'[2]Expense Summary'!Q78</f>
        <v>299783.16928987677</v>
      </c>
      <c r="R78" s="7">
        <f>'[2]Expense Summary'!R78</f>
        <v>1778.5440224946931</v>
      </c>
      <c r="S78" s="7">
        <f>'[2]Expense Summary'!S78</f>
        <v>39366.974050623932</v>
      </c>
      <c r="T78" s="7">
        <f>'[2]Expense Summary'!T78</f>
        <v>340928.68736299541</v>
      </c>
      <c r="U78" s="7">
        <f>'[2]Expense Summary'!U78</f>
        <v>301561.71331237146</v>
      </c>
    </row>
    <row r="79" spans="1:21" x14ac:dyDescent="0.25">
      <c r="A79" s="23">
        <f>'[2]Expense Summary'!A79</f>
        <v>73</v>
      </c>
      <c r="B79" s="38"/>
      <c r="C79" s="15" t="str">
        <f>'[2]Expense Summary'!C79</f>
        <v>Sub-total</v>
      </c>
      <c r="D79" s="15"/>
      <c r="E79" s="16">
        <f>'[2]Expense Summary'!E79</f>
        <v>103875176.45128563</v>
      </c>
      <c r="F79" s="16">
        <f>'[2]Expense Summary'!F79</f>
        <v>63213195.015332431</v>
      </c>
      <c r="G79" s="16">
        <f>'[2]Expense Summary'!G79</f>
        <v>12971895.515520023</v>
      </c>
      <c r="H79" s="16">
        <f>'[2]Expense Summary'!H79</f>
        <v>10774503.896067036</v>
      </c>
      <c r="I79" s="16">
        <f>'[2]Expense Summary'!I79</f>
        <v>6271854.0615241807</v>
      </c>
      <c r="J79" s="16">
        <f>'[2]Expense Summary'!J79</f>
        <v>4969932.746614309</v>
      </c>
      <c r="K79" s="16">
        <f>'[2]Expense Summary'!K79</f>
        <v>1886933.9742547679</v>
      </c>
      <c r="L79" s="16">
        <f>'[2]Expense Summary'!L79</f>
        <v>1633152.6719677276</v>
      </c>
      <c r="M79" s="16">
        <f>'[2]Expense Summary'!M79</f>
        <v>775337.87827240815</v>
      </c>
      <c r="N79" s="16">
        <f>'[2]Expense Summary'!N79</f>
        <v>1343354.3668040116</v>
      </c>
      <c r="O79" s="16">
        <f>'[2]Expense Summary'!O79</f>
        <v>35016.324928756076</v>
      </c>
      <c r="Q79" s="16">
        <f>'[2]Expense Summary'!Q79</f>
        <v>4392092.8232541913</v>
      </c>
      <c r="R79" s="16">
        <f>'[2]Expense Summary'!R79</f>
        <v>23476.115673348901</v>
      </c>
      <c r="S79" s="16">
        <f>'[2]Expense Summary'!S79</f>
        <v>554363.80768677022</v>
      </c>
      <c r="T79" s="16">
        <f>'[2]Expense Summary'!T79</f>
        <v>4969932.746614309</v>
      </c>
      <c r="U79" s="16">
        <f>'[2]Expense Summary'!U79</f>
        <v>4415568.9389275406</v>
      </c>
    </row>
    <row r="80" spans="1:21" x14ac:dyDescent="0.25">
      <c r="A80" s="22">
        <f>'[2]Expense Summary'!A80</f>
        <v>74</v>
      </c>
      <c r="B80" s="3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Q80" s="7"/>
      <c r="R80" s="7"/>
      <c r="S80" s="7"/>
      <c r="T80" s="7"/>
      <c r="U80" s="7"/>
    </row>
    <row r="81" spans="1:21" x14ac:dyDescent="0.25">
      <c r="A81" s="23">
        <f>'[2]Expense Summary'!A81</f>
        <v>75</v>
      </c>
      <c r="B81" s="38"/>
      <c r="C81" s="15" t="str">
        <f>'[2]Expense Summary'!C81</f>
        <v>TOTAL OPERATING EXPENSES</v>
      </c>
      <c r="D81" s="15"/>
      <c r="E81" s="16">
        <f>'[2]Expense Summary'!E81</f>
        <v>1075841857.4458773</v>
      </c>
      <c r="F81" s="16">
        <f>'[2]Expense Summary'!F81</f>
        <v>600883061.16610682</v>
      </c>
      <c r="G81" s="16">
        <f>'[2]Expense Summary'!G81</f>
        <v>139027877.4501535</v>
      </c>
      <c r="H81" s="16">
        <f>'[2]Expense Summary'!H81</f>
        <v>131751778.20513487</v>
      </c>
      <c r="I81" s="16">
        <f>'[2]Expense Summary'!I81</f>
        <v>83892926.92791751</v>
      </c>
      <c r="J81" s="16">
        <f>'[2]Expense Summary'!J81</f>
        <v>60996645.847374305</v>
      </c>
      <c r="K81" s="16">
        <f>'[2]Expense Summary'!K81</f>
        <v>26042884.717951782</v>
      </c>
      <c r="L81" s="16">
        <f>'[2]Expense Summary'!L81</f>
        <v>24715422.78633678</v>
      </c>
      <c r="M81" s="16">
        <f>'[2]Expense Summary'!M81</f>
        <v>2497332.4571504975</v>
      </c>
      <c r="N81" s="16">
        <f>'[2]Expense Summary'!N81</f>
        <v>5676920.0097173341</v>
      </c>
      <c r="O81" s="16">
        <f>'[2]Expense Summary'!O81</f>
        <v>357007.87803400191</v>
      </c>
      <c r="Q81" s="16">
        <f>'[2]Expense Summary'!Q81</f>
        <v>56183276.497355014</v>
      </c>
      <c r="R81" s="16">
        <f>'[2]Expense Summary'!R81</f>
        <v>171053.60351223373</v>
      </c>
      <c r="S81" s="16">
        <f>'[2]Expense Summary'!S81</f>
        <v>4642315.7465070561</v>
      </c>
      <c r="T81" s="16">
        <f>'[2]Expense Summary'!T81</f>
        <v>60996645.847374305</v>
      </c>
      <c r="U81" s="16">
        <f>'[2]Expense Summary'!U81</f>
        <v>56354330.100867249</v>
      </c>
    </row>
    <row r="82" spans="1:21" x14ac:dyDescent="0.25">
      <c r="A82" s="22">
        <f>'[2]Expense Summary'!A82</f>
        <v>76</v>
      </c>
      <c r="B82" s="3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Q82" s="7"/>
      <c r="R82" s="7"/>
      <c r="S82" s="7"/>
      <c r="T82" s="7"/>
      <c r="U82" s="7"/>
    </row>
    <row r="83" spans="1:21" x14ac:dyDescent="0.25">
      <c r="A83" s="22">
        <f>'[2]Expense Summary'!A83</f>
        <v>77</v>
      </c>
      <c r="B83" s="37"/>
      <c r="C83" s="1" t="str">
        <f>'[2]Expense Summary'!C83</f>
        <v>Distribution Expense - Maintenance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Q83" s="7"/>
      <c r="R83" s="7"/>
      <c r="S83" s="7"/>
      <c r="T83" s="7"/>
      <c r="U83" s="7"/>
    </row>
    <row r="84" spans="1:21" x14ac:dyDescent="0.25">
      <c r="A84" s="22">
        <f>'[2]Expense Summary'!A84</f>
        <v>78</v>
      </c>
      <c r="B84" s="37">
        <f>'[2]Expense Summary'!B84</f>
        <v>591</v>
      </c>
      <c r="C84" s="6" t="str">
        <f>'[2]Expense Summary'!C84</f>
        <v>Dist O&amp;M - Structure</v>
      </c>
      <c r="D84" s="6" t="str">
        <f>'[2]Expense Summary'!D84</f>
        <v>D361.T</v>
      </c>
      <c r="E84" s="7">
        <f>'[2]Expense Summary'!E84</f>
        <v>0</v>
      </c>
      <c r="F84" s="7">
        <f>'[2]Expense Summary'!F84</f>
        <v>0</v>
      </c>
      <c r="G84" s="7">
        <f>'[2]Expense Summary'!G84</f>
        <v>0</v>
      </c>
      <c r="H84" s="7">
        <f>'[2]Expense Summary'!H84</f>
        <v>0</v>
      </c>
      <c r="I84" s="7">
        <f>'[2]Expense Summary'!I84</f>
        <v>0</v>
      </c>
      <c r="J84" s="7">
        <f>'[2]Expense Summary'!J84</f>
        <v>0</v>
      </c>
      <c r="K84" s="7">
        <f>'[2]Expense Summary'!K84</f>
        <v>0</v>
      </c>
      <c r="L84" s="7">
        <f>'[2]Expense Summary'!L84</f>
        <v>0</v>
      </c>
      <c r="M84" s="7">
        <f>'[2]Expense Summary'!M84</f>
        <v>0</v>
      </c>
      <c r="N84" s="7">
        <f>'[2]Expense Summary'!N84</f>
        <v>0</v>
      </c>
      <c r="O84" s="7">
        <f>'[2]Expense Summary'!O84</f>
        <v>0</v>
      </c>
      <c r="Q84" s="7">
        <f>'[2]Expense Summary'!Q84</f>
        <v>0</v>
      </c>
      <c r="R84" s="7">
        <f>'[2]Expense Summary'!R84</f>
        <v>0</v>
      </c>
      <c r="S84" s="7">
        <f>'[2]Expense Summary'!S84</f>
        <v>0</v>
      </c>
      <c r="T84" s="7">
        <f>'[2]Expense Summary'!T84</f>
        <v>0</v>
      </c>
      <c r="U84" s="7">
        <f>'[2]Expense Summary'!U84</f>
        <v>0</v>
      </c>
    </row>
    <row r="85" spans="1:21" x14ac:dyDescent="0.25">
      <c r="A85" s="22">
        <f>'[2]Expense Summary'!A85</f>
        <v>79</v>
      </c>
      <c r="B85" s="37">
        <f>'[2]Expense Summary'!B85</f>
        <v>592</v>
      </c>
      <c r="C85" s="6" t="str">
        <f>'[2]Expense Summary'!C85</f>
        <v>Dist O&amp;M - Station Eqpt</v>
      </c>
      <c r="D85" s="6" t="str">
        <f>'[2]Expense Summary'!D85</f>
        <v>D362.T</v>
      </c>
      <c r="E85" s="7">
        <f>'[2]Expense Summary'!E85</f>
        <v>1606368.6299677708</v>
      </c>
      <c r="F85" s="7">
        <f>'[2]Expense Summary'!F85</f>
        <v>801313.26905456407</v>
      </c>
      <c r="G85" s="7">
        <f>'[2]Expense Summary'!G85</f>
        <v>207296.45065400729</v>
      </c>
      <c r="H85" s="7">
        <f>'[2]Expense Summary'!H85</f>
        <v>223264.96064676123</v>
      </c>
      <c r="I85" s="7">
        <f>'[2]Expense Summary'!I85</f>
        <v>126543.74056064905</v>
      </c>
      <c r="J85" s="7">
        <f>'[2]Expense Summary'!J85</f>
        <v>114115.05272248073</v>
      </c>
      <c r="K85" s="7">
        <f>'[2]Expense Summary'!K85</f>
        <v>52128.724929518023</v>
      </c>
      <c r="L85" s="7">
        <f>'[2]Expense Summary'!L85</f>
        <v>54594.270453465157</v>
      </c>
      <c r="M85" s="7">
        <f>'[2]Expense Summary'!M85</f>
        <v>25271.74729457451</v>
      </c>
      <c r="N85" s="7">
        <f>'[2]Expense Summary'!N85</f>
        <v>1418.9182574010799</v>
      </c>
      <c r="O85" s="7">
        <f>'[2]Expense Summary'!O85</f>
        <v>421.49539434965379</v>
      </c>
      <c r="Q85" s="7">
        <f>'[2]Expense Summary'!Q85</f>
        <v>101074.12393239922</v>
      </c>
      <c r="R85" s="7">
        <f>'[2]Expense Summary'!R85</f>
        <v>358.59022123510061</v>
      </c>
      <c r="S85" s="7">
        <f>'[2]Expense Summary'!S85</f>
        <v>12682.338568846402</v>
      </c>
      <c r="T85" s="7">
        <f>'[2]Expense Summary'!T85</f>
        <v>114115.05272248073</v>
      </c>
      <c r="U85" s="7">
        <f>'[2]Expense Summary'!U85</f>
        <v>101432.71415363433</v>
      </c>
    </row>
    <row r="86" spans="1:21" x14ac:dyDescent="0.25">
      <c r="A86" s="22">
        <f>'[2]Expense Summary'!A86</f>
        <v>80</v>
      </c>
      <c r="B86" s="37">
        <f>'[2]Expense Summary'!B86</f>
        <v>593</v>
      </c>
      <c r="C86" s="6" t="str">
        <f>'[2]Expense Summary'!C86</f>
        <v>Dist O&amp;M - OVHD Lines</v>
      </c>
      <c r="D86" s="6" t="str">
        <f>'[2]Expense Summary'!D86</f>
        <v>D364.T</v>
      </c>
      <c r="E86" s="7">
        <f>'[2]Expense Summary'!E86</f>
        <v>40427144.020738162</v>
      </c>
      <c r="F86" s="7">
        <f>'[2]Expense Summary'!F86</f>
        <v>27403361.799782123</v>
      </c>
      <c r="G86" s="7">
        <f>'[2]Expense Summary'!G86</f>
        <v>5254527.7184095401</v>
      </c>
      <c r="H86" s="7">
        <f>'[2]Expense Summary'!H86</f>
        <v>4059168.5847963747</v>
      </c>
      <c r="I86" s="7">
        <f>'[2]Expense Summary'!I86</f>
        <v>1691401.342693862</v>
      </c>
      <c r="J86" s="7">
        <f>'[2]Expense Summary'!J86</f>
        <v>1876063.8310575909</v>
      </c>
      <c r="K86" s="7">
        <f>'[2]Expense Summary'!K86</f>
        <v>87595.053021613028</v>
      </c>
      <c r="L86" s="7">
        <f>'[2]Expense Summary'!L86</f>
        <v>0</v>
      </c>
      <c r="M86" s="7">
        <f>'[2]Expense Summary'!M86</f>
        <v>0</v>
      </c>
      <c r="N86" s="7">
        <f>'[2]Expense Summary'!N86</f>
        <v>26397.733843826816</v>
      </c>
      <c r="O86" s="7">
        <f>'[2]Expense Summary'!O86</f>
        <v>28627.957133243828</v>
      </c>
      <c r="Q86" s="7">
        <f>'[2]Expense Summary'!Q86</f>
        <v>1440805.3439920961</v>
      </c>
      <c r="R86" s="7">
        <f>'[2]Expense Summary'!R86</f>
        <v>32277.413425017123</v>
      </c>
      <c r="S86" s="7">
        <f>'[2]Expense Summary'!S86</f>
        <v>402981.07364047755</v>
      </c>
      <c r="T86" s="7">
        <f>'[2]Expense Summary'!T86</f>
        <v>1876063.8310575909</v>
      </c>
      <c r="U86" s="7">
        <f>'[2]Expense Summary'!U86</f>
        <v>1473082.7574171133</v>
      </c>
    </row>
    <row r="87" spans="1:21" x14ac:dyDescent="0.25">
      <c r="A87" s="22">
        <f>'[2]Expense Summary'!A87</f>
        <v>81</v>
      </c>
      <c r="B87" s="37">
        <f>'[2]Expense Summary'!B87</f>
        <v>594</v>
      </c>
      <c r="C87" s="6" t="str">
        <f>'[2]Expense Summary'!C87</f>
        <v>Dist O&amp;M - UNGD Lines</v>
      </c>
      <c r="D87" s="6" t="str">
        <f>'[2]Expense Summary'!D87</f>
        <v>D366.T</v>
      </c>
      <c r="E87" s="7">
        <f>'[2]Expense Summary'!E87</f>
        <v>16035169.241148585</v>
      </c>
      <c r="F87" s="7">
        <f>'[2]Expense Summary'!F87</f>
        <v>10471868.757914282</v>
      </c>
      <c r="G87" s="7">
        <f>'[2]Expense Summary'!G87</f>
        <v>1937811.5352602606</v>
      </c>
      <c r="H87" s="7">
        <f>'[2]Expense Summary'!H87</f>
        <v>1788366.6553248335</v>
      </c>
      <c r="I87" s="7">
        <f>'[2]Expense Summary'!I87</f>
        <v>767927.34357062879</v>
      </c>
      <c r="J87" s="7">
        <f>'[2]Expense Summary'!J87</f>
        <v>707193.37920662714</v>
      </c>
      <c r="K87" s="7">
        <f>'[2]Expense Summary'!K87</f>
        <v>278952.45446207194</v>
      </c>
      <c r="L87" s="7">
        <f>'[2]Expense Summary'!L87</f>
        <v>71234.848585722968</v>
      </c>
      <c r="M87" s="7">
        <f>'[2]Expense Summary'!M87</f>
        <v>0</v>
      </c>
      <c r="N87" s="7">
        <f>'[2]Expense Summary'!N87</f>
        <v>7673.6780454648015</v>
      </c>
      <c r="O87" s="7">
        <f>'[2]Expense Summary'!O87</f>
        <v>4140.5887786987159</v>
      </c>
      <c r="Q87" s="7">
        <f>'[2]Expense Summary'!Q87</f>
        <v>522737.34318876697</v>
      </c>
      <c r="R87" s="7">
        <f>'[2]Expense Summary'!R87</f>
        <v>5819.2058511441419</v>
      </c>
      <c r="S87" s="7">
        <f>'[2]Expense Summary'!S87</f>
        <v>178636.83016671604</v>
      </c>
      <c r="T87" s="7">
        <f>'[2]Expense Summary'!T87</f>
        <v>707193.37920662714</v>
      </c>
      <c r="U87" s="7">
        <f>'[2]Expense Summary'!U87</f>
        <v>528556.54903991113</v>
      </c>
    </row>
    <row r="88" spans="1:21" x14ac:dyDescent="0.25">
      <c r="A88" s="22">
        <f>'[2]Expense Summary'!A88</f>
        <v>82</v>
      </c>
      <c r="B88" s="37">
        <f>'[2]Expense Summary'!B88</f>
        <v>595</v>
      </c>
      <c r="C88" s="6" t="str">
        <f>'[2]Expense Summary'!C88</f>
        <v>Dist O&amp;M - Lines Transformers</v>
      </c>
      <c r="D88" s="6" t="str">
        <f>'[2]Expense Summary'!D88</f>
        <v>D368.T</v>
      </c>
      <c r="E88" s="7">
        <f>'[2]Expense Summary'!E88</f>
        <v>255787.53384975073</v>
      </c>
      <c r="F88" s="7">
        <f>'[2]Expense Summary'!F88</f>
        <v>186463.29669579834</v>
      </c>
      <c r="G88" s="7">
        <f>'[2]Expense Summary'!G88</f>
        <v>34138.560792302269</v>
      </c>
      <c r="H88" s="7">
        <f>'[2]Expense Summary'!H88</f>
        <v>15834.516227049267</v>
      </c>
      <c r="I88" s="7">
        <f>'[2]Expense Summary'!I88</f>
        <v>4890.6377862977251</v>
      </c>
      <c r="J88" s="7">
        <f>'[2]Expense Summary'!J88</f>
        <v>481.4848031924015</v>
      </c>
      <c r="K88" s="7">
        <f>'[2]Expense Summary'!K88</f>
        <v>1162.9995724868907</v>
      </c>
      <c r="L88" s="7">
        <f>'[2]Expense Summary'!L88</f>
        <v>0</v>
      </c>
      <c r="M88" s="7">
        <f>'[2]Expense Summary'!M88</f>
        <v>0</v>
      </c>
      <c r="N88" s="7">
        <f>'[2]Expense Summary'!N88</f>
        <v>12795.400816291491</v>
      </c>
      <c r="O88" s="7">
        <f>'[2]Expense Summary'!O88</f>
        <v>20.637156332352383</v>
      </c>
      <c r="Q88" s="7">
        <f>'[2]Expense Summary'!Q88</f>
        <v>455.05771032823804</v>
      </c>
      <c r="R88" s="7">
        <f>'[2]Expense Summary'!R88</f>
        <v>0</v>
      </c>
      <c r="S88" s="7">
        <f>'[2]Expense Summary'!S88</f>
        <v>26.427092864163431</v>
      </c>
      <c r="T88" s="7">
        <f>'[2]Expense Summary'!T88</f>
        <v>481.4848031924015</v>
      </c>
      <c r="U88" s="7">
        <f>'[2]Expense Summary'!U88</f>
        <v>455.05771032823804</v>
      </c>
    </row>
    <row r="89" spans="1:21" x14ac:dyDescent="0.25">
      <c r="A89" s="22">
        <f>'[2]Expense Summary'!A89</f>
        <v>83</v>
      </c>
      <c r="B89" s="37">
        <f>'[2]Expense Summary'!B89</f>
        <v>596</v>
      </c>
      <c r="C89" s="6" t="str">
        <f>'[2]Expense Summary'!C89</f>
        <v>Dist O&amp;M - Street Lighting</v>
      </c>
      <c r="D89" s="6" t="str">
        <f>'[2]Expense Summary'!D89</f>
        <v>DIR373.00</v>
      </c>
      <c r="E89" s="7">
        <f>'[2]Expense Summary'!E89</f>
        <v>2559355.7282619877</v>
      </c>
      <c r="F89" s="7">
        <f>'[2]Expense Summary'!F89</f>
        <v>0</v>
      </c>
      <c r="G89" s="7">
        <f>'[2]Expense Summary'!G89</f>
        <v>0</v>
      </c>
      <c r="H89" s="7">
        <f>'[2]Expense Summary'!H89</f>
        <v>0</v>
      </c>
      <c r="I89" s="7">
        <f>'[2]Expense Summary'!I89</f>
        <v>0</v>
      </c>
      <c r="J89" s="7">
        <f>'[2]Expense Summary'!J89</f>
        <v>0</v>
      </c>
      <c r="K89" s="7">
        <f>'[2]Expense Summary'!K89</f>
        <v>0</v>
      </c>
      <c r="L89" s="7">
        <f>'[2]Expense Summary'!L89</f>
        <v>0</v>
      </c>
      <c r="M89" s="7">
        <f>'[2]Expense Summary'!M89</f>
        <v>0</v>
      </c>
      <c r="N89" s="7">
        <f>'[2]Expense Summary'!N89</f>
        <v>2559355.7282619877</v>
      </c>
      <c r="O89" s="7">
        <f>'[2]Expense Summary'!O89</f>
        <v>0</v>
      </c>
      <c r="Q89" s="7">
        <f>'[2]Expense Summary'!Q89</f>
        <v>0</v>
      </c>
      <c r="R89" s="7">
        <f>'[2]Expense Summary'!R89</f>
        <v>0</v>
      </c>
      <c r="S89" s="7">
        <f>'[2]Expense Summary'!S89</f>
        <v>0</v>
      </c>
      <c r="T89" s="7">
        <f>'[2]Expense Summary'!T89</f>
        <v>0</v>
      </c>
      <c r="U89" s="7">
        <f>'[2]Expense Summary'!U89</f>
        <v>0</v>
      </c>
    </row>
    <row r="90" spans="1:21" x14ac:dyDescent="0.25">
      <c r="A90" s="22">
        <f>'[2]Expense Summary'!A90</f>
        <v>84</v>
      </c>
      <c r="B90" s="37">
        <f>'[2]Expense Summary'!B90</f>
        <v>597</v>
      </c>
      <c r="C90" s="6" t="str">
        <f>'[2]Expense Summary'!C90</f>
        <v>Dist O&amp;M - Meters</v>
      </c>
      <c r="D90" s="6" t="str">
        <f>'[2]Expense Summary'!D90</f>
        <v>D370.T</v>
      </c>
      <c r="E90" s="7">
        <f>'[2]Expense Summary'!E90</f>
        <v>501019.50165024918</v>
      </c>
      <c r="F90" s="7">
        <f>'[2]Expense Summary'!F90</f>
        <v>325748.26887245831</v>
      </c>
      <c r="G90" s="7">
        <f>'[2]Expense Summary'!G90</f>
        <v>92326.966533781946</v>
      </c>
      <c r="H90" s="7">
        <f>'[2]Expense Summary'!H90</f>
        <v>25102.889802236776</v>
      </c>
      <c r="I90" s="7">
        <f>'[2]Expense Summary'!I90</f>
        <v>2863.8060435660013</v>
      </c>
      <c r="J90" s="7">
        <f>'[2]Expense Summary'!J90</f>
        <v>47716.548157488141</v>
      </c>
      <c r="K90" s="7">
        <f>'[2]Expense Summary'!K90</f>
        <v>2821.0350493208171</v>
      </c>
      <c r="L90" s="7">
        <f>'[2]Expense Summary'!L90</f>
        <v>1542.2559400434081</v>
      </c>
      <c r="M90" s="7">
        <f>'[2]Expense Summary'!M90</f>
        <v>2165.8145971496479</v>
      </c>
      <c r="N90" s="7">
        <f>'[2]Expense Summary'!N90</f>
        <v>0</v>
      </c>
      <c r="O90" s="7">
        <f>'[2]Expense Summary'!O90</f>
        <v>731.91665420408015</v>
      </c>
      <c r="Q90" s="7">
        <f>'[2]Expense Summary'!Q90</f>
        <v>35318.003425908486</v>
      </c>
      <c r="R90" s="7">
        <f>'[2]Expense Summary'!R90</f>
        <v>82.80510677964125</v>
      </c>
      <c r="S90" s="7">
        <f>'[2]Expense Summary'!S90</f>
        <v>12315.739624800013</v>
      </c>
      <c r="T90" s="7">
        <f>'[2]Expense Summary'!T90</f>
        <v>47716.548157488141</v>
      </c>
      <c r="U90" s="7">
        <f>'[2]Expense Summary'!U90</f>
        <v>35400.808532688126</v>
      </c>
    </row>
    <row r="91" spans="1:21" x14ac:dyDescent="0.25">
      <c r="A91" s="23">
        <f>'[2]Expense Summary'!A91</f>
        <v>85</v>
      </c>
      <c r="B91" s="38"/>
      <c r="C91" s="15" t="str">
        <f>'[2]Expense Summary'!C91</f>
        <v>Sub-total</v>
      </c>
      <c r="D91" s="15"/>
      <c r="E91" s="16">
        <f>'[2]Expense Summary'!E91</f>
        <v>61384844.655616507</v>
      </c>
      <c r="F91" s="16">
        <f>'[2]Expense Summary'!F91</f>
        <v>39188755.392319225</v>
      </c>
      <c r="G91" s="16">
        <f>'[2]Expense Summary'!G91</f>
        <v>7526101.2316498924</v>
      </c>
      <c r="H91" s="16">
        <f>'[2]Expense Summary'!H91</f>
        <v>6111737.6067972556</v>
      </c>
      <c r="I91" s="16">
        <f>'[2]Expense Summary'!I91</f>
        <v>2593626.8706550035</v>
      </c>
      <c r="J91" s="16">
        <f>'[2]Expense Summary'!J91</f>
        <v>2745570.295947379</v>
      </c>
      <c r="K91" s="16">
        <f>'[2]Expense Summary'!K91</f>
        <v>422660.26703501074</v>
      </c>
      <c r="L91" s="16">
        <f>'[2]Expense Summary'!L91</f>
        <v>127371.37497923154</v>
      </c>
      <c r="M91" s="16">
        <f>'[2]Expense Summary'!M91</f>
        <v>27437.561891724159</v>
      </c>
      <c r="N91" s="16">
        <f>'[2]Expense Summary'!N91</f>
        <v>2607641.4592249719</v>
      </c>
      <c r="O91" s="16">
        <f>'[2]Expense Summary'!O91</f>
        <v>33942.595116828634</v>
      </c>
      <c r="Q91" s="16">
        <f>'[2]Expense Summary'!Q91</f>
        <v>2100389.872249499</v>
      </c>
      <c r="R91" s="16">
        <f>'[2]Expense Summary'!R91</f>
        <v>38538.014604176002</v>
      </c>
      <c r="S91" s="16">
        <f>'[2]Expense Summary'!S91</f>
        <v>606642.40909370419</v>
      </c>
      <c r="T91" s="16">
        <f>'[2]Expense Summary'!T91</f>
        <v>2745570.295947379</v>
      </c>
      <c r="U91" s="16">
        <f>'[2]Expense Summary'!U91</f>
        <v>2138927.8868536754</v>
      </c>
    </row>
    <row r="92" spans="1:21" x14ac:dyDescent="0.25">
      <c r="A92" s="22">
        <f>'[2]Expense Summary'!A92</f>
        <v>86</v>
      </c>
      <c r="B92" s="3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Q92" s="7"/>
      <c r="R92" s="7"/>
      <c r="S92" s="7"/>
      <c r="T92" s="7"/>
      <c r="U92" s="7"/>
    </row>
    <row r="93" spans="1:21" x14ac:dyDescent="0.25">
      <c r="A93" s="22">
        <f>'[2]Expense Summary'!A93</f>
        <v>87</v>
      </c>
      <c r="B93" s="37"/>
      <c r="C93" s="1" t="str">
        <f>'[2]Expense Summary'!C93</f>
        <v>General Expense - Maintenance &amp; Other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Q93" s="7"/>
      <c r="R93" s="7"/>
      <c r="S93" s="7"/>
      <c r="T93" s="7"/>
      <c r="U93" s="7"/>
    </row>
    <row r="94" spans="1:21" x14ac:dyDescent="0.25">
      <c r="A94" s="22">
        <f>'[2]Expense Summary'!A94</f>
        <v>88</v>
      </c>
      <c r="B94" s="37">
        <f>'[2]Expense Summary'!B94</f>
        <v>935</v>
      </c>
      <c r="C94" s="6" t="str">
        <f>'[2]Expense Summary'!C94</f>
        <v>A&amp;G Exp - Maint of Gen Plant</v>
      </c>
      <c r="D94" s="6" t="str">
        <f>'[2]Expense Summary'!D94</f>
        <v>GP.T</v>
      </c>
      <c r="E94" s="7">
        <f>'[2]Expense Summary'!E94</f>
        <v>12120662.048645999</v>
      </c>
      <c r="F94" s="7">
        <f>'[2]Expense Summary'!F94</f>
        <v>7396281.8104361761</v>
      </c>
      <c r="G94" s="7">
        <f>'[2]Expense Summary'!G94</f>
        <v>1496125.8491577385</v>
      </c>
      <c r="H94" s="7">
        <f>'[2]Expense Summary'!H94</f>
        <v>1254441.4861803416</v>
      </c>
      <c r="I94" s="7">
        <f>'[2]Expense Summary'!I94</f>
        <v>718315.85361258395</v>
      </c>
      <c r="J94" s="7">
        <f>'[2]Expense Summary'!J94</f>
        <v>562139.63734391774</v>
      </c>
      <c r="K94" s="7">
        <f>'[2]Expense Summary'!K94</f>
        <v>226892.12045110832</v>
      </c>
      <c r="L94" s="7">
        <f>'[2]Expense Summary'!L94</f>
        <v>186342.82329624033</v>
      </c>
      <c r="M94" s="7">
        <f>'[2]Expense Summary'!M94</f>
        <v>131892.53700794411</v>
      </c>
      <c r="N94" s="7">
        <f>'[2]Expense Summary'!N94</f>
        <v>144567.6836640891</v>
      </c>
      <c r="O94" s="7">
        <f>'[2]Expense Summary'!O94</f>
        <v>3662.2474958615016</v>
      </c>
      <c r="Q94" s="7">
        <f>'[2]Expense Summary'!Q94</f>
        <v>495116.74987783434</v>
      </c>
      <c r="R94" s="7">
        <f>'[2]Expense Summary'!R94</f>
        <v>2494.2958190499912</v>
      </c>
      <c r="S94" s="7">
        <f>'[2]Expense Summary'!S94</f>
        <v>64528.591647033361</v>
      </c>
      <c r="T94" s="7">
        <f>'[2]Expense Summary'!T94</f>
        <v>562139.63734391774</v>
      </c>
      <c r="U94" s="7">
        <f>'[2]Expense Summary'!U94</f>
        <v>497611.04569688439</v>
      </c>
    </row>
    <row r="95" spans="1:21" x14ac:dyDescent="0.25">
      <c r="A95" s="23">
        <f>'[2]Expense Summary'!A95</f>
        <v>89</v>
      </c>
      <c r="B95" s="38"/>
      <c r="C95" s="15" t="str">
        <f>'[2]Expense Summary'!C95</f>
        <v>Sub-total</v>
      </c>
      <c r="D95" s="15"/>
      <c r="E95" s="16">
        <f>'[2]Expense Summary'!E95</f>
        <v>12120662.048645999</v>
      </c>
      <c r="F95" s="16">
        <f>'[2]Expense Summary'!F95</f>
        <v>7396281.8104361761</v>
      </c>
      <c r="G95" s="16">
        <f>'[2]Expense Summary'!G95</f>
        <v>1496125.8491577385</v>
      </c>
      <c r="H95" s="16">
        <f>'[2]Expense Summary'!H95</f>
        <v>1254441.4861803416</v>
      </c>
      <c r="I95" s="16">
        <f>'[2]Expense Summary'!I95</f>
        <v>718315.85361258395</v>
      </c>
      <c r="J95" s="16">
        <f>'[2]Expense Summary'!J95</f>
        <v>562139.63734391774</v>
      </c>
      <c r="K95" s="16">
        <f>'[2]Expense Summary'!K95</f>
        <v>226892.12045110832</v>
      </c>
      <c r="L95" s="16">
        <f>'[2]Expense Summary'!L95</f>
        <v>186342.82329624033</v>
      </c>
      <c r="M95" s="16">
        <f>'[2]Expense Summary'!M95</f>
        <v>131892.53700794411</v>
      </c>
      <c r="N95" s="16">
        <f>'[2]Expense Summary'!N95</f>
        <v>144567.6836640891</v>
      </c>
      <c r="O95" s="16">
        <f>'[2]Expense Summary'!O95</f>
        <v>3662.2474958615016</v>
      </c>
      <c r="Q95" s="16">
        <f>'[2]Expense Summary'!Q95</f>
        <v>495116.74987783434</v>
      </c>
      <c r="R95" s="16">
        <f>'[2]Expense Summary'!R95</f>
        <v>2494.2958190499912</v>
      </c>
      <c r="S95" s="16">
        <f>'[2]Expense Summary'!S95</f>
        <v>64528.591647033361</v>
      </c>
      <c r="T95" s="16">
        <f>'[2]Expense Summary'!T95</f>
        <v>562139.63734391774</v>
      </c>
      <c r="U95" s="16">
        <f>'[2]Expense Summary'!U95</f>
        <v>497611.04569688439</v>
      </c>
    </row>
    <row r="96" spans="1:21" x14ac:dyDescent="0.25">
      <c r="A96" s="22">
        <f>'[2]Expense Summary'!A96</f>
        <v>90</v>
      </c>
      <c r="B96" s="3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Q96" s="7"/>
      <c r="R96" s="7"/>
      <c r="S96" s="7"/>
      <c r="T96" s="7"/>
      <c r="U96" s="7"/>
    </row>
    <row r="97" spans="1:21" x14ac:dyDescent="0.25">
      <c r="A97" s="23">
        <f>'[2]Expense Summary'!A97</f>
        <v>91</v>
      </c>
      <c r="B97" s="38"/>
      <c r="C97" s="15" t="str">
        <f>'[2]Expense Summary'!C97</f>
        <v>TOTAL MAINTENANCE EXPENSES</v>
      </c>
      <c r="D97" s="15"/>
      <c r="E97" s="16">
        <f>'[2]Expense Summary'!E97</f>
        <v>73505506.70426251</v>
      </c>
      <c r="F97" s="16">
        <f>'[2]Expense Summary'!F97</f>
        <v>46585037.202755399</v>
      </c>
      <c r="G97" s="16">
        <f>'[2]Expense Summary'!G97</f>
        <v>9022227.08080763</v>
      </c>
      <c r="H97" s="16">
        <f>'[2]Expense Summary'!H97</f>
        <v>7366179.0929775974</v>
      </c>
      <c r="I97" s="16">
        <f>'[2]Expense Summary'!I97</f>
        <v>3311942.7242675875</v>
      </c>
      <c r="J97" s="16">
        <f>'[2]Expense Summary'!J97</f>
        <v>3307709.9332912965</v>
      </c>
      <c r="K97" s="16">
        <f>'[2]Expense Summary'!K97</f>
        <v>649552.38748611906</v>
      </c>
      <c r="L97" s="16">
        <f>'[2]Expense Summary'!L97</f>
        <v>313714.19827547186</v>
      </c>
      <c r="M97" s="16">
        <f>'[2]Expense Summary'!M97</f>
        <v>159330.09889966826</v>
      </c>
      <c r="N97" s="16">
        <f>'[2]Expense Summary'!N97</f>
        <v>2752209.142889061</v>
      </c>
      <c r="O97" s="16">
        <f>'[2]Expense Summary'!O97</f>
        <v>37604.842612690132</v>
      </c>
      <c r="Q97" s="16">
        <f>'[2]Expense Summary'!Q97</f>
        <v>2595506.6221273332</v>
      </c>
      <c r="R97" s="16">
        <f>'[2]Expense Summary'!R97</f>
        <v>41032.310423225994</v>
      </c>
      <c r="S97" s="16">
        <f>'[2]Expense Summary'!S97</f>
        <v>671171.00074073754</v>
      </c>
      <c r="T97" s="16">
        <f>'[2]Expense Summary'!T97</f>
        <v>3307709.9332912965</v>
      </c>
      <c r="U97" s="16">
        <f>'[2]Expense Summary'!U97</f>
        <v>2636538.9325505598</v>
      </c>
    </row>
    <row r="98" spans="1:21" x14ac:dyDescent="0.25">
      <c r="A98" s="22">
        <f>'[2]Expense Summary'!A98</f>
        <v>92</v>
      </c>
      <c r="B98" s="3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Q98" s="7"/>
      <c r="R98" s="7"/>
      <c r="S98" s="7"/>
      <c r="T98" s="7"/>
      <c r="U98" s="7"/>
    </row>
    <row r="99" spans="1:21" x14ac:dyDescent="0.25">
      <c r="A99" s="23">
        <f>'[2]Expense Summary'!A99</f>
        <v>93</v>
      </c>
      <c r="B99" s="38"/>
      <c r="C99" s="15" t="str">
        <f>'[2]Expense Summary'!C99</f>
        <v>TOTAL O &amp; M EXPENSES</v>
      </c>
      <c r="D99" s="15"/>
      <c r="E99" s="16">
        <f>'[2]Expense Summary'!E99</f>
        <v>1149347364.1501398</v>
      </c>
      <c r="F99" s="16">
        <f>'[2]Expense Summary'!F99</f>
        <v>647468098.36886227</v>
      </c>
      <c r="G99" s="16">
        <f>'[2]Expense Summary'!G99</f>
        <v>148050104.53096113</v>
      </c>
      <c r="H99" s="16">
        <f>'[2]Expense Summary'!H99</f>
        <v>139117957.29811245</v>
      </c>
      <c r="I99" s="16">
        <f>'[2]Expense Summary'!I99</f>
        <v>87204869.652185097</v>
      </c>
      <c r="J99" s="16">
        <f>'[2]Expense Summary'!J99</f>
        <v>64304355.780665599</v>
      </c>
      <c r="K99" s="16">
        <f>'[2]Expense Summary'!K99</f>
        <v>26692437.105437901</v>
      </c>
      <c r="L99" s="16">
        <f>'[2]Expense Summary'!L99</f>
        <v>25029136.984612253</v>
      </c>
      <c r="M99" s="16">
        <f>'[2]Expense Summary'!M99</f>
        <v>2656662.5560501656</v>
      </c>
      <c r="N99" s="16">
        <f>'[2]Expense Summary'!N99</f>
        <v>8429129.1526063941</v>
      </c>
      <c r="O99" s="16">
        <f>'[2]Expense Summary'!O99</f>
        <v>394612.72064669203</v>
      </c>
      <c r="Q99" s="16">
        <f>'[2]Expense Summary'!Q99</f>
        <v>58778783.119482346</v>
      </c>
      <c r="R99" s="16">
        <f>'[2]Expense Summary'!R99</f>
        <v>212085.91393545974</v>
      </c>
      <c r="S99" s="16">
        <f>'[2]Expense Summary'!S99</f>
        <v>5313486.7472477937</v>
      </c>
      <c r="T99" s="16">
        <f>'[2]Expense Summary'!T99</f>
        <v>64304355.780665599</v>
      </c>
      <c r="U99" s="16">
        <f>'[2]Expense Summary'!U99</f>
        <v>58990869.033417806</v>
      </c>
    </row>
    <row r="100" spans="1:21" x14ac:dyDescent="0.25">
      <c r="A100" s="22">
        <f>'[2]Expense Summary'!A100</f>
        <v>94</v>
      </c>
      <c r="B100" s="3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Q100" s="7"/>
      <c r="R100" s="7"/>
      <c r="S100" s="7"/>
      <c r="T100" s="7"/>
      <c r="U100" s="7"/>
    </row>
    <row r="101" spans="1:21" x14ac:dyDescent="0.25">
      <c r="A101" s="22">
        <f>'[2]Expense Summary'!A101</f>
        <v>95</v>
      </c>
      <c r="B101" s="37"/>
      <c r="C101" s="1" t="str">
        <f>'[2]Expense Summary'!C101</f>
        <v>Depreciation Expense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Q101" s="7"/>
      <c r="R101" s="7"/>
      <c r="S101" s="7"/>
      <c r="T101" s="7"/>
      <c r="U101" s="7"/>
    </row>
    <row r="102" spans="1:21" x14ac:dyDescent="0.25">
      <c r="A102" s="22">
        <f>'[2]Expense Summary'!A102</f>
        <v>96</v>
      </c>
      <c r="B102" s="37">
        <f>'[2]Expense Summary'!B102</f>
        <v>403.01</v>
      </c>
      <c r="C102" s="6" t="str">
        <f>'[2]Expense Summary'!C102</f>
        <v>Depr Exp - Production Steam Baseload</v>
      </c>
      <c r="D102" s="6" t="str">
        <f>'[2]Expense Summary'!D102</f>
        <v>PP.T</v>
      </c>
      <c r="E102" s="7">
        <f>'[2]Expense Summary'!E102</f>
        <v>48946116.846999623</v>
      </c>
      <c r="F102" s="7">
        <f>'[2]Expense Summary'!F102</f>
        <v>26151062.198254563</v>
      </c>
      <c r="G102" s="7">
        <f>'[2]Expense Summary'!G102</f>
        <v>6411199.2117062099</v>
      </c>
      <c r="H102" s="7">
        <f>'[2]Expense Summary'!H102</f>
        <v>6473138.5349407941</v>
      </c>
      <c r="I102" s="7">
        <f>'[2]Expense Summary'!I102</f>
        <v>4186540.1208080761</v>
      </c>
      <c r="J102" s="7">
        <f>'[2]Expense Summary'!J102</f>
        <v>2978798.8291343404</v>
      </c>
      <c r="K102" s="7">
        <f>'[2]Expense Summary'!K102</f>
        <v>1301989.6577811053</v>
      </c>
      <c r="L102" s="7">
        <f>'[2]Expense Summary'!L102</f>
        <v>1249841.9556903616</v>
      </c>
      <c r="M102" s="7">
        <f>'[2]Expense Summary'!M102</f>
        <v>0</v>
      </c>
      <c r="N102" s="7">
        <f>'[2]Expense Summary'!N102</f>
        <v>176903.43743876199</v>
      </c>
      <c r="O102" s="7">
        <f>'[2]Expense Summary'!O102</f>
        <v>16642.901245417255</v>
      </c>
      <c r="Q102" s="7">
        <f>'[2]Expense Summary'!Q102</f>
        <v>2765598.3832134251</v>
      </c>
      <c r="R102" s="7">
        <f>'[2]Expense Summary'!R102</f>
        <v>7571.9696671467827</v>
      </c>
      <c r="S102" s="7">
        <f>'[2]Expense Summary'!S102</f>
        <v>205628.47625376863</v>
      </c>
      <c r="T102" s="7">
        <f>'[2]Expense Summary'!T102</f>
        <v>2978798.8291343404</v>
      </c>
      <c r="U102" s="7">
        <f>'[2]Expense Summary'!U102</f>
        <v>2773170.352880572</v>
      </c>
    </row>
    <row r="103" spans="1:21" x14ac:dyDescent="0.25">
      <c r="A103" s="22">
        <f>'[2]Expense Summary'!A103</f>
        <v>97</v>
      </c>
      <c r="B103" s="37">
        <f>'[2]Expense Summary'!B103</f>
        <v>403.02</v>
      </c>
      <c r="C103" s="6" t="str">
        <f>'[2]Expense Summary'!C103</f>
        <v>Depr Exp - Production Hydro</v>
      </c>
      <c r="D103" s="6" t="str">
        <f>'[2]Expense Summary'!D103</f>
        <v>PP.T</v>
      </c>
      <c r="E103" s="7">
        <f>'[2]Expense Summary'!E103</f>
        <v>18723216.799551114</v>
      </c>
      <c r="F103" s="7">
        <f>'[2]Expense Summary'!F103</f>
        <v>10003490.340347195</v>
      </c>
      <c r="G103" s="7">
        <f>'[2]Expense Summary'!G103</f>
        <v>2452457.5291869119</v>
      </c>
      <c r="H103" s="7">
        <f>'[2]Expense Summary'!H103</f>
        <v>2476150.9997223518</v>
      </c>
      <c r="I103" s="7">
        <f>'[2]Expense Summary'!I103</f>
        <v>1601465.1083952847</v>
      </c>
      <c r="J103" s="7">
        <f>'[2]Expense Summary'!J103</f>
        <v>1139471.3181123401</v>
      </c>
      <c r="K103" s="7">
        <f>'[2]Expense Summary'!K103</f>
        <v>498046.34573178249</v>
      </c>
      <c r="L103" s="7">
        <f>'[2]Expense Summary'!L103</f>
        <v>478098.4357699884</v>
      </c>
      <c r="M103" s="7">
        <f>'[2]Expense Summary'!M103</f>
        <v>0</v>
      </c>
      <c r="N103" s="7">
        <f>'[2]Expense Summary'!N103</f>
        <v>67670.361309873842</v>
      </c>
      <c r="O103" s="7">
        <f>'[2]Expense Summary'!O103</f>
        <v>6366.3609753869168</v>
      </c>
      <c r="Q103" s="7">
        <f>'[2]Expense Summary'!Q103</f>
        <v>1057916.3669153694</v>
      </c>
      <c r="R103" s="7">
        <f>'[2]Expense Summary'!R103</f>
        <v>2896.4837010620718</v>
      </c>
      <c r="S103" s="7">
        <f>'[2]Expense Summary'!S103</f>
        <v>78658.46749590848</v>
      </c>
      <c r="T103" s="7">
        <f>'[2]Expense Summary'!T103</f>
        <v>1139471.3181123401</v>
      </c>
      <c r="U103" s="7">
        <f>'[2]Expense Summary'!U103</f>
        <v>1060812.8506164316</v>
      </c>
    </row>
    <row r="104" spans="1:21" x14ac:dyDescent="0.25">
      <c r="A104" s="22">
        <f>'[2]Expense Summary'!A104</f>
        <v>98</v>
      </c>
      <c r="B104" s="37">
        <f>'[2]Expense Summary'!B104</f>
        <v>403.03</v>
      </c>
      <c r="C104" s="6" t="str">
        <f>'[2]Expense Summary'!C104</f>
        <v>Depr Exp - Production Other</v>
      </c>
      <c r="D104" s="6" t="str">
        <f>'[2]Expense Summary'!D104</f>
        <v>PP.T</v>
      </c>
      <c r="E104" s="7">
        <f>'[2]Expense Summary'!E104</f>
        <v>78350457.767330021</v>
      </c>
      <c r="F104" s="7">
        <f>'[2]Expense Summary'!F104</f>
        <v>41861292.096775688</v>
      </c>
      <c r="G104" s="7">
        <f>'[2]Expense Summary'!G104</f>
        <v>10262722.059135504</v>
      </c>
      <c r="H104" s="7">
        <f>'[2]Expense Summary'!H104</f>
        <v>10361871.381734438</v>
      </c>
      <c r="I104" s="7">
        <f>'[2]Expense Summary'!I104</f>
        <v>6701600.7817730121</v>
      </c>
      <c r="J104" s="7">
        <f>'[2]Expense Summary'!J104</f>
        <v>4768309.8659085752</v>
      </c>
      <c r="K104" s="7">
        <f>'[2]Expense Summary'!K104</f>
        <v>2084158.9132465003</v>
      </c>
      <c r="L104" s="7">
        <f>'[2]Expense Summary'!L104</f>
        <v>2000683.5204365682</v>
      </c>
      <c r="M104" s="7">
        <f>'[2]Expense Summary'!M104</f>
        <v>0</v>
      </c>
      <c r="N104" s="7">
        <f>'[2]Expense Summary'!N104</f>
        <v>283178.03733578243</v>
      </c>
      <c r="O104" s="7">
        <f>'[2]Expense Summary'!O104</f>
        <v>26641.110983962404</v>
      </c>
      <c r="Q104" s="7">
        <f>'[2]Expense Summary'!Q104</f>
        <v>4427029.4209997663</v>
      </c>
      <c r="R104" s="7">
        <f>'[2]Expense Summary'!R104</f>
        <v>12120.824446110375</v>
      </c>
      <c r="S104" s="7">
        <f>'[2]Expense Summary'!S104</f>
        <v>329159.62046269921</v>
      </c>
      <c r="T104" s="7">
        <f>'[2]Expense Summary'!T104</f>
        <v>4768309.8659085752</v>
      </c>
      <c r="U104" s="7">
        <f>'[2]Expense Summary'!U104</f>
        <v>4439150.2454458764</v>
      </c>
    </row>
    <row r="105" spans="1:21" x14ac:dyDescent="0.25">
      <c r="A105" s="22">
        <f>'[2]Expense Summary'!A105</f>
        <v>99</v>
      </c>
      <c r="B105" s="37">
        <f>'[2]Expense Summary'!B105</f>
        <v>403.04</v>
      </c>
      <c r="C105" s="6" t="str">
        <f>'[2]Expense Summary'!C105</f>
        <v>Depr Exp - Transmission</v>
      </c>
      <c r="D105" s="6" t="str">
        <f>'[2]Expense Summary'!D105</f>
        <v>TP.T</v>
      </c>
      <c r="E105" s="7">
        <f>'[2]Expense Summary'!E105</f>
        <v>29979152.236311428</v>
      </c>
      <c r="F105" s="7">
        <f>'[2]Expense Summary'!F105</f>
        <v>14904547.549429124</v>
      </c>
      <c r="G105" s="7">
        <f>'[2]Expense Summary'!G105</f>
        <v>3648868.0178231765</v>
      </c>
      <c r="H105" s="7">
        <f>'[2]Expense Summary'!H105</f>
        <v>3682360.4275294533</v>
      </c>
      <c r="I105" s="7">
        <f>'[2]Expense Summary'!I105</f>
        <v>2380068.998495664</v>
      </c>
      <c r="J105" s="7">
        <f>'[2]Expense Summary'!J105</f>
        <v>1693122.5139023506</v>
      </c>
      <c r="K105" s="7">
        <f>'[2]Expense Summary'!K105</f>
        <v>740142.46630835312</v>
      </c>
      <c r="L105" s="7">
        <f>'[2]Expense Summary'!L105</f>
        <v>710008.24983912078</v>
      </c>
      <c r="M105" s="7">
        <f>'[2]Expense Summary'!M105</f>
        <v>2109845.0070640678</v>
      </c>
      <c r="N105" s="7">
        <f>'[2]Expense Summary'!N105</f>
        <v>100703.448256217</v>
      </c>
      <c r="O105" s="7">
        <f>'[2]Expense Summary'!O105</f>
        <v>9485.5576639055944</v>
      </c>
      <c r="Q105" s="7">
        <f>'[2]Expense Summary'!Q105</f>
        <v>1572567.9206655989</v>
      </c>
      <c r="R105" s="7">
        <f>'[2]Expense Summary'!R105</f>
        <v>4281.7750574853781</v>
      </c>
      <c r="S105" s="7">
        <f>'[2]Expense Summary'!S105</f>
        <v>116272.81817926619</v>
      </c>
      <c r="T105" s="7">
        <f>'[2]Expense Summary'!T105</f>
        <v>1693122.5139023506</v>
      </c>
      <c r="U105" s="7">
        <f>'[2]Expense Summary'!U105</f>
        <v>1576849.6957230843</v>
      </c>
    </row>
    <row r="106" spans="1:21" x14ac:dyDescent="0.25">
      <c r="A106" s="22">
        <f>'[2]Expense Summary'!A106</f>
        <v>100</v>
      </c>
      <c r="B106" s="37">
        <f>'[2]Expense Summary'!B106</f>
        <v>403.05</v>
      </c>
      <c r="C106" s="6" t="str">
        <f>'[2]Expense Summary'!C106</f>
        <v>Depr Exp - Distribution</v>
      </c>
      <c r="D106" s="6" t="str">
        <f>'[2]Expense Summary'!D106</f>
        <v>DP.T</v>
      </c>
      <c r="E106" s="7">
        <f>'[2]Expense Summary'!E106</f>
        <v>116557093.08126344</v>
      </c>
      <c r="F106" s="7">
        <f>'[2]Expense Summary'!F106</f>
        <v>75983370.588687658</v>
      </c>
      <c r="G106" s="7">
        <f>'[2]Expense Summary'!G106</f>
        <v>14166815.142528839</v>
      </c>
      <c r="H106" s="7">
        <f>'[2]Expense Summary'!H106</f>
        <v>11350078.489712829</v>
      </c>
      <c r="I106" s="7">
        <f>'[2]Expense Summary'!I106</f>
        <v>4968190.3150063846</v>
      </c>
      <c r="J106" s="7">
        <f>'[2]Expense Summary'!J106</f>
        <v>4914459.5738985101</v>
      </c>
      <c r="K106" s="7">
        <f>'[2]Expense Summary'!K106</f>
        <v>1620593.5789648832</v>
      </c>
      <c r="L106" s="7">
        <f>'[2]Expense Summary'!L106</f>
        <v>733294.02947999316</v>
      </c>
      <c r="M106" s="7">
        <f>'[2]Expense Summary'!M106</f>
        <v>243056.02356831406</v>
      </c>
      <c r="N106" s="7">
        <f>'[2]Expense Summary'!N106</f>
        <v>2535899.7289499817</v>
      </c>
      <c r="O106" s="7">
        <f>'[2]Expense Summary'!O106</f>
        <v>41335.61046603966</v>
      </c>
      <c r="Q106" s="7">
        <f>'[2]Expense Summary'!Q106</f>
        <v>3850783.7529180488</v>
      </c>
      <c r="R106" s="7">
        <f>'[2]Expense Summary'!R106</f>
        <v>41013.934226449775</v>
      </c>
      <c r="S106" s="7">
        <f>'[2]Expense Summary'!S106</f>
        <v>1022661.8867540117</v>
      </c>
      <c r="T106" s="7">
        <f>'[2]Expense Summary'!T106</f>
        <v>4914459.5738985101</v>
      </c>
      <c r="U106" s="7">
        <f>'[2]Expense Summary'!U106</f>
        <v>3891797.6871444983</v>
      </c>
    </row>
    <row r="107" spans="1:21" x14ac:dyDescent="0.25">
      <c r="A107" s="22">
        <f>'[2]Expense Summary'!A107</f>
        <v>101</v>
      </c>
      <c r="B107" s="37">
        <f>'[2]Expense Summary'!B107</f>
        <v>403.06</v>
      </c>
      <c r="C107" s="6" t="str">
        <f>'[2]Expense Summary'!C107</f>
        <v>Depr Exp - General</v>
      </c>
      <c r="D107" s="6" t="str">
        <f>'[2]Expense Summary'!D107</f>
        <v>GP.T</v>
      </c>
      <c r="E107" s="7">
        <f>'[2]Expense Summary'!E107</f>
        <v>27073545.530993275</v>
      </c>
      <c r="F107" s="7">
        <f>'[2]Expense Summary'!F107</f>
        <v>16520844.451501755</v>
      </c>
      <c r="G107" s="7">
        <f>'[2]Expense Summary'!G107</f>
        <v>3341849.7384631624</v>
      </c>
      <c r="H107" s="7">
        <f>'[2]Expense Summary'!H107</f>
        <v>2802006.8999336772</v>
      </c>
      <c r="I107" s="7">
        <f>'[2]Expense Summary'!I107</f>
        <v>1604479.7627689866</v>
      </c>
      <c r="J107" s="7">
        <f>'[2]Expense Summary'!J107</f>
        <v>1255633.8098797773</v>
      </c>
      <c r="K107" s="7">
        <f>'[2]Expense Summary'!K107</f>
        <v>506801.86684545845</v>
      </c>
      <c r="L107" s="7">
        <f>'[2]Expense Summary'!L107</f>
        <v>416228.16399275564</v>
      </c>
      <c r="M107" s="7">
        <f>'[2]Expense Summary'!M107</f>
        <v>294604.25441708323</v>
      </c>
      <c r="N107" s="7">
        <f>'[2]Expense Summary'!N107</f>
        <v>322916.33495607431</v>
      </c>
      <c r="O107" s="7">
        <f>'[2]Expense Summary'!O107</f>
        <v>8180.248234546606</v>
      </c>
      <c r="Q107" s="7">
        <f>'[2]Expense Summary'!Q107</f>
        <v>1105926.8724081274</v>
      </c>
      <c r="R107" s="7">
        <f>'[2]Expense Summary'!R107</f>
        <v>5571.4309295802723</v>
      </c>
      <c r="S107" s="7">
        <f>'[2]Expense Summary'!S107</f>
        <v>144135.50654206958</v>
      </c>
      <c r="T107" s="7">
        <f>'[2]Expense Summary'!T107</f>
        <v>1255633.8098797773</v>
      </c>
      <c r="U107" s="7">
        <f>'[2]Expense Summary'!U107</f>
        <v>1111498.3033377076</v>
      </c>
    </row>
    <row r="108" spans="1:21" x14ac:dyDescent="0.25">
      <c r="A108" s="22">
        <f>'[2]Expense Summary'!A108</f>
        <v>102</v>
      </c>
      <c r="B108" s="37">
        <f>'[2]Expense Summary'!B108</f>
        <v>403.07</v>
      </c>
      <c r="C108" s="6" t="str">
        <f>'[2]Expense Summary'!C108</f>
        <v>Depr Exp - FAS 143</v>
      </c>
      <c r="D108" s="6" t="str">
        <f>'[2]Expense Summary'!D108</f>
        <v>PP.T</v>
      </c>
      <c r="E108" s="7">
        <f>'[2]Expense Summary'!E108</f>
        <v>1729703.1034011291</v>
      </c>
      <c r="F108" s="7">
        <f>'[2]Expense Summary'!F108</f>
        <v>924150.39957004623</v>
      </c>
      <c r="G108" s="7">
        <f>'[2]Expense Summary'!G108</f>
        <v>226564.88169788048</v>
      </c>
      <c r="H108" s="7">
        <f>'[2]Expense Summary'!H108</f>
        <v>228753.75073434203</v>
      </c>
      <c r="I108" s="7">
        <f>'[2]Expense Summary'!I108</f>
        <v>147947.82315645469</v>
      </c>
      <c r="J108" s="7">
        <f>'[2]Expense Summary'!J108</f>
        <v>105267.54543710366</v>
      </c>
      <c r="K108" s="7">
        <f>'[2]Expense Summary'!K108</f>
        <v>46010.913566439587</v>
      </c>
      <c r="L108" s="7">
        <f>'[2]Expense Summary'!L108</f>
        <v>44168.069885427001</v>
      </c>
      <c r="M108" s="7">
        <f>'[2]Expense Summary'!M108</f>
        <v>0</v>
      </c>
      <c r="N108" s="7">
        <f>'[2]Expense Summary'!N108</f>
        <v>6251.577131167478</v>
      </c>
      <c r="O108" s="7">
        <f>'[2]Expense Summary'!O108</f>
        <v>588.14222226826951</v>
      </c>
      <c r="Q108" s="7">
        <f>'[2]Expense Summary'!Q108</f>
        <v>97733.271081721017</v>
      </c>
      <c r="R108" s="7">
        <f>'[2]Expense Summary'!R108</f>
        <v>267.58526060532341</v>
      </c>
      <c r="S108" s="7">
        <f>'[2]Expense Summary'!S108</f>
        <v>7266.6890947773272</v>
      </c>
      <c r="T108" s="7">
        <f>'[2]Expense Summary'!T108</f>
        <v>105267.54543710366</v>
      </c>
      <c r="U108" s="7">
        <f>'[2]Expense Summary'!U108</f>
        <v>98000.85634232634</v>
      </c>
    </row>
    <row r="109" spans="1:21" x14ac:dyDescent="0.25">
      <c r="A109" s="22">
        <f>'[2]Expense Summary'!A109</f>
        <v>103</v>
      </c>
      <c r="B109" s="37">
        <f>'[2]Expense Summary'!B109</f>
        <v>403.08</v>
      </c>
      <c r="C109" s="6" t="str">
        <f>'[2]Expense Summary'!C109</f>
        <v>Depr Exp - VROW</v>
      </c>
      <c r="D109" s="6" t="str">
        <f>'[2]Expense Summary'!D109</f>
        <v>DP.T</v>
      </c>
      <c r="E109" s="7">
        <f>'[2]Expense Summary'!E109</f>
        <v>0</v>
      </c>
      <c r="F109" s="7">
        <f>'[2]Expense Summary'!F109</f>
        <v>0</v>
      </c>
      <c r="G109" s="7">
        <f>'[2]Expense Summary'!G109</f>
        <v>0</v>
      </c>
      <c r="H109" s="7">
        <f>'[2]Expense Summary'!H109</f>
        <v>0</v>
      </c>
      <c r="I109" s="7">
        <f>'[2]Expense Summary'!I109</f>
        <v>0</v>
      </c>
      <c r="J109" s="7">
        <f>'[2]Expense Summary'!J109</f>
        <v>0</v>
      </c>
      <c r="K109" s="7">
        <f>'[2]Expense Summary'!K109</f>
        <v>0</v>
      </c>
      <c r="L109" s="7">
        <f>'[2]Expense Summary'!L109</f>
        <v>0</v>
      </c>
      <c r="M109" s="7">
        <f>'[2]Expense Summary'!M109</f>
        <v>0</v>
      </c>
      <c r="N109" s="7">
        <f>'[2]Expense Summary'!N109</f>
        <v>0</v>
      </c>
      <c r="O109" s="7">
        <f>'[2]Expense Summary'!O109</f>
        <v>0</v>
      </c>
      <c r="Q109" s="7">
        <f>'[2]Expense Summary'!Q109</f>
        <v>0</v>
      </c>
      <c r="R109" s="7">
        <f>'[2]Expense Summary'!R109</f>
        <v>0</v>
      </c>
      <c r="S109" s="7">
        <f>'[2]Expense Summary'!S109</f>
        <v>0</v>
      </c>
      <c r="T109" s="7">
        <f>'[2]Expense Summary'!T109</f>
        <v>0</v>
      </c>
      <c r="U109" s="7">
        <f>'[2]Expense Summary'!U109</f>
        <v>0</v>
      </c>
    </row>
    <row r="110" spans="1:21" x14ac:dyDescent="0.25">
      <c r="A110" s="22">
        <f>'[2]Expense Summary'!A110</f>
        <v>104</v>
      </c>
      <c r="B110" s="37">
        <f>'[2]Expense Summary'!B110</f>
        <v>404</v>
      </c>
      <c r="C110" s="6" t="str">
        <f>'[2]Expense Summary'!C110</f>
        <v>Amort Exp - Limited Term Plant - Prod</v>
      </c>
      <c r="D110" s="6" t="str">
        <f>'[2]Expense Summary'!D110</f>
        <v>PP.T</v>
      </c>
      <c r="E110" s="7">
        <f>'[2]Expense Summary'!E110</f>
        <v>4563515.04</v>
      </c>
      <c r="F110" s="7">
        <f>'[2]Expense Summary'!F110</f>
        <v>2438207.019093195</v>
      </c>
      <c r="G110" s="7">
        <f>'[2]Expense Summary'!G110</f>
        <v>597751.28062791191</v>
      </c>
      <c r="H110" s="7">
        <f>'[2]Expense Summary'!H110</f>
        <v>603526.22359288728</v>
      </c>
      <c r="I110" s="7">
        <f>'[2]Expense Summary'!I110</f>
        <v>390334.10692399432</v>
      </c>
      <c r="J110" s="7">
        <f>'[2]Expense Summary'!J110</f>
        <v>277729.75944918598</v>
      </c>
      <c r="K110" s="7">
        <f>'[2]Expense Summary'!K110</f>
        <v>121391.63978587912</v>
      </c>
      <c r="L110" s="7">
        <f>'[2]Expense Summary'!L110</f>
        <v>116529.6233865713</v>
      </c>
      <c r="M110" s="7">
        <f>'[2]Expense Summary'!M110</f>
        <v>0</v>
      </c>
      <c r="N110" s="7">
        <f>'[2]Expense Summary'!N110</f>
        <v>16493.678138002822</v>
      </c>
      <c r="O110" s="7">
        <f>'[2]Expense Summary'!O110</f>
        <v>1551.7090023731289</v>
      </c>
      <c r="Q110" s="7">
        <f>'[2]Expense Summary'!Q110</f>
        <v>257851.91204943976</v>
      </c>
      <c r="R110" s="7">
        <f>'[2]Expense Summary'!R110</f>
        <v>705.976279312673</v>
      </c>
      <c r="S110" s="7">
        <f>'[2]Expense Summary'!S110</f>
        <v>19171.871120433509</v>
      </c>
      <c r="T110" s="7">
        <f>'[2]Expense Summary'!T110</f>
        <v>277729.75944918598</v>
      </c>
      <c r="U110" s="7">
        <f>'[2]Expense Summary'!U110</f>
        <v>258557.88832875248</v>
      </c>
    </row>
    <row r="111" spans="1:21" x14ac:dyDescent="0.25">
      <c r="A111" s="22">
        <f>'[2]Expense Summary'!A111</f>
        <v>105</v>
      </c>
      <c r="B111" s="37">
        <f>'[2]Expense Summary'!B111</f>
        <v>404.01</v>
      </c>
      <c r="C111" s="6" t="str">
        <f>'[2]Expense Summary'!C111</f>
        <v>Amort Exp - Limited Term Plant - Transmission</v>
      </c>
      <c r="D111" s="6" t="str">
        <f>'[2]Expense Summary'!D111</f>
        <v>PC4</v>
      </c>
      <c r="E111" s="7">
        <f>'[2]Expense Summary'!E111</f>
        <v>0</v>
      </c>
      <c r="F111" s="7">
        <f>'[2]Expense Summary'!F111</f>
        <v>0</v>
      </c>
      <c r="G111" s="7">
        <f>'[2]Expense Summary'!G111</f>
        <v>0</v>
      </c>
      <c r="H111" s="7">
        <f>'[2]Expense Summary'!H111</f>
        <v>0</v>
      </c>
      <c r="I111" s="7">
        <f>'[2]Expense Summary'!I111</f>
        <v>0</v>
      </c>
      <c r="J111" s="7">
        <f>'[2]Expense Summary'!J111</f>
        <v>0</v>
      </c>
      <c r="K111" s="7">
        <f>'[2]Expense Summary'!K111</f>
        <v>0</v>
      </c>
      <c r="L111" s="7">
        <f>'[2]Expense Summary'!L111</f>
        <v>0</v>
      </c>
      <c r="M111" s="7">
        <f>'[2]Expense Summary'!M111</f>
        <v>0</v>
      </c>
      <c r="N111" s="7">
        <f>'[2]Expense Summary'!N111</f>
        <v>0</v>
      </c>
      <c r="O111" s="7">
        <f>'[2]Expense Summary'!O111</f>
        <v>0</v>
      </c>
      <c r="Q111" s="7">
        <f>'[2]Expense Summary'!Q111</f>
        <v>0</v>
      </c>
      <c r="R111" s="7">
        <f>'[2]Expense Summary'!R111</f>
        <v>0</v>
      </c>
      <c r="S111" s="7">
        <f>'[2]Expense Summary'!S111</f>
        <v>0</v>
      </c>
      <c r="T111" s="7">
        <f>'[2]Expense Summary'!T111</f>
        <v>0</v>
      </c>
      <c r="U111" s="7">
        <f>'[2]Expense Summary'!U111</f>
        <v>0</v>
      </c>
    </row>
    <row r="112" spans="1:21" x14ac:dyDescent="0.25">
      <c r="A112" s="22">
        <f>'[2]Expense Summary'!A112</f>
        <v>106</v>
      </c>
      <c r="B112" s="37">
        <f>'[2]Expense Summary'!B112</f>
        <v>404.02</v>
      </c>
      <c r="C112" s="6" t="str">
        <f>'[2]Expense Summary'!C112</f>
        <v>Amort Exp - Limited Term Plant - General</v>
      </c>
      <c r="D112" s="6" t="str">
        <f>'[2]Expense Summary'!D112</f>
        <v>GP.T</v>
      </c>
      <c r="E112" s="7">
        <f>'[2]Expense Summary'!E112</f>
        <v>28486961.839818001</v>
      </c>
      <c r="F112" s="7">
        <f>'[2]Expense Summary'!F112</f>
        <v>17383340.682613321</v>
      </c>
      <c r="G112" s="7">
        <f>'[2]Expense Summary'!G112</f>
        <v>3516316.1716304836</v>
      </c>
      <c r="H112" s="7">
        <f>'[2]Expense Summary'!H112</f>
        <v>2948290.0029455042</v>
      </c>
      <c r="I112" s="7">
        <f>'[2]Expense Summary'!I112</f>
        <v>1688244.1098243357</v>
      </c>
      <c r="J112" s="7">
        <f>'[2]Expense Summary'!J112</f>
        <v>1321186.114536887</v>
      </c>
      <c r="K112" s="7">
        <f>'[2]Expense Summary'!K112</f>
        <v>533260.24198225606</v>
      </c>
      <c r="L112" s="7">
        <f>'[2]Expense Summary'!L112</f>
        <v>437957.99891615176</v>
      </c>
      <c r="M112" s="7">
        <f>'[2]Expense Summary'!M112</f>
        <v>309984.52507153328</v>
      </c>
      <c r="N112" s="7">
        <f>'[2]Expense Summary'!N112</f>
        <v>339774.68155461375</v>
      </c>
      <c r="O112" s="7">
        <f>'[2]Expense Summary'!O112</f>
        <v>8607.3107429168813</v>
      </c>
      <c r="Q112" s="7">
        <f>'[2]Expense Summary'!Q112</f>
        <v>1163663.4948996191</v>
      </c>
      <c r="R112" s="7">
        <f>'[2]Expense Summary'!R112</f>
        <v>5862.2960964770264</v>
      </c>
      <c r="S112" s="7">
        <f>'[2]Expense Summary'!S112</f>
        <v>151660.32354079094</v>
      </c>
      <c r="T112" s="7">
        <f>'[2]Expense Summary'!T112</f>
        <v>1321186.114536887</v>
      </c>
      <c r="U112" s="7">
        <f>'[2]Expense Summary'!U112</f>
        <v>1169525.7909960961</v>
      </c>
    </row>
    <row r="113" spans="1:21" x14ac:dyDescent="0.25">
      <c r="A113" s="22">
        <f>'[2]Expense Summary'!A113</f>
        <v>107</v>
      </c>
      <c r="B113" s="37">
        <f>'[2]Expense Summary'!B113</f>
        <v>405</v>
      </c>
      <c r="C113" s="6" t="str">
        <f>'[2]Expense Summary'!C113</f>
        <v>Amort Exp - WUTC AFUDC</v>
      </c>
      <c r="D113" s="6" t="str">
        <f>'[2]Expense Summary'!D113</f>
        <v>PTDP.T</v>
      </c>
      <c r="E113" s="7">
        <f>'[2]Expense Summary'!E113</f>
        <v>2458878.21</v>
      </c>
      <c r="F113" s="7">
        <f>'[2]Expense Summary'!F113</f>
        <v>1414046.5700880191</v>
      </c>
      <c r="G113" s="7">
        <f>'[2]Expense Summary'!G113</f>
        <v>309325.27134588832</v>
      </c>
      <c r="H113" s="7">
        <f>'[2]Expense Summary'!H113</f>
        <v>287611.86646584771</v>
      </c>
      <c r="I113" s="7">
        <f>'[2]Expense Summary'!I113</f>
        <v>166171.08057136467</v>
      </c>
      <c r="J113" s="7">
        <f>'[2]Expense Summary'!J113</f>
        <v>129756.03628256494</v>
      </c>
      <c r="K113" s="7">
        <f>'[2]Expense Summary'!K113</f>
        <v>52308.642905883346</v>
      </c>
      <c r="L113" s="7">
        <f>'[2]Expense Summary'!L113</f>
        <v>43335.672141168478</v>
      </c>
      <c r="M113" s="7">
        <f>'[2]Expense Summary'!M113</f>
        <v>29023.510413141335</v>
      </c>
      <c r="N113" s="7">
        <f>'[2]Expense Summary'!N113</f>
        <v>26458.306924958502</v>
      </c>
      <c r="O113" s="7">
        <f>'[2]Expense Summary'!O113</f>
        <v>841.25286116376481</v>
      </c>
      <c r="Q113" s="7">
        <f>'[2]Expense Summary'!Q113</f>
        <v>114528.3838849673</v>
      </c>
      <c r="R113" s="7">
        <f>'[2]Expense Summary'!R113</f>
        <v>567.86850056633125</v>
      </c>
      <c r="S113" s="7">
        <f>'[2]Expense Summary'!S113</f>
        <v>14659.783897031308</v>
      </c>
      <c r="T113" s="7">
        <f>'[2]Expense Summary'!T113</f>
        <v>129756.03628256494</v>
      </c>
      <c r="U113" s="7">
        <f>'[2]Expense Summary'!U113</f>
        <v>115096.25238553363</v>
      </c>
    </row>
    <row r="114" spans="1:21" x14ac:dyDescent="0.25">
      <c r="A114" s="22">
        <f>'[2]Expense Summary'!A114</f>
        <v>108</v>
      </c>
      <c r="B114" s="37">
        <f>'[2]Expense Summary'!B114</f>
        <v>406</v>
      </c>
      <c r="C114" s="6" t="str">
        <f>'[2]Expense Summary'!C114</f>
        <v>Amort Exp - Acq Adjustment - Transmission</v>
      </c>
      <c r="D114" s="6" t="str">
        <f>'[2]Expense Summary'!D114</f>
        <v>PC4</v>
      </c>
      <c r="E114" s="7">
        <f>'[2]Expense Summary'!E114</f>
        <v>25800</v>
      </c>
      <c r="F114" s="7">
        <f>'[2]Expense Summary'!F114</f>
        <v>13784.49299306011</v>
      </c>
      <c r="G114" s="7">
        <f>'[2]Expense Summary'!G114</f>
        <v>3379.4088339851564</v>
      </c>
      <c r="H114" s="7">
        <f>'[2]Expense Summary'!H114</f>
        <v>3412.0576862822154</v>
      </c>
      <c r="I114" s="7">
        <f>'[2]Expense Summary'!I114</f>
        <v>2206.7682193152264</v>
      </c>
      <c r="J114" s="7">
        <f>'[2]Expense Summary'!J114</f>
        <v>1570.1554023560307</v>
      </c>
      <c r="K114" s="7">
        <f>'[2]Expense Summary'!K114</f>
        <v>686.29209699628404</v>
      </c>
      <c r="L114" s="7">
        <f>'[2]Expense Summary'!L114</f>
        <v>658.8045085907155</v>
      </c>
      <c r="M114" s="7">
        <f>'[2]Expense Summary'!M114</f>
        <v>0</v>
      </c>
      <c r="N114" s="7">
        <f>'[2]Expense Summary'!N114</f>
        <v>93.247615539900323</v>
      </c>
      <c r="O114" s="7">
        <f>'[2]Expense Summary'!O114</f>
        <v>8.7726438743646007</v>
      </c>
      <c r="Q114" s="7">
        <f>'[2]Expense Summary'!Q114</f>
        <v>1457.7752615176098</v>
      </c>
      <c r="R114" s="7">
        <f>'[2]Expense Summary'!R114</f>
        <v>3.9912628416070617</v>
      </c>
      <c r="S114" s="7">
        <f>'[2]Expense Summary'!S114</f>
        <v>108.38887799681372</v>
      </c>
      <c r="T114" s="7">
        <f>'[2]Expense Summary'!T114</f>
        <v>1570.1554023560307</v>
      </c>
      <c r="U114" s="7">
        <f>'[2]Expense Summary'!U114</f>
        <v>1461.7665243592169</v>
      </c>
    </row>
    <row r="115" spans="1:21" x14ac:dyDescent="0.25">
      <c r="A115" s="22">
        <f>'[2]Expense Summary'!A115</f>
        <v>109</v>
      </c>
      <c r="B115" s="37">
        <f>'[2]Expense Summary'!B115</f>
        <v>406.01</v>
      </c>
      <c r="C115" s="6" t="str">
        <f>'[2]Expense Summary'!C115</f>
        <v>Amort Exp - Acq Adjustment - Distribution</v>
      </c>
      <c r="D115" s="6" t="str">
        <f>'[2]Expense Summary'!D115</f>
        <v>DP.T</v>
      </c>
      <c r="E115" s="7">
        <f>'[2]Expense Summary'!E115</f>
        <v>0</v>
      </c>
      <c r="F115" s="7">
        <f>'[2]Expense Summary'!F115</f>
        <v>0</v>
      </c>
      <c r="G115" s="7">
        <f>'[2]Expense Summary'!G115</f>
        <v>0</v>
      </c>
      <c r="H115" s="7">
        <f>'[2]Expense Summary'!H115</f>
        <v>0</v>
      </c>
      <c r="I115" s="7">
        <f>'[2]Expense Summary'!I115</f>
        <v>0</v>
      </c>
      <c r="J115" s="7">
        <f>'[2]Expense Summary'!J115</f>
        <v>0</v>
      </c>
      <c r="K115" s="7">
        <f>'[2]Expense Summary'!K115</f>
        <v>0</v>
      </c>
      <c r="L115" s="7">
        <f>'[2]Expense Summary'!L115</f>
        <v>0</v>
      </c>
      <c r="M115" s="7">
        <f>'[2]Expense Summary'!M115</f>
        <v>0</v>
      </c>
      <c r="N115" s="7">
        <f>'[2]Expense Summary'!N115</f>
        <v>0</v>
      </c>
      <c r="O115" s="7">
        <f>'[2]Expense Summary'!O115</f>
        <v>0</v>
      </c>
      <c r="Q115" s="7">
        <f>'[2]Expense Summary'!Q115</f>
        <v>0</v>
      </c>
      <c r="R115" s="7">
        <f>'[2]Expense Summary'!R115</f>
        <v>0</v>
      </c>
      <c r="S115" s="7">
        <f>'[2]Expense Summary'!S115</f>
        <v>0</v>
      </c>
      <c r="T115" s="7">
        <f>'[2]Expense Summary'!T115</f>
        <v>0</v>
      </c>
      <c r="U115" s="7">
        <f>'[2]Expense Summary'!U115</f>
        <v>0</v>
      </c>
    </row>
    <row r="116" spans="1:21" x14ac:dyDescent="0.25">
      <c r="A116" s="22">
        <f>'[2]Expense Summary'!A116</f>
        <v>110</v>
      </c>
      <c r="B116" s="37">
        <f>'[2]Expense Summary'!B116</f>
        <v>406.02</v>
      </c>
      <c r="C116" s="6" t="str">
        <f>'[2]Expense Summary'!C116</f>
        <v>Amort Exp - FERC Colstrip</v>
      </c>
      <c r="D116" s="6" t="str">
        <f>'[2]Expense Summary'!D116</f>
        <v>PC4</v>
      </c>
      <c r="E116" s="7">
        <f>'[2]Expense Summary'!E116</f>
        <v>715282.68</v>
      </c>
      <c r="F116" s="7">
        <f>'[2]Expense Summary'!F116</f>
        <v>382163.14304330456</v>
      </c>
      <c r="G116" s="7">
        <f>'[2]Expense Summary'!G116</f>
        <v>93691.186340642555</v>
      </c>
      <c r="H116" s="7">
        <f>'[2]Expense Summary'!H116</f>
        <v>94596.347525524892</v>
      </c>
      <c r="I116" s="7">
        <f>'[2]Expense Summary'!I116</f>
        <v>61180.73976940399</v>
      </c>
      <c r="J116" s="7">
        <f>'[2]Expense Summary'!J116</f>
        <v>43531.200163321701</v>
      </c>
      <c r="K116" s="7">
        <f>'[2]Expense Summary'!K116</f>
        <v>19026.85466675667</v>
      </c>
      <c r="L116" s="7">
        <f>'[2]Expense Summary'!L116</f>
        <v>18264.785058172482</v>
      </c>
      <c r="M116" s="7">
        <f>'[2]Expense Summary'!M116</f>
        <v>0</v>
      </c>
      <c r="N116" s="7">
        <f>'[2]Expense Summary'!N116</f>
        <v>2585.2094708135487</v>
      </c>
      <c r="O116" s="7">
        <f>'[2]Expense Summary'!O116</f>
        <v>243.21396205973235</v>
      </c>
      <c r="Q116" s="7">
        <f>'[2]Expense Summary'!Q116</f>
        <v>40415.557980465768</v>
      </c>
      <c r="R116" s="7">
        <f>'[2]Expense Summary'!R116</f>
        <v>110.65430937709746</v>
      </c>
      <c r="S116" s="7">
        <f>'[2]Expense Summary'!S116</f>
        <v>3004.9878734788354</v>
      </c>
      <c r="T116" s="7">
        <f>'[2]Expense Summary'!T116</f>
        <v>43531.200163321701</v>
      </c>
      <c r="U116" s="7">
        <f>'[2]Expense Summary'!U116</f>
        <v>40526.212289842864</v>
      </c>
    </row>
    <row r="117" spans="1:21" x14ac:dyDescent="0.25">
      <c r="A117" s="22">
        <f>'[2]Expense Summary'!A117</f>
        <v>111</v>
      </c>
      <c r="B117" s="37">
        <f>'[2]Expense Summary'!B117</f>
        <v>406.03</v>
      </c>
      <c r="C117" s="6" t="str">
        <f>'[2]Expense Summary'!C117</f>
        <v>Amort Exp - Acq Adjustment - Production</v>
      </c>
      <c r="D117" s="6" t="str">
        <f>'[2]Expense Summary'!D117</f>
        <v>PP.T</v>
      </c>
      <c r="E117" s="7">
        <f>'[2]Expense Summary'!E117</f>
        <v>10141653.090000002</v>
      </c>
      <c r="F117" s="7">
        <f>'[2]Expense Summary'!F117</f>
        <v>5418509.5332229231</v>
      </c>
      <c r="G117" s="7">
        <f>'[2]Expense Summary'!G117</f>
        <v>1328402.7923860024</v>
      </c>
      <c r="H117" s="7">
        <f>'[2]Expense Summary'!H117</f>
        <v>1341236.6425326467</v>
      </c>
      <c r="I117" s="7">
        <f>'[2]Expense Summary'!I117</f>
        <v>867452.62520666921</v>
      </c>
      <c r="J117" s="7">
        <f>'[2]Expense Summary'!J117</f>
        <v>617208.19333659811</v>
      </c>
      <c r="K117" s="7">
        <f>'[2]Expense Summary'!K117</f>
        <v>269772.72736995912</v>
      </c>
      <c r="L117" s="7">
        <f>'[2]Expense Summary'!L117</f>
        <v>258967.70466104505</v>
      </c>
      <c r="M117" s="7">
        <f>'[2]Expense Summary'!M117</f>
        <v>0</v>
      </c>
      <c r="N117" s="7">
        <f>'[2]Expense Summary'!N117</f>
        <v>36654.456134703956</v>
      </c>
      <c r="O117" s="7">
        <f>'[2]Expense Summary'!O117</f>
        <v>3448.4151494542375</v>
      </c>
      <c r="Q117" s="7">
        <f>'[2]Expense Summary'!Q117</f>
        <v>573032.98393393902</v>
      </c>
      <c r="R117" s="7">
        <f>'[2]Expense Summary'!R117</f>
        <v>1568.9148500227304</v>
      </c>
      <c r="S117" s="7">
        <f>'[2]Expense Summary'!S117</f>
        <v>42606.294552636391</v>
      </c>
      <c r="T117" s="7">
        <f>'[2]Expense Summary'!T117</f>
        <v>617208.19333659811</v>
      </c>
      <c r="U117" s="7">
        <f>'[2]Expense Summary'!U117</f>
        <v>574601.89878396178</v>
      </c>
    </row>
    <row r="118" spans="1:21" x14ac:dyDescent="0.25">
      <c r="A118" s="22">
        <f>'[2]Expense Summary'!A118</f>
        <v>112</v>
      </c>
      <c r="B118" s="37">
        <f>'[2]Expense Summary'!B118</f>
        <v>407</v>
      </c>
      <c r="C118" s="6" t="str">
        <f>'[2]Expense Summary'!C118</f>
        <v>Amort Exp - Property Losses - Production</v>
      </c>
      <c r="D118" s="6" t="str">
        <f>'[2]Expense Summary'!D118</f>
        <v>PP.T</v>
      </c>
      <c r="E118" s="7">
        <f>'[2]Expense Summary'!E118</f>
        <v>9945140.8857102729</v>
      </c>
      <c r="F118" s="7">
        <f>'[2]Expense Summary'!F118</f>
        <v>5313516.467211972</v>
      </c>
      <c r="G118" s="7">
        <f>'[2]Expense Summary'!G118</f>
        <v>1302662.6730386147</v>
      </c>
      <c r="H118" s="7">
        <f>'[2]Expense Summary'!H118</f>
        <v>1315247.8449708237</v>
      </c>
      <c r="I118" s="7">
        <f>'[2]Expense Summary'!I118</f>
        <v>850644.21872860123</v>
      </c>
      <c r="J118" s="7">
        <f>'[2]Expense Summary'!J118</f>
        <v>605248.70887169859</v>
      </c>
      <c r="K118" s="7">
        <f>'[2]Expense Summary'!K118</f>
        <v>264545.41059603042</v>
      </c>
      <c r="L118" s="7">
        <f>'[2]Expense Summary'!L118</f>
        <v>253949.75403394536</v>
      </c>
      <c r="M118" s="7">
        <f>'[2]Expense Summary'!M118</f>
        <v>0</v>
      </c>
      <c r="N118" s="7">
        <f>'[2]Expense Summary'!N118</f>
        <v>35944.212162823853</v>
      </c>
      <c r="O118" s="7">
        <f>'[2]Expense Summary'!O118</f>
        <v>3381.5960957643083</v>
      </c>
      <c r="Q118" s="7">
        <f>'[2]Expense Summary'!Q118</f>
        <v>561929.47114324674</v>
      </c>
      <c r="R118" s="7">
        <f>'[2]Expense Summary'!R118</f>
        <v>1538.5143903752928</v>
      </c>
      <c r="S118" s="7">
        <f>'[2]Expense Summary'!S118</f>
        <v>41780.723338076539</v>
      </c>
      <c r="T118" s="7">
        <f>'[2]Expense Summary'!T118</f>
        <v>605248.70887169859</v>
      </c>
      <c r="U118" s="7">
        <f>'[2]Expense Summary'!U118</f>
        <v>563467.98553362209</v>
      </c>
    </row>
    <row r="119" spans="1:21" x14ac:dyDescent="0.25">
      <c r="A119" s="22">
        <f>'[2]Expense Summary'!A119</f>
        <v>113</v>
      </c>
      <c r="B119" s="37">
        <f>'[2]Expense Summary'!B119</f>
        <v>407.01</v>
      </c>
      <c r="C119" s="6" t="str">
        <f>'[2]Expense Summary'!C119</f>
        <v>Amort Exp - Storm T&amp;D</v>
      </c>
      <c r="D119" s="6" t="str">
        <f>'[2]Expense Summary'!D119</f>
        <v>TDP.T</v>
      </c>
      <c r="E119" s="7">
        <f>'[2]Expense Summary'!E119</f>
        <v>25322920.059999999</v>
      </c>
      <c r="F119" s="7">
        <f>'[2]Expense Summary'!F119</f>
        <v>15400861.532984776</v>
      </c>
      <c r="G119" s="7">
        <f>'[2]Expense Summary'!G119</f>
        <v>3079061.8324771468</v>
      </c>
      <c r="H119" s="7">
        <f>'[2]Expense Summary'!H119</f>
        <v>2648003.5048496327</v>
      </c>
      <c r="I119" s="7">
        <f>'[2]Expense Summary'!I119</f>
        <v>1342435.6372818854</v>
      </c>
      <c r="J119" s="7">
        <f>'[2]Expense Summary'!J119</f>
        <v>1170112.6059958132</v>
      </c>
      <c r="K119" s="7">
        <f>'[2]Expense Summary'!K119</f>
        <v>429249.65387669229</v>
      </c>
      <c r="L119" s="7">
        <f>'[2]Expense Summary'!L119</f>
        <v>283752.19900136645</v>
      </c>
      <c r="M119" s="7">
        <f>'[2]Expense Summary'!M119</f>
        <v>541425.16005283699</v>
      </c>
      <c r="N119" s="7">
        <f>'[2]Expense Summary'!N119</f>
        <v>419311.0096487659</v>
      </c>
      <c r="O119" s="7">
        <f>'[2]Expense Summary'!O119</f>
        <v>8706.923831085378</v>
      </c>
      <c r="Q119" s="7">
        <f>'[2]Expense Summary'!Q119</f>
        <v>975543.05647511128</v>
      </c>
      <c r="R119" s="7">
        <f>'[2]Expense Summary'!R119</f>
        <v>7414.8392109915558</v>
      </c>
      <c r="S119" s="7">
        <f>'[2]Expense Summary'!S119</f>
        <v>187154.71030971041</v>
      </c>
      <c r="T119" s="7">
        <f>'[2]Expense Summary'!T119</f>
        <v>1170112.6059958132</v>
      </c>
      <c r="U119" s="7">
        <f>'[2]Expense Summary'!U119</f>
        <v>982957.8956861028</v>
      </c>
    </row>
    <row r="120" spans="1:21" x14ac:dyDescent="0.25">
      <c r="A120" s="22">
        <f>'[2]Expense Summary'!A120</f>
        <v>114</v>
      </c>
      <c r="B120" s="37">
        <f>'[2]Expense Summary'!B120</f>
        <v>407.02</v>
      </c>
      <c r="C120" s="6" t="str">
        <f>'[2]Expense Summary'!C120</f>
        <v>Regulatory Debit / Credit - Production</v>
      </c>
      <c r="D120" s="6" t="str">
        <f>'[2]Expense Summary'!D120</f>
        <v>PP.T</v>
      </c>
      <c r="E120" s="7">
        <f>'[2]Expense Summary'!E120</f>
        <v>7531127.8936383389</v>
      </c>
      <c r="F120" s="7">
        <f>'[2]Expense Summary'!F120</f>
        <v>4023751.1503758617</v>
      </c>
      <c r="G120" s="7">
        <f>'[2]Expense Summary'!G120</f>
        <v>986463.57107106305</v>
      </c>
      <c r="H120" s="7">
        <f>'[2]Expense Summary'!H120</f>
        <v>995993.90759159229</v>
      </c>
      <c r="I120" s="7">
        <f>'[2]Expense Summary'!I120</f>
        <v>644164.87175501976</v>
      </c>
      <c r="J120" s="7">
        <f>'[2]Expense Summary'!J120</f>
        <v>458334.92821823375</v>
      </c>
      <c r="K120" s="7">
        <f>'[2]Expense Summary'!K120</f>
        <v>200331.53313458385</v>
      </c>
      <c r="L120" s="7">
        <f>'[2]Expense Summary'!L120</f>
        <v>192307.79112799367</v>
      </c>
      <c r="M120" s="7">
        <f>'[2]Expense Summary'!M120</f>
        <v>0</v>
      </c>
      <c r="N120" s="7">
        <f>'[2]Expense Summary'!N120</f>
        <v>27219.368930535162</v>
      </c>
      <c r="O120" s="7">
        <f>'[2]Expense Summary'!O120</f>
        <v>2560.7714334566954</v>
      </c>
      <c r="Q120" s="7">
        <f>'[2]Expense Summary'!Q120</f>
        <v>425530.6951422944</v>
      </c>
      <c r="R120" s="7">
        <f>'[2]Expense Summary'!R120</f>
        <v>1165.0663146228355</v>
      </c>
      <c r="S120" s="7">
        <f>'[2]Expense Summary'!S120</f>
        <v>31639.166761316534</v>
      </c>
      <c r="T120" s="7">
        <f>'[2]Expense Summary'!T120</f>
        <v>458334.92821823375</v>
      </c>
      <c r="U120" s="7">
        <f>'[2]Expense Summary'!U120</f>
        <v>426695.76145691721</v>
      </c>
    </row>
    <row r="121" spans="1:21" x14ac:dyDescent="0.25">
      <c r="A121" s="22">
        <f>'[2]Expense Summary'!A121</f>
        <v>115</v>
      </c>
      <c r="B121" s="37">
        <f>'[2]Expense Summary'!B121</f>
        <v>411</v>
      </c>
      <c r="C121" s="6" t="str">
        <f>'[2]Expense Summary'!C121</f>
        <v>Accretion Exp - FAS 143</v>
      </c>
      <c r="D121" s="6" t="str">
        <f>'[2]Expense Summary'!D121</f>
        <v>PP.T</v>
      </c>
      <c r="E121" s="7">
        <f>'[2]Expense Summary'!E121</f>
        <v>2062091.3333477639</v>
      </c>
      <c r="F121" s="7">
        <f>'[2]Expense Summary'!F121</f>
        <v>1101739.671921792</v>
      </c>
      <c r="G121" s="7">
        <f>'[2]Expense Summary'!G121</f>
        <v>270102.70032556832</v>
      </c>
      <c r="H121" s="7">
        <f>'[2]Expense Summary'!H121</f>
        <v>272712.19316919299</v>
      </c>
      <c r="I121" s="7">
        <f>'[2]Expense Summary'!I121</f>
        <v>176378.20231617076</v>
      </c>
      <c r="J121" s="7">
        <f>'[2]Expense Summary'!J121</f>
        <v>125496.27314757914</v>
      </c>
      <c r="K121" s="7">
        <f>'[2]Expense Summary'!K121</f>
        <v>54852.596331825596</v>
      </c>
      <c r="L121" s="7">
        <f>'[2]Expense Summary'!L121</f>
        <v>52655.622772687864</v>
      </c>
      <c r="M121" s="7">
        <f>'[2]Expense Summary'!M121</f>
        <v>0</v>
      </c>
      <c r="N121" s="7">
        <f>'[2]Expense Summary'!N121</f>
        <v>7452.9108472935159</v>
      </c>
      <c r="O121" s="7">
        <f>'[2]Expense Summary'!O121</f>
        <v>701.16251565401512</v>
      </c>
      <c r="Q121" s="7">
        <f>'[2]Expense Summary'!Q121</f>
        <v>116514.17568776097</v>
      </c>
      <c r="R121" s="7">
        <f>'[2]Expense Summary'!R121</f>
        <v>319.00575638724382</v>
      </c>
      <c r="S121" s="7">
        <f>'[2]Expense Summary'!S121</f>
        <v>8663.0917034309186</v>
      </c>
      <c r="T121" s="7">
        <f>'[2]Expense Summary'!T121</f>
        <v>125496.27314757914</v>
      </c>
      <c r="U121" s="7">
        <f>'[2]Expense Summary'!U121</f>
        <v>116833.18144414821</v>
      </c>
    </row>
    <row r="122" spans="1:21" x14ac:dyDescent="0.25">
      <c r="A122" s="22">
        <f>'[2]Expense Summary'!A122</f>
        <v>116</v>
      </c>
      <c r="B122" s="37">
        <f>'[2]Expense Summary'!B122</f>
        <v>411.01</v>
      </c>
      <c r="C122" s="6" t="str">
        <f>'[2]Expense Summary'!C122</f>
        <v>Gain/Loss on Utility Plant</v>
      </c>
      <c r="D122" s="6" t="str">
        <f>'[2]Expense Summary'!D122</f>
        <v>PTDP.T</v>
      </c>
      <c r="E122" s="7">
        <f>'[2]Expense Summary'!E122</f>
        <v>-1063695.3252306676</v>
      </c>
      <c r="F122" s="7">
        <f>'[2]Expense Summary'!F122</f>
        <v>-611707.69668217329</v>
      </c>
      <c r="G122" s="7">
        <f>'[2]Expense Summary'!G122</f>
        <v>-133812.17653164256</v>
      </c>
      <c r="H122" s="7">
        <f>'[2]Expense Summary'!H122</f>
        <v>-124419.09346969618</v>
      </c>
      <c r="I122" s="7">
        <f>'[2]Expense Summary'!I122</f>
        <v>-71884.569505493826</v>
      </c>
      <c r="J122" s="7">
        <f>'[2]Expense Summary'!J122</f>
        <v>-56131.649242694788</v>
      </c>
      <c r="K122" s="7">
        <f>'[2]Expense Summary'!K122</f>
        <v>-22628.39155752592</v>
      </c>
      <c r="L122" s="7">
        <f>'[2]Expense Summary'!L122</f>
        <v>-18746.740560318271</v>
      </c>
      <c r="M122" s="7">
        <f>'[2]Expense Summary'!M122</f>
        <v>-12555.388966679257</v>
      </c>
      <c r="N122" s="7">
        <f>'[2]Expense Summary'!N122</f>
        <v>-11445.697991522957</v>
      </c>
      <c r="O122" s="7">
        <f>'[2]Expense Summary'!O122</f>
        <v>-363.92072292056321</v>
      </c>
      <c r="Q122" s="7">
        <f>'[2]Expense Summary'!Q122</f>
        <v>-49544.262114821475</v>
      </c>
      <c r="R122" s="7">
        <f>'[2]Expense Summary'!R122</f>
        <v>-245.6563594494398</v>
      </c>
      <c r="S122" s="7">
        <f>'[2]Expense Summary'!S122</f>
        <v>-6341.730768423874</v>
      </c>
      <c r="T122" s="7">
        <f>'[2]Expense Summary'!T122</f>
        <v>-56131.649242694788</v>
      </c>
      <c r="U122" s="7">
        <f>'[2]Expense Summary'!U122</f>
        <v>-49789.918474270911</v>
      </c>
    </row>
    <row r="123" spans="1:21" x14ac:dyDescent="0.25">
      <c r="A123" s="22">
        <f>'[2]Expense Summary'!A123</f>
        <v>117</v>
      </c>
      <c r="B123" s="37">
        <f>'[2]Expense Summary'!B123</f>
        <v>411.02</v>
      </c>
      <c r="C123" s="6" t="str">
        <f>'[2]Expense Summary'!C123</f>
        <v>Gain/Loss Disp Allowance</v>
      </c>
      <c r="D123" s="6" t="str">
        <f>'[2]Expense Summary'!D123</f>
        <v>PTDP.T</v>
      </c>
      <c r="E123" s="7">
        <f>'[2]Expense Summary'!E123</f>
        <v>-26423.68</v>
      </c>
      <c r="F123" s="7">
        <f>'[2]Expense Summary'!F123</f>
        <v>-15195.674971272118</v>
      </c>
      <c r="G123" s="7">
        <f>'[2]Expense Summary'!G123</f>
        <v>-3324.081669728947</v>
      </c>
      <c r="H123" s="7">
        <f>'[2]Expense Summary'!H123</f>
        <v>-3090.7443454453528</v>
      </c>
      <c r="I123" s="7">
        <f>'[2]Expense Summary'!I123</f>
        <v>-1785.7132738070659</v>
      </c>
      <c r="J123" s="7">
        <f>'[2]Expense Summary'!J123</f>
        <v>-1394.3886959732281</v>
      </c>
      <c r="K123" s="7">
        <f>'[2]Expense Summary'!K123</f>
        <v>-562.12090365359393</v>
      </c>
      <c r="L123" s="7">
        <f>'[2]Expense Summary'!L123</f>
        <v>-465.69526241120764</v>
      </c>
      <c r="M123" s="7">
        <f>'[2]Expense Summary'!M123</f>
        <v>-311.89342705733873</v>
      </c>
      <c r="N123" s="7">
        <f>'[2]Expense Summary'!N123</f>
        <v>-284.32715076477399</v>
      </c>
      <c r="O123" s="7">
        <f>'[2]Expense Summary'!O123</f>
        <v>-9.0402998863761326</v>
      </c>
      <c r="Q123" s="7">
        <f>'[2]Expense Summary'!Q123</f>
        <v>-1230.7487838909813</v>
      </c>
      <c r="R123" s="7">
        <f>'[2]Expense Summary'!R123</f>
        <v>-6.1024476446291969</v>
      </c>
      <c r="S123" s="7">
        <f>'[2]Expense Summary'!S123</f>
        <v>-157.53746443761776</v>
      </c>
      <c r="T123" s="7">
        <f>'[2]Expense Summary'!T123</f>
        <v>-1394.3886959732281</v>
      </c>
      <c r="U123" s="7">
        <f>'[2]Expense Summary'!U123</f>
        <v>-1236.8512315356104</v>
      </c>
    </row>
    <row r="124" spans="1:21" x14ac:dyDescent="0.25">
      <c r="A124" s="22">
        <f>'[2]Expense Summary'!A124</f>
        <v>118</v>
      </c>
      <c r="B124" s="37">
        <f>'[2]Expense Summary'!B124</f>
        <v>421</v>
      </c>
      <c r="C124" s="6" t="str">
        <f>'[2]Expense Summary'!C124</f>
        <v>FAS 133 Gain / Loss</v>
      </c>
      <c r="D124" s="6" t="str">
        <f>'[2]Expense Summary'!D124</f>
        <v>DP.T</v>
      </c>
      <c r="E124" s="7">
        <f>'[2]Expense Summary'!E124</f>
        <v>0</v>
      </c>
      <c r="F124" s="7">
        <f>'[2]Expense Summary'!F124</f>
        <v>0</v>
      </c>
      <c r="G124" s="7">
        <f>'[2]Expense Summary'!G124</f>
        <v>0</v>
      </c>
      <c r="H124" s="7">
        <f>'[2]Expense Summary'!H124</f>
        <v>0</v>
      </c>
      <c r="I124" s="7">
        <f>'[2]Expense Summary'!I124</f>
        <v>0</v>
      </c>
      <c r="J124" s="7">
        <f>'[2]Expense Summary'!J124</f>
        <v>0</v>
      </c>
      <c r="K124" s="7">
        <f>'[2]Expense Summary'!K124</f>
        <v>0</v>
      </c>
      <c r="L124" s="7">
        <f>'[2]Expense Summary'!L124</f>
        <v>0</v>
      </c>
      <c r="M124" s="7">
        <f>'[2]Expense Summary'!M124</f>
        <v>0</v>
      </c>
      <c r="N124" s="7">
        <f>'[2]Expense Summary'!N124</f>
        <v>0</v>
      </c>
      <c r="O124" s="7">
        <f>'[2]Expense Summary'!O124</f>
        <v>0</v>
      </c>
      <c r="Q124" s="7">
        <f>'[2]Expense Summary'!Q124</f>
        <v>0</v>
      </c>
      <c r="R124" s="7">
        <f>'[2]Expense Summary'!R124</f>
        <v>0</v>
      </c>
      <c r="S124" s="7">
        <f>'[2]Expense Summary'!S124</f>
        <v>0</v>
      </c>
      <c r="T124" s="7">
        <f>'[2]Expense Summary'!T124</f>
        <v>0</v>
      </c>
      <c r="U124" s="7">
        <f>'[2]Expense Summary'!U124</f>
        <v>0</v>
      </c>
    </row>
    <row r="125" spans="1:21" x14ac:dyDescent="0.25">
      <c r="A125" s="23">
        <f>'[2]Expense Summary'!A125</f>
        <v>119</v>
      </c>
      <c r="B125" s="38"/>
      <c r="C125" s="15" t="str">
        <f>'[2]Expense Summary'!C125</f>
        <v>TOTAL DEPRECIATION EXPENSES</v>
      </c>
      <c r="D125" s="15"/>
      <c r="E125" s="16">
        <f>'[2]Expense Summary'!E125</f>
        <v>411522537.3931337</v>
      </c>
      <c r="F125" s="16">
        <f>'[2]Expense Summary'!F125</f>
        <v>238611774.51646075</v>
      </c>
      <c r="G125" s="16">
        <f>'[2]Expense Summary'!G125</f>
        <v>51860497.210417643</v>
      </c>
      <c r="H125" s="16">
        <f>'[2]Expense Summary'!H125</f>
        <v>47757481.237822667</v>
      </c>
      <c r="I125" s="16">
        <f>'[2]Expense Summary'!I125</f>
        <v>27705834.988221321</v>
      </c>
      <c r="J125" s="16">
        <f>'[2]Expense Summary'!J125</f>
        <v>21547711.393738568</v>
      </c>
      <c r="K125" s="16">
        <f>'[2]Expense Summary'!K125</f>
        <v>8719978.822730206</v>
      </c>
      <c r="L125" s="16">
        <f>'[2]Expense Summary'!L125</f>
        <v>7271489.9448791789</v>
      </c>
      <c r="M125" s="16">
        <f>'[2]Expense Summary'!M125</f>
        <v>3515071.1981932404</v>
      </c>
      <c r="N125" s="16">
        <f>'[2]Expense Summary'!N125</f>
        <v>4393779.981663622</v>
      </c>
      <c r="O125" s="16">
        <f>'[2]Expense Summary'!O125</f>
        <v>138918.09900652227</v>
      </c>
      <c r="Q125" s="16">
        <f>'[2]Expense Summary'!Q125</f>
        <v>19057248.483761709</v>
      </c>
      <c r="R125" s="16">
        <f>'[2]Expense Summary'!R125</f>
        <v>92729.371452320294</v>
      </c>
      <c r="S125" s="16">
        <f>'[2]Expense Summary'!S125</f>
        <v>2397733.5385245411</v>
      </c>
      <c r="T125" s="16">
        <f>'[2]Expense Summary'!T125</f>
        <v>21547711.393738568</v>
      </c>
      <c r="U125" s="16">
        <f>'[2]Expense Summary'!U125</f>
        <v>19149977.855214033</v>
      </c>
    </row>
    <row r="126" spans="1:21" x14ac:dyDescent="0.25">
      <c r="A126" s="22">
        <f>'[2]Expense Summary'!A126</f>
        <v>120</v>
      </c>
      <c r="B126" s="3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Q126" s="7"/>
      <c r="R126" s="7"/>
      <c r="S126" s="7"/>
      <c r="T126" s="7"/>
      <c r="U126" s="7"/>
    </row>
    <row r="127" spans="1:21" x14ac:dyDescent="0.25">
      <c r="A127" s="22">
        <f>'[2]Expense Summary'!A127</f>
        <v>121</v>
      </c>
      <c r="B127" s="37"/>
      <c r="C127" s="1" t="str">
        <f>'[2]Expense Summary'!C127</f>
        <v>Taxes (Other Than Income)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Q127" s="7"/>
      <c r="R127" s="7"/>
      <c r="S127" s="7"/>
      <c r="T127" s="7"/>
      <c r="U127" s="7"/>
    </row>
    <row r="128" spans="1:21" x14ac:dyDescent="0.25">
      <c r="A128" s="22">
        <f>'[2]Expense Summary'!A128</f>
        <v>122</v>
      </c>
      <c r="B128" s="37">
        <f>'[2]Expense Summary'!B128</f>
        <v>236</v>
      </c>
      <c r="C128" s="6" t="str">
        <f>'[2]Expense Summary'!C128</f>
        <v>Property Taxes</v>
      </c>
      <c r="D128" s="6" t="str">
        <f>'[2]Expense Summary'!D128</f>
        <v>PTDGP.T</v>
      </c>
      <c r="E128" s="7">
        <f>'[2]Expense Summary'!E128</f>
        <v>0</v>
      </c>
      <c r="F128" s="7">
        <f>'[2]Expense Summary'!F128</f>
        <v>0</v>
      </c>
      <c r="G128" s="7">
        <f>'[2]Expense Summary'!G128</f>
        <v>0</v>
      </c>
      <c r="H128" s="7">
        <f>'[2]Expense Summary'!H128</f>
        <v>0</v>
      </c>
      <c r="I128" s="7">
        <f>'[2]Expense Summary'!I128</f>
        <v>0</v>
      </c>
      <c r="J128" s="7">
        <f>'[2]Expense Summary'!J128</f>
        <v>0</v>
      </c>
      <c r="K128" s="7">
        <f>'[2]Expense Summary'!K128</f>
        <v>0</v>
      </c>
      <c r="L128" s="7">
        <f>'[2]Expense Summary'!L128</f>
        <v>0</v>
      </c>
      <c r="M128" s="7">
        <f>'[2]Expense Summary'!M128</f>
        <v>0</v>
      </c>
      <c r="N128" s="7">
        <f>'[2]Expense Summary'!N128</f>
        <v>0</v>
      </c>
      <c r="O128" s="7">
        <f>'[2]Expense Summary'!O128</f>
        <v>0</v>
      </c>
      <c r="Q128" s="7">
        <f>'[2]Expense Summary'!Q128</f>
        <v>0</v>
      </c>
      <c r="R128" s="7">
        <f>'[2]Expense Summary'!R128</f>
        <v>0</v>
      </c>
      <c r="S128" s="7">
        <f>'[2]Expense Summary'!S128</f>
        <v>0</v>
      </c>
      <c r="T128" s="7">
        <f>'[2]Expense Summary'!T128</f>
        <v>0</v>
      </c>
      <c r="U128" s="7">
        <f>'[2]Expense Summary'!U128</f>
        <v>0</v>
      </c>
    </row>
    <row r="129" spans="1:21" x14ac:dyDescent="0.25">
      <c r="A129" s="22">
        <f>'[2]Expense Summary'!A129</f>
        <v>123</v>
      </c>
      <c r="B129" s="37">
        <f>'[2]Expense Summary'!B129</f>
        <v>236.01</v>
      </c>
      <c r="C129" s="6" t="str">
        <f>'[2]Expense Summary'!C129</f>
        <v>Payroll Taxes</v>
      </c>
      <c r="D129" s="6" t="str">
        <f>'[2]Expense Summary'!D129</f>
        <v>SW.T</v>
      </c>
      <c r="E129" s="7">
        <f>'[2]Expense Summary'!E129</f>
        <v>8218126.2336140983</v>
      </c>
      <c r="F129" s="7">
        <f>'[2]Expense Summary'!F129</f>
        <v>5035720.8384019928</v>
      </c>
      <c r="G129" s="7">
        <f>'[2]Expense Summary'!G129</f>
        <v>1013028.0303433748</v>
      </c>
      <c r="H129" s="7">
        <f>'[2]Expense Summary'!H129</f>
        <v>842433.08507599798</v>
      </c>
      <c r="I129" s="7">
        <f>'[2]Expense Summary'!I129</f>
        <v>482277.79578105378</v>
      </c>
      <c r="J129" s="7">
        <f>'[2]Expense Summary'!J129</f>
        <v>377322.16413732577</v>
      </c>
      <c r="K129" s="7">
        <f>'[2]Expense Summary'!K129</f>
        <v>152371.69582009088</v>
      </c>
      <c r="L129" s="7">
        <f>'[2]Expense Summary'!L129</f>
        <v>125145.99149534293</v>
      </c>
      <c r="M129" s="7">
        <f>'[2]Expense Summary'!M129</f>
        <v>88820.790311456309</v>
      </c>
      <c r="N129" s="7">
        <f>'[2]Expense Summary'!N129</f>
        <v>98548.179398406326</v>
      </c>
      <c r="O129" s="7">
        <f>'[2]Expense Summary'!O129</f>
        <v>2457.6628490593698</v>
      </c>
      <c r="Q129" s="7">
        <f>'[2]Expense Summary'!Q129</f>
        <v>332353.33052976138</v>
      </c>
      <c r="R129" s="7">
        <f>'[2]Expense Summary'!R129</f>
        <v>1673.0148886792497</v>
      </c>
      <c r="S129" s="7">
        <f>'[2]Expense Summary'!S129</f>
        <v>43295.818718885144</v>
      </c>
      <c r="T129" s="7">
        <f>'[2]Expense Summary'!T129</f>
        <v>377322.16413732577</v>
      </c>
      <c r="U129" s="7">
        <f>'[2]Expense Summary'!U129</f>
        <v>334026.34541844064</v>
      </c>
    </row>
    <row r="130" spans="1:21" x14ac:dyDescent="0.25">
      <c r="A130" s="22">
        <f>'[2]Expense Summary'!A130</f>
        <v>124</v>
      </c>
      <c r="B130" s="37">
        <f>'[2]Expense Summary'!B130</f>
        <v>236.02</v>
      </c>
      <c r="C130" s="6" t="str">
        <f>'[2]Expense Summary'!C130</f>
        <v>Other Taxes - Wash Excise - Allocated</v>
      </c>
      <c r="D130" s="6" t="str">
        <f>'[2]Expense Summary'!D130</f>
        <v>REVFAC1.T</v>
      </c>
      <c r="E130" s="7">
        <f>'[2]Expense Summary'!E130</f>
        <v>77034319.369296491</v>
      </c>
      <c r="F130" s="7">
        <f>'[2]Expense Summary'!F130</f>
        <v>43808729.844964497</v>
      </c>
      <c r="G130" s="7">
        <f>'[2]Expense Summary'!G130</f>
        <v>9776540.95824093</v>
      </c>
      <c r="H130" s="7">
        <f>'[2]Expense Summary'!H130</f>
        <v>9211371.8159250282</v>
      </c>
      <c r="I130" s="7">
        <f>'[2]Expense Summary'!I130</f>
        <v>5603156.1505722674</v>
      </c>
      <c r="J130" s="7">
        <f>'[2]Expense Summary'!J130</f>
        <v>4223479.539151324</v>
      </c>
      <c r="K130" s="7">
        <f>'[2]Expense Summary'!K130</f>
        <v>1720139.7770805531</v>
      </c>
      <c r="L130" s="7">
        <f>'[2]Expense Summary'!L130</f>
        <v>1560514.2385779207</v>
      </c>
      <c r="M130" s="7">
        <f>'[2]Expense Summary'!M130</f>
        <v>433484.77348487574</v>
      </c>
      <c r="N130" s="7">
        <f>'[2]Expense Summary'!N130</f>
        <v>670465.76850961626</v>
      </c>
      <c r="O130" s="7">
        <f>'[2]Expense Summary'!O130</f>
        <v>26436.50278951216</v>
      </c>
      <c r="Q130" s="7">
        <f>'[2]Expense Summary'!Q130</f>
        <v>3810405.0774111333</v>
      </c>
      <c r="R130" s="7">
        <f>'[2]Expense Summary'!R130</f>
        <v>15612.561047831665</v>
      </c>
      <c r="S130" s="7">
        <f>'[2]Expense Summary'!S130</f>
        <v>397461.9006923592</v>
      </c>
      <c r="T130" s="7">
        <f>'[2]Expense Summary'!T130</f>
        <v>4223479.539151324</v>
      </c>
      <c r="U130" s="7">
        <f>'[2]Expense Summary'!U130</f>
        <v>3826017.6384589649</v>
      </c>
    </row>
    <row r="131" spans="1:21" x14ac:dyDescent="0.25">
      <c r="A131" s="22">
        <f>'[2]Expense Summary'!A131</f>
        <v>125</v>
      </c>
      <c r="B131" s="37">
        <f>'[2]Expense Summary'!B131</f>
        <v>236.03</v>
      </c>
      <c r="C131" s="6" t="str">
        <f>'[2]Expense Summary'!C131</f>
        <v>Other Taxes - Muni</v>
      </c>
      <c r="D131" s="6" t="str">
        <f>'[2]Expense Summary'!D131</f>
        <v>REVFAC1.T</v>
      </c>
      <c r="E131" s="7">
        <f>'[2]Expense Summary'!E131</f>
        <v>0</v>
      </c>
      <c r="F131" s="7">
        <f>'[2]Expense Summary'!F131</f>
        <v>0</v>
      </c>
      <c r="G131" s="7">
        <f>'[2]Expense Summary'!G131</f>
        <v>0</v>
      </c>
      <c r="H131" s="7">
        <f>'[2]Expense Summary'!H131</f>
        <v>0</v>
      </c>
      <c r="I131" s="7">
        <f>'[2]Expense Summary'!I131</f>
        <v>0</v>
      </c>
      <c r="J131" s="7">
        <f>'[2]Expense Summary'!J131</f>
        <v>0</v>
      </c>
      <c r="K131" s="7">
        <f>'[2]Expense Summary'!K131</f>
        <v>0</v>
      </c>
      <c r="L131" s="7">
        <f>'[2]Expense Summary'!L131</f>
        <v>0</v>
      </c>
      <c r="M131" s="7">
        <f>'[2]Expense Summary'!M131</f>
        <v>0</v>
      </c>
      <c r="N131" s="7">
        <f>'[2]Expense Summary'!N131</f>
        <v>0</v>
      </c>
      <c r="O131" s="7">
        <f>'[2]Expense Summary'!O131</f>
        <v>0</v>
      </c>
      <c r="Q131" s="7">
        <f>'[2]Expense Summary'!Q131</f>
        <v>0</v>
      </c>
      <c r="R131" s="7">
        <f>'[2]Expense Summary'!R131</f>
        <v>0</v>
      </c>
      <c r="S131" s="7">
        <f>'[2]Expense Summary'!S131</f>
        <v>0</v>
      </c>
      <c r="T131" s="7">
        <f>'[2]Expense Summary'!T131</f>
        <v>0</v>
      </c>
      <c r="U131" s="7">
        <f>'[2]Expense Summary'!U131</f>
        <v>0</v>
      </c>
    </row>
    <row r="132" spans="1:21" x14ac:dyDescent="0.25">
      <c r="A132" s="22">
        <f>'[2]Expense Summary'!A132</f>
        <v>126</v>
      </c>
      <c r="B132" s="37">
        <f>'[2]Expense Summary'!B132</f>
        <v>236.04</v>
      </c>
      <c r="C132" s="6" t="str">
        <f>'[2]Expense Summary'!C132</f>
        <v>Other Taxes - MT Corp License</v>
      </c>
      <c r="D132" s="6" t="str">
        <f>'[2]Expense Summary'!D132</f>
        <v>ENERGY_2</v>
      </c>
      <c r="E132" s="7">
        <f>'[2]Expense Summary'!E132</f>
        <v>150386.75984815985</v>
      </c>
      <c r="F132" s="7">
        <f>'[2]Expense Summary'!F132</f>
        <v>76587.120488651213</v>
      </c>
      <c r="G132" s="7">
        <f>'[2]Expense Summary'!G132</f>
        <v>20111.712257163021</v>
      </c>
      <c r="H132" s="7">
        <f>'[2]Expense Summary'!H132</f>
        <v>20763.836910674196</v>
      </c>
      <c r="I132" s="7">
        <f>'[2]Expense Summary'!I132</f>
        <v>13824.353484711815</v>
      </c>
      <c r="J132" s="7">
        <f>'[2]Expense Summary'!J132</f>
        <v>9924.6091740068623</v>
      </c>
      <c r="K132" s="7">
        <f>'[2]Expense Summary'!K132</f>
        <v>4311.0444721591539</v>
      </c>
      <c r="L132" s="7">
        <f>'[2]Expense Summary'!L132</f>
        <v>4265.8066034128078</v>
      </c>
      <c r="M132" s="7">
        <f>'[2]Expense Summary'!M132</f>
        <v>0</v>
      </c>
      <c r="N132" s="7">
        <f>'[2]Expense Summary'!N132</f>
        <v>549.56017090837327</v>
      </c>
      <c r="O132" s="7">
        <f>'[2]Expense Summary'!O132</f>
        <v>48.716286472443137</v>
      </c>
      <c r="Q132" s="7">
        <f>'[2]Expense Summary'!Q132</f>
        <v>9051.2504879073495</v>
      </c>
      <c r="R132" s="7">
        <f>'[2]Expense Summary'!R132</f>
        <v>30.968393307868109</v>
      </c>
      <c r="S132" s="7">
        <f>'[2]Expense Summary'!S132</f>
        <v>842.39029279164458</v>
      </c>
      <c r="T132" s="7">
        <f>'[2]Expense Summary'!T132</f>
        <v>9924.6091740068623</v>
      </c>
      <c r="U132" s="7">
        <f>'[2]Expense Summary'!U132</f>
        <v>9082.2188812152181</v>
      </c>
    </row>
    <row r="133" spans="1:21" x14ac:dyDescent="0.25">
      <c r="A133" s="22">
        <f>'[2]Expense Summary'!A133</f>
        <v>127</v>
      </c>
      <c r="B133" s="37">
        <f>'[2]Expense Summary'!B133</f>
        <v>236.05</v>
      </c>
      <c r="C133" s="6" t="str">
        <f>'[2]Expense Summary'!C133</f>
        <v>Other Taxes - MT Elec Energy Lic</v>
      </c>
      <c r="D133" s="6" t="str">
        <f>'[2]Expense Summary'!D133</f>
        <v>ENERGY_2</v>
      </c>
      <c r="E133" s="7">
        <f>'[2]Expense Summary'!E133</f>
        <v>1313077.5681575285</v>
      </c>
      <c r="F133" s="7">
        <f>'[2]Expense Summary'!F133</f>
        <v>668708.00345032022</v>
      </c>
      <c r="G133" s="7">
        <f>'[2]Expense Summary'!G133</f>
        <v>175602.14907737245</v>
      </c>
      <c r="H133" s="7">
        <f>'[2]Expense Summary'!H133</f>
        <v>181296.06957298383</v>
      </c>
      <c r="I133" s="7">
        <f>'[2]Expense Summary'!I133</f>
        <v>120705.09713343998</v>
      </c>
      <c r="J133" s="7">
        <f>'[2]Expense Summary'!J133</f>
        <v>86655.11307163311</v>
      </c>
      <c r="K133" s="7">
        <f>'[2]Expense Summary'!K133</f>
        <v>37641.184619158899</v>
      </c>
      <c r="L133" s="7">
        <f>'[2]Expense Summary'!L133</f>
        <v>37246.197515626271</v>
      </c>
      <c r="M133" s="7">
        <f>'[2]Expense Summary'!M133</f>
        <v>0</v>
      </c>
      <c r="N133" s="7">
        <f>'[2]Expense Summary'!N133</f>
        <v>4798.3953740421803</v>
      </c>
      <c r="O133" s="7">
        <f>'[2]Expense Summary'!O133</f>
        <v>425.35834295178387</v>
      </c>
      <c r="Q133" s="7">
        <f>'[2]Expense Summary'!Q133</f>
        <v>79029.523552777377</v>
      </c>
      <c r="R133" s="7">
        <f>'[2]Expense Summary'!R133</f>
        <v>270.39549635551845</v>
      </c>
      <c r="S133" s="7">
        <f>'[2]Expense Summary'!S133</f>
        <v>7355.1940225002172</v>
      </c>
      <c r="T133" s="7">
        <f>'[2]Expense Summary'!T133</f>
        <v>86655.11307163311</v>
      </c>
      <c r="U133" s="7">
        <f>'[2]Expense Summary'!U133</f>
        <v>79299.919049132892</v>
      </c>
    </row>
    <row r="134" spans="1:21" x14ac:dyDescent="0.25">
      <c r="A134" s="23">
        <f>'[2]Expense Summary'!A134</f>
        <v>128</v>
      </c>
      <c r="B134" s="38"/>
      <c r="C134" s="15" t="str">
        <f>'[2]Expense Summary'!C134</f>
        <v>TOTAL TAXES OTHER THAN INCOME</v>
      </c>
      <c r="D134" s="15"/>
      <c r="E134" s="16">
        <f>'[2]Expense Summary'!E134</f>
        <v>86715909.93091628</v>
      </c>
      <c r="F134" s="16">
        <f>'[2]Expense Summary'!F134</f>
        <v>49589745.807305463</v>
      </c>
      <c r="G134" s="16">
        <f>'[2]Expense Summary'!G134</f>
        <v>10985282.84991884</v>
      </c>
      <c r="H134" s="16">
        <f>'[2]Expense Summary'!H134</f>
        <v>10255864.807484685</v>
      </c>
      <c r="I134" s="16">
        <f>'[2]Expense Summary'!I134</f>
        <v>6219963.3969714725</v>
      </c>
      <c r="J134" s="16">
        <f>'[2]Expense Summary'!J134</f>
        <v>4697381.4255342903</v>
      </c>
      <c r="K134" s="16">
        <f>'[2]Expense Summary'!K134</f>
        <v>1914463.701991962</v>
      </c>
      <c r="L134" s="16">
        <f>'[2]Expense Summary'!L134</f>
        <v>1727172.2341923027</v>
      </c>
      <c r="M134" s="16">
        <f>'[2]Expense Summary'!M134</f>
        <v>522305.56379633205</v>
      </c>
      <c r="N134" s="16">
        <f>'[2]Expense Summary'!N134</f>
        <v>774361.90345297311</v>
      </c>
      <c r="O134" s="16">
        <f>'[2]Expense Summary'!O134</f>
        <v>29368.240267995752</v>
      </c>
      <c r="Q134" s="16">
        <f>'[2]Expense Summary'!Q134</f>
        <v>4230839.1819815794</v>
      </c>
      <c r="R134" s="16">
        <f>'[2]Expense Summary'!R134</f>
        <v>17586.939826174301</v>
      </c>
      <c r="S134" s="16">
        <f>'[2]Expense Summary'!S134</f>
        <v>448955.30372653616</v>
      </c>
      <c r="T134" s="16">
        <f>'[2]Expense Summary'!T134</f>
        <v>4697381.4255342903</v>
      </c>
      <c r="U134" s="16">
        <f>'[2]Expense Summary'!U134</f>
        <v>4248426.121807754</v>
      </c>
    </row>
    <row r="135" spans="1:21" x14ac:dyDescent="0.25">
      <c r="A135" s="22">
        <f>'[2]Expense Summary'!A135</f>
        <v>129</v>
      </c>
      <c r="B135" s="3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Q135" s="7"/>
      <c r="R135" s="7"/>
      <c r="S135" s="7"/>
      <c r="T135" s="7"/>
      <c r="U135" s="7"/>
    </row>
    <row r="136" spans="1:21" x14ac:dyDescent="0.25">
      <c r="A136" s="22">
        <f>'[2]Expense Summary'!A136</f>
        <v>130</v>
      </c>
      <c r="B136" s="37"/>
      <c r="C136" s="1" t="str">
        <f>'[2]Expense Summary'!C136</f>
        <v>INCOME TAXES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Q136" s="7"/>
      <c r="R136" s="7"/>
      <c r="S136" s="7"/>
      <c r="T136" s="7"/>
      <c r="U136" s="7"/>
    </row>
    <row r="137" spans="1:21" x14ac:dyDescent="0.25">
      <c r="A137" s="22">
        <f>'[2]Expense Summary'!A137</f>
        <v>131</v>
      </c>
      <c r="B137" s="37" t="str">
        <f>'[2]Expense Summary'!B137</f>
        <v>409.10</v>
      </c>
      <c r="C137" s="6" t="str">
        <f>'[2]Expense Summary'!C137</f>
        <v>Current Federal Income Tax @ Rate</v>
      </c>
      <c r="D137" s="6" t="str">
        <f>'[2]Expense Summary'!D137</f>
        <v>RB.T</v>
      </c>
      <c r="E137" s="7">
        <f>'[2]Expense Summary'!E137</f>
        <v>35073753.329629898</v>
      </c>
      <c r="F137" s="7">
        <f>'[2]Expense Summary'!F137</f>
        <v>20086629.309390385</v>
      </c>
      <c r="G137" s="7">
        <f>'[2]Expense Summary'!G137</f>
        <v>4288847.6946865525</v>
      </c>
      <c r="H137" s="7">
        <f>'[2]Expense Summary'!H137</f>
        <v>4172988.9793382077</v>
      </c>
      <c r="I137" s="7">
        <f>'[2]Expense Summary'!I137</f>
        <v>2427894.7276828885</v>
      </c>
      <c r="J137" s="7">
        <f>'[2]Expense Summary'!J137</f>
        <v>1898307.5435814299</v>
      </c>
      <c r="K137" s="7">
        <f>'[2]Expense Summary'!K137</f>
        <v>733254.07384786068</v>
      </c>
      <c r="L137" s="7">
        <f>'[2]Expense Summary'!L137</f>
        <v>649630.2923343156</v>
      </c>
      <c r="M137" s="7">
        <f>'[2]Expense Summary'!M137</f>
        <v>430639.3942103677</v>
      </c>
      <c r="N137" s="7">
        <f>'[2]Expense Summary'!N137</f>
        <v>373334.88171273959</v>
      </c>
      <c r="O137" s="7">
        <f>'[2]Expense Summary'!O137</f>
        <v>12226.432845152673</v>
      </c>
      <c r="Q137" s="7">
        <f>'[2]Expense Summary'!Q137</f>
        <v>1678642.2184658514</v>
      </c>
      <c r="R137" s="7">
        <f>'[2]Expense Summary'!R137</f>
        <v>8138.003430475077</v>
      </c>
      <c r="S137" s="7">
        <f>'[2]Expense Summary'!S137</f>
        <v>211527.32168510355</v>
      </c>
      <c r="T137" s="7">
        <f>'[2]Expense Summary'!T137</f>
        <v>1898307.5435814299</v>
      </c>
      <c r="U137" s="7">
        <f>'[2]Expense Summary'!U137</f>
        <v>1686780.2218963264</v>
      </c>
    </row>
    <row r="138" spans="1:21" x14ac:dyDescent="0.25">
      <c r="A138" s="22">
        <f>'[2]Expense Summary'!A138</f>
        <v>132</v>
      </c>
      <c r="B138" s="37" t="str">
        <f>'[2]Expense Summary'!B138</f>
        <v>410.10</v>
      </c>
      <c r="C138" s="6" t="str">
        <f>'[2]Expense Summary'!C138</f>
        <v>Provision for Def Inc Tax</v>
      </c>
      <c r="D138" s="6" t="str">
        <f>'[2]Expense Summary'!D138</f>
        <v>RB.T</v>
      </c>
      <c r="E138" s="7">
        <f>'[2]Expense Summary'!E138</f>
        <v>24596425.290601164</v>
      </c>
      <c r="F138" s="7">
        <f>'[2]Expense Summary'!F138</f>
        <v>14086296.168680776</v>
      </c>
      <c r="G138" s="7">
        <f>'[2]Expense Summary'!G138</f>
        <v>3007671.318028226</v>
      </c>
      <c r="H138" s="7">
        <f>'[2]Expense Summary'!H138</f>
        <v>2926422.236712392</v>
      </c>
      <c r="I138" s="7">
        <f>'[2]Expense Summary'!I138</f>
        <v>1702627.3385018066</v>
      </c>
      <c r="J138" s="7">
        <f>'[2]Expense Summary'!J138</f>
        <v>1331239.8942727568</v>
      </c>
      <c r="K138" s="7">
        <f>'[2]Expense Summary'!K138</f>
        <v>514214.400635353</v>
      </c>
      <c r="L138" s="7">
        <f>'[2]Expense Summary'!L138</f>
        <v>455570.94508085819</v>
      </c>
      <c r="M138" s="7">
        <f>'[2]Expense Summary'!M138</f>
        <v>301997.61021689384</v>
      </c>
      <c r="N138" s="7">
        <f>'[2]Expense Summary'!N138</f>
        <v>261811.25926620979</v>
      </c>
      <c r="O138" s="7">
        <f>'[2]Expense Summary'!O138</f>
        <v>8574.1192058934757</v>
      </c>
      <c r="Q138" s="7">
        <f>'[2]Expense Summary'!Q138</f>
        <v>1177193.5991026137</v>
      </c>
      <c r="R138" s="7">
        <f>'[2]Expense Summary'!R138</f>
        <v>5706.9966681677752</v>
      </c>
      <c r="S138" s="7">
        <f>'[2]Expense Summary'!S138</f>
        <v>148339.29850197502</v>
      </c>
      <c r="T138" s="7">
        <f>'[2]Expense Summary'!T138</f>
        <v>1331239.8942727568</v>
      </c>
      <c r="U138" s="7">
        <f>'[2]Expense Summary'!U138</f>
        <v>1182900.5957707819</v>
      </c>
    </row>
    <row r="139" spans="1:21" x14ac:dyDescent="0.25">
      <c r="A139" s="23">
        <f>'[2]Expense Summary'!A139</f>
        <v>133</v>
      </c>
      <c r="B139" s="38"/>
      <c r="C139" s="15" t="str">
        <f>'[2]Expense Summary'!C139</f>
        <v>TOTAL FIT</v>
      </c>
      <c r="D139" s="15"/>
      <c r="E139" s="16">
        <f>'[2]Expense Summary'!E139</f>
        <v>59670178.620231062</v>
      </c>
      <c r="F139" s="16">
        <f>'[2]Expense Summary'!F139</f>
        <v>34172925.478071161</v>
      </c>
      <c r="G139" s="16">
        <f>'[2]Expense Summary'!G139</f>
        <v>7296519.012714779</v>
      </c>
      <c r="H139" s="16">
        <f>'[2]Expense Summary'!H139</f>
        <v>7099411.2160505997</v>
      </c>
      <c r="I139" s="16">
        <f>'[2]Expense Summary'!I139</f>
        <v>4130522.0661846949</v>
      </c>
      <c r="J139" s="16">
        <f>'[2]Expense Summary'!J139</f>
        <v>3229547.4378541866</v>
      </c>
      <c r="K139" s="16">
        <f>'[2]Expense Summary'!K139</f>
        <v>1247468.4744832136</v>
      </c>
      <c r="L139" s="16">
        <f>'[2]Expense Summary'!L139</f>
        <v>1105201.2374151738</v>
      </c>
      <c r="M139" s="16">
        <f>'[2]Expense Summary'!M139</f>
        <v>732637.00442726153</v>
      </c>
      <c r="N139" s="16">
        <f>'[2]Expense Summary'!N139</f>
        <v>635146.14097894938</v>
      </c>
      <c r="O139" s="16">
        <f>'[2]Expense Summary'!O139</f>
        <v>20800.55205104615</v>
      </c>
      <c r="Q139" s="16">
        <f>'[2]Expense Summary'!Q139</f>
        <v>2855835.8175684651</v>
      </c>
      <c r="R139" s="16">
        <f>'[2]Expense Summary'!R139</f>
        <v>13845.000098642853</v>
      </c>
      <c r="S139" s="16">
        <f>'[2]Expense Summary'!S139</f>
        <v>359866.6201870786</v>
      </c>
      <c r="T139" s="16">
        <f>'[2]Expense Summary'!T139</f>
        <v>3229547.4378541866</v>
      </c>
      <c r="U139" s="16">
        <f>'[2]Expense Summary'!U139</f>
        <v>2869680.817667108</v>
      </c>
    </row>
    <row r="140" spans="1:21" x14ac:dyDescent="0.25">
      <c r="A140" s="22">
        <f>'[2]Expense Summary'!A140</f>
        <v>134</v>
      </c>
      <c r="B140" s="37"/>
      <c r="E140" s="7">
        <f>'[2]Expense Summary'!E140</f>
        <v>0</v>
      </c>
      <c r="F140" s="7">
        <f>'[2]Expense Summary'!F140</f>
        <v>0</v>
      </c>
      <c r="G140" s="7">
        <f>'[2]Expense Summary'!G140</f>
        <v>0</v>
      </c>
      <c r="H140" s="7">
        <f>'[2]Expense Summary'!H140</f>
        <v>0</v>
      </c>
      <c r="I140" s="7">
        <f>'[2]Expense Summary'!I140</f>
        <v>0</v>
      </c>
      <c r="J140" s="7">
        <f>'[2]Expense Summary'!J140</f>
        <v>0</v>
      </c>
      <c r="K140" s="7">
        <f>'[2]Expense Summary'!K140</f>
        <v>0</v>
      </c>
      <c r="L140" s="7">
        <f>'[2]Expense Summary'!L140</f>
        <v>0</v>
      </c>
      <c r="M140" s="7">
        <f>'[2]Expense Summary'!M140</f>
        <v>0</v>
      </c>
      <c r="N140" s="7">
        <f>'[2]Expense Summary'!N140</f>
        <v>0</v>
      </c>
      <c r="O140" s="7">
        <f>'[2]Expense Summary'!O140</f>
        <v>0</v>
      </c>
      <c r="Q140" s="7">
        <f>'[2]Expense Summary'!Q140</f>
        <v>0</v>
      </c>
      <c r="R140" s="7">
        <f>'[2]Expense Summary'!R140</f>
        <v>0</v>
      </c>
      <c r="S140" s="7">
        <f>'[2]Expense Summary'!S140</f>
        <v>0</v>
      </c>
      <c r="T140" s="7">
        <f>'[2]Expense Summary'!T140</f>
        <v>0</v>
      </c>
      <c r="U140" s="7">
        <f>'[2]Expense Summary'!U140</f>
        <v>0</v>
      </c>
    </row>
    <row r="141" spans="1:21" ht="13.8" thickBot="1" x14ac:dyDescent="0.3">
      <c r="A141" s="24">
        <f>'[2]Expense Summary'!A141</f>
        <v>135</v>
      </c>
      <c r="B141" s="39"/>
      <c r="C141" s="9" t="str">
        <f>'[2]Expense Summary'!C141</f>
        <v>TOTAL OPERATING EXPENSES</v>
      </c>
      <c r="D141" s="9"/>
      <c r="E141" s="10">
        <f>'[2]Expense Summary'!E141</f>
        <v>1707255990.0944209</v>
      </c>
      <c r="F141" s="10">
        <f>'[2]Expense Summary'!F141</f>
        <v>969842544.1706996</v>
      </c>
      <c r="G141" s="10">
        <f>'[2]Expense Summary'!G141</f>
        <v>218192403.60401237</v>
      </c>
      <c r="H141" s="10">
        <f>'[2]Expense Summary'!H141</f>
        <v>204230714.55947042</v>
      </c>
      <c r="I141" s="10">
        <f>'[2]Expense Summary'!I141</f>
        <v>125261190.10356259</v>
      </c>
      <c r="J141" s="10">
        <f>'[2]Expense Summary'!J141</f>
        <v>93778996.037792653</v>
      </c>
      <c r="K141" s="10">
        <f>'[2]Expense Summary'!K141</f>
        <v>38574348.104643285</v>
      </c>
      <c r="L141" s="10">
        <f>'[2]Expense Summary'!L141</f>
        <v>35133000.401098907</v>
      </c>
      <c r="M141" s="10">
        <f>'[2]Expense Summary'!M141</f>
        <v>7426676.3224669993</v>
      </c>
      <c r="N141" s="10">
        <f>'[2]Expense Summary'!N141</f>
        <v>14232417.178701939</v>
      </c>
      <c r="O141" s="10">
        <f>'[2]Expense Summary'!O141</f>
        <v>583699.61197225621</v>
      </c>
      <c r="Q141" s="10">
        <f>'[2]Expense Summary'!Q141</f>
        <v>84922706.602794096</v>
      </c>
      <c r="R141" s="10">
        <f>'[2]Expense Summary'!R141</f>
        <v>336247.22531259718</v>
      </c>
      <c r="S141" s="10">
        <f>'[2]Expense Summary'!S141</f>
        <v>8520042.2096859496</v>
      </c>
      <c r="T141" s="10">
        <f>'[2]Expense Summary'!T141</f>
        <v>93778996.037792653</v>
      </c>
      <c r="U141" s="10">
        <f>'[2]Expense Summary'!U141</f>
        <v>85258953.828106701</v>
      </c>
    </row>
    <row r="142" spans="1:21" ht="13.8" thickTop="1" x14ac:dyDescent="0.25">
      <c r="A142" s="22"/>
      <c r="B142" s="33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21" x14ac:dyDescent="0.25">
      <c r="A143" s="22"/>
      <c r="B143" s="33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fitToHeight="0" pageOrder="overThenDown" orientation="landscape" r:id="rId1"/>
  <headerFooter alignWithMargins="0">
    <oddHeader>&amp;RDocket No. UE-170033
Compliance ECOS WP</oddHeader>
    <oddFooter>&amp;RCOS Reports
&amp;A
Page &amp;P of &amp;N</oddFooter>
  </headerFooter>
  <rowBreaks count="2" manualBreakCount="2">
    <brk id="55" max="16383" man="1"/>
    <brk id="9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155"/>
  <sheetViews>
    <sheetView showGridLines="0" zoomScale="86" zoomScaleNormal="86" workbookViewId="0">
      <pane xSplit="5" ySplit="6" topLeftCell="F144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ColWidth="4.5546875" defaultRowHeight="13.2" x14ac:dyDescent="0.25"/>
  <cols>
    <col min="1" max="1" width="4.6640625" style="6" bestFit="1" customWidth="1"/>
    <col min="2" max="2" width="11.6640625" style="6" bestFit="1" customWidth="1"/>
    <col min="3" max="3" width="50.6640625" style="6" bestFit="1" customWidth="1"/>
    <col min="4" max="4" width="10.6640625" style="22" bestFit="1" customWidth="1"/>
    <col min="5" max="6" width="15.88671875" style="22" bestFit="1" customWidth="1"/>
    <col min="7" max="15" width="15.33203125" style="22" customWidth="1"/>
    <col min="16" max="16" width="4.5546875" style="40"/>
    <col min="17" max="17" width="14.33203125" style="40" bestFit="1" customWidth="1"/>
    <col min="18" max="18" width="11.44140625" style="40" bestFit="1" customWidth="1"/>
    <col min="19" max="19" width="13.33203125" style="40" bestFit="1" customWidth="1"/>
    <col min="20" max="21" width="14.33203125" style="40" bestFit="1" customWidth="1"/>
    <col min="22" max="25" width="4.5546875" style="40"/>
    <col min="26" max="16384" width="4.5546875" style="41"/>
  </cols>
  <sheetData>
    <row r="1" spans="1:25" x14ac:dyDescent="0.25">
      <c r="A1" s="108" t="str">
        <f>+'Customer Summary'!A1</f>
        <v>Puget Sound Energy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25" x14ac:dyDescent="0.25">
      <c r="A2" s="110" t="s">
        <v>108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25" x14ac:dyDescent="0.25">
      <c r="A3" s="108" t="str">
        <f>+'Customer Summary'!A3</f>
        <v>Adjusted Test Year Twelve Months ended September 2016 @ Proforma Rev Requirement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25" s="6" customFormat="1" x14ac:dyDescent="0.25"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s="25" customFormat="1" ht="52.8" x14ac:dyDescent="0.25">
      <c r="A5" s="2" t="s">
        <v>2</v>
      </c>
      <c r="B5" s="2" t="s">
        <v>99</v>
      </c>
      <c r="C5" s="32" t="s">
        <v>100</v>
      </c>
      <c r="D5" s="2" t="s">
        <v>101</v>
      </c>
      <c r="E5" s="2" t="s">
        <v>76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  <c r="Q5" s="3" t="s">
        <v>102</v>
      </c>
      <c r="R5" s="3" t="s">
        <v>103</v>
      </c>
      <c r="S5" s="3" t="s">
        <v>104</v>
      </c>
      <c r="T5" s="3" t="s">
        <v>105</v>
      </c>
      <c r="U5" s="3" t="s">
        <v>109</v>
      </c>
    </row>
    <row r="6" spans="1:25" s="25" customFormat="1" x14ac:dyDescent="0.25">
      <c r="B6" s="25" t="s">
        <v>20</v>
      </c>
      <c r="C6" s="25" t="s">
        <v>21</v>
      </c>
      <c r="D6" s="25" t="s">
        <v>22</v>
      </c>
      <c r="E6" s="25" t="s">
        <v>23</v>
      </c>
      <c r="F6" s="25" t="s">
        <v>24</v>
      </c>
      <c r="G6" s="25" t="s">
        <v>86</v>
      </c>
      <c r="H6" s="25" t="s">
        <v>25</v>
      </c>
      <c r="I6" s="25" t="s">
        <v>26</v>
      </c>
      <c r="J6" s="25" t="s">
        <v>87</v>
      </c>
      <c r="K6" s="25" t="s">
        <v>88</v>
      </c>
      <c r="L6" s="25" t="s">
        <v>27</v>
      </c>
      <c r="M6" s="25" t="s">
        <v>28</v>
      </c>
      <c r="N6" s="25" t="s">
        <v>29</v>
      </c>
      <c r="O6" s="25" t="s">
        <v>30</v>
      </c>
    </row>
    <row r="7" spans="1:25" x14ac:dyDescent="0.25">
      <c r="A7" s="6">
        <f>'[2]Ratebase Summary'!A7</f>
        <v>1</v>
      </c>
      <c r="C7" s="1" t="str">
        <f>'[2]Ratebase Summary'!C7</f>
        <v>RATE BASE</v>
      </c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25" x14ac:dyDescent="0.25">
      <c r="A8" s="6">
        <f>'[2]Ratebase Summary'!A8</f>
        <v>2</v>
      </c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25" x14ac:dyDescent="0.25">
      <c r="A9" s="6">
        <f>'[2]Ratebase Summary'!A9</f>
        <v>3</v>
      </c>
      <c r="C9" s="1" t="str">
        <f>'[2]Ratebase Summary'!C9</f>
        <v>Plant-in-Service</v>
      </c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25" s="6" customFormat="1" x14ac:dyDescent="0.25">
      <c r="A10" s="6">
        <f>'[2]Ratebase Summary'!A10</f>
        <v>4</v>
      </c>
      <c r="C10" s="1" t="str">
        <f>'[2]Ratebase Summary'!C10</f>
        <v>Intangible Plant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s="6" customFormat="1" x14ac:dyDescent="0.25">
      <c r="A11" s="6">
        <f>'[2]Ratebase Summary'!A11</f>
        <v>5</v>
      </c>
      <c r="B11" s="37">
        <f>'[2]Ratebase Summary'!B11</f>
        <v>300</v>
      </c>
      <c r="C11" s="6" t="str">
        <f>'[2]Ratebase Summary'!C11</f>
        <v>Production Plant</v>
      </c>
      <c r="D11" s="22" t="str">
        <f>'[2]Ratebase Summary'!D11</f>
        <v>PP.T</v>
      </c>
      <c r="E11" s="42">
        <f>'[2]Ratebase Summary'!E11</f>
        <v>71973279</v>
      </c>
      <c r="F11" s="42">
        <f>'[2]Ratebase Summary'!F11</f>
        <v>38454075.971436448</v>
      </c>
      <c r="G11" s="42">
        <f>'[2]Ratebase Summary'!G11</f>
        <v>9427408.3280417956</v>
      </c>
      <c r="H11" s="42">
        <f>'[2]Ratebase Summary'!H11</f>
        <v>9518487.5898792371</v>
      </c>
      <c r="I11" s="42">
        <f>'[2]Ratebase Summary'!I11</f>
        <v>6156137.3929111613</v>
      </c>
      <c r="J11" s="42">
        <f>'[2]Ratebase Summary'!J11</f>
        <v>4380202.8235320868</v>
      </c>
      <c r="K11" s="42">
        <f>'[2]Ratebase Summary'!K11</f>
        <v>1914522.9679305665</v>
      </c>
      <c r="L11" s="42">
        <f>'[2]Ratebase Summary'!L11</f>
        <v>1837841.8877231576</v>
      </c>
      <c r="M11" s="42">
        <f>'[2]Ratebase Summary'!M11</f>
        <v>0</v>
      </c>
      <c r="N11" s="42">
        <f>'[2]Ratebase Summary'!N11</f>
        <v>260129.32749372019</v>
      </c>
      <c r="O11" s="42">
        <f>'[2]Ratebase Summary'!O11</f>
        <v>24472.711051832724</v>
      </c>
      <c r="P11" s="22"/>
      <c r="Q11" s="42">
        <f>'[2]Ratebase Summary'!Q11</f>
        <v>4066700.2176939882</v>
      </c>
      <c r="R11" s="42">
        <f>'[2]Ratebase Summary'!R11</f>
        <v>11134.274188423173</v>
      </c>
      <c r="S11" s="42">
        <f>'[2]Ratebase Summary'!S11</f>
        <v>302368.33164967579</v>
      </c>
      <c r="T11" s="42">
        <f>'[2]Ratebase Summary'!T11</f>
        <v>4380202.8235320868</v>
      </c>
      <c r="U11" s="42">
        <f>'[2]Ratebase Summary'!U11</f>
        <v>4077834.4918824113</v>
      </c>
      <c r="V11" s="22"/>
      <c r="W11" s="22"/>
      <c r="X11" s="22"/>
      <c r="Y11" s="22"/>
    </row>
    <row r="12" spans="1:25" s="6" customFormat="1" x14ac:dyDescent="0.25">
      <c r="A12" s="6">
        <f>'[2]Ratebase Summary'!A12</f>
        <v>6</v>
      </c>
      <c r="B12" s="37">
        <f>'[2]Ratebase Summary'!B12</f>
        <v>300.01</v>
      </c>
      <c r="C12" s="6" t="str">
        <f>'[2]Ratebase Summary'!C12</f>
        <v>Transmission Plant</v>
      </c>
      <c r="D12" s="22" t="str">
        <f>'[2]Ratebase Summary'!D12</f>
        <v>PC4</v>
      </c>
      <c r="E12" s="42">
        <f>'[2]Ratebase Summary'!E12</f>
        <v>83029</v>
      </c>
      <c r="F12" s="42">
        <f>'[2]Ratebase Summary'!F12</f>
        <v>44360.956151968523</v>
      </c>
      <c r="G12" s="42">
        <f>'[2]Ratebase Summary'!G12</f>
        <v>10875.540158021457</v>
      </c>
      <c r="H12" s="42">
        <f>'[2]Ratebase Summary'!H12</f>
        <v>10980.609985826592</v>
      </c>
      <c r="I12" s="42">
        <f>'[2]Ratebase Summary'!I12</f>
        <v>7101.7735845551915</v>
      </c>
      <c r="J12" s="42">
        <f>'[2]Ratebase Summary'!J12</f>
        <v>5053.0400349697238</v>
      </c>
      <c r="K12" s="42">
        <f>'[2]Ratebase Summary'!K12</f>
        <v>2208.6103302908709</v>
      </c>
      <c r="L12" s="42">
        <f>'[2]Ratebase Summary'!L12</f>
        <v>2120.1503699138962</v>
      </c>
      <c r="M12" s="42">
        <f>'[2]Ratebase Summary'!M12</f>
        <v>0</v>
      </c>
      <c r="N12" s="42">
        <f>'[2]Ratebase Summary'!N12</f>
        <v>300.08745235125519</v>
      </c>
      <c r="O12" s="42">
        <f>'[2]Ratebase Summary'!O12</f>
        <v>28.231932102504587</v>
      </c>
      <c r="P12" s="22"/>
      <c r="Q12" s="42">
        <f>'[2]Ratebase Summary'!Q12</f>
        <v>4691.380704982389</v>
      </c>
      <c r="R12" s="42">
        <f>'[2]Ratebase Summary'!R12</f>
        <v>12.844595444798168</v>
      </c>
      <c r="S12" s="42">
        <f>'[2]Ratebase Summary'!S12</f>
        <v>348.81473454253666</v>
      </c>
      <c r="T12" s="42">
        <f>'[2]Ratebase Summary'!T12</f>
        <v>5053.0400349697238</v>
      </c>
      <c r="U12" s="42">
        <f>'[2]Ratebase Summary'!U12</f>
        <v>4704.225300427187</v>
      </c>
      <c r="V12" s="22"/>
      <c r="W12" s="22"/>
      <c r="X12" s="22"/>
      <c r="Y12" s="22"/>
    </row>
    <row r="13" spans="1:25" s="6" customFormat="1" x14ac:dyDescent="0.25">
      <c r="A13" s="6">
        <f>'[2]Ratebase Summary'!A13</f>
        <v>7</v>
      </c>
      <c r="B13" s="37">
        <f>'[2]Ratebase Summary'!B13</f>
        <v>300.02</v>
      </c>
      <c r="C13" s="6" t="str">
        <f>'[2]Ratebase Summary'!C13</f>
        <v>General Plant</v>
      </c>
      <c r="D13" s="22" t="str">
        <f>'[2]Ratebase Summary'!D13</f>
        <v>GP.T</v>
      </c>
      <c r="E13" s="42">
        <f>'[2]Ratebase Summary'!E13</f>
        <v>177634269</v>
      </c>
      <c r="F13" s="42">
        <f>'[2]Ratebase Summary'!F13</f>
        <v>108396150.92325711</v>
      </c>
      <c r="G13" s="42">
        <f>'[2]Ratebase Summary'!G13</f>
        <v>21926460.822066031</v>
      </c>
      <c r="H13" s="42">
        <f>'[2]Ratebase Summary'!H13</f>
        <v>18384457.50789753</v>
      </c>
      <c r="I13" s="42">
        <f>'[2]Ratebase Summary'!I13</f>
        <v>10527272.442336291</v>
      </c>
      <c r="J13" s="42">
        <f>'[2]Ratebase Summary'!J13</f>
        <v>8238433.1115532396</v>
      </c>
      <c r="K13" s="42">
        <f>'[2]Ratebase Summary'!K13</f>
        <v>3325215.7181211836</v>
      </c>
      <c r="L13" s="42">
        <f>'[2]Ratebase Summary'!L13</f>
        <v>2730945.8069843245</v>
      </c>
      <c r="M13" s="42">
        <f>'[2]Ratebase Summary'!M13</f>
        <v>1932950.0570126709</v>
      </c>
      <c r="N13" s="42">
        <f>'[2]Ratebase Summary'!N13</f>
        <v>2118710.5708934804</v>
      </c>
      <c r="O13" s="42">
        <f>'[2]Ratebase Summary'!O13</f>
        <v>53672.039878144315</v>
      </c>
      <c r="P13" s="22"/>
      <c r="Q13" s="42">
        <f>'[2]Ratebase Summary'!Q13</f>
        <v>7256179.7021665014</v>
      </c>
      <c r="R13" s="42">
        <f>'[2]Ratebase Summary'!R13</f>
        <v>36555.133103162225</v>
      </c>
      <c r="S13" s="42">
        <f>'[2]Ratebase Summary'!S13</f>
        <v>945698.2762835758</v>
      </c>
      <c r="T13" s="42">
        <f>'[2]Ratebase Summary'!T13</f>
        <v>8238433.1115532396</v>
      </c>
      <c r="U13" s="42">
        <f>'[2]Ratebase Summary'!U13</f>
        <v>7292734.8352696635</v>
      </c>
      <c r="V13" s="22"/>
      <c r="W13" s="22"/>
      <c r="X13" s="22"/>
      <c r="Y13" s="22"/>
    </row>
    <row r="14" spans="1:25" s="1" customFormat="1" x14ac:dyDescent="0.25">
      <c r="A14" s="15">
        <f>'[2]Ratebase Summary'!A14</f>
        <v>8</v>
      </c>
      <c r="B14" s="38"/>
      <c r="C14" s="15" t="str">
        <f>'[2]Ratebase Summary'!C14</f>
        <v>Sub-total</v>
      </c>
      <c r="D14" s="23"/>
      <c r="E14" s="43">
        <f>'[2]Ratebase Summary'!E14</f>
        <v>249690577</v>
      </c>
      <c r="F14" s="43">
        <f>'[2]Ratebase Summary'!F14</f>
        <v>146894587.85084552</v>
      </c>
      <c r="G14" s="43">
        <f>'[2]Ratebase Summary'!G14</f>
        <v>31364744.690265849</v>
      </c>
      <c r="H14" s="43">
        <f>'[2]Ratebase Summary'!H14</f>
        <v>27913925.707762592</v>
      </c>
      <c r="I14" s="43">
        <f>'[2]Ratebase Summary'!I14</f>
        <v>16690511.608832007</v>
      </c>
      <c r="J14" s="43">
        <f>'[2]Ratebase Summary'!J14</f>
        <v>12623688.975120295</v>
      </c>
      <c r="K14" s="43">
        <f>'[2]Ratebase Summary'!K14</f>
        <v>5241947.2963820407</v>
      </c>
      <c r="L14" s="43">
        <f>'[2]Ratebase Summary'!L14</f>
        <v>4570907.8450773954</v>
      </c>
      <c r="M14" s="43">
        <f>'[2]Ratebase Summary'!M14</f>
        <v>1932950.0570126709</v>
      </c>
      <c r="N14" s="43">
        <f>'[2]Ratebase Summary'!N14</f>
        <v>2379139.9858395518</v>
      </c>
      <c r="O14" s="43">
        <f>'[2]Ratebase Summary'!O14</f>
        <v>78172.982862079545</v>
      </c>
      <c r="P14" s="36"/>
      <c r="Q14" s="43">
        <f>'[2]Ratebase Summary'!Q14</f>
        <v>11327571.300565472</v>
      </c>
      <c r="R14" s="43">
        <f>'[2]Ratebase Summary'!R14</f>
        <v>47702.251887030194</v>
      </c>
      <c r="S14" s="43">
        <f>'[2]Ratebase Summary'!S14</f>
        <v>1248415.4226677942</v>
      </c>
      <c r="T14" s="43">
        <f>'[2]Ratebase Summary'!T14</f>
        <v>12623688.975120295</v>
      </c>
      <c r="U14" s="43">
        <f>'[2]Ratebase Summary'!U14</f>
        <v>11375273.552452501</v>
      </c>
      <c r="V14" s="36"/>
      <c r="W14" s="36"/>
      <c r="X14" s="36"/>
      <c r="Y14" s="36"/>
    </row>
    <row r="15" spans="1:25" s="6" customFormat="1" x14ac:dyDescent="0.25">
      <c r="A15" s="6">
        <f>'[2]Ratebase Summary'!A15</f>
        <v>9</v>
      </c>
      <c r="B15" s="37"/>
      <c r="D15" s="2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22"/>
      <c r="Q15" s="42"/>
      <c r="R15" s="42"/>
      <c r="S15" s="42"/>
      <c r="T15" s="42"/>
      <c r="U15" s="42"/>
      <c r="V15" s="22"/>
      <c r="W15" s="22"/>
      <c r="X15" s="22"/>
      <c r="Y15" s="22"/>
    </row>
    <row r="16" spans="1:25" s="6" customFormat="1" x14ac:dyDescent="0.25">
      <c r="A16" s="6">
        <f>'[2]Ratebase Summary'!A16</f>
        <v>10</v>
      </c>
      <c r="B16" s="37"/>
      <c r="C16" s="1" t="str">
        <f>'[2]Ratebase Summary'!C16</f>
        <v>Production Plant</v>
      </c>
      <c r="D16" s="2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22"/>
      <c r="Q16" s="42"/>
      <c r="R16" s="42"/>
      <c r="S16" s="42"/>
      <c r="T16" s="42"/>
      <c r="U16" s="42"/>
      <c r="V16" s="22"/>
      <c r="W16" s="22"/>
      <c r="X16" s="22"/>
      <c r="Y16" s="22"/>
    </row>
    <row r="17" spans="1:25" s="6" customFormat="1" x14ac:dyDescent="0.25">
      <c r="A17" s="6">
        <f>'[2]Ratebase Summary'!A17</f>
        <v>11</v>
      </c>
      <c r="B17" s="37">
        <f>'[2]Ratebase Summary'!B17</f>
        <v>310</v>
      </c>
      <c r="C17" s="6" t="str">
        <f>'[2]Ratebase Summary'!C17</f>
        <v>Thermal Baseload Generation</v>
      </c>
      <c r="D17" s="22" t="str">
        <f>'[2]Ratebase Summary'!D17</f>
        <v>PC4</v>
      </c>
      <c r="E17" s="42">
        <f>'[2]Ratebase Summary'!E17</f>
        <v>1304541451.6862471</v>
      </c>
      <c r="F17" s="42">
        <f>'[2]Ratebase Summary'!F17</f>
        <v>696993895.34595108</v>
      </c>
      <c r="G17" s="42">
        <f>'[2]Ratebase Summary'!G17</f>
        <v>170875151.40032265</v>
      </c>
      <c r="H17" s="42">
        <f>'[2]Ratebase Summary'!H17</f>
        <v>172525995.63177592</v>
      </c>
      <c r="I17" s="42">
        <f>'[2]Ratebase Summary'!I17</f>
        <v>111582194.43257986</v>
      </c>
      <c r="J17" s="42">
        <f>'[2]Ratebase Summary'!J17</f>
        <v>79392744.494672075</v>
      </c>
      <c r="K17" s="42">
        <f>'[2]Ratebase Summary'!K17</f>
        <v>34701414.282803535</v>
      </c>
      <c r="L17" s="42">
        <f>'[2]Ratebase Summary'!L17</f>
        <v>33311542.248619255</v>
      </c>
      <c r="M17" s="42">
        <f>'[2]Ratebase Summary'!M17</f>
        <v>0</v>
      </c>
      <c r="N17" s="42">
        <f>'[2]Ratebase Summary'!N17</f>
        <v>4714937.1993295588</v>
      </c>
      <c r="O17" s="42">
        <f>'[2]Ratebase Summary'!O17</f>
        <v>443576.65019341314</v>
      </c>
      <c r="P17" s="22"/>
      <c r="Q17" s="42">
        <f>'[2]Ratebase Summary'!Q17</f>
        <v>73710397.515212446</v>
      </c>
      <c r="R17" s="42">
        <f>'[2]Ratebase Summary'!R17</f>
        <v>201812.70625780823</v>
      </c>
      <c r="S17" s="42">
        <f>'[2]Ratebase Summary'!S17</f>
        <v>5480534.2732018176</v>
      </c>
      <c r="T17" s="42">
        <f>'[2]Ratebase Summary'!T17</f>
        <v>79392744.494672075</v>
      </c>
      <c r="U17" s="42">
        <f>'[2]Ratebase Summary'!U17</f>
        <v>73912210.221470252</v>
      </c>
      <c r="V17" s="22"/>
      <c r="W17" s="22"/>
      <c r="X17" s="22"/>
      <c r="Y17" s="22"/>
    </row>
    <row r="18" spans="1:25" s="6" customFormat="1" x14ac:dyDescent="0.25">
      <c r="A18" s="6">
        <f>'[2]Ratebase Summary'!A18</f>
        <v>12</v>
      </c>
      <c r="B18" s="37">
        <f>'[2]Ratebase Summary'!B18</f>
        <v>330</v>
      </c>
      <c r="C18" s="6" t="str">
        <f>'[2]Ratebase Summary'!C18</f>
        <v>Hydro Baseload Generation</v>
      </c>
      <c r="D18" s="22" t="str">
        <f>'[2]Ratebase Summary'!D18</f>
        <v>PC4</v>
      </c>
      <c r="E18" s="42">
        <f>'[2]Ratebase Summary'!E18</f>
        <v>710256219.2691648</v>
      </c>
      <c r="F18" s="42">
        <f>'[2]Ratebase Summary'!F18</f>
        <v>379477592.16252589</v>
      </c>
      <c r="G18" s="42">
        <f>'[2]Ratebase Summary'!G18</f>
        <v>93032796.193454027</v>
      </c>
      <c r="H18" s="42">
        <f>'[2]Ratebase Summary'!H18</f>
        <v>93931596.596399218</v>
      </c>
      <c r="I18" s="42">
        <f>'[2]Ratebase Summary'!I18</f>
        <v>60750808.226906195</v>
      </c>
      <c r="J18" s="42">
        <f>'[2]Ratebase Summary'!J18</f>
        <v>43225296.114048392</v>
      </c>
      <c r="K18" s="42">
        <f>'[2]Ratebase Summary'!K18</f>
        <v>18893148.45453053</v>
      </c>
      <c r="L18" s="42">
        <f>'[2]Ratebase Summary'!L18</f>
        <v>18136434.089500837</v>
      </c>
      <c r="M18" s="42">
        <f>'[2]Ratebase Summary'!M18</f>
        <v>0</v>
      </c>
      <c r="N18" s="42">
        <f>'[2]Ratebase Summary'!N18</f>
        <v>2567042.5918307835</v>
      </c>
      <c r="O18" s="42">
        <f>'[2]Ratebase Summary'!O18</f>
        <v>241504.83996903096</v>
      </c>
      <c r="P18" s="22"/>
      <c r="Q18" s="42">
        <f>'[2]Ratebase Summary'!Q18</f>
        <v>40131548.286419205</v>
      </c>
      <c r="R18" s="42">
        <f>'[2]Ratebase Summary'!R18</f>
        <v>109876.71534842384</v>
      </c>
      <c r="S18" s="42">
        <f>'[2]Ratebase Summary'!S18</f>
        <v>2983871.1122807628</v>
      </c>
      <c r="T18" s="42">
        <f>'[2]Ratebase Summary'!T18</f>
        <v>43225296.114048392</v>
      </c>
      <c r="U18" s="42">
        <f>'[2]Ratebase Summary'!U18</f>
        <v>40241425.001767628</v>
      </c>
      <c r="V18" s="22"/>
      <c r="W18" s="22"/>
      <c r="X18" s="22"/>
      <c r="Y18" s="22"/>
    </row>
    <row r="19" spans="1:25" s="6" customFormat="1" x14ac:dyDescent="0.25">
      <c r="A19" s="6">
        <f>'[2]Ratebase Summary'!A19</f>
        <v>13</v>
      </c>
      <c r="B19" s="37">
        <f>'[2]Ratebase Summary'!B19</f>
        <v>340</v>
      </c>
      <c r="C19" s="6" t="str">
        <f>'[2]Ratebase Summary'!C19</f>
        <v>Other Production Generation</v>
      </c>
      <c r="D19" s="22" t="str">
        <f>'[2]Ratebase Summary'!D19</f>
        <v>PC4</v>
      </c>
      <c r="E19" s="42">
        <f>'[2]Ratebase Summary'!E19</f>
        <v>1974152231.1274989</v>
      </c>
      <c r="F19" s="42">
        <f>'[2]Ratebase Summary'!F19</f>
        <v>1054755333.2252322</v>
      </c>
      <c r="G19" s="42">
        <f>'[2]Ratebase Summary'!G19</f>
        <v>258584011.22107661</v>
      </c>
      <c r="H19" s="42">
        <f>'[2]Ratebase Summary'!H19</f>
        <v>261082220.70192894</v>
      </c>
      <c r="I19" s="42">
        <f>'[2]Ratebase Summary'!I19</f>
        <v>168856449.75745782</v>
      </c>
      <c r="J19" s="42">
        <f>'[2]Ratebase Summary'!J19</f>
        <v>120144410.49527338</v>
      </c>
      <c r="K19" s="42">
        <f>'[2]Ratebase Summary'!K19</f>
        <v>52513374.980247445</v>
      </c>
      <c r="L19" s="42">
        <f>'[2]Ratebase Summary'!L19</f>
        <v>50410092.655473515</v>
      </c>
      <c r="M19" s="42">
        <f>'[2]Ratebase Summary'!M19</f>
        <v>0</v>
      </c>
      <c r="N19" s="42">
        <f>'[2]Ratebase Summary'!N19</f>
        <v>7135077.0645509092</v>
      </c>
      <c r="O19" s="42">
        <f>'[2]Ratebase Summary'!O19</f>
        <v>671261.02625828923</v>
      </c>
      <c r="P19" s="22"/>
      <c r="Q19" s="42">
        <f>'[2]Ratebase Summary'!Q19</f>
        <v>111545359.88401017</v>
      </c>
      <c r="R19" s="42">
        <f>'[2]Ratebase Summary'!R19</f>
        <v>305401.56758817297</v>
      </c>
      <c r="S19" s="42">
        <f>'[2]Ratebase Summary'!S19</f>
        <v>8293649.0436750418</v>
      </c>
      <c r="T19" s="42">
        <f>'[2]Ratebase Summary'!T19</f>
        <v>120144410.49527338</v>
      </c>
      <c r="U19" s="42">
        <f>'[2]Ratebase Summary'!U19</f>
        <v>111850761.45159835</v>
      </c>
      <c r="V19" s="22"/>
      <c r="W19" s="22"/>
      <c r="X19" s="22"/>
      <c r="Y19" s="22"/>
    </row>
    <row r="20" spans="1:25" s="6" customFormat="1" x14ac:dyDescent="0.25">
      <c r="A20" s="15">
        <f>'[2]Ratebase Summary'!A20</f>
        <v>14</v>
      </c>
      <c r="B20" s="38"/>
      <c r="C20" s="15" t="str">
        <f>'[2]Ratebase Summary'!C20</f>
        <v>Sub-total</v>
      </c>
      <c r="D20" s="23"/>
      <c r="E20" s="43">
        <f>'[2]Ratebase Summary'!E20</f>
        <v>3988949902.0829105</v>
      </c>
      <c r="F20" s="43">
        <f>'[2]Ratebase Summary'!F20</f>
        <v>2131226820.7337093</v>
      </c>
      <c r="G20" s="43">
        <f>'[2]Ratebase Summary'!G20</f>
        <v>522491958.81485331</v>
      </c>
      <c r="H20" s="43">
        <f>'[2]Ratebase Summary'!H20</f>
        <v>527539812.93010408</v>
      </c>
      <c r="I20" s="43">
        <f>'[2]Ratebase Summary'!I20</f>
        <v>341189452.41694391</v>
      </c>
      <c r="J20" s="43">
        <f>'[2]Ratebase Summary'!J20</f>
        <v>242762451.10399383</v>
      </c>
      <c r="K20" s="43">
        <f>'[2]Ratebase Summary'!K20</f>
        <v>106107937.71758151</v>
      </c>
      <c r="L20" s="43">
        <f>'[2]Ratebase Summary'!L20</f>
        <v>101858068.9935936</v>
      </c>
      <c r="M20" s="43">
        <f>'[2]Ratebase Summary'!M20</f>
        <v>0</v>
      </c>
      <c r="N20" s="43">
        <f>'[2]Ratebase Summary'!N20</f>
        <v>14417056.855711251</v>
      </c>
      <c r="O20" s="43">
        <f>'[2]Ratebase Summary'!O20</f>
        <v>1356342.5164207332</v>
      </c>
      <c r="P20" s="22"/>
      <c r="Q20" s="43">
        <f>'[2]Ratebase Summary'!Q20</f>
        <v>225387305.68564183</v>
      </c>
      <c r="R20" s="43">
        <f>'[2]Ratebase Summary'!R20</f>
        <v>617090.98919440503</v>
      </c>
      <c r="S20" s="43">
        <f>'[2]Ratebase Summary'!S20</f>
        <v>16758054.429157622</v>
      </c>
      <c r="T20" s="43">
        <f>'[2]Ratebase Summary'!T20</f>
        <v>242762451.10399383</v>
      </c>
      <c r="U20" s="43">
        <f>'[2]Ratebase Summary'!U20</f>
        <v>226004396.67483622</v>
      </c>
      <c r="V20" s="22"/>
      <c r="W20" s="22"/>
      <c r="X20" s="22"/>
      <c r="Y20" s="22"/>
    </row>
    <row r="21" spans="1:25" s="6" customFormat="1" x14ac:dyDescent="0.25">
      <c r="A21" s="6">
        <f>'[2]Ratebase Summary'!A21</f>
        <v>15</v>
      </c>
      <c r="B21" s="37"/>
      <c r="D21" s="2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22"/>
      <c r="Q21" s="42"/>
      <c r="R21" s="42"/>
      <c r="S21" s="42"/>
      <c r="T21" s="42"/>
      <c r="U21" s="42"/>
      <c r="V21" s="22"/>
      <c r="W21" s="22"/>
      <c r="X21" s="22"/>
      <c r="Y21" s="22"/>
    </row>
    <row r="22" spans="1:25" s="6" customFormat="1" x14ac:dyDescent="0.25">
      <c r="A22" s="6">
        <f>'[2]Ratebase Summary'!A22</f>
        <v>16</v>
      </c>
      <c r="B22" s="37"/>
      <c r="C22" s="1" t="str">
        <f>'[2]Ratebase Summary'!C22</f>
        <v>Transmission Plant</v>
      </c>
      <c r="D22" s="2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22"/>
      <c r="Q22" s="42"/>
      <c r="R22" s="42"/>
      <c r="S22" s="42"/>
      <c r="T22" s="42"/>
      <c r="U22" s="42"/>
      <c r="V22" s="22"/>
      <c r="W22" s="22"/>
      <c r="X22" s="22"/>
      <c r="Y22" s="22"/>
    </row>
    <row r="23" spans="1:25" s="6" customFormat="1" x14ac:dyDescent="0.25">
      <c r="A23" s="6">
        <f>'[2]Ratebase Summary'!A23</f>
        <v>17</v>
      </c>
      <c r="B23" s="37">
        <f>'[2]Ratebase Summary'!B23</f>
        <v>350</v>
      </c>
      <c r="C23" s="6" t="str">
        <f>'[2]Ratebase Summary'!C23</f>
        <v>Transmission Plant - Integrated Generation</v>
      </c>
      <c r="D23" s="22" t="str">
        <f>'[2]Ratebase Summary'!D23</f>
        <v>PC4</v>
      </c>
      <c r="E23" s="42">
        <f>'[2]Ratebase Summary'!E23</f>
        <v>174349685</v>
      </c>
      <c r="F23" s="42">
        <f>'[2]Ratebase Summary'!F23</f>
        <v>93152015.938943297</v>
      </c>
      <c r="G23" s="42">
        <f>'[2]Ratebase Summary'!G23</f>
        <v>22837165.336880982</v>
      </c>
      <c r="H23" s="42">
        <f>'[2]Ratebase Summary'!H23</f>
        <v>23057797.78314469</v>
      </c>
      <c r="I23" s="42">
        <f>'[2]Ratebase Summary'!I23</f>
        <v>14912765.267659716</v>
      </c>
      <c r="J23" s="42">
        <f>'[2]Ratebase Summary'!J23</f>
        <v>10610701.542706287</v>
      </c>
      <c r="K23" s="42">
        <f>'[2]Ratebase Summary'!K23</f>
        <v>4637783.3693523863</v>
      </c>
      <c r="L23" s="42">
        <f>'[2]Ratebase Summary'!L23</f>
        <v>4452029.4011384128</v>
      </c>
      <c r="M23" s="42">
        <f>'[2]Ratebase Summary'!M23</f>
        <v>0</v>
      </c>
      <c r="N23" s="42">
        <f>'[2]Ratebase Summary'!N23</f>
        <v>630143.11613886536</v>
      </c>
      <c r="O23" s="42">
        <f>'[2]Ratebase Summary'!O23</f>
        <v>59283.244035373937</v>
      </c>
      <c r="P23" s="22"/>
      <c r="Q23" s="42">
        <f>'[2]Ratebase Summary'!Q23</f>
        <v>9851265.8002475929</v>
      </c>
      <c r="R23" s="42">
        <f>'[2]Ratebase Summary'!R23</f>
        <v>26971.915472340934</v>
      </c>
      <c r="S23" s="42">
        <f>'[2]Ratebase Summary'!S23</f>
        <v>732463.8269863528</v>
      </c>
      <c r="T23" s="42">
        <f>'[2]Ratebase Summary'!T23</f>
        <v>10610701.542706287</v>
      </c>
      <c r="U23" s="42">
        <f>'[2]Ratebase Summary'!U23</f>
        <v>9878237.7157199346</v>
      </c>
      <c r="V23" s="22"/>
      <c r="W23" s="22"/>
      <c r="X23" s="22"/>
      <c r="Y23" s="22"/>
    </row>
    <row r="24" spans="1:25" s="6" customFormat="1" x14ac:dyDescent="0.25">
      <c r="A24" s="6">
        <f>'[2]Ratebase Summary'!A24</f>
        <v>18</v>
      </c>
      <c r="B24" s="37">
        <f>'[2]Ratebase Summary'!B24</f>
        <v>350.01</v>
      </c>
      <c r="C24" s="6" t="str">
        <f>'[2]Ratebase Summary'!C24</f>
        <v>Bulk Transmission Plant</v>
      </c>
      <c r="D24" s="22" t="str">
        <f>'[2]Ratebase Summary'!D24</f>
        <v>PC3</v>
      </c>
      <c r="E24" s="42">
        <f>'[2]Ratebase Summary'!E24</f>
        <v>1214311299</v>
      </c>
      <c r="F24" s="42">
        <f>'[2]Ratebase Summary'!F24</f>
        <v>597433388.70555854</v>
      </c>
      <c r="G24" s="42">
        <f>'[2]Ratebase Summary'!G24</f>
        <v>146229019.88115436</v>
      </c>
      <c r="H24" s="42">
        <f>'[2]Ratebase Summary'!H24</f>
        <v>147560220.47328535</v>
      </c>
      <c r="I24" s="42">
        <f>'[2]Ratebase Summary'!I24</f>
        <v>95365048.061260626</v>
      </c>
      <c r="J24" s="42">
        <f>'[2]Ratebase Summary'!J24</f>
        <v>67838221.009173229</v>
      </c>
      <c r="K24" s="42">
        <f>'[2]Ratebase Summary'!K24</f>
        <v>29655883.23777055</v>
      </c>
      <c r="L24" s="42">
        <f>'[2]Ratebase Summary'!L24</f>
        <v>28445402.264599342</v>
      </c>
      <c r="M24" s="42">
        <f>'[2]Ratebase Summary'!M24</f>
        <v>97368058.384898379</v>
      </c>
      <c r="N24" s="42">
        <f>'[2]Ratebase Summary'!N24</f>
        <v>4035837.6076959856</v>
      </c>
      <c r="O24" s="42">
        <f>'[2]Ratebase Summary'!O24</f>
        <v>380219.37460385484</v>
      </c>
      <c r="P24" s="22"/>
      <c r="Q24" s="42">
        <f>'[2]Ratebase Summary'!Q24</f>
        <v>63011895.608862832</v>
      </c>
      <c r="R24" s="42">
        <f>'[2]Ratebase Summary'!R24</f>
        <v>171419.30377560804</v>
      </c>
      <c r="S24" s="42">
        <f>'[2]Ratebase Summary'!S24</f>
        <v>4654906.096534783</v>
      </c>
      <c r="T24" s="42">
        <f>'[2]Ratebase Summary'!T24</f>
        <v>67838221.009173229</v>
      </c>
      <c r="U24" s="42">
        <f>'[2]Ratebase Summary'!U24</f>
        <v>63183314.912638441</v>
      </c>
      <c r="V24" s="22"/>
      <c r="W24" s="22"/>
      <c r="X24" s="22"/>
      <c r="Y24" s="22"/>
    </row>
    <row r="25" spans="1:25" s="6" customFormat="1" x14ac:dyDescent="0.25">
      <c r="A25" s="6">
        <f>'[2]Ratebase Summary'!A25</f>
        <v>19</v>
      </c>
      <c r="B25" s="37">
        <f>'[2]Ratebase Summary'!B25</f>
        <v>350.02</v>
      </c>
      <c r="C25" s="6" t="str">
        <f>'[2]Ratebase Summary'!C25</f>
        <v>Transmission Plant - Sch 62 Lease</v>
      </c>
      <c r="D25" s="22" t="str">
        <f>'[2]Ratebase Summary'!D25</f>
        <v>DIR_449</v>
      </c>
      <c r="E25" s="42">
        <f>'[2]Ratebase Summary'!E25</f>
        <v>389231</v>
      </c>
      <c r="F25" s="42">
        <f>'[2]Ratebase Summary'!F25</f>
        <v>0</v>
      </c>
      <c r="G25" s="42">
        <f>'[2]Ratebase Summary'!G25</f>
        <v>0</v>
      </c>
      <c r="H25" s="42">
        <f>'[2]Ratebase Summary'!H25</f>
        <v>0</v>
      </c>
      <c r="I25" s="42">
        <f>'[2]Ratebase Summary'!I25</f>
        <v>0</v>
      </c>
      <c r="J25" s="42">
        <f>'[2]Ratebase Summary'!J25</f>
        <v>0</v>
      </c>
      <c r="K25" s="42">
        <f>'[2]Ratebase Summary'!K25</f>
        <v>0</v>
      </c>
      <c r="L25" s="42">
        <f>'[2]Ratebase Summary'!L25</f>
        <v>0</v>
      </c>
      <c r="M25" s="42">
        <f>'[2]Ratebase Summary'!M25</f>
        <v>389231</v>
      </c>
      <c r="N25" s="42">
        <f>'[2]Ratebase Summary'!N25</f>
        <v>0</v>
      </c>
      <c r="O25" s="42">
        <f>'[2]Ratebase Summary'!O25</f>
        <v>0</v>
      </c>
      <c r="P25" s="22"/>
      <c r="Q25" s="42">
        <f>'[2]Ratebase Summary'!Q25</f>
        <v>0</v>
      </c>
      <c r="R25" s="42">
        <f>'[2]Ratebase Summary'!R25</f>
        <v>0</v>
      </c>
      <c r="S25" s="42">
        <f>'[2]Ratebase Summary'!S25</f>
        <v>0</v>
      </c>
      <c r="T25" s="42">
        <f>'[2]Ratebase Summary'!T25</f>
        <v>0</v>
      </c>
      <c r="U25" s="42">
        <f>'[2]Ratebase Summary'!U25</f>
        <v>0</v>
      </c>
      <c r="V25" s="22"/>
      <c r="W25" s="22"/>
      <c r="X25" s="22"/>
      <c r="Y25" s="22"/>
    </row>
    <row r="26" spans="1:25" s="6" customFormat="1" x14ac:dyDescent="0.25">
      <c r="A26" s="15">
        <f>'[2]Ratebase Summary'!A26</f>
        <v>20</v>
      </c>
      <c r="B26" s="38"/>
      <c r="C26" s="15" t="str">
        <f>'[2]Ratebase Summary'!C26</f>
        <v>Sub-total</v>
      </c>
      <c r="D26" s="23"/>
      <c r="E26" s="43">
        <f>'[2]Ratebase Summary'!E26</f>
        <v>1389050215</v>
      </c>
      <c r="F26" s="43">
        <f>'[2]Ratebase Summary'!F26</f>
        <v>690585404.64450181</v>
      </c>
      <c r="G26" s="43">
        <f>'[2]Ratebase Summary'!G26</f>
        <v>169066185.21803534</v>
      </c>
      <c r="H26" s="43">
        <f>'[2]Ratebase Summary'!H26</f>
        <v>170618018.25643003</v>
      </c>
      <c r="I26" s="43">
        <f>'[2]Ratebase Summary'!I26</f>
        <v>110277813.32892033</v>
      </c>
      <c r="J26" s="43">
        <f>'[2]Ratebase Summary'!J26</f>
        <v>78448922.55187951</v>
      </c>
      <c r="K26" s="43">
        <f>'[2]Ratebase Summary'!K26</f>
        <v>34293666.607122935</v>
      </c>
      <c r="L26" s="43">
        <f>'[2]Ratebase Summary'!L26</f>
        <v>32897431.665737756</v>
      </c>
      <c r="M26" s="43">
        <f>'[2]Ratebase Summary'!M26</f>
        <v>97757289.384898379</v>
      </c>
      <c r="N26" s="43">
        <f>'[2]Ratebase Summary'!N26</f>
        <v>4665980.7238348508</v>
      </c>
      <c r="O26" s="43">
        <f>'[2]Ratebase Summary'!O26</f>
        <v>439502.61863922875</v>
      </c>
      <c r="P26" s="22"/>
      <c r="Q26" s="43">
        <f>'[2]Ratebase Summary'!Q26</f>
        <v>72863161.409110427</v>
      </c>
      <c r="R26" s="43">
        <f>'[2]Ratebase Summary'!R26</f>
        <v>198391.21924794899</v>
      </c>
      <c r="S26" s="43">
        <f>'[2]Ratebase Summary'!S26</f>
        <v>5387369.9235211359</v>
      </c>
      <c r="T26" s="43">
        <f>'[2]Ratebase Summary'!T26</f>
        <v>78448922.55187951</v>
      </c>
      <c r="U26" s="43">
        <f>'[2]Ratebase Summary'!U26</f>
        <v>73061552.628358379</v>
      </c>
      <c r="V26" s="22"/>
      <c r="W26" s="22"/>
      <c r="X26" s="22"/>
      <c r="Y26" s="22"/>
    </row>
    <row r="27" spans="1:25" s="6" customFormat="1" x14ac:dyDescent="0.25">
      <c r="A27" s="6">
        <f>'[2]Ratebase Summary'!A27</f>
        <v>21</v>
      </c>
      <c r="B27" s="37"/>
      <c r="D27" s="2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22"/>
      <c r="Q27" s="42"/>
      <c r="R27" s="42"/>
      <c r="S27" s="42"/>
      <c r="T27" s="42"/>
      <c r="U27" s="42"/>
      <c r="V27" s="22"/>
      <c r="W27" s="22"/>
      <c r="X27" s="22"/>
      <c r="Y27" s="22"/>
    </row>
    <row r="28" spans="1:25" s="6" customFormat="1" x14ac:dyDescent="0.25">
      <c r="A28" s="6">
        <f>'[2]Ratebase Summary'!A28</f>
        <v>22</v>
      </c>
      <c r="B28" s="37"/>
      <c r="C28" s="1" t="str">
        <f>'[2]Ratebase Summary'!C28</f>
        <v>Distribution Plant</v>
      </c>
      <c r="D28" s="2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22"/>
      <c r="Q28" s="42"/>
      <c r="R28" s="42"/>
      <c r="S28" s="42"/>
      <c r="T28" s="42"/>
      <c r="U28" s="42"/>
      <c r="V28" s="22"/>
      <c r="W28" s="22"/>
      <c r="X28" s="22"/>
      <c r="Y28" s="22"/>
    </row>
    <row r="29" spans="1:25" s="6" customFormat="1" x14ac:dyDescent="0.25">
      <c r="A29" s="6">
        <f>'[2]Ratebase Summary'!A29</f>
        <v>23</v>
      </c>
      <c r="B29" s="37">
        <f>'[2]Ratebase Summary'!B29</f>
        <v>360.01</v>
      </c>
      <c r="C29" s="6" t="str">
        <f>'[2]Ratebase Summary'!C29</f>
        <v>Land &amp; Land Rights - Assigned</v>
      </c>
      <c r="D29" s="22" t="str">
        <f>'[2]Ratebase Summary'!D29</f>
        <v>DIR360.01</v>
      </c>
      <c r="E29" s="42">
        <f>'[2]Ratebase Summary'!E29</f>
        <v>5368160.9644597787</v>
      </c>
      <c r="F29" s="42">
        <f>'[2]Ratebase Summary'!F29</f>
        <v>0</v>
      </c>
      <c r="G29" s="42">
        <f>'[2]Ratebase Summary'!G29</f>
        <v>0</v>
      </c>
      <c r="H29" s="42">
        <f>'[2]Ratebase Summary'!H29</f>
        <v>0</v>
      </c>
      <c r="I29" s="42">
        <f>'[2]Ratebase Summary'!I29</f>
        <v>0</v>
      </c>
      <c r="J29" s="42">
        <f>'[2]Ratebase Summary'!J29</f>
        <v>0</v>
      </c>
      <c r="K29" s="42">
        <f>'[2]Ratebase Summary'!K29</f>
        <v>4625429.5874469783</v>
      </c>
      <c r="L29" s="42">
        <f>'[2]Ratebase Summary'!L29</f>
        <v>742731.37701280008</v>
      </c>
      <c r="M29" s="42">
        <f>'[2]Ratebase Summary'!M29</f>
        <v>0</v>
      </c>
      <c r="N29" s="42">
        <f>'[2]Ratebase Summary'!N29</f>
        <v>0</v>
      </c>
      <c r="O29" s="42">
        <f>'[2]Ratebase Summary'!O29</f>
        <v>0</v>
      </c>
      <c r="P29" s="22"/>
      <c r="Q29" s="42">
        <f>'[2]Ratebase Summary'!Q29</f>
        <v>0</v>
      </c>
      <c r="R29" s="42">
        <f>'[2]Ratebase Summary'!R29</f>
        <v>0</v>
      </c>
      <c r="S29" s="42">
        <f>'[2]Ratebase Summary'!S29</f>
        <v>0</v>
      </c>
      <c r="T29" s="42">
        <f>'[2]Ratebase Summary'!T29</f>
        <v>0</v>
      </c>
      <c r="U29" s="42">
        <f>'[2]Ratebase Summary'!U29</f>
        <v>0</v>
      </c>
      <c r="V29" s="22"/>
      <c r="W29" s="22"/>
      <c r="X29" s="22"/>
      <c r="Y29" s="22"/>
    </row>
    <row r="30" spans="1:25" s="6" customFormat="1" x14ac:dyDescent="0.25">
      <c r="A30" s="6">
        <f>'[2]Ratebase Summary'!A30</f>
        <v>24</v>
      </c>
      <c r="B30" s="37">
        <f>'[2]Ratebase Summary'!B30</f>
        <v>360.02</v>
      </c>
      <c r="C30" s="6" t="str">
        <f>'[2]Ratebase Summary'!C30</f>
        <v>Land &amp; Land Rights - Allocated</v>
      </c>
      <c r="D30" s="22" t="str">
        <f>'[2]Ratebase Summary'!D30</f>
        <v>NCP_360</v>
      </c>
      <c r="E30" s="42">
        <f>'[2]Ratebase Summary'!E30</f>
        <v>40674420.272206821</v>
      </c>
      <c r="F30" s="42">
        <f>'[2]Ratebase Summary'!F30</f>
        <v>16652330.246595021</v>
      </c>
      <c r="G30" s="42">
        <f>'[2]Ratebase Summary'!G30</f>
        <v>6511045.5482309116</v>
      </c>
      <c r="H30" s="42">
        <f>'[2]Ratebase Summary'!H30</f>
        <v>8190746.9767189138</v>
      </c>
      <c r="I30" s="42">
        <f>'[2]Ratebase Summary'!I30</f>
        <v>4650678.3549073739</v>
      </c>
      <c r="J30" s="42">
        <f>'[2]Ratebase Summary'!J30</f>
        <v>4633325.1997884614</v>
      </c>
      <c r="K30" s="42">
        <f>'[2]Ratebase Summary'!K30</f>
        <v>0</v>
      </c>
      <c r="L30" s="42">
        <f>'[2]Ratebase Summary'!L30</f>
        <v>0</v>
      </c>
      <c r="M30" s="42">
        <f>'[2]Ratebase Summary'!M30</f>
        <v>0</v>
      </c>
      <c r="N30" s="42">
        <f>'[2]Ratebase Summary'!N30</f>
        <v>33605.73679784494</v>
      </c>
      <c r="O30" s="42">
        <f>'[2]Ratebase Summary'!O30</f>
        <v>2688.2091682951168</v>
      </c>
      <c r="P30" s="22"/>
      <c r="Q30" s="42">
        <f>'[2]Ratebase Summary'!Q30</f>
        <v>4411162.3524258509</v>
      </c>
      <c r="R30" s="42">
        <f>'[2]Ratebase Summary'!R30</f>
        <v>825.82035425558468</v>
      </c>
      <c r="S30" s="42">
        <f>'[2]Ratebase Summary'!S30</f>
        <v>221337.02700835458</v>
      </c>
      <c r="T30" s="42">
        <f>'[2]Ratebase Summary'!T30</f>
        <v>4633325.1997884614</v>
      </c>
      <c r="U30" s="42">
        <f>'[2]Ratebase Summary'!U30</f>
        <v>4411988.1727801068</v>
      </c>
      <c r="V30" s="22"/>
      <c r="W30" s="22"/>
      <c r="X30" s="22"/>
      <c r="Y30" s="22"/>
    </row>
    <row r="31" spans="1:25" s="6" customFormat="1" x14ac:dyDescent="0.25">
      <c r="A31" s="6">
        <f>'[2]Ratebase Summary'!A31</f>
        <v>25</v>
      </c>
      <c r="B31" s="37">
        <f>'[2]Ratebase Summary'!B31</f>
        <v>361.01</v>
      </c>
      <c r="C31" s="6" t="str">
        <f>'[2]Ratebase Summary'!C31</f>
        <v>Structures &amp; Improve - Assigned</v>
      </c>
      <c r="D31" s="22" t="str">
        <f>'[2]Ratebase Summary'!D31</f>
        <v>DIR361.01</v>
      </c>
      <c r="E31" s="42">
        <f>'[2]Ratebase Summary'!E31</f>
        <v>696660.6761493294</v>
      </c>
      <c r="F31" s="42">
        <f>'[2]Ratebase Summary'!F31</f>
        <v>0</v>
      </c>
      <c r="G31" s="42">
        <f>'[2]Ratebase Summary'!G31</f>
        <v>0</v>
      </c>
      <c r="H31" s="42">
        <f>'[2]Ratebase Summary'!H31</f>
        <v>0</v>
      </c>
      <c r="I31" s="42">
        <f>'[2]Ratebase Summary'!I31</f>
        <v>0</v>
      </c>
      <c r="J31" s="42">
        <f>'[2]Ratebase Summary'!J31</f>
        <v>0</v>
      </c>
      <c r="K31" s="42">
        <f>'[2]Ratebase Summary'!K31</f>
        <v>340751.24407252943</v>
      </c>
      <c r="L31" s="42">
        <f>'[2]Ratebase Summary'!L31</f>
        <v>162866.1520768</v>
      </c>
      <c r="M31" s="42">
        <f>'[2]Ratebase Summary'!M31</f>
        <v>193043.28000000003</v>
      </c>
      <c r="N31" s="42">
        <f>'[2]Ratebase Summary'!N31</f>
        <v>0</v>
      </c>
      <c r="O31" s="42">
        <f>'[2]Ratebase Summary'!O31</f>
        <v>0</v>
      </c>
      <c r="P31" s="22"/>
      <c r="Q31" s="42">
        <f>'[2]Ratebase Summary'!Q31</f>
        <v>0</v>
      </c>
      <c r="R31" s="42">
        <f>'[2]Ratebase Summary'!R31</f>
        <v>0</v>
      </c>
      <c r="S31" s="42">
        <f>'[2]Ratebase Summary'!S31</f>
        <v>0</v>
      </c>
      <c r="T31" s="42">
        <f>'[2]Ratebase Summary'!T31</f>
        <v>0</v>
      </c>
      <c r="U31" s="42">
        <f>'[2]Ratebase Summary'!U31</f>
        <v>0</v>
      </c>
      <c r="V31" s="22"/>
      <c r="W31" s="22"/>
      <c r="X31" s="22"/>
      <c r="Y31" s="22"/>
    </row>
    <row r="32" spans="1:25" s="6" customFormat="1" x14ac:dyDescent="0.25">
      <c r="A32" s="6">
        <f>'[2]Ratebase Summary'!A32</f>
        <v>26</v>
      </c>
      <c r="B32" s="37">
        <f>'[2]Ratebase Summary'!B32</f>
        <v>361.02</v>
      </c>
      <c r="C32" s="6" t="str">
        <f>'[2]Ratebase Summary'!C32</f>
        <v>Structures &amp; Improve - Allocated</v>
      </c>
      <c r="D32" s="22" t="str">
        <f>'[2]Ratebase Summary'!D32</f>
        <v>NCP_361</v>
      </c>
      <c r="E32" s="42">
        <f>'[2]Ratebase Summary'!E32</f>
        <v>7274465.1559340004</v>
      </c>
      <c r="F32" s="42">
        <f>'[2]Ratebase Summary'!F32</f>
        <v>3608216.6419459647</v>
      </c>
      <c r="G32" s="42">
        <f>'[2]Ratebase Summary'!G32</f>
        <v>1062478.7889036175</v>
      </c>
      <c r="H32" s="42">
        <f>'[2]Ratebase Summary'!H32</f>
        <v>1276230.6404620162</v>
      </c>
      <c r="I32" s="42">
        <f>'[2]Ratebase Summary'!I32</f>
        <v>795970.25599712576</v>
      </c>
      <c r="J32" s="42">
        <f>'[2]Ratebase Summary'!J32</f>
        <v>524416.23448540224</v>
      </c>
      <c r="K32" s="42">
        <f>'[2]Ratebase Summary'!K32</f>
        <v>0</v>
      </c>
      <c r="L32" s="42">
        <f>'[2]Ratebase Summary'!L32</f>
        <v>0</v>
      </c>
      <c r="M32" s="42">
        <f>'[2]Ratebase Summary'!M32</f>
        <v>0</v>
      </c>
      <c r="N32" s="42">
        <f>'[2]Ratebase Summary'!N32</f>
        <v>6370.6521564746727</v>
      </c>
      <c r="O32" s="42">
        <f>'[2]Ratebase Summary'!O32</f>
        <v>781.94198339942272</v>
      </c>
      <c r="P32" s="22"/>
      <c r="Q32" s="42">
        <f>'[2]Ratebase Summary'!Q32</f>
        <v>460324.0468270792</v>
      </c>
      <c r="R32" s="42">
        <f>'[2]Ratebase Summary'!R32</f>
        <v>0</v>
      </c>
      <c r="S32" s="42">
        <f>'[2]Ratebase Summary'!S32</f>
        <v>64092.187658322975</v>
      </c>
      <c r="T32" s="42">
        <f>'[2]Ratebase Summary'!T32</f>
        <v>524416.23448540224</v>
      </c>
      <c r="U32" s="42">
        <f>'[2]Ratebase Summary'!U32</f>
        <v>460324.0468270792</v>
      </c>
      <c r="V32" s="22"/>
      <c r="W32" s="22"/>
      <c r="X32" s="22"/>
      <c r="Y32" s="22"/>
    </row>
    <row r="33" spans="1:25" s="6" customFormat="1" x14ac:dyDescent="0.25">
      <c r="A33" s="6">
        <f>'[2]Ratebase Summary'!A33</f>
        <v>27</v>
      </c>
      <c r="B33" s="37">
        <f>'[2]Ratebase Summary'!B33</f>
        <v>362.01</v>
      </c>
      <c r="C33" s="6" t="str">
        <f>'[2]Ratebase Summary'!C33</f>
        <v>Station Equipment - Assigned</v>
      </c>
      <c r="D33" s="22" t="str">
        <f>'[2]Ratebase Summary'!D33</f>
        <v>DIR362.01</v>
      </c>
      <c r="E33" s="42">
        <f>'[2]Ratebase Summary'!E33</f>
        <v>35097708.251315653</v>
      </c>
      <c r="F33" s="42">
        <f>'[2]Ratebase Summary'!F33</f>
        <v>0</v>
      </c>
      <c r="G33" s="42">
        <f>'[2]Ratebase Summary'!G33</f>
        <v>0</v>
      </c>
      <c r="H33" s="42">
        <f>'[2]Ratebase Summary'!H33</f>
        <v>0</v>
      </c>
      <c r="I33" s="42">
        <f>'[2]Ratebase Summary'!I33</f>
        <v>0</v>
      </c>
      <c r="J33" s="42">
        <f>'[2]Ratebase Summary'!J33</f>
        <v>761541.00886707939</v>
      </c>
      <c r="K33" s="42">
        <f>'[2]Ratebase Summary'!K33</f>
        <v>13560393.247539967</v>
      </c>
      <c r="L33" s="42">
        <f>'[2]Ratebase Summary'!L33</f>
        <v>14201762.606173621</v>
      </c>
      <c r="M33" s="42">
        <f>'[2]Ratebase Summary'!M33</f>
        <v>6574011.3887349814</v>
      </c>
      <c r="N33" s="42">
        <f>'[2]Ratebase Summary'!N33</f>
        <v>0</v>
      </c>
      <c r="O33" s="42">
        <f>'[2]Ratebase Summary'!O33</f>
        <v>0</v>
      </c>
      <c r="P33" s="22"/>
      <c r="Q33" s="42">
        <f>'[2]Ratebase Summary'!Q33</f>
        <v>761541.00886707939</v>
      </c>
      <c r="R33" s="42">
        <f>'[2]Ratebase Summary'!R33</f>
        <v>0</v>
      </c>
      <c r="S33" s="42">
        <f>'[2]Ratebase Summary'!S33</f>
        <v>0</v>
      </c>
      <c r="T33" s="42">
        <f>'[2]Ratebase Summary'!T33</f>
        <v>761541.00886707939</v>
      </c>
      <c r="U33" s="42">
        <f>'[2]Ratebase Summary'!U33</f>
        <v>761541.00886707939</v>
      </c>
      <c r="V33" s="22"/>
      <c r="W33" s="22"/>
      <c r="X33" s="22"/>
      <c r="Y33" s="22"/>
    </row>
    <row r="34" spans="1:25" s="6" customFormat="1" x14ac:dyDescent="0.25">
      <c r="A34" s="6">
        <f>'[2]Ratebase Summary'!A34</f>
        <v>28</v>
      </c>
      <c r="B34" s="37">
        <f>'[2]Ratebase Summary'!B34</f>
        <v>362.02</v>
      </c>
      <c r="C34" s="6" t="str">
        <f>'[2]Ratebase Summary'!C34</f>
        <v>Station Equipment - Allocated</v>
      </c>
      <c r="D34" s="22" t="str">
        <f>'[2]Ratebase Summary'!D34</f>
        <v>NCP_362</v>
      </c>
      <c r="E34" s="42">
        <f>'[2]Ratebase Summary'!E34</f>
        <v>382771525.11910033</v>
      </c>
      <c r="F34" s="42">
        <f>'[2]Ratebase Summary'!F34</f>
        <v>208447896.19434407</v>
      </c>
      <c r="G34" s="42">
        <f>'[2]Ratebase Summary'!G34</f>
        <v>53924614.375055522</v>
      </c>
      <c r="H34" s="42">
        <f>'[2]Ratebase Summary'!H34</f>
        <v>58078548.225764371</v>
      </c>
      <c r="I34" s="42">
        <f>'[2]Ratebase Summary'!I34</f>
        <v>32918182.582390293</v>
      </c>
      <c r="J34" s="42">
        <f>'[2]Ratebase Summary'!J34</f>
        <v>28923531.712034073</v>
      </c>
      <c r="K34" s="42">
        <f>'[2]Ratebase Summary'!K34</f>
        <v>0</v>
      </c>
      <c r="L34" s="42">
        <f>'[2]Ratebase Summary'!L34</f>
        <v>0</v>
      </c>
      <c r="M34" s="42">
        <f>'[2]Ratebase Summary'!M34</f>
        <v>0</v>
      </c>
      <c r="N34" s="42">
        <f>'[2]Ratebase Summary'!N34</f>
        <v>369107.23564576328</v>
      </c>
      <c r="O34" s="42">
        <f>'[2]Ratebase Summary'!O34</f>
        <v>109644.79386626516</v>
      </c>
      <c r="P34" s="22"/>
      <c r="Q34" s="42">
        <f>'[2]Ratebase Summary'!Q34</f>
        <v>25531157.873123337</v>
      </c>
      <c r="R34" s="42">
        <f>'[2]Ratebase Summary'!R34</f>
        <v>93281.092550123896</v>
      </c>
      <c r="S34" s="42">
        <f>'[2]Ratebase Summary'!S34</f>
        <v>3299092.7463606107</v>
      </c>
      <c r="T34" s="42">
        <f>'[2]Ratebase Summary'!T34</f>
        <v>28923531.712034073</v>
      </c>
      <c r="U34" s="42">
        <f>'[2]Ratebase Summary'!U34</f>
        <v>25624438.965673462</v>
      </c>
      <c r="V34" s="22"/>
      <c r="W34" s="22"/>
      <c r="X34" s="22"/>
      <c r="Y34" s="22"/>
    </row>
    <row r="35" spans="1:25" s="6" customFormat="1" x14ac:dyDescent="0.25">
      <c r="A35" s="6">
        <f>'[2]Ratebase Summary'!A35</f>
        <v>29</v>
      </c>
      <c r="B35" s="37">
        <f>'[2]Ratebase Summary'!B35</f>
        <v>363.01</v>
      </c>
      <c r="C35" s="6" t="str">
        <f>'[2]Ratebase Summary'!C35</f>
        <v>Battery Storage</v>
      </c>
      <c r="D35" s="22" t="str">
        <f>'[2]Ratebase Summary'!D35</f>
        <v>DEM</v>
      </c>
      <c r="E35" s="42">
        <f>'[2]Ratebase Summary'!E35</f>
        <v>2897295.0557666672</v>
      </c>
      <c r="F35" s="42">
        <f>'[2]Ratebase Summary'!F35</f>
        <v>1577795.1581976237</v>
      </c>
      <c r="G35" s="42">
        <f>'[2]Ratebase Summary'!G35</f>
        <v>408169.12534013449</v>
      </c>
      <c r="H35" s="42">
        <f>'[2]Ratebase Summary'!H35</f>
        <v>439611.30747187947</v>
      </c>
      <c r="I35" s="42">
        <f>'[2]Ratebase Summary'!I35</f>
        <v>249166.09878728064</v>
      </c>
      <c r="J35" s="42">
        <f>'[2]Ratebase Summary'!J35</f>
        <v>218929.57005752227</v>
      </c>
      <c r="K35" s="42">
        <f>'[2]Ratebase Summary'!K35</f>
        <v>0</v>
      </c>
      <c r="L35" s="42">
        <f>'[2]Ratebase Summary'!L35</f>
        <v>0</v>
      </c>
      <c r="M35" s="42">
        <f>'[2]Ratebase Summary'!M35</f>
        <v>0</v>
      </c>
      <c r="N35" s="42">
        <f>'[2]Ratebase Summary'!N35</f>
        <v>2793.8665723669537</v>
      </c>
      <c r="O35" s="42">
        <f>'[2]Ratebase Summary'!O35</f>
        <v>829.92933985996103</v>
      </c>
      <c r="P35" s="22"/>
      <c r="Q35" s="42">
        <f>'[2]Ratebase Summary'!Q35</f>
        <v>193251.82940601997</v>
      </c>
      <c r="R35" s="42">
        <f>'[2]Ratebase Summary'!R35</f>
        <v>706.06832145597537</v>
      </c>
      <c r="S35" s="42">
        <f>'[2]Ratebase Summary'!S35</f>
        <v>24971.672330046335</v>
      </c>
      <c r="T35" s="42">
        <f>'[2]Ratebase Summary'!T35</f>
        <v>218929.57005752227</v>
      </c>
      <c r="U35" s="42">
        <f>'[2]Ratebase Summary'!U35</f>
        <v>193957.89772747594</v>
      </c>
      <c r="V35" s="22"/>
      <c r="W35" s="22"/>
      <c r="X35" s="22"/>
      <c r="Y35" s="22"/>
    </row>
    <row r="36" spans="1:25" s="6" customFormat="1" x14ac:dyDescent="0.25">
      <c r="A36" s="6">
        <f>'[2]Ratebase Summary'!A36</f>
        <v>30</v>
      </c>
      <c r="B36" s="37">
        <f>'[2]Ratebase Summary'!B36</f>
        <v>364.01</v>
      </c>
      <c r="C36" s="6" t="str">
        <f>'[2]Ratebase Summary'!C36</f>
        <v xml:space="preserve">Poles Towers &amp; Fixtures </v>
      </c>
      <c r="D36" s="22" t="str">
        <f>'[2]Ratebase Summary'!D36</f>
        <v>OH_NCP</v>
      </c>
      <c r="E36" s="42">
        <f>'[2]Ratebase Summary'!E36</f>
        <v>332822112.07291597</v>
      </c>
      <c r="F36" s="42">
        <f>'[2]Ratebase Summary'!F36</f>
        <v>226091887.13043806</v>
      </c>
      <c r="G36" s="42">
        <f>'[2]Ratebase Summary'!G36</f>
        <v>43352567.342443854</v>
      </c>
      <c r="H36" s="42">
        <f>'[2]Ratebase Summary'!H36</f>
        <v>33490237.154935446</v>
      </c>
      <c r="I36" s="42">
        <f>'[2]Ratebase Summary'!I36</f>
        <v>13954934.590092976</v>
      </c>
      <c r="J36" s="42">
        <f>'[2]Ratebase Summary'!J36</f>
        <v>15478495.486796165</v>
      </c>
      <c r="K36" s="42">
        <f>'[2]Ratebase Summary'!K36</f>
        <v>0</v>
      </c>
      <c r="L36" s="42">
        <f>'[2]Ratebase Summary'!L36</f>
        <v>0</v>
      </c>
      <c r="M36" s="42">
        <f>'[2]Ratebase Summary'!M36</f>
        <v>0</v>
      </c>
      <c r="N36" s="42">
        <f>'[2]Ratebase Summary'!N36</f>
        <v>217794.93714399997</v>
      </c>
      <c r="O36" s="42">
        <f>'[2]Ratebase Summary'!O36</f>
        <v>236195.43106553608</v>
      </c>
      <c r="P36" s="22"/>
      <c r="Q36" s="42">
        <f>'[2]Ratebase Summary'!Q36</f>
        <v>11887388.182182193</v>
      </c>
      <c r="R36" s="42">
        <f>'[2]Ratebase Summary'!R36</f>
        <v>266305.33020986785</v>
      </c>
      <c r="S36" s="42">
        <f>'[2]Ratebase Summary'!S36</f>
        <v>3324801.9744041041</v>
      </c>
      <c r="T36" s="42">
        <f>'[2]Ratebase Summary'!T36</f>
        <v>15478495.486796165</v>
      </c>
      <c r="U36" s="42">
        <f>'[2]Ratebase Summary'!U36</f>
        <v>12153693.512392061</v>
      </c>
      <c r="V36" s="22"/>
      <c r="W36" s="22"/>
      <c r="X36" s="22"/>
      <c r="Y36" s="22"/>
    </row>
    <row r="37" spans="1:25" s="6" customFormat="1" x14ac:dyDescent="0.25">
      <c r="A37" s="6">
        <f>'[2]Ratebase Summary'!A37</f>
        <v>31</v>
      </c>
      <c r="B37" s="37">
        <f>'[2]Ratebase Summary'!B37</f>
        <v>365.01</v>
      </c>
      <c r="C37" s="6" t="str">
        <f>'[2]Ratebase Summary'!C37</f>
        <v>OH Lines Direct Assignment</v>
      </c>
      <c r="D37" s="22" t="str">
        <f>'[2]Ratebase Summary'!D37</f>
        <v>DIR364.01</v>
      </c>
      <c r="E37" s="42">
        <f>'[2]Ratebase Summary'!E37</f>
        <v>1570594.1159978251</v>
      </c>
      <c r="F37" s="42">
        <f>'[2]Ratebase Summary'!F37</f>
        <v>0</v>
      </c>
      <c r="G37" s="42">
        <f>'[2]Ratebase Summary'!G37</f>
        <v>0</v>
      </c>
      <c r="H37" s="42">
        <f>'[2]Ratebase Summary'!H37</f>
        <v>0</v>
      </c>
      <c r="I37" s="42">
        <f>'[2]Ratebase Summary'!I37</f>
        <v>0</v>
      </c>
      <c r="J37" s="42">
        <f>'[2]Ratebase Summary'!J37</f>
        <v>0</v>
      </c>
      <c r="K37" s="42">
        <f>'[2]Ratebase Summary'!K37</f>
        <v>1570594.1159978251</v>
      </c>
      <c r="L37" s="42">
        <f>'[2]Ratebase Summary'!L37</f>
        <v>0</v>
      </c>
      <c r="M37" s="42">
        <f>'[2]Ratebase Summary'!M37</f>
        <v>0</v>
      </c>
      <c r="N37" s="42">
        <f>'[2]Ratebase Summary'!N37</f>
        <v>0</v>
      </c>
      <c r="O37" s="42">
        <f>'[2]Ratebase Summary'!O37</f>
        <v>0</v>
      </c>
      <c r="P37" s="22"/>
      <c r="Q37" s="42">
        <f>'[2]Ratebase Summary'!Q37</f>
        <v>0</v>
      </c>
      <c r="R37" s="42">
        <f>'[2]Ratebase Summary'!R37</f>
        <v>0</v>
      </c>
      <c r="S37" s="42">
        <f>'[2]Ratebase Summary'!S37</f>
        <v>0</v>
      </c>
      <c r="T37" s="42">
        <f>'[2]Ratebase Summary'!T37</f>
        <v>0</v>
      </c>
      <c r="U37" s="42">
        <f>'[2]Ratebase Summary'!U37</f>
        <v>0</v>
      </c>
      <c r="V37" s="22"/>
      <c r="W37" s="22"/>
      <c r="X37" s="22"/>
      <c r="Y37" s="22"/>
    </row>
    <row r="38" spans="1:25" s="6" customFormat="1" x14ac:dyDescent="0.25">
      <c r="A38" s="6">
        <f>'[2]Ratebase Summary'!A38</f>
        <v>32</v>
      </c>
      <c r="B38" s="37">
        <f>'[2]Ratebase Summary'!B38</f>
        <v>365.02</v>
      </c>
      <c r="C38" s="6" t="str">
        <f>'[2]Ratebase Summary'!C38</f>
        <v xml:space="preserve">OVHD Cond &amp; Devices </v>
      </c>
      <c r="D38" s="22" t="str">
        <f>'[2]Ratebase Summary'!D38</f>
        <v>OH_NCP</v>
      </c>
      <c r="E38" s="42">
        <f>'[2]Ratebase Summary'!E38</f>
        <v>390472823.71608514</v>
      </c>
      <c r="F38" s="42">
        <f>'[2]Ratebase Summary'!F38</f>
        <v>265255024.78567058</v>
      </c>
      <c r="G38" s="42">
        <f>'[2]Ratebase Summary'!G38</f>
        <v>50862003.369046398</v>
      </c>
      <c r="H38" s="42">
        <f>'[2]Ratebase Summary'!H38</f>
        <v>39291342.114745148</v>
      </c>
      <c r="I38" s="42">
        <f>'[2]Ratebase Summary'!I38</f>
        <v>16372177.558241922</v>
      </c>
      <c r="J38" s="42">
        <f>'[2]Ratebase Summary'!J38</f>
        <v>18159646.310644921</v>
      </c>
      <c r="K38" s="42">
        <f>'[2]Ratebase Summary'!K38</f>
        <v>0</v>
      </c>
      <c r="L38" s="42">
        <f>'[2]Ratebase Summary'!L38</f>
        <v>0</v>
      </c>
      <c r="M38" s="42">
        <f>'[2]Ratebase Summary'!M38</f>
        <v>0</v>
      </c>
      <c r="N38" s="42">
        <f>'[2]Ratebase Summary'!N38</f>
        <v>255520.89543573774</v>
      </c>
      <c r="O38" s="42">
        <f>'[2]Ratebase Summary'!O38</f>
        <v>277108.6823005082</v>
      </c>
      <c r="P38" s="22"/>
      <c r="Q38" s="42">
        <f>'[2]Ratebase Summary'!Q38</f>
        <v>13946495.32507317</v>
      </c>
      <c r="R38" s="42">
        <f>'[2]Ratebase Summary'!R38</f>
        <v>312434.15171558713</v>
      </c>
      <c r="S38" s="42">
        <f>'[2]Ratebase Summary'!S38</f>
        <v>3900716.8338561621</v>
      </c>
      <c r="T38" s="42">
        <f>'[2]Ratebase Summary'!T38</f>
        <v>18159646.310644921</v>
      </c>
      <c r="U38" s="42">
        <f>'[2]Ratebase Summary'!U38</f>
        <v>14258929.476788757</v>
      </c>
      <c r="V38" s="22"/>
      <c r="W38" s="22"/>
      <c r="X38" s="22"/>
      <c r="Y38" s="22"/>
    </row>
    <row r="39" spans="1:25" s="6" customFormat="1" x14ac:dyDescent="0.25">
      <c r="A39" s="6">
        <f>'[2]Ratebase Summary'!A39</f>
        <v>32</v>
      </c>
      <c r="B39" s="37">
        <f>'[2]Ratebase Summary'!B39</f>
        <v>366.01</v>
      </c>
      <c r="C39" s="6" t="str">
        <f>'[2]Ratebase Summary'!C39</f>
        <v>UG Conduit Direct Assignment</v>
      </c>
      <c r="D39" s="22" t="str">
        <f>'[2]Ratebase Summary'!D39</f>
        <v>DIR366.01</v>
      </c>
      <c r="E39" s="42">
        <f>'[2]Ratebase Summary'!E39</f>
        <v>32721604.036191806</v>
      </c>
      <c r="F39" s="42">
        <f>'[2]Ratebase Summary'!F39</f>
        <v>0</v>
      </c>
      <c r="G39" s="42">
        <f>'[2]Ratebase Summary'!G39</f>
        <v>0</v>
      </c>
      <c r="H39" s="42">
        <f>'[2]Ratebase Summary'!H39</f>
        <v>0</v>
      </c>
      <c r="I39" s="42">
        <f>'[2]Ratebase Summary'!I39</f>
        <v>0</v>
      </c>
      <c r="J39" s="42">
        <f>'[2]Ratebase Summary'!J39</f>
        <v>0</v>
      </c>
      <c r="K39" s="42">
        <f>'[2]Ratebase Summary'!K39</f>
        <v>26065398.946191806</v>
      </c>
      <c r="L39" s="42">
        <f>'[2]Ratebase Summary'!L39</f>
        <v>6656205.0899999999</v>
      </c>
      <c r="M39" s="42">
        <f>'[2]Ratebase Summary'!M39</f>
        <v>0</v>
      </c>
      <c r="N39" s="42">
        <f>'[2]Ratebase Summary'!N39</f>
        <v>0</v>
      </c>
      <c r="O39" s="42">
        <f>'[2]Ratebase Summary'!O39</f>
        <v>0</v>
      </c>
      <c r="P39" s="22"/>
      <c r="Q39" s="42">
        <f>'[2]Ratebase Summary'!Q39</f>
        <v>0</v>
      </c>
      <c r="R39" s="42">
        <f>'[2]Ratebase Summary'!R39</f>
        <v>0</v>
      </c>
      <c r="S39" s="42">
        <f>'[2]Ratebase Summary'!S39</f>
        <v>0</v>
      </c>
      <c r="T39" s="42">
        <f>'[2]Ratebase Summary'!T39</f>
        <v>0</v>
      </c>
      <c r="U39" s="42">
        <f>'[2]Ratebase Summary'!U39</f>
        <v>0</v>
      </c>
      <c r="V39" s="22"/>
      <c r="W39" s="22"/>
      <c r="X39" s="22"/>
      <c r="Y39" s="22"/>
    </row>
    <row r="40" spans="1:25" s="6" customFormat="1" x14ac:dyDescent="0.25">
      <c r="A40" s="6">
        <f>'[2]Ratebase Summary'!A40</f>
        <v>33</v>
      </c>
      <c r="B40" s="37">
        <f>'[2]Ratebase Summary'!B40</f>
        <v>366.02</v>
      </c>
      <c r="C40" s="6" t="str">
        <f>'[2]Ratebase Summary'!C40</f>
        <v xml:space="preserve">UG Conduit </v>
      </c>
      <c r="D40" s="22" t="str">
        <f>'[2]Ratebase Summary'!D40</f>
        <v>UG_NCP</v>
      </c>
      <c r="E40" s="42">
        <f>'[2]Ratebase Summary'!E40</f>
        <v>626101392.58839118</v>
      </c>
      <c r="F40" s="42">
        <f>'[2]Ratebase Summary'!F40</f>
        <v>418008234.76924467</v>
      </c>
      <c r="G40" s="42">
        <f>'[2]Ratebase Summary'!G40</f>
        <v>77352113.352016091</v>
      </c>
      <c r="H40" s="42">
        <f>'[2]Ratebase Summary'!H40</f>
        <v>71386684.267556116</v>
      </c>
      <c r="I40" s="42">
        <f>'[2]Ratebase Summary'!I40</f>
        <v>30653550.071890745</v>
      </c>
      <c r="J40" s="42">
        <f>'[2]Ratebase Summary'!J40</f>
        <v>28229217.049654607</v>
      </c>
      <c r="K40" s="42">
        <f>'[2]Ratebase Summary'!K40</f>
        <v>0</v>
      </c>
      <c r="L40" s="42">
        <f>'[2]Ratebase Summary'!L40</f>
        <v>0</v>
      </c>
      <c r="M40" s="42">
        <f>'[2]Ratebase Summary'!M40</f>
        <v>0</v>
      </c>
      <c r="N40" s="42">
        <f>'[2]Ratebase Summary'!N40</f>
        <v>306312.14811090985</v>
      </c>
      <c r="O40" s="42">
        <f>'[2]Ratebase Summary'!O40</f>
        <v>165280.92991817844</v>
      </c>
      <c r="P40" s="22"/>
      <c r="Q40" s="42">
        <f>'[2]Ratebase Summary'!Q40</f>
        <v>20866238.789438609</v>
      </c>
      <c r="R40" s="42">
        <f>'[2]Ratebase Summary'!R40</f>
        <v>232286.71231744002</v>
      </c>
      <c r="S40" s="42">
        <f>'[2]Ratebase Summary'!S40</f>
        <v>7130691.547898557</v>
      </c>
      <c r="T40" s="42">
        <f>'[2]Ratebase Summary'!T40</f>
        <v>28229217.049654607</v>
      </c>
      <c r="U40" s="42">
        <f>'[2]Ratebase Summary'!U40</f>
        <v>21098525.50175605</v>
      </c>
      <c r="V40" s="22"/>
      <c r="W40" s="22"/>
      <c r="X40" s="22"/>
      <c r="Y40" s="22"/>
    </row>
    <row r="41" spans="1:25" s="6" customFormat="1" x14ac:dyDescent="0.25">
      <c r="A41" s="6">
        <f>'[2]Ratebase Summary'!A41</f>
        <v>34</v>
      </c>
      <c r="B41" s="37">
        <f>'[2]Ratebase Summary'!B41</f>
        <v>367.01</v>
      </c>
      <c r="C41" s="6" t="str">
        <f>'[2]Ratebase Summary'!C41</f>
        <v xml:space="preserve">UG Conductor &amp; Devices </v>
      </c>
      <c r="D41" s="22" t="str">
        <f>'[2]Ratebase Summary'!D41</f>
        <v>UG_NCP</v>
      </c>
      <c r="E41" s="42">
        <f>'[2]Ratebase Summary'!E41</f>
        <v>839507907.99583304</v>
      </c>
      <c r="F41" s="42">
        <f>'[2]Ratebase Summary'!F41</f>
        <v>560486245.27954161</v>
      </c>
      <c r="G41" s="42">
        <f>'[2]Ratebase Summary'!G41</f>
        <v>103717563.36580877</v>
      </c>
      <c r="H41" s="42">
        <f>'[2]Ratebase Summary'!H41</f>
        <v>95718819.152369767</v>
      </c>
      <c r="I41" s="42">
        <f>'[2]Ratebase Summary'!I41</f>
        <v>41101805.551191904</v>
      </c>
      <c r="J41" s="42">
        <f>'[2]Ratebase Summary'!J41</f>
        <v>37851139.176902786</v>
      </c>
      <c r="K41" s="42">
        <f>'[2]Ratebase Summary'!K41</f>
        <v>0</v>
      </c>
      <c r="L41" s="42">
        <f>'[2]Ratebase Summary'!L41</f>
        <v>0</v>
      </c>
      <c r="M41" s="42">
        <f>'[2]Ratebase Summary'!M41</f>
        <v>0</v>
      </c>
      <c r="N41" s="42">
        <f>'[2]Ratebase Summary'!N41</f>
        <v>410718.57321894681</v>
      </c>
      <c r="O41" s="42">
        <f>'[2]Ratebase Summary'!O41</f>
        <v>221616.89679939006</v>
      </c>
      <c r="P41" s="22"/>
      <c r="Q41" s="42">
        <f>'[2]Ratebase Summary'!Q41</f>
        <v>27978491.473152347</v>
      </c>
      <c r="R41" s="42">
        <f>'[2]Ratebase Summary'!R41</f>
        <v>311461.58469103469</v>
      </c>
      <c r="S41" s="42">
        <f>'[2]Ratebase Summary'!S41</f>
        <v>9561186.1190594006</v>
      </c>
      <c r="T41" s="42">
        <f>'[2]Ratebase Summary'!T41</f>
        <v>37851139.176902786</v>
      </c>
      <c r="U41" s="42">
        <f>'[2]Ratebase Summary'!U41</f>
        <v>28289953.057843383</v>
      </c>
      <c r="V41" s="22"/>
      <c r="W41" s="22"/>
      <c r="X41" s="22"/>
      <c r="Y41" s="22"/>
    </row>
    <row r="42" spans="1:25" s="6" customFormat="1" x14ac:dyDescent="0.25">
      <c r="A42" s="6">
        <f>'[2]Ratebase Summary'!A42</f>
        <v>35</v>
      </c>
      <c r="B42" s="37" t="str">
        <f>'[2]Ratebase Summary'!B42</f>
        <v>368.01</v>
      </c>
      <c r="C42" s="6" t="str">
        <f>'[2]Ratebase Summary'!C42</f>
        <v>Line Transf  OVHD</v>
      </c>
      <c r="D42" s="22" t="str">
        <f>'[2]Ratebase Summary'!D42</f>
        <v>OH_TFMR</v>
      </c>
      <c r="E42" s="42">
        <f>'[2]Ratebase Summary'!E42</f>
        <v>158181415.66</v>
      </c>
      <c r="F42" s="42">
        <f>'[2]Ratebase Summary'!F42</f>
        <v>115526683.12460129</v>
      </c>
      <c r="G42" s="42">
        <f>'[2]Ratebase Summary'!G42</f>
        <v>18108248.172830954</v>
      </c>
      <c r="H42" s="42">
        <f>'[2]Ratebase Summary'!H42</f>
        <v>2322391.4985946612</v>
      </c>
      <c r="I42" s="42">
        <f>'[2]Ratebase Summary'!I42</f>
        <v>29481.619275960766</v>
      </c>
      <c r="J42" s="42">
        <f>'[2]Ratebase Summary'!J42</f>
        <v>0</v>
      </c>
      <c r="K42" s="42">
        <f>'[2]Ratebase Summary'!K42</f>
        <v>0</v>
      </c>
      <c r="L42" s="42">
        <f>'[2]Ratebase Summary'!L42</f>
        <v>0</v>
      </c>
      <c r="M42" s="42">
        <f>'[2]Ratebase Summary'!M42</f>
        <v>0</v>
      </c>
      <c r="N42" s="42">
        <f>'[2]Ratebase Summary'!N42</f>
        <v>22194611.244697127</v>
      </c>
      <c r="O42" s="42">
        <f>'[2]Ratebase Summary'!O42</f>
        <v>0</v>
      </c>
      <c r="P42" s="22"/>
      <c r="Q42" s="42">
        <f>'[2]Ratebase Summary'!Q42</f>
        <v>0</v>
      </c>
      <c r="R42" s="42">
        <f>'[2]Ratebase Summary'!R42</f>
        <v>0</v>
      </c>
      <c r="S42" s="42">
        <f>'[2]Ratebase Summary'!S42</f>
        <v>0</v>
      </c>
      <c r="T42" s="42">
        <f>'[2]Ratebase Summary'!T42</f>
        <v>0</v>
      </c>
      <c r="U42" s="42">
        <f>'[2]Ratebase Summary'!U42</f>
        <v>0</v>
      </c>
      <c r="V42" s="22"/>
      <c r="W42" s="22"/>
      <c r="X42" s="22"/>
      <c r="Y42" s="22"/>
    </row>
    <row r="43" spans="1:25" s="6" customFormat="1" x14ac:dyDescent="0.25">
      <c r="A43" s="6">
        <f>'[2]Ratebase Summary'!A43</f>
        <v>36</v>
      </c>
      <c r="B43" s="37" t="str">
        <f>'[2]Ratebase Summary'!B43</f>
        <v>368.02</v>
      </c>
      <c r="C43" s="6" t="str">
        <f>'[2]Ratebase Summary'!C43</f>
        <v>Line Transf  UNGD</v>
      </c>
      <c r="D43" s="22" t="str">
        <f>'[2]Ratebase Summary'!D43</f>
        <v>UG_TFMR</v>
      </c>
      <c r="E43" s="42">
        <f>'[2]Ratebase Summary'!E43</f>
        <v>296187610.29000002</v>
      </c>
      <c r="F43" s="42">
        <f>'[2]Ratebase Summary'!F43</f>
        <v>217855494.88272569</v>
      </c>
      <c r="G43" s="42">
        <f>'[2]Ratebase Summary'!G43</f>
        <v>42928899.365865998</v>
      </c>
      <c r="H43" s="42">
        <f>'[2]Ratebase Summary'!H43</f>
        <v>25988517.945842933</v>
      </c>
      <c r="I43" s="42">
        <f>'[2]Ratebase Summary'!I43</f>
        <v>8714606.3912499603</v>
      </c>
      <c r="J43" s="42">
        <f>'[2]Ratebase Summary'!J43</f>
        <v>0</v>
      </c>
      <c r="K43" s="42">
        <f>'[2]Ratebase Summary'!K43</f>
        <v>0</v>
      </c>
      <c r="L43" s="42">
        <f>'[2]Ratebase Summary'!L43</f>
        <v>0</v>
      </c>
      <c r="M43" s="42">
        <f>'[2]Ratebase Summary'!M43</f>
        <v>0</v>
      </c>
      <c r="N43" s="42">
        <f>'[2]Ratebase Summary'!N43</f>
        <v>682591.23001439066</v>
      </c>
      <c r="O43" s="42">
        <f>'[2]Ratebase Summary'!O43</f>
        <v>17500.474301096579</v>
      </c>
      <c r="P43" s="22"/>
      <c r="Q43" s="42">
        <f>'[2]Ratebase Summary'!Q43</f>
        <v>0</v>
      </c>
      <c r="R43" s="42">
        <f>'[2]Ratebase Summary'!R43</f>
        <v>0</v>
      </c>
      <c r="S43" s="42">
        <f>'[2]Ratebase Summary'!S43</f>
        <v>0</v>
      </c>
      <c r="T43" s="42">
        <f>'[2]Ratebase Summary'!T43</f>
        <v>0</v>
      </c>
      <c r="U43" s="42">
        <f>'[2]Ratebase Summary'!U43</f>
        <v>0</v>
      </c>
      <c r="V43" s="22"/>
      <c r="W43" s="22"/>
      <c r="X43" s="22"/>
      <c r="Y43" s="22"/>
    </row>
    <row r="44" spans="1:25" s="6" customFormat="1" x14ac:dyDescent="0.25">
      <c r="A44" s="6">
        <f>'[2]Ratebase Summary'!A44</f>
        <v>37</v>
      </c>
      <c r="B44" s="37">
        <f>'[2]Ratebase Summary'!B44</f>
        <v>368.03</v>
      </c>
      <c r="C44" s="6" t="str">
        <f>'[2]Ratebase Summary'!C44</f>
        <v>Line Transf  Assigned</v>
      </c>
      <c r="D44" s="22" t="str">
        <f>'[2]Ratebase Summary'!D44</f>
        <v>DIR368.03</v>
      </c>
      <c r="E44" s="42">
        <f>'[2]Ratebase Summary'!E44</f>
        <v>2959610.05</v>
      </c>
      <c r="F44" s="42">
        <f>'[2]Ratebase Summary'!F44</f>
        <v>0</v>
      </c>
      <c r="G44" s="42">
        <f>'[2]Ratebase Summary'!G44</f>
        <v>0</v>
      </c>
      <c r="H44" s="42">
        <f>'[2]Ratebase Summary'!H44</f>
        <v>0</v>
      </c>
      <c r="I44" s="42">
        <f>'[2]Ratebase Summary'!I44</f>
        <v>0</v>
      </c>
      <c r="J44" s="42">
        <f>'[2]Ratebase Summary'!J44</f>
        <v>860858.16999999993</v>
      </c>
      <c r="K44" s="42">
        <f>'[2]Ratebase Summary'!K44</f>
        <v>2079354.69</v>
      </c>
      <c r="L44" s="42">
        <f>'[2]Ratebase Summary'!L44</f>
        <v>0</v>
      </c>
      <c r="M44" s="42">
        <f>'[2]Ratebase Summary'!M44</f>
        <v>0</v>
      </c>
      <c r="N44" s="42">
        <f>'[2]Ratebase Summary'!N44</f>
        <v>0</v>
      </c>
      <c r="O44" s="42">
        <f>'[2]Ratebase Summary'!O44</f>
        <v>19397.189999999995</v>
      </c>
      <c r="P44" s="22"/>
      <c r="Q44" s="42">
        <f>'[2]Ratebase Summary'!Q44</f>
        <v>813608.53999999992</v>
      </c>
      <c r="R44" s="42">
        <f>'[2]Ratebase Summary'!R44</f>
        <v>0</v>
      </c>
      <c r="S44" s="42">
        <f>'[2]Ratebase Summary'!S44</f>
        <v>47249.63</v>
      </c>
      <c r="T44" s="42">
        <f>'[2]Ratebase Summary'!T44</f>
        <v>860858.16999999993</v>
      </c>
      <c r="U44" s="42">
        <f>'[2]Ratebase Summary'!U44</f>
        <v>813608.53999999992</v>
      </c>
      <c r="V44" s="22"/>
      <c r="W44" s="22"/>
      <c r="X44" s="22"/>
      <c r="Y44" s="22"/>
    </row>
    <row r="45" spans="1:25" s="6" customFormat="1" x14ac:dyDescent="0.25">
      <c r="A45" s="6">
        <f>'[2]Ratebase Summary'!A45</f>
        <v>38</v>
      </c>
      <c r="B45" s="37" t="str">
        <f>'[2]Ratebase Summary'!B45</f>
        <v>369.01</v>
      </c>
      <c r="C45" s="6" t="str">
        <f>'[2]Ratebase Summary'!C45</f>
        <v>Services - OVHD</v>
      </c>
      <c r="D45" s="22" t="str">
        <f>'[2]Ratebase Summary'!D45</f>
        <v>OH_SVC</v>
      </c>
      <c r="E45" s="42">
        <f>'[2]Ratebase Summary'!E45</f>
        <v>39681227</v>
      </c>
      <c r="F45" s="42">
        <f>'[2]Ratebase Summary'!F45</f>
        <v>34421864.686668307</v>
      </c>
      <c r="G45" s="42">
        <f>'[2]Ratebase Summary'!G45</f>
        <v>5076816.6766513577</v>
      </c>
      <c r="H45" s="42">
        <f>'[2]Ratebase Summary'!H45</f>
        <v>179788.74464848876</v>
      </c>
      <c r="I45" s="42">
        <f>'[2]Ratebase Summary'!I45</f>
        <v>2756.892031849773</v>
      </c>
      <c r="J45" s="42">
        <f>'[2]Ratebase Summary'!J45</f>
        <v>0</v>
      </c>
      <c r="K45" s="42">
        <f>'[2]Ratebase Summary'!K45</f>
        <v>0</v>
      </c>
      <c r="L45" s="42">
        <f>'[2]Ratebase Summary'!L45</f>
        <v>0</v>
      </c>
      <c r="M45" s="42">
        <f>'[2]Ratebase Summary'!M45</f>
        <v>0</v>
      </c>
      <c r="N45" s="42">
        <f>'[2]Ratebase Summary'!N45</f>
        <v>0</v>
      </c>
      <c r="O45" s="42">
        <f>'[2]Ratebase Summary'!O45</f>
        <v>0</v>
      </c>
      <c r="P45" s="22"/>
      <c r="Q45" s="42">
        <f>'[2]Ratebase Summary'!Q45</f>
        <v>0</v>
      </c>
      <c r="R45" s="42">
        <f>'[2]Ratebase Summary'!R45</f>
        <v>0</v>
      </c>
      <c r="S45" s="42">
        <f>'[2]Ratebase Summary'!S45</f>
        <v>0</v>
      </c>
      <c r="T45" s="42">
        <f>'[2]Ratebase Summary'!T45</f>
        <v>0</v>
      </c>
      <c r="U45" s="42">
        <f>'[2]Ratebase Summary'!U45</f>
        <v>0</v>
      </c>
      <c r="V45" s="22"/>
      <c r="W45" s="22"/>
      <c r="X45" s="22"/>
      <c r="Y45" s="22"/>
    </row>
    <row r="46" spans="1:25" s="6" customFormat="1" x14ac:dyDescent="0.25">
      <c r="A46" s="6">
        <f>'[2]Ratebase Summary'!A46</f>
        <v>39</v>
      </c>
      <c r="B46" s="37" t="str">
        <f>'[2]Ratebase Summary'!B46</f>
        <v>369.02</v>
      </c>
      <c r="C46" s="6" t="str">
        <f>'[2]Ratebase Summary'!C46</f>
        <v>Services - UNGD</v>
      </c>
      <c r="D46" s="22" t="str">
        <f>'[2]Ratebase Summary'!D46</f>
        <v>RESID</v>
      </c>
      <c r="E46" s="42">
        <f>'[2]Ratebase Summary'!E46</f>
        <v>141200591</v>
      </c>
      <c r="F46" s="42">
        <f>'[2]Ratebase Summary'!F46</f>
        <v>141200591</v>
      </c>
      <c r="G46" s="42">
        <f>'[2]Ratebase Summary'!G46</f>
        <v>0</v>
      </c>
      <c r="H46" s="42">
        <f>'[2]Ratebase Summary'!H46</f>
        <v>0</v>
      </c>
      <c r="I46" s="42">
        <f>'[2]Ratebase Summary'!I46</f>
        <v>0</v>
      </c>
      <c r="J46" s="42">
        <f>'[2]Ratebase Summary'!J46</f>
        <v>0</v>
      </c>
      <c r="K46" s="42">
        <f>'[2]Ratebase Summary'!K46</f>
        <v>0</v>
      </c>
      <c r="L46" s="42">
        <f>'[2]Ratebase Summary'!L46</f>
        <v>0</v>
      </c>
      <c r="M46" s="42">
        <f>'[2]Ratebase Summary'!M46</f>
        <v>0</v>
      </c>
      <c r="N46" s="42">
        <f>'[2]Ratebase Summary'!N46</f>
        <v>0</v>
      </c>
      <c r="O46" s="42">
        <f>'[2]Ratebase Summary'!O46</f>
        <v>0</v>
      </c>
      <c r="P46" s="22"/>
      <c r="Q46" s="42">
        <f>'[2]Ratebase Summary'!Q46</f>
        <v>0</v>
      </c>
      <c r="R46" s="42">
        <f>'[2]Ratebase Summary'!R46</f>
        <v>0</v>
      </c>
      <c r="S46" s="42">
        <f>'[2]Ratebase Summary'!S46</f>
        <v>0</v>
      </c>
      <c r="T46" s="42">
        <f>'[2]Ratebase Summary'!T46</f>
        <v>0</v>
      </c>
      <c r="U46" s="42">
        <f>'[2]Ratebase Summary'!U46</f>
        <v>0</v>
      </c>
      <c r="V46" s="22"/>
      <c r="W46" s="22"/>
      <c r="X46" s="22"/>
      <c r="Y46" s="22"/>
    </row>
    <row r="47" spans="1:25" s="6" customFormat="1" x14ac:dyDescent="0.25">
      <c r="A47" s="6">
        <f>'[2]Ratebase Summary'!A47</f>
        <v>40</v>
      </c>
      <c r="B47" s="37">
        <f>'[2]Ratebase Summary'!B47</f>
        <v>370.01</v>
      </c>
      <c r="C47" s="6" t="str">
        <f>'[2]Ratebase Summary'!C47</f>
        <v>Meters</v>
      </c>
      <c r="D47" s="22" t="str">
        <f>'[2]Ratebase Summary'!D47</f>
        <v>METER</v>
      </c>
      <c r="E47" s="42">
        <f>'[2]Ratebase Summary'!E47</f>
        <v>136044280.14375001</v>
      </c>
      <c r="F47" s="42">
        <f>'[2]Ratebase Summary'!F47</f>
        <v>88452023.525747895</v>
      </c>
      <c r="G47" s="42">
        <f>'[2]Ratebase Summary'!G47</f>
        <v>25069993.600194659</v>
      </c>
      <c r="H47" s="42">
        <f>'[2]Ratebase Summary'!H47</f>
        <v>6816310.6654023929</v>
      </c>
      <c r="I47" s="42">
        <f>'[2]Ratebase Summary'!I47</f>
        <v>777623.28688800591</v>
      </c>
      <c r="J47" s="42">
        <f>'[2]Ratebase Summary'!J47</f>
        <v>12956708.119440977</v>
      </c>
      <c r="K47" s="42">
        <f>'[2]Ratebase Summary'!K47</f>
        <v>766009.46925425529</v>
      </c>
      <c r="L47" s="42">
        <f>'[2]Ratebase Summary'!L47</f>
        <v>418776.31203883816</v>
      </c>
      <c r="M47" s="42">
        <f>'[2]Ratebase Summary'!M47</f>
        <v>588094.24947242113</v>
      </c>
      <c r="N47" s="42">
        <f>'[2]Ratebase Summary'!N47</f>
        <v>0</v>
      </c>
      <c r="O47" s="42">
        <f>'[2]Ratebase Summary'!O47</f>
        <v>198740.91531056986</v>
      </c>
      <c r="P47" s="22"/>
      <c r="Q47" s="42">
        <f>'[2]Ratebase Summary'!Q47</f>
        <v>9590070.5189442951</v>
      </c>
      <c r="R47" s="42">
        <f>'[2]Ratebase Summary'!R47</f>
        <v>22484.476366603812</v>
      </c>
      <c r="S47" s="42">
        <f>'[2]Ratebase Summary'!S47</f>
        <v>3344153.1241300781</v>
      </c>
      <c r="T47" s="42">
        <f>'[2]Ratebase Summary'!T47</f>
        <v>12956708.119440977</v>
      </c>
      <c r="U47" s="42">
        <f>'[2]Ratebase Summary'!U47</f>
        <v>9612554.9953108989</v>
      </c>
      <c r="V47" s="22"/>
      <c r="W47" s="22"/>
      <c r="X47" s="22"/>
      <c r="Y47" s="22"/>
    </row>
    <row r="48" spans="1:25" s="6" customFormat="1" x14ac:dyDescent="0.25">
      <c r="A48" s="6">
        <f>'[2]Ratebase Summary'!A48</f>
        <v>41</v>
      </c>
      <c r="B48" s="37">
        <f>'[2]Ratebase Summary'!B48</f>
        <v>373</v>
      </c>
      <c r="C48" s="6" t="str">
        <f>'[2]Ratebase Summary'!C48</f>
        <v xml:space="preserve">Str &amp; Area Lighting Sys </v>
      </c>
      <c r="D48" s="22" t="str">
        <f>'[2]Ratebase Summary'!D48</f>
        <v>DIR373.00</v>
      </c>
      <c r="E48" s="42">
        <f>'[2]Ratebase Summary'!E48</f>
        <v>52258330.571666598</v>
      </c>
      <c r="F48" s="42">
        <f>'[2]Ratebase Summary'!F48</f>
        <v>0</v>
      </c>
      <c r="G48" s="42">
        <f>'[2]Ratebase Summary'!G48</f>
        <v>0</v>
      </c>
      <c r="H48" s="42">
        <f>'[2]Ratebase Summary'!H48</f>
        <v>0</v>
      </c>
      <c r="I48" s="42">
        <f>'[2]Ratebase Summary'!I48</f>
        <v>0</v>
      </c>
      <c r="J48" s="42">
        <f>'[2]Ratebase Summary'!J48</f>
        <v>0</v>
      </c>
      <c r="K48" s="42">
        <f>'[2]Ratebase Summary'!K48</f>
        <v>0</v>
      </c>
      <c r="L48" s="42">
        <f>'[2]Ratebase Summary'!L48</f>
        <v>0</v>
      </c>
      <c r="M48" s="42">
        <f>'[2]Ratebase Summary'!M48</f>
        <v>0</v>
      </c>
      <c r="N48" s="42">
        <f>'[2]Ratebase Summary'!N48</f>
        <v>52258330.571666598</v>
      </c>
      <c r="O48" s="42">
        <f>'[2]Ratebase Summary'!O48</f>
        <v>0</v>
      </c>
      <c r="P48" s="22"/>
      <c r="Q48" s="42">
        <f>'[2]Ratebase Summary'!Q48</f>
        <v>0</v>
      </c>
      <c r="R48" s="42">
        <f>'[2]Ratebase Summary'!R48</f>
        <v>0</v>
      </c>
      <c r="S48" s="42">
        <f>'[2]Ratebase Summary'!S48</f>
        <v>0</v>
      </c>
      <c r="T48" s="42">
        <f>'[2]Ratebase Summary'!T48</f>
        <v>0</v>
      </c>
      <c r="U48" s="42">
        <f>'[2]Ratebase Summary'!U48</f>
        <v>0</v>
      </c>
      <c r="V48" s="22"/>
      <c r="W48" s="22"/>
      <c r="X48" s="22"/>
      <c r="Y48" s="22"/>
    </row>
    <row r="49" spans="1:25" s="6" customFormat="1" x14ac:dyDescent="0.25">
      <c r="A49" s="6">
        <f>'[2]Ratebase Summary'!A49</f>
        <v>42</v>
      </c>
      <c r="B49" s="37">
        <f>'[2]Ratebase Summary'!B49</f>
        <v>374</v>
      </c>
      <c r="C49" s="6" t="str">
        <f>'[2]Ratebase Summary'!C49</f>
        <v>Asset Retirement Obligation</v>
      </c>
      <c r="D49" s="22" t="str">
        <f>'[2]Ratebase Summary'!D49</f>
        <v>LINE.T</v>
      </c>
      <c r="E49" s="42">
        <f>'[2]Ratebase Summary'!E49</f>
        <v>2659127.9012499899</v>
      </c>
      <c r="F49" s="42">
        <f>'[2]Ratebase Summary'!F49</f>
        <v>1758052.5926942304</v>
      </c>
      <c r="G49" s="42">
        <f>'[2]Ratebase Summary'!G49</f>
        <v>329262.86303178634</v>
      </c>
      <c r="H49" s="42">
        <f>'[2]Ratebase Summary'!H49</f>
        <v>286924.90902881743</v>
      </c>
      <c r="I49" s="42">
        <f>'[2]Ratebase Summary'!I49</f>
        <v>122099.12451455314</v>
      </c>
      <c r="J49" s="42">
        <f>'[2]Ratebase Summary'!J49</f>
        <v>119271.62001902043</v>
      </c>
      <c r="K49" s="42">
        <f>'[2]Ratebase Summary'!K49</f>
        <v>33054.946962483315</v>
      </c>
      <c r="L49" s="42">
        <f>'[2]Ratebase Summary'!L49</f>
        <v>7961.3750707726149</v>
      </c>
      <c r="M49" s="42">
        <f>'[2]Ratebase Summary'!M49</f>
        <v>0</v>
      </c>
      <c r="N49" s="42">
        <f>'[2]Ratebase Summary'!N49</f>
        <v>1423.7535129609316</v>
      </c>
      <c r="O49" s="42">
        <f>'[2]Ratebase Summary'!O49</f>
        <v>1076.7164153655633</v>
      </c>
      <c r="P49" s="22"/>
      <c r="Q49" s="42">
        <f>'[2]Ratebase Summary'!Q49</f>
        <v>89321.835182081355</v>
      </c>
      <c r="R49" s="42">
        <f>'[2]Ratebase Summary'!R49</f>
        <v>1342.5887723738256</v>
      </c>
      <c r="S49" s="42">
        <f>'[2]Ratebase Summary'!S49</f>
        <v>28607.196064565243</v>
      </c>
      <c r="T49" s="42">
        <f>'[2]Ratebase Summary'!T49</f>
        <v>119271.62001902043</v>
      </c>
      <c r="U49" s="42">
        <f>'[2]Ratebase Summary'!U49</f>
        <v>90664.423954455182</v>
      </c>
      <c r="V49" s="22"/>
      <c r="W49" s="22"/>
      <c r="X49" s="22"/>
      <c r="Y49" s="22"/>
    </row>
    <row r="50" spans="1:25" s="6" customFormat="1" x14ac:dyDescent="0.25">
      <c r="A50" s="15">
        <f>'[2]Ratebase Summary'!A50</f>
        <v>43</v>
      </c>
      <c r="B50" s="38"/>
      <c r="C50" s="15" t="str">
        <f>'[2]Ratebase Summary'!C50</f>
        <v>Sub-total</v>
      </c>
      <c r="D50" s="23"/>
      <c r="E50" s="43">
        <f>'[2]Ratebase Summary'!E50</f>
        <v>3527148862.6370139</v>
      </c>
      <c r="F50" s="43">
        <f>'[2]Ratebase Summary'!F50</f>
        <v>2299342340.018415</v>
      </c>
      <c r="G50" s="43">
        <f>'[2]Ratebase Summary'!G50</f>
        <v>428703775.94542003</v>
      </c>
      <c r="H50" s="43">
        <f>'[2]Ratebase Summary'!H50</f>
        <v>343466153.60354096</v>
      </c>
      <c r="I50" s="43">
        <f>'[2]Ratebase Summary'!I50</f>
        <v>150343032.37745991</v>
      </c>
      <c r="J50" s="43">
        <f>'[2]Ratebase Summary'!J50</f>
        <v>148717079.65869099</v>
      </c>
      <c r="K50" s="43">
        <f>'[2]Ratebase Summary'!K50</f>
        <v>49040986.247465841</v>
      </c>
      <c r="L50" s="43">
        <f>'[2]Ratebase Summary'!L50</f>
        <v>22190302.912372835</v>
      </c>
      <c r="M50" s="43">
        <f>'[2]Ratebase Summary'!M50</f>
        <v>7355148.9182074033</v>
      </c>
      <c r="N50" s="43">
        <f>'[2]Ratebase Summary'!N50</f>
        <v>76739180.844973132</v>
      </c>
      <c r="O50" s="43">
        <f>'[2]Ratebase Summary'!O50</f>
        <v>1250862.1104684644</v>
      </c>
      <c r="P50" s="22"/>
      <c r="Q50" s="43">
        <f>'[2]Ratebase Summary'!Q50</f>
        <v>116529051.77462205</v>
      </c>
      <c r="R50" s="43">
        <f>'[2]Ratebase Summary'!R50</f>
        <v>1241127.8252987426</v>
      </c>
      <c r="S50" s="43">
        <f>'[2]Ratebase Summary'!S50</f>
        <v>30946900.058770202</v>
      </c>
      <c r="T50" s="43">
        <f>'[2]Ratebase Summary'!T50</f>
        <v>148717079.65869099</v>
      </c>
      <c r="U50" s="43">
        <f>'[2]Ratebase Summary'!U50</f>
        <v>117770179.59992082</v>
      </c>
      <c r="V50" s="22"/>
      <c r="W50" s="22"/>
      <c r="X50" s="22"/>
      <c r="Y50" s="22"/>
    </row>
    <row r="51" spans="1:25" s="6" customFormat="1" x14ac:dyDescent="0.25">
      <c r="A51" s="6">
        <f>'[2]Ratebase Summary'!A51</f>
        <v>44</v>
      </c>
      <c r="B51" s="37"/>
      <c r="D51" s="2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22"/>
      <c r="Q51" s="42"/>
      <c r="R51" s="42"/>
      <c r="S51" s="42"/>
      <c r="T51" s="42"/>
      <c r="U51" s="42"/>
      <c r="V51" s="22"/>
      <c r="W51" s="22"/>
      <c r="X51" s="22"/>
      <c r="Y51" s="22"/>
    </row>
    <row r="52" spans="1:25" s="6" customFormat="1" x14ac:dyDescent="0.25">
      <c r="A52" s="6">
        <f>'[2]Ratebase Summary'!A52</f>
        <v>45</v>
      </c>
      <c r="B52" s="37"/>
      <c r="C52" s="1" t="str">
        <f>'[2]Ratebase Summary'!C52</f>
        <v>General Plant</v>
      </c>
      <c r="D52" s="2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22"/>
      <c r="Q52" s="42"/>
      <c r="R52" s="42"/>
      <c r="S52" s="42"/>
      <c r="T52" s="42"/>
      <c r="U52" s="42"/>
      <c r="V52" s="22"/>
      <c r="W52" s="22"/>
      <c r="X52" s="22"/>
      <c r="Y52" s="22"/>
    </row>
    <row r="53" spans="1:25" s="6" customFormat="1" x14ac:dyDescent="0.25">
      <c r="A53" s="6">
        <f>'[2]Ratebase Summary'!A53</f>
        <v>46</v>
      </c>
      <c r="B53" s="37">
        <f>'[2]Ratebase Summary'!B53</f>
        <v>389</v>
      </c>
      <c r="C53" s="6" t="str">
        <f>'[2]Ratebase Summary'!C53</f>
        <v>Land &amp; Land Rights</v>
      </c>
      <c r="D53" s="22" t="str">
        <f>'[2]Ratebase Summary'!D53</f>
        <v>SW.T</v>
      </c>
      <c r="E53" s="42">
        <f>'[2]Ratebase Summary'!E53</f>
        <v>34591566.081577167</v>
      </c>
      <c r="F53" s="42">
        <f>'[2]Ratebase Summary'!F53</f>
        <v>21196251.456623383</v>
      </c>
      <c r="G53" s="42">
        <f>'[2]Ratebase Summary'!G53</f>
        <v>4264016.5237157997</v>
      </c>
      <c r="H53" s="42">
        <f>'[2]Ratebase Summary'!H53</f>
        <v>3545951.8268920393</v>
      </c>
      <c r="I53" s="42">
        <f>'[2]Ratebase Summary'!I53</f>
        <v>2029993.6710878559</v>
      </c>
      <c r="J53" s="42">
        <f>'[2]Ratebase Summary'!J53</f>
        <v>1588216.6084786507</v>
      </c>
      <c r="K53" s="42">
        <f>'[2]Ratebase Summary'!K53</f>
        <v>641359.77412514307</v>
      </c>
      <c r="L53" s="42">
        <f>'[2]Ratebase Summary'!L53</f>
        <v>526761.90552403813</v>
      </c>
      <c r="M53" s="42">
        <f>'[2]Ratebase Summary'!M53</f>
        <v>373862.6239287486</v>
      </c>
      <c r="N53" s="42">
        <f>'[2]Ratebase Summary'!N53</f>
        <v>414806.94783389103</v>
      </c>
      <c r="O53" s="42">
        <f>'[2]Ratebase Summary'!O53</f>
        <v>10344.743367623774</v>
      </c>
      <c r="P53" s="22"/>
      <c r="Q53" s="42">
        <f>'[2]Ratebase Summary'!Q53</f>
        <v>1398934.7289931579</v>
      </c>
      <c r="R53" s="42">
        <f>'[2]Ratebase Summary'!R53</f>
        <v>7042.0194862059434</v>
      </c>
      <c r="S53" s="42">
        <f>'[2]Ratebase Summary'!S53</f>
        <v>182239.859999287</v>
      </c>
      <c r="T53" s="42">
        <f>'[2]Ratebase Summary'!T53</f>
        <v>1588216.6084786507</v>
      </c>
      <c r="U53" s="42">
        <f>'[2]Ratebase Summary'!U53</f>
        <v>1405976.7484793637</v>
      </c>
      <c r="V53" s="22"/>
      <c r="W53" s="22"/>
      <c r="X53" s="22"/>
      <c r="Y53" s="22"/>
    </row>
    <row r="54" spans="1:25" s="6" customFormat="1" x14ac:dyDescent="0.25">
      <c r="A54" s="6">
        <f>'[2]Ratebase Summary'!A54</f>
        <v>47</v>
      </c>
      <c r="B54" s="37">
        <f>'[2]Ratebase Summary'!B54</f>
        <v>390</v>
      </c>
      <c r="C54" s="6" t="str">
        <f>'[2]Ratebase Summary'!C54</f>
        <v>Structures &amp; Improvements</v>
      </c>
      <c r="D54" s="22" t="str">
        <f>'[2]Ratebase Summary'!D54</f>
        <v>SW.T</v>
      </c>
      <c r="E54" s="42">
        <f>'[2]Ratebase Summary'!E54</f>
        <v>140669439.09722066</v>
      </c>
      <c r="F54" s="42">
        <f>'[2]Ratebase Summary'!F54</f>
        <v>86196294.100567997</v>
      </c>
      <c r="G54" s="42">
        <f>'[2]Ratebase Summary'!G54</f>
        <v>17339972.734331727</v>
      </c>
      <c r="H54" s="42">
        <f>'[2]Ratebase Summary'!H54</f>
        <v>14419903.781700231</v>
      </c>
      <c r="I54" s="42">
        <f>'[2]Ratebase Summary'!I54</f>
        <v>8255135.6712039579</v>
      </c>
      <c r="J54" s="42">
        <f>'[2]Ratebase Summary'!J54</f>
        <v>6458613.0316478452</v>
      </c>
      <c r="K54" s="42">
        <f>'[2]Ratebase Summary'!K54</f>
        <v>2608142.0966295404</v>
      </c>
      <c r="L54" s="42">
        <f>'[2]Ratebase Summary'!L54</f>
        <v>2142120.4698596606</v>
      </c>
      <c r="M54" s="42">
        <f>'[2]Ratebase Summary'!M54</f>
        <v>1520343.0074095784</v>
      </c>
      <c r="N54" s="42">
        <f>'[2]Ratebase Summary'!N54</f>
        <v>1686846.4569605018</v>
      </c>
      <c r="O54" s="42">
        <f>'[2]Ratebase Summary'!O54</f>
        <v>42067.746909653135</v>
      </c>
      <c r="P54" s="22"/>
      <c r="Q54" s="42">
        <f>'[2]Ratebase Summary'!Q54</f>
        <v>5688882.7524318192</v>
      </c>
      <c r="R54" s="42">
        <f>'[2]Ratebase Summary'!R54</f>
        <v>28636.94950671406</v>
      </c>
      <c r="S54" s="42">
        <f>'[2]Ratebase Summary'!S54</f>
        <v>741093.32970931206</v>
      </c>
      <c r="T54" s="42">
        <f>'[2]Ratebase Summary'!T54</f>
        <v>6458613.0316478452</v>
      </c>
      <c r="U54" s="42">
        <f>'[2]Ratebase Summary'!U54</f>
        <v>5717519.7019385332</v>
      </c>
      <c r="V54" s="22"/>
      <c r="W54" s="22"/>
      <c r="X54" s="22"/>
      <c r="Y54" s="22"/>
    </row>
    <row r="55" spans="1:25" s="6" customFormat="1" x14ac:dyDescent="0.25">
      <c r="A55" s="6">
        <f>'[2]Ratebase Summary'!A55</f>
        <v>48</v>
      </c>
      <c r="B55" s="37">
        <f>'[2]Ratebase Summary'!B55</f>
        <v>391</v>
      </c>
      <c r="C55" s="6" t="str">
        <f>'[2]Ratebase Summary'!C55</f>
        <v>Office Furniture &amp; Equip</v>
      </c>
      <c r="D55" s="22" t="str">
        <f>'[2]Ratebase Summary'!D55</f>
        <v>SW.T</v>
      </c>
      <c r="E55" s="42">
        <f>'[2]Ratebase Summary'!E55</f>
        <v>83991254.610513493</v>
      </c>
      <c r="F55" s="42">
        <f>'[2]Ratebase Summary'!F55</f>
        <v>51466295.243275419</v>
      </c>
      <c r="G55" s="42">
        <f>'[2]Ratebase Summary'!G55</f>
        <v>10353393.560217826</v>
      </c>
      <c r="H55" s="42">
        <f>'[2]Ratebase Summary'!H55</f>
        <v>8609871.6093609575</v>
      </c>
      <c r="I55" s="42">
        <f>'[2]Ratebase Summary'!I55</f>
        <v>4928996.7064219499</v>
      </c>
      <c r="J55" s="42">
        <f>'[2]Ratebase Summary'!J55</f>
        <v>3856324.5510419663</v>
      </c>
      <c r="K55" s="42">
        <f>'[2]Ratebase Summary'!K55</f>
        <v>1557275.8966289109</v>
      </c>
      <c r="L55" s="42">
        <f>'[2]Ratebase Summary'!L55</f>
        <v>1279022.5577428238</v>
      </c>
      <c r="M55" s="42">
        <f>'[2]Ratebase Summary'!M55</f>
        <v>907770.14147612895</v>
      </c>
      <c r="N55" s="42">
        <f>'[2]Ratebase Summary'!N55</f>
        <v>1007186.4305756759</v>
      </c>
      <c r="O55" s="42">
        <f>'[2]Ratebase Summary'!O55</f>
        <v>25117.913771855863</v>
      </c>
      <c r="P55" s="22"/>
      <c r="Q55" s="42">
        <f>'[2]Ratebase Summary'!Q55</f>
        <v>3396732.1031160662</v>
      </c>
      <c r="R55" s="42">
        <f>'[2]Ratebase Summary'!R55</f>
        <v>17098.620231395824</v>
      </c>
      <c r="S55" s="42">
        <f>'[2]Ratebase Summary'!S55</f>
        <v>442493.82769450382</v>
      </c>
      <c r="T55" s="42">
        <f>'[2]Ratebase Summary'!T55</f>
        <v>3856324.5510419663</v>
      </c>
      <c r="U55" s="42">
        <f>'[2]Ratebase Summary'!U55</f>
        <v>3413830.7233474622</v>
      </c>
      <c r="V55" s="22"/>
      <c r="W55" s="22"/>
      <c r="X55" s="22"/>
      <c r="Y55" s="22"/>
    </row>
    <row r="56" spans="1:25" s="6" customFormat="1" x14ac:dyDescent="0.25">
      <c r="A56" s="6">
        <f>'[2]Ratebase Summary'!A56</f>
        <v>49</v>
      </c>
      <c r="B56" s="37">
        <f>'[2]Ratebase Summary'!B56</f>
        <v>392</v>
      </c>
      <c r="C56" s="6" t="str">
        <f>'[2]Ratebase Summary'!C56</f>
        <v>Transportation Equip</v>
      </c>
      <c r="D56" s="22" t="str">
        <f>'[2]Ratebase Summary'!D56</f>
        <v>SW.T</v>
      </c>
      <c r="E56" s="42">
        <f>'[2]Ratebase Summary'!E56</f>
        <v>13379543.047083501</v>
      </c>
      <c r="F56" s="42">
        <f>'[2]Ratebase Summary'!F56</f>
        <v>8198419.1791691398</v>
      </c>
      <c r="G56" s="42">
        <f>'[2]Ratebase Summary'!G56</f>
        <v>1649263.0746462501</v>
      </c>
      <c r="H56" s="42">
        <f>'[2]Ratebase Summary'!H56</f>
        <v>1371525.5041908557</v>
      </c>
      <c r="I56" s="42">
        <f>'[2]Ratebase Summary'!I56</f>
        <v>785173.69359845668</v>
      </c>
      <c r="J56" s="42">
        <f>'[2]Ratebase Summary'!J56</f>
        <v>614300.38845654414</v>
      </c>
      <c r="K56" s="42">
        <f>'[2]Ratebase Summary'!K56</f>
        <v>248069.15900651395</v>
      </c>
      <c r="L56" s="42">
        <f>'[2]Ratebase Summary'!L56</f>
        <v>203744.27610191802</v>
      </c>
      <c r="M56" s="42">
        <f>'[2]Ratebase Summary'!M56</f>
        <v>144604.93227608775</v>
      </c>
      <c r="N56" s="42">
        <f>'[2]Ratebase Summary'!N56</f>
        <v>160441.63486800482</v>
      </c>
      <c r="O56" s="42">
        <f>'[2]Ratebase Summary'!O56</f>
        <v>4001.2047697333765</v>
      </c>
      <c r="P56" s="22"/>
      <c r="Q56" s="42">
        <f>'[2]Ratebase Summary'!Q56</f>
        <v>541088.75505906716</v>
      </c>
      <c r="R56" s="42">
        <f>'[2]Ratebase Summary'!R56</f>
        <v>2723.7564969419691</v>
      </c>
      <c r="S56" s="42">
        <f>'[2]Ratebase Summary'!S56</f>
        <v>70487.876900534931</v>
      </c>
      <c r="T56" s="42">
        <f>'[2]Ratebase Summary'!T56</f>
        <v>614300.38845654414</v>
      </c>
      <c r="U56" s="42">
        <f>'[2]Ratebase Summary'!U56</f>
        <v>543812.51155600918</v>
      </c>
      <c r="V56" s="22"/>
      <c r="W56" s="22"/>
      <c r="X56" s="22"/>
      <c r="Y56" s="22"/>
    </row>
    <row r="57" spans="1:25" s="6" customFormat="1" x14ac:dyDescent="0.25">
      <c r="A57" s="6">
        <f>'[2]Ratebase Summary'!A57</f>
        <v>50</v>
      </c>
      <c r="B57" s="37">
        <f>'[2]Ratebase Summary'!B57</f>
        <v>393</v>
      </c>
      <c r="C57" s="6" t="str">
        <f>'[2]Ratebase Summary'!C57</f>
        <v>Stores Equip</v>
      </c>
      <c r="D57" s="22" t="str">
        <f>'[2]Ratebase Summary'!D57</f>
        <v>PTDP.T</v>
      </c>
      <c r="E57" s="42">
        <f>'[2]Ratebase Summary'!E57</f>
        <v>798002.50228599901</v>
      </c>
      <c r="F57" s="42">
        <f>'[2]Ratebase Summary'!F57</f>
        <v>458913.62032085907</v>
      </c>
      <c r="G57" s="42">
        <f>'[2]Ratebase Summary'!G57</f>
        <v>100388.19309977721</v>
      </c>
      <c r="H57" s="42">
        <f>'[2]Ratebase Summary'!H57</f>
        <v>93341.340857582807</v>
      </c>
      <c r="I57" s="42">
        <f>'[2]Ratebase Summary'!I57</f>
        <v>53929.03868285424</v>
      </c>
      <c r="J57" s="42">
        <f>'[2]Ratebase Summary'!J57</f>
        <v>42110.927340398739</v>
      </c>
      <c r="K57" s="42">
        <f>'[2]Ratebase Summary'!K57</f>
        <v>16976.207996116926</v>
      </c>
      <c r="L57" s="42">
        <f>'[2]Ratebase Summary'!L57</f>
        <v>14064.126749448929</v>
      </c>
      <c r="M57" s="42">
        <f>'[2]Ratebase Summary'!M57</f>
        <v>9419.2684455122089</v>
      </c>
      <c r="N57" s="42">
        <f>'[2]Ratebase Summary'!N57</f>
        <v>8586.759216662409</v>
      </c>
      <c r="O57" s="42">
        <f>'[2]Ratebase Summary'!O57</f>
        <v>273.0195767865788</v>
      </c>
      <c r="P57" s="22"/>
      <c r="Q57" s="42">
        <f>'[2]Ratebase Summary'!Q57</f>
        <v>37168.956376645998</v>
      </c>
      <c r="R57" s="42">
        <f>'[2]Ratebase Summary'!R57</f>
        <v>184.29562008332675</v>
      </c>
      <c r="S57" s="42">
        <f>'[2]Ratebase Summary'!S57</f>
        <v>4757.6753436694107</v>
      </c>
      <c r="T57" s="42">
        <f>'[2]Ratebase Summary'!T57</f>
        <v>42110.927340398739</v>
      </c>
      <c r="U57" s="42">
        <f>'[2]Ratebase Summary'!U57</f>
        <v>37353.251996729326</v>
      </c>
      <c r="V57" s="22"/>
      <c r="W57" s="22"/>
      <c r="X57" s="22"/>
      <c r="Y57" s="22"/>
    </row>
    <row r="58" spans="1:25" s="6" customFormat="1" x14ac:dyDescent="0.25">
      <c r="A58" s="6">
        <f>'[2]Ratebase Summary'!A58</f>
        <v>51</v>
      </c>
      <c r="B58" s="37">
        <f>'[2]Ratebase Summary'!B58</f>
        <v>394</v>
      </c>
      <c r="C58" s="6" t="str">
        <f>'[2]Ratebase Summary'!C58</f>
        <v>Tools &amp; Shop &amp; Garage Equip</v>
      </c>
      <c r="D58" s="22" t="str">
        <f>'[2]Ratebase Summary'!D58</f>
        <v>SWPTD.T</v>
      </c>
      <c r="E58" s="42">
        <f>'[2]Ratebase Summary'!E58</f>
        <v>13311690.639508801</v>
      </c>
      <c r="F58" s="42">
        <f>'[2]Ratebase Summary'!F58</f>
        <v>7684679.3125205422</v>
      </c>
      <c r="G58" s="42">
        <f>'[2]Ratebase Summary'!G58</f>
        <v>1672244.2690796752</v>
      </c>
      <c r="H58" s="42">
        <f>'[2]Ratebase Summary'!H58</f>
        <v>1548335.022258976</v>
      </c>
      <c r="I58" s="42">
        <f>'[2]Ratebase Summary'!I58</f>
        <v>888877.50079457683</v>
      </c>
      <c r="J58" s="42">
        <f>'[2]Ratebase Summary'!J58</f>
        <v>697790.33896758722</v>
      </c>
      <c r="K58" s="42">
        <f>'[2]Ratebase Summary'!K58</f>
        <v>280010.5591834127</v>
      </c>
      <c r="L58" s="42">
        <f>'[2]Ratebase Summary'!L58</f>
        <v>229796.29916874715</v>
      </c>
      <c r="M58" s="42">
        <f>'[2]Ratebase Summary'!M58</f>
        <v>157624.9663305858</v>
      </c>
      <c r="N58" s="42">
        <f>'[2]Ratebase Summary'!N58</f>
        <v>147774.39828772505</v>
      </c>
      <c r="O58" s="42">
        <f>'[2]Ratebase Summary'!O58</f>
        <v>4557.9729169743132</v>
      </c>
      <c r="P58" s="22"/>
      <c r="Q58" s="42">
        <f>'[2]Ratebase Summary'!Q58</f>
        <v>614159.23396979517</v>
      </c>
      <c r="R58" s="42">
        <f>'[2]Ratebase Summary'!R58</f>
        <v>3123.589844132503</v>
      </c>
      <c r="S58" s="42">
        <f>'[2]Ratebase Summary'!S58</f>
        <v>80507.515153659537</v>
      </c>
      <c r="T58" s="42">
        <f>'[2]Ratebase Summary'!T58</f>
        <v>697790.33896758722</v>
      </c>
      <c r="U58" s="42">
        <f>'[2]Ratebase Summary'!U58</f>
        <v>617282.82381392771</v>
      </c>
      <c r="V58" s="22"/>
      <c r="W58" s="22"/>
      <c r="X58" s="22"/>
      <c r="Y58" s="22"/>
    </row>
    <row r="59" spans="1:25" s="6" customFormat="1" x14ac:dyDescent="0.25">
      <c r="A59" s="6">
        <f>'[2]Ratebase Summary'!A59</f>
        <v>52</v>
      </c>
      <c r="B59" s="37">
        <f>'[2]Ratebase Summary'!B59</f>
        <v>395</v>
      </c>
      <c r="C59" s="6" t="str">
        <f>'[2]Ratebase Summary'!C59</f>
        <v>Lab Equip</v>
      </c>
      <c r="D59" s="22" t="str">
        <f>'[2]Ratebase Summary'!D59</f>
        <v>SWPTD.T</v>
      </c>
      <c r="E59" s="42">
        <f>'[2]Ratebase Summary'!E59</f>
        <v>12031126.7299999</v>
      </c>
      <c r="F59" s="42">
        <f>'[2]Ratebase Summary'!F59</f>
        <v>6945425.1298432155</v>
      </c>
      <c r="G59" s="42">
        <f>'[2]Ratebase Summary'!G59</f>
        <v>1511376.9745445356</v>
      </c>
      <c r="H59" s="42">
        <f>'[2]Ratebase Summary'!H59</f>
        <v>1399387.6043067609</v>
      </c>
      <c r="I59" s="42">
        <f>'[2]Ratebase Summary'!I59</f>
        <v>803368.86944810743</v>
      </c>
      <c r="J59" s="42">
        <f>'[2]Ratebase Summary'!J59</f>
        <v>630663.9950129136</v>
      </c>
      <c r="K59" s="42">
        <f>'[2]Ratebase Summary'!K59</f>
        <v>253073.97944443856</v>
      </c>
      <c r="L59" s="42">
        <f>'[2]Ratebase Summary'!L59</f>
        <v>207690.25304558798</v>
      </c>
      <c r="M59" s="42">
        <f>'[2]Ratebase Summary'!M59</f>
        <v>142461.69003558077</v>
      </c>
      <c r="N59" s="42">
        <f>'[2]Ratebase Summary'!N59</f>
        <v>133558.73129836377</v>
      </c>
      <c r="O59" s="42">
        <f>'[2]Ratebase Summary'!O59</f>
        <v>4119.5030203953702</v>
      </c>
      <c r="P59" s="22"/>
      <c r="Q59" s="42">
        <f>'[2]Ratebase Summary'!Q59</f>
        <v>555078.07207897352</v>
      </c>
      <c r="R59" s="42">
        <f>'[2]Ratebase Summary'!R59</f>
        <v>2823.105365426783</v>
      </c>
      <c r="S59" s="42">
        <f>'[2]Ratebase Summary'!S59</f>
        <v>72762.817568513332</v>
      </c>
      <c r="T59" s="42">
        <f>'[2]Ratebase Summary'!T59</f>
        <v>630663.9950129136</v>
      </c>
      <c r="U59" s="42">
        <f>'[2]Ratebase Summary'!U59</f>
        <v>557901.17744440027</v>
      </c>
      <c r="V59" s="22"/>
      <c r="W59" s="22"/>
      <c r="X59" s="22"/>
      <c r="Y59" s="22"/>
    </row>
    <row r="60" spans="1:25" s="6" customFormat="1" x14ac:dyDescent="0.25">
      <c r="A60" s="6">
        <f>'[2]Ratebase Summary'!A60</f>
        <v>53</v>
      </c>
      <c r="B60" s="37">
        <f>'[2]Ratebase Summary'!B60</f>
        <v>396</v>
      </c>
      <c r="C60" s="6" t="str">
        <f>'[2]Ratebase Summary'!C60</f>
        <v>Power Operated Equip</v>
      </c>
      <c r="D60" s="22" t="str">
        <f>'[2]Ratebase Summary'!D60</f>
        <v>SWPTD.T</v>
      </c>
      <c r="E60" s="42">
        <f>'[2]Ratebase Summary'!E60</f>
        <v>6323256.5831426596</v>
      </c>
      <c r="F60" s="42">
        <f>'[2]Ratebase Summary'!F60</f>
        <v>3650340.1685143705</v>
      </c>
      <c r="G60" s="42">
        <f>'[2]Ratebase Summary'!G60</f>
        <v>794341.59562701662</v>
      </c>
      <c r="H60" s="42">
        <f>'[2]Ratebase Summary'!H60</f>
        <v>735482.8088741306</v>
      </c>
      <c r="I60" s="42">
        <f>'[2]Ratebase Summary'!I60</f>
        <v>422230.40338879923</v>
      </c>
      <c r="J60" s="42">
        <f>'[2]Ratebase Summary'!J60</f>
        <v>331461.07988977106</v>
      </c>
      <c r="K60" s="42">
        <f>'[2]Ratebase Summary'!K60</f>
        <v>133009.29683949641</v>
      </c>
      <c r="L60" s="42">
        <f>'[2]Ratebase Summary'!L60</f>
        <v>109156.75558053823</v>
      </c>
      <c r="M60" s="42">
        <f>'[2]Ratebase Summary'!M60</f>
        <v>74874.269017289524</v>
      </c>
      <c r="N60" s="42">
        <f>'[2]Ratebase Summary'!N60</f>
        <v>70195.098586461943</v>
      </c>
      <c r="O60" s="42">
        <f>'[2]Ratebase Summary'!O60</f>
        <v>2165.1068247862527</v>
      </c>
      <c r="P60" s="22"/>
      <c r="Q60" s="42">
        <f>'[2]Ratebase Summary'!Q60</f>
        <v>291735.02633626864</v>
      </c>
      <c r="R60" s="42">
        <f>'[2]Ratebase Summary'!R60</f>
        <v>1483.7529341560194</v>
      </c>
      <c r="S60" s="42">
        <f>'[2]Ratebase Summary'!S60</f>
        <v>38242.300619346403</v>
      </c>
      <c r="T60" s="42">
        <f>'[2]Ratebase Summary'!T60</f>
        <v>331461.07988977106</v>
      </c>
      <c r="U60" s="42">
        <f>'[2]Ratebase Summary'!U60</f>
        <v>293218.77927042468</v>
      </c>
      <c r="V60" s="22"/>
      <c r="W60" s="22"/>
      <c r="X60" s="22"/>
      <c r="Y60" s="22"/>
    </row>
    <row r="61" spans="1:25" s="6" customFormat="1" x14ac:dyDescent="0.25">
      <c r="A61" s="6">
        <f>'[2]Ratebase Summary'!A61</f>
        <v>54</v>
      </c>
      <c r="B61" s="37">
        <f>'[2]Ratebase Summary'!B61</f>
        <v>397</v>
      </c>
      <c r="C61" s="6" t="str">
        <f>'[2]Ratebase Summary'!C61</f>
        <v>Communication Equip</v>
      </c>
      <c r="D61" s="22" t="str">
        <f>'[2]Ratebase Summary'!D61</f>
        <v>SW.T</v>
      </c>
      <c r="E61" s="42">
        <f>'[2]Ratebase Summary'!E61</f>
        <v>147993975.31044</v>
      </c>
      <c r="F61" s="42">
        <f>'[2]Ratebase Summary'!F61</f>
        <v>90684460.696217626</v>
      </c>
      <c r="G61" s="42">
        <f>'[2]Ratebase Summary'!G61</f>
        <v>18242850.139999568</v>
      </c>
      <c r="H61" s="42">
        <f>'[2]Ratebase Summary'!H61</f>
        <v>15170735.718743825</v>
      </c>
      <c r="I61" s="42">
        <f>'[2]Ratebase Summary'!I61</f>
        <v>8684973.4565596152</v>
      </c>
      <c r="J61" s="42">
        <f>'[2]Ratebase Summary'!J61</f>
        <v>6794907.4346189154</v>
      </c>
      <c r="K61" s="42">
        <f>'[2]Ratebase Summary'!K61</f>
        <v>2743945.8032383518</v>
      </c>
      <c r="L61" s="42">
        <f>'[2]Ratebase Summary'!L61</f>
        <v>2253658.83281369</v>
      </c>
      <c r="M61" s="42">
        <f>'[2]Ratebase Summary'!M61</f>
        <v>1599505.9548539768</v>
      </c>
      <c r="N61" s="42">
        <f>'[2]Ratebase Summary'!N61</f>
        <v>1774679.0952324779</v>
      </c>
      <c r="O61" s="42">
        <f>'[2]Ratebase Summary'!O61</f>
        <v>44258.178161997472</v>
      </c>
      <c r="P61" s="22"/>
      <c r="Q61" s="42">
        <f>'[2]Ratebase Summary'!Q61</f>
        <v>5985097.9644946726</v>
      </c>
      <c r="R61" s="42">
        <f>'[2]Ratebase Summary'!R61</f>
        <v>30128.050736975561</v>
      </c>
      <c r="S61" s="42">
        <f>'[2]Ratebase Summary'!S61</f>
        <v>779681.41938726674</v>
      </c>
      <c r="T61" s="42">
        <f>'[2]Ratebase Summary'!T61</f>
        <v>6794907.4346189154</v>
      </c>
      <c r="U61" s="42">
        <f>'[2]Ratebase Summary'!U61</f>
        <v>6015226.0152316485</v>
      </c>
      <c r="V61" s="22"/>
      <c r="W61" s="22"/>
      <c r="X61" s="22"/>
      <c r="Y61" s="22"/>
    </row>
    <row r="62" spans="1:25" s="6" customFormat="1" x14ac:dyDescent="0.25">
      <c r="A62" s="6">
        <f>'[2]Ratebase Summary'!A62</f>
        <v>55</v>
      </c>
      <c r="B62" s="37">
        <f>'[2]Ratebase Summary'!B62</f>
        <v>398</v>
      </c>
      <c r="C62" s="6" t="str">
        <f>'[2]Ratebase Summary'!C62</f>
        <v>Miscellaneous Equip</v>
      </c>
      <c r="D62" s="22" t="str">
        <f>'[2]Ratebase Summary'!D62</f>
        <v>SW.T</v>
      </c>
      <c r="E62" s="42">
        <f>'[2]Ratebase Summary'!E62</f>
        <v>967417.93570825004</v>
      </c>
      <c r="F62" s="42">
        <f>'[2]Ratebase Summary'!F62</f>
        <v>592792.87270663679</v>
      </c>
      <c r="G62" s="42">
        <f>'[2]Ratebase Summary'!G62</f>
        <v>119251.20861746566</v>
      </c>
      <c r="H62" s="42">
        <f>'[2]Ratebase Summary'!H62</f>
        <v>99169.18443076135</v>
      </c>
      <c r="I62" s="42">
        <f>'[2]Ratebase Summary'!I62</f>
        <v>56772.5752038309</v>
      </c>
      <c r="J62" s="42">
        <f>'[2]Ratebase Summary'!J62</f>
        <v>44417.452196541912</v>
      </c>
      <c r="K62" s="42">
        <f>'[2]Ratebase Summary'!K62</f>
        <v>17936.827354599085</v>
      </c>
      <c r="L62" s="42">
        <f>'[2]Ratebase Summary'!L62</f>
        <v>14731.883316587167</v>
      </c>
      <c r="M62" s="42">
        <f>'[2]Ratebase Summary'!M62</f>
        <v>10455.768525387595</v>
      </c>
      <c r="N62" s="42">
        <f>'[2]Ratebase Summary'!N62</f>
        <v>11600.853232390167</v>
      </c>
      <c r="O62" s="42">
        <f>'[2]Ratebase Summary'!O62</f>
        <v>289.31012404980754</v>
      </c>
      <c r="P62" s="22"/>
      <c r="Q62" s="42">
        <f>'[2]Ratebase Summary'!Q62</f>
        <v>39123.829910491186</v>
      </c>
      <c r="R62" s="42">
        <f>'[2]Ratebase Summary'!R62</f>
        <v>196.94326468181731</v>
      </c>
      <c r="S62" s="42">
        <f>'[2]Ratebase Summary'!S62</f>
        <v>5096.679021368911</v>
      </c>
      <c r="T62" s="42">
        <f>'[2]Ratebase Summary'!T62</f>
        <v>44417.452196541912</v>
      </c>
      <c r="U62" s="42">
        <f>'[2]Ratebase Summary'!U62</f>
        <v>39320.773175173003</v>
      </c>
      <c r="V62" s="22"/>
      <c r="W62" s="22"/>
      <c r="X62" s="22"/>
      <c r="Y62" s="22"/>
    </row>
    <row r="63" spans="1:25" s="6" customFormat="1" x14ac:dyDescent="0.25">
      <c r="A63" s="6">
        <f>'[2]Ratebase Summary'!A63</f>
        <v>56</v>
      </c>
      <c r="B63" s="37">
        <f>'[2]Ratebase Summary'!B63</f>
        <v>399</v>
      </c>
      <c r="C63" s="6" t="str">
        <f>'[2]Ratebase Summary'!C63</f>
        <v>Other Tangible Property</v>
      </c>
      <c r="D63" s="22" t="str">
        <f>'[2]Ratebase Summary'!D63</f>
        <v>SW.T</v>
      </c>
      <c r="E63" s="42">
        <f>'[2]Ratebase Summary'!E63</f>
        <v>545833.37664433336</v>
      </c>
      <c r="F63" s="42">
        <f>'[2]Ratebase Summary'!F63</f>
        <v>334463.65155849012</v>
      </c>
      <c r="G63" s="42">
        <f>'[2]Ratebase Summary'!G63</f>
        <v>67283.526039793287</v>
      </c>
      <c r="H63" s="42">
        <f>'[2]Ratebase Summary'!H63</f>
        <v>55952.912178828337</v>
      </c>
      <c r="I63" s="42">
        <f>'[2]Ratebase Summary'!I63</f>
        <v>32032.036290101118</v>
      </c>
      <c r="J63" s="42">
        <f>'[2]Ratebase Summary'!J63</f>
        <v>25061.069285041965</v>
      </c>
      <c r="K63" s="42">
        <f>'[2]Ratebase Summary'!K63</f>
        <v>10120.257935966001</v>
      </c>
      <c r="L63" s="42">
        <f>'[2]Ratebase Summary'!L63</f>
        <v>8311.9749161319178</v>
      </c>
      <c r="M63" s="42">
        <f>'[2]Ratebase Summary'!M63</f>
        <v>5899.3194450603823</v>
      </c>
      <c r="N63" s="42">
        <f>'[2]Ratebase Summary'!N63</f>
        <v>6545.3953850411908</v>
      </c>
      <c r="O63" s="42">
        <f>'[2]Ratebase Summary'!O63</f>
        <v>163.23360987915441</v>
      </c>
      <c r="P63" s="22"/>
      <c r="Q63" s="42">
        <f>'[2]Ratebase Summary'!Q63</f>
        <v>22074.319070452035</v>
      </c>
      <c r="R63" s="42">
        <f>'[2]Ratebase Summary'!R63</f>
        <v>111.11868325031125</v>
      </c>
      <c r="S63" s="42">
        <f>'[2]Ratebase Summary'!S63</f>
        <v>2875.6315313396199</v>
      </c>
      <c r="T63" s="42">
        <f>'[2]Ratebase Summary'!T63</f>
        <v>25061.069285041965</v>
      </c>
      <c r="U63" s="42">
        <f>'[2]Ratebase Summary'!U63</f>
        <v>22185.437753702347</v>
      </c>
      <c r="V63" s="22"/>
      <c r="W63" s="22"/>
      <c r="X63" s="22"/>
      <c r="Y63" s="22"/>
    </row>
    <row r="64" spans="1:25" s="6" customFormat="1" x14ac:dyDescent="0.25">
      <c r="A64" s="15">
        <f>'[2]Ratebase Summary'!A64</f>
        <v>57</v>
      </c>
      <c r="B64" s="38"/>
      <c r="C64" s="15" t="str">
        <f>'[2]Ratebase Summary'!C64</f>
        <v>Sub-total</v>
      </c>
      <c r="D64" s="23"/>
      <c r="E64" s="43">
        <f>'[2]Ratebase Summary'!E64</f>
        <v>454603105.91412473</v>
      </c>
      <c r="F64" s="43">
        <f>'[2]Ratebase Summary'!F64</f>
        <v>277408335.43131769</v>
      </c>
      <c r="G64" s="43">
        <f>'[2]Ratebase Summary'!G64</f>
        <v>56114381.799919434</v>
      </c>
      <c r="H64" s="43">
        <f>'[2]Ratebase Summary'!H64</f>
        <v>47049657.313794948</v>
      </c>
      <c r="I64" s="43">
        <f>'[2]Ratebase Summary'!I64</f>
        <v>26941483.622680102</v>
      </c>
      <c r="J64" s="43">
        <f>'[2]Ratebase Summary'!J64</f>
        <v>21083866.876936175</v>
      </c>
      <c r="K64" s="43">
        <f>'[2]Ratebase Summary'!K64</f>
        <v>8509919.8583824877</v>
      </c>
      <c r="L64" s="43">
        <f>'[2]Ratebase Summary'!L64</f>
        <v>6989059.3348191706</v>
      </c>
      <c r="M64" s="43">
        <f>'[2]Ratebase Summary'!M64</f>
        <v>4946821.9417439364</v>
      </c>
      <c r="N64" s="43">
        <f>'[2]Ratebase Summary'!N64</f>
        <v>5422221.8014771957</v>
      </c>
      <c r="O64" s="43">
        <f>'[2]Ratebase Summary'!O64</f>
        <v>137357.93305373509</v>
      </c>
      <c r="P64" s="22"/>
      <c r="Q64" s="43">
        <f>'[2]Ratebase Summary'!Q64</f>
        <v>18570075.741837408</v>
      </c>
      <c r="R64" s="43">
        <f>'[2]Ratebase Summary'!R64</f>
        <v>93552.202169964134</v>
      </c>
      <c r="S64" s="43">
        <f>'[2]Ratebase Summary'!S64</f>
        <v>2420238.9329288015</v>
      </c>
      <c r="T64" s="43">
        <f>'[2]Ratebase Summary'!T64</f>
        <v>21083866.876936175</v>
      </c>
      <c r="U64" s="43">
        <f>'[2]Ratebase Summary'!U64</f>
        <v>18663627.944007378</v>
      </c>
      <c r="V64" s="22"/>
      <c r="W64" s="22"/>
      <c r="X64" s="22"/>
      <c r="Y64" s="22"/>
    </row>
    <row r="65" spans="1:25" s="6" customFormat="1" x14ac:dyDescent="0.25">
      <c r="A65" s="6">
        <f>'[2]Ratebase Summary'!A65</f>
        <v>58</v>
      </c>
      <c r="B65" s="37"/>
      <c r="D65" s="2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22"/>
      <c r="Q65" s="42"/>
      <c r="R65" s="42"/>
      <c r="S65" s="42"/>
      <c r="T65" s="42"/>
      <c r="U65" s="42"/>
      <c r="V65" s="22"/>
      <c r="W65" s="22"/>
      <c r="X65" s="22"/>
      <c r="Y65" s="22"/>
    </row>
    <row r="66" spans="1:25" s="6" customFormat="1" x14ac:dyDescent="0.25">
      <c r="A66" s="15">
        <f>'[2]Ratebase Summary'!A66</f>
        <v>59</v>
      </c>
      <c r="B66" s="38"/>
      <c r="C66" s="15" t="str">
        <f>'[2]Ratebase Summary'!C66</f>
        <v>TOTAL PLANT-IN-SERVICE</v>
      </c>
      <c r="D66" s="23"/>
      <c r="E66" s="43">
        <f>'[2]Ratebase Summary'!E66</f>
        <v>9609442662.6340485</v>
      </c>
      <c r="F66" s="43">
        <f>'[2]Ratebase Summary'!F66</f>
        <v>5545457488.6787891</v>
      </c>
      <c r="G66" s="43">
        <f>'[2]Ratebase Summary'!G66</f>
        <v>1207741046.4684942</v>
      </c>
      <c r="H66" s="43">
        <f>'[2]Ratebase Summary'!H66</f>
        <v>1116587567.8116324</v>
      </c>
      <c r="I66" s="43">
        <f>'[2]Ratebase Summary'!I66</f>
        <v>645442293.35483623</v>
      </c>
      <c r="J66" s="43">
        <f>'[2]Ratebase Summary'!J66</f>
        <v>503636009.16662079</v>
      </c>
      <c r="K66" s="43">
        <f>'[2]Ratebase Summary'!K66</f>
        <v>203194457.72693482</v>
      </c>
      <c r="L66" s="43">
        <f>'[2]Ratebase Summary'!L66</f>
        <v>168505770.75160074</v>
      </c>
      <c r="M66" s="43">
        <f>'[2]Ratebase Summary'!M66</f>
        <v>111992210.30186239</v>
      </c>
      <c r="N66" s="43">
        <f>'[2]Ratebase Summary'!N66</f>
        <v>103623580.21183598</v>
      </c>
      <c r="O66" s="43">
        <f>'[2]Ratebase Summary'!O66</f>
        <v>3262238.1614442412</v>
      </c>
      <c r="P66" s="22"/>
      <c r="Q66" s="43">
        <f>'[2]Ratebase Summary'!Q66</f>
        <v>444677165.9117772</v>
      </c>
      <c r="R66" s="43">
        <f>'[2]Ratebase Summary'!R66</f>
        <v>2197864.487798091</v>
      </c>
      <c r="S66" s="43">
        <f>'[2]Ratebase Summary'!S66</f>
        <v>56760978.767045557</v>
      </c>
      <c r="T66" s="43">
        <f>'[2]Ratebase Summary'!T66</f>
        <v>503636009.16662079</v>
      </c>
      <c r="U66" s="43">
        <f>'[2]Ratebase Summary'!U66</f>
        <v>446875030.39957529</v>
      </c>
      <c r="V66" s="22"/>
      <c r="W66" s="22"/>
      <c r="X66" s="22"/>
      <c r="Y66" s="22"/>
    </row>
    <row r="67" spans="1:25" s="6" customFormat="1" x14ac:dyDescent="0.25">
      <c r="A67" s="6">
        <f>'[2]Ratebase Summary'!A67</f>
        <v>60</v>
      </c>
      <c r="B67" s="37"/>
      <c r="D67" s="2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22"/>
      <c r="Q67" s="42"/>
      <c r="R67" s="42"/>
      <c r="S67" s="42"/>
      <c r="T67" s="42"/>
      <c r="U67" s="42"/>
      <c r="V67" s="22"/>
      <c r="W67" s="22"/>
      <c r="X67" s="22"/>
      <c r="Y67" s="22"/>
    </row>
    <row r="68" spans="1:25" s="6" customFormat="1" x14ac:dyDescent="0.25">
      <c r="A68" s="6">
        <f>'[2]Ratebase Summary'!A68</f>
        <v>61</v>
      </c>
      <c r="B68" s="37"/>
      <c r="C68" s="1" t="str">
        <f>'[2]Ratebase Summary'!C68</f>
        <v>Accumulated Reserve for Depreciation</v>
      </c>
      <c r="D68" s="2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22"/>
      <c r="Q68" s="42"/>
      <c r="R68" s="42"/>
      <c r="S68" s="42"/>
      <c r="T68" s="42"/>
      <c r="U68" s="42"/>
      <c r="V68" s="22"/>
      <c r="W68" s="22"/>
      <c r="X68" s="22"/>
      <c r="Y68" s="22"/>
    </row>
    <row r="69" spans="1:25" s="6" customFormat="1" x14ac:dyDescent="0.25">
      <c r="A69" s="6">
        <f>'[2]Ratebase Summary'!A69</f>
        <v>62</v>
      </c>
      <c r="B69" s="37"/>
      <c r="C69" s="1" t="str">
        <f>'[2]Ratebase Summary'!C69</f>
        <v>Intangible Plant</v>
      </c>
      <c r="D69" s="2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22"/>
      <c r="Q69" s="42"/>
      <c r="R69" s="42"/>
      <c r="S69" s="42"/>
      <c r="T69" s="42"/>
      <c r="U69" s="42"/>
      <c r="V69" s="22"/>
      <c r="W69" s="22"/>
      <c r="X69" s="22"/>
      <c r="Y69" s="22"/>
    </row>
    <row r="70" spans="1:25" s="6" customFormat="1" x14ac:dyDescent="0.25">
      <c r="A70" s="6">
        <f>'[2]Ratebase Summary'!A70</f>
        <v>63</v>
      </c>
      <c r="B70" s="37">
        <f>'[2]Ratebase Summary'!B70</f>
        <v>111</v>
      </c>
      <c r="C70" s="6" t="str">
        <f>'[2]Ratebase Summary'!C70</f>
        <v>Accum Amortization - Production</v>
      </c>
      <c r="D70" s="22" t="str">
        <f>'[2]Ratebase Summary'!D70</f>
        <v>PP.T</v>
      </c>
      <c r="E70" s="42">
        <f>'[2]Ratebase Summary'!E70</f>
        <v>-10020486</v>
      </c>
      <c r="F70" s="42">
        <f>'[2]Ratebase Summary'!F70</f>
        <v>-5353772.0563587956</v>
      </c>
      <c r="G70" s="42">
        <f>'[2]Ratebase Summary'!G70</f>
        <v>-1312531.7406676195</v>
      </c>
      <c r="H70" s="42">
        <f>'[2]Ratebase Summary'!H70</f>
        <v>-1325212.2587822995</v>
      </c>
      <c r="I70" s="42">
        <f>'[2]Ratebase Summary'!I70</f>
        <v>-857088.76150748669</v>
      </c>
      <c r="J70" s="42">
        <f>'[2]Ratebase Summary'!J70</f>
        <v>-609834.11733073532</v>
      </c>
      <c r="K70" s="42">
        <f>'[2]Ratebase Summary'!K70</f>
        <v>-266549.62596363976</v>
      </c>
      <c r="L70" s="42">
        <f>'[2]Ratebase Summary'!L70</f>
        <v>-255873.69593295135</v>
      </c>
      <c r="M70" s="42">
        <f>'[2]Ratebase Summary'!M70</f>
        <v>0</v>
      </c>
      <c r="N70" s="42">
        <f>'[2]Ratebase Summary'!N70</f>
        <v>-36216.528141509829</v>
      </c>
      <c r="O70" s="42">
        <f>'[2]Ratebase Summary'!O70</f>
        <v>-3407.2153149634196</v>
      </c>
      <c r="P70" s="22"/>
      <c r="Q70" s="42">
        <f>'[2]Ratebase Summary'!Q70</f>
        <v>-566186.6898908352</v>
      </c>
      <c r="R70" s="42">
        <f>'[2]Ratebase Summary'!R70</f>
        <v>-1550.1702878544099</v>
      </c>
      <c r="S70" s="42">
        <f>'[2]Ratebase Summary'!S70</f>
        <v>-42097.257152045735</v>
      </c>
      <c r="T70" s="42">
        <f>'[2]Ratebase Summary'!T70</f>
        <v>-609834.11733073532</v>
      </c>
      <c r="U70" s="42">
        <f>'[2]Ratebase Summary'!U70</f>
        <v>-567736.86017868959</v>
      </c>
      <c r="V70" s="22"/>
      <c r="W70" s="22"/>
      <c r="X70" s="22"/>
      <c r="Y70" s="22"/>
    </row>
    <row r="71" spans="1:25" s="6" customFormat="1" x14ac:dyDescent="0.25">
      <c r="A71" s="6">
        <f>'[2]Ratebase Summary'!A71</f>
        <v>64</v>
      </c>
      <c r="B71" s="37">
        <f>'[2]Ratebase Summary'!B71</f>
        <v>111.01</v>
      </c>
      <c r="C71" s="6" t="str">
        <f>'[2]Ratebase Summary'!C71</f>
        <v>Accum Amortization - Transmission</v>
      </c>
      <c r="D71" s="22" t="str">
        <f>'[2]Ratebase Summary'!D71</f>
        <v>PC4</v>
      </c>
      <c r="E71" s="42">
        <f>'[2]Ratebase Summary'!E71</f>
        <v>-30632</v>
      </c>
      <c r="F71" s="42">
        <f>'[2]Ratebase Summary'!F71</f>
        <v>-16366.146874551057</v>
      </c>
      <c r="G71" s="42">
        <f>'[2]Ratebase Summary'!G71</f>
        <v>-4012.3275737454774</v>
      </c>
      <c r="H71" s="42">
        <f>'[2]Ratebase Summary'!H71</f>
        <v>-4051.091125821582</v>
      </c>
      <c r="I71" s="42">
        <f>'[2]Ratebase Summary'!I71</f>
        <v>-2620.0668253513181</v>
      </c>
      <c r="J71" s="42">
        <f>'[2]Ratebase Summary'!J71</f>
        <v>-1864.2248172468965</v>
      </c>
      <c r="K71" s="42">
        <f>'[2]Ratebase Summary'!K71</f>
        <v>-814.82556260427032</v>
      </c>
      <c r="L71" s="42">
        <f>'[2]Ratebase Summary'!L71</f>
        <v>-782.18991112987601</v>
      </c>
      <c r="M71" s="42">
        <f>'[2]Ratebase Summary'!M71</f>
        <v>0</v>
      </c>
      <c r="N71" s="42">
        <f>'[2]Ratebase Summary'!N71</f>
        <v>-110.71166508597777</v>
      </c>
      <c r="O71" s="42">
        <f>'[2]Ratebase Summary'!O71</f>
        <v>-10.415644463547924</v>
      </c>
      <c r="P71" s="22"/>
      <c r="Q71" s="42">
        <f>'[2]Ratebase Summary'!Q71</f>
        <v>-1730.7973570080396</v>
      </c>
      <c r="R71" s="42">
        <f>'[2]Ratebase Summary'!R71</f>
        <v>-4.7387737738026168</v>
      </c>
      <c r="S71" s="42">
        <f>'[2]Ratebase Summary'!S71</f>
        <v>-128.68868646505419</v>
      </c>
      <c r="T71" s="42">
        <f>'[2]Ratebase Summary'!T71</f>
        <v>-1864.2248172468965</v>
      </c>
      <c r="U71" s="42">
        <f>'[2]Ratebase Summary'!U71</f>
        <v>-1735.5361307818423</v>
      </c>
      <c r="V71" s="22"/>
      <c r="W71" s="22"/>
      <c r="X71" s="22"/>
      <c r="Y71" s="22"/>
    </row>
    <row r="72" spans="1:25" s="6" customFormat="1" x14ac:dyDescent="0.25">
      <c r="A72" s="6">
        <f>'[2]Ratebase Summary'!A72</f>
        <v>65</v>
      </c>
      <c r="B72" s="37">
        <f>'[2]Ratebase Summary'!B72</f>
        <v>111.02</v>
      </c>
      <c r="C72" s="6" t="str">
        <f>'[2]Ratebase Summary'!C72</f>
        <v>Accum Amortization - General</v>
      </c>
      <c r="D72" s="22" t="str">
        <f>'[2]Ratebase Summary'!D72</f>
        <v>GP.T</v>
      </c>
      <c r="E72" s="42">
        <f>'[2]Ratebase Summary'!E72</f>
        <v>-57900107</v>
      </c>
      <c r="F72" s="42">
        <f>'[2]Ratebase Summary'!F72</f>
        <v>-35331857.823248819</v>
      </c>
      <c r="G72" s="42">
        <f>'[2]Ratebase Summary'!G72</f>
        <v>-7146956.6929618251</v>
      </c>
      <c r="H72" s="42">
        <f>'[2]Ratebase Summary'!H72</f>
        <v>-5992436.3853701008</v>
      </c>
      <c r="I72" s="42">
        <f>'[2]Ratebase Summary'!I72</f>
        <v>-3431377.3139653732</v>
      </c>
      <c r="J72" s="42">
        <f>'[2]Ratebase Summary'!J72</f>
        <v>-2685327.3377744216</v>
      </c>
      <c r="K72" s="42">
        <f>'[2]Ratebase Summary'!K72</f>
        <v>-1083858.1258062224</v>
      </c>
      <c r="L72" s="42">
        <f>'[2]Ratebase Summary'!L72</f>
        <v>-890155.12223935628</v>
      </c>
      <c r="M72" s="42">
        <f>'[2]Ratebase Summary'!M72</f>
        <v>-630047.43260823004</v>
      </c>
      <c r="N72" s="42">
        <f>'[2]Ratebase Summary'!N72</f>
        <v>-690596.29905513115</v>
      </c>
      <c r="O72" s="42">
        <f>'[2]Ratebase Summary'!O72</f>
        <v>-17494.466970519203</v>
      </c>
      <c r="P72" s="22"/>
      <c r="Q72" s="42">
        <f>'[2]Ratebase Summary'!Q72</f>
        <v>-2365160.638945566</v>
      </c>
      <c r="R72" s="42">
        <f>'[2]Ratebase Summary'!R72</f>
        <v>-11915.190295135761</v>
      </c>
      <c r="S72" s="42">
        <f>'[2]Ratebase Summary'!S72</f>
        <v>-308251.50853371993</v>
      </c>
      <c r="T72" s="42">
        <f>'[2]Ratebase Summary'!T72</f>
        <v>-2685327.3377744216</v>
      </c>
      <c r="U72" s="42">
        <f>'[2]Ratebase Summary'!U72</f>
        <v>-2377075.8292407016</v>
      </c>
      <c r="V72" s="22"/>
      <c r="W72" s="22"/>
      <c r="X72" s="22"/>
      <c r="Y72" s="22"/>
    </row>
    <row r="73" spans="1:25" s="6" customFormat="1" x14ac:dyDescent="0.25">
      <c r="A73" s="15">
        <f>'[2]Ratebase Summary'!A73</f>
        <v>66</v>
      </c>
      <c r="B73" s="38"/>
      <c r="C73" s="15" t="str">
        <f>'[2]Ratebase Summary'!C73</f>
        <v>Sub-total</v>
      </c>
      <c r="D73" s="23"/>
      <c r="E73" s="43">
        <f>'[2]Ratebase Summary'!E73</f>
        <v>-67951225</v>
      </c>
      <c r="F73" s="43">
        <f>'[2]Ratebase Summary'!F73</f>
        <v>-40701996.026482165</v>
      </c>
      <c r="G73" s="43">
        <f>'[2]Ratebase Summary'!G73</f>
        <v>-8463500.7612031903</v>
      </c>
      <c r="H73" s="43">
        <f>'[2]Ratebase Summary'!H73</f>
        <v>-7321699.7352782218</v>
      </c>
      <c r="I73" s="43">
        <f>'[2]Ratebase Summary'!I73</f>
        <v>-4291086.1422982113</v>
      </c>
      <c r="J73" s="43">
        <f>'[2]Ratebase Summary'!J73</f>
        <v>-3297025.6799224038</v>
      </c>
      <c r="K73" s="43">
        <f>'[2]Ratebase Summary'!K73</f>
        <v>-1351222.5773324664</v>
      </c>
      <c r="L73" s="43">
        <f>'[2]Ratebase Summary'!L73</f>
        <v>-1146811.0080834376</v>
      </c>
      <c r="M73" s="43">
        <f>'[2]Ratebase Summary'!M73</f>
        <v>-630047.43260823004</v>
      </c>
      <c r="N73" s="43">
        <f>'[2]Ratebase Summary'!N73</f>
        <v>-726923.53886172699</v>
      </c>
      <c r="O73" s="43">
        <f>'[2]Ratebase Summary'!O73</f>
        <v>-20912.097929946169</v>
      </c>
      <c r="P73" s="22"/>
      <c r="Q73" s="43">
        <f>'[2]Ratebase Summary'!Q73</f>
        <v>-2933078.1261934093</v>
      </c>
      <c r="R73" s="43">
        <f>'[2]Ratebase Summary'!R73</f>
        <v>-13470.099356763973</v>
      </c>
      <c r="S73" s="43">
        <f>'[2]Ratebase Summary'!S73</f>
        <v>-350477.45437223068</v>
      </c>
      <c r="T73" s="43">
        <f>'[2]Ratebase Summary'!T73</f>
        <v>-3297025.6799224038</v>
      </c>
      <c r="U73" s="43">
        <f>'[2]Ratebase Summary'!U73</f>
        <v>-2946548.2255501729</v>
      </c>
      <c r="V73" s="22"/>
      <c r="W73" s="22"/>
      <c r="X73" s="22"/>
      <c r="Y73" s="22"/>
    </row>
    <row r="74" spans="1:25" s="6" customFormat="1" x14ac:dyDescent="0.25">
      <c r="A74" s="6">
        <f>'[2]Ratebase Summary'!A74</f>
        <v>67</v>
      </c>
      <c r="B74" s="37"/>
      <c r="D74" s="2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22"/>
      <c r="Q74" s="42"/>
      <c r="R74" s="42"/>
      <c r="S74" s="42"/>
      <c r="T74" s="42"/>
      <c r="U74" s="42"/>
      <c r="V74" s="22"/>
      <c r="W74" s="22"/>
      <c r="X74" s="22"/>
      <c r="Y74" s="22"/>
    </row>
    <row r="75" spans="1:25" s="6" customFormat="1" x14ac:dyDescent="0.25">
      <c r="A75" s="6">
        <f>'[2]Ratebase Summary'!A75</f>
        <v>68</v>
      </c>
      <c r="B75" s="37"/>
      <c r="C75" s="1" t="str">
        <f>'[2]Ratebase Summary'!C75</f>
        <v>Production Plant</v>
      </c>
      <c r="D75" s="2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22"/>
      <c r="Q75" s="42"/>
      <c r="R75" s="42"/>
      <c r="S75" s="42"/>
      <c r="T75" s="42"/>
      <c r="U75" s="42"/>
      <c r="V75" s="22"/>
      <c r="W75" s="22"/>
      <c r="X75" s="22"/>
      <c r="Y75" s="22"/>
    </row>
    <row r="76" spans="1:25" s="6" customFormat="1" x14ac:dyDescent="0.25">
      <c r="A76" s="6">
        <f>'[2]Ratebase Summary'!A76</f>
        <v>69</v>
      </c>
      <c r="B76" s="37">
        <f>'[2]Ratebase Summary'!B76</f>
        <v>108.01</v>
      </c>
      <c r="C76" s="6" t="str">
        <f>'[2]Ratebase Summary'!C76</f>
        <v>Accum Depreciation Thermal Baseload Generation</v>
      </c>
      <c r="D76" s="22" t="str">
        <f>'[2]Ratebase Summary'!D76</f>
        <v>PP.T</v>
      </c>
      <c r="E76" s="42">
        <f>'[2]Ratebase Summary'!E76</f>
        <v>-871773274.86631811</v>
      </c>
      <c r="F76" s="42">
        <f>'[2]Ratebase Summary'!F76</f>
        <v>-465773356.54774523</v>
      </c>
      <c r="G76" s="42">
        <f>'[2]Ratebase Summary'!G76</f>
        <v>-114189081.64013198</v>
      </c>
      <c r="H76" s="42">
        <f>'[2]Ratebase Summary'!H76</f>
        <v>-115292275.31794724</v>
      </c>
      <c r="I76" s="42">
        <f>'[2]Ratebase Summary'!I76</f>
        <v>-74565951.838114262</v>
      </c>
      <c r="J76" s="42">
        <f>'[2]Ratebase Summary'!J76</f>
        <v>-53055020.044998378</v>
      </c>
      <c r="K76" s="42">
        <f>'[2]Ratebase Summary'!K76</f>
        <v>-23189577.864857495</v>
      </c>
      <c r="L76" s="42">
        <f>'[2]Ratebase Summary'!L76</f>
        <v>-22260781.548481531</v>
      </c>
      <c r="M76" s="42">
        <f>'[2]Ratebase Summary'!M76</f>
        <v>0</v>
      </c>
      <c r="N76" s="42">
        <f>'[2]Ratebase Summary'!N76</f>
        <v>-3150805.3942904756</v>
      </c>
      <c r="O76" s="42">
        <f>'[2]Ratebase Summary'!O76</f>
        <v>-296424.66975158034</v>
      </c>
      <c r="P76" s="22"/>
      <c r="Q76" s="42">
        <f>'[2]Ratebase Summary'!Q76</f>
        <v>-49257733.091174804</v>
      </c>
      <c r="R76" s="42">
        <f>'[2]Ratebase Summary'!R76</f>
        <v>-134863.42163876104</v>
      </c>
      <c r="S76" s="42">
        <f>'[2]Ratebase Summary'!S76</f>
        <v>-3662423.5321848099</v>
      </c>
      <c r="T76" s="42">
        <f>'[2]Ratebase Summary'!T76</f>
        <v>-53055020.044998378</v>
      </c>
      <c r="U76" s="42">
        <f>'[2]Ratebase Summary'!U76</f>
        <v>-49392596.512813568</v>
      </c>
      <c r="V76" s="22"/>
      <c r="W76" s="22"/>
      <c r="X76" s="22"/>
      <c r="Y76" s="22"/>
    </row>
    <row r="77" spans="1:25" s="6" customFormat="1" x14ac:dyDescent="0.25">
      <c r="A77" s="6">
        <f>'[2]Ratebase Summary'!A77</f>
        <v>70</v>
      </c>
      <c r="B77" s="37">
        <f>'[2]Ratebase Summary'!B77</f>
        <v>108.02</v>
      </c>
      <c r="C77" s="6" t="str">
        <f>'[2]Ratebase Summary'!C77</f>
        <v>Accum Depreciation Hydro Baseload Generation</v>
      </c>
      <c r="D77" s="22" t="str">
        <f>'[2]Ratebase Summary'!D77</f>
        <v>PP.T</v>
      </c>
      <c r="E77" s="42">
        <f>'[2]Ratebase Summary'!E77</f>
        <v>-145768922.11056733</v>
      </c>
      <c r="F77" s="42">
        <f>'[2]Ratebase Summary'!F77</f>
        <v>-77881809.513141096</v>
      </c>
      <c r="G77" s="42">
        <f>'[2]Ratebase Summary'!G77</f>
        <v>-19093518.724842846</v>
      </c>
      <c r="H77" s="42">
        <f>'[2]Ratebase Summary'!H77</f>
        <v>-19277983.376295924</v>
      </c>
      <c r="I77" s="42">
        <f>'[2]Ratebase Summary'!I77</f>
        <v>-12468148.243311496</v>
      </c>
      <c r="J77" s="42">
        <f>'[2]Ratebase Summary'!J77</f>
        <v>-8871312.4243225846</v>
      </c>
      <c r="K77" s="42">
        <f>'[2]Ratebase Summary'!K77</f>
        <v>-3877521.6756646996</v>
      </c>
      <c r="L77" s="42">
        <f>'[2]Ratebase Summary'!L77</f>
        <v>-3722217.9495678525</v>
      </c>
      <c r="M77" s="42">
        <f>'[2]Ratebase Summary'!M77</f>
        <v>0</v>
      </c>
      <c r="N77" s="42">
        <f>'[2]Ratebase Summary'!N77</f>
        <v>-526845.13203999447</v>
      </c>
      <c r="O77" s="42">
        <f>'[2]Ratebase Summary'!O77</f>
        <v>-49565.071380852671</v>
      </c>
      <c r="P77" s="22"/>
      <c r="Q77" s="42">
        <f>'[2]Ratebase Summary'!Q77</f>
        <v>-8236369.3236772232</v>
      </c>
      <c r="R77" s="42">
        <f>'[2]Ratebase Summary'!R77</f>
        <v>-22550.468305465947</v>
      </c>
      <c r="S77" s="42">
        <f>'[2]Ratebase Summary'!S77</f>
        <v>-612392.63233989628</v>
      </c>
      <c r="T77" s="42">
        <f>'[2]Ratebase Summary'!T77</f>
        <v>-8871312.4243225846</v>
      </c>
      <c r="U77" s="42">
        <f>'[2]Ratebase Summary'!U77</f>
        <v>-8258919.7919826889</v>
      </c>
      <c r="V77" s="22"/>
      <c r="W77" s="22"/>
      <c r="X77" s="22"/>
      <c r="Y77" s="22"/>
    </row>
    <row r="78" spans="1:25" s="6" customFormat="1" x14ac:dyDescent="0.25">
      <c r="A78" s="6">
        <f>'[2]Ratebase Summary'!A78</f>
        <v>71</v>
      </c>
      <c r="B78" s="37">
        <f>'[2]Ratebase Summary'!B78</f>
        <v>108.03</v>
      </c>
      <c r="C78" s="6" t="str">
        <f>'[2]Ratebase Summary'!C78</f>
        <v>Accum Depreciation Other Production Generation</v>
      </c>
      <c r="D78" s="22" t="str">
        <f>'[2]Ratebase Summary'!D78</f>
        <v>PP.T</v>
      </c>
      <c r="E78" s="42">
        <f>'[2]Ratebase Summary'!E78</f>
        <v>-693250920.49401391</v>
      </c>
      <c r="F78" s="42">
        <f>'[2]Ratebase Summary'!F78</f>
        <v>-370391955.65822506</v>
      </c>
      <c r="G78" s="42">
        <f>'[2]Ratebase Summary'!G78</f>
        <v>-90805359.879295036</v>
      </c>
      <c r="H78" s="42">
        <f>'[2]Ratebase Summary'!H78</f>
        <v>-91682640.767202362</v>
      </c>
      <c r="I78" s="42">
        <f>'[2]Ratebase Summary'!I78</f>
        <v>-59296282.920822352</v>
      </c>
      <c r="J78" s="42">
        <f>'[2]Ratebase Summary'!J78</f>
        <v>-42190375.116355307</v>
      </c>
      <c r="K78" s="42">
        <f>'[2]Ratebase Summary'!K78</f>
        <v>-18440799.533738025</v>
      </c>
      <c r="L78" s="42">
        <f>'[2]Ratebase Summary'!L78</f>
        <v>-17702202.790934887</v>
      </c>
      <c r="M78" s="42">
        <f>'[2]Ratebase Summary'!M78</f>
        <v>0</v>
      </c>
      <c r="N78" s="42">
        <f>'[2]Ratebase Summary'!N78</f>
        <v>-2505581.2134460392</v>
      </c>
      <c r="O78" s="42">
        <f>'[2]Ratebase Summary'!O78</f>
        <v>-235722.61399493919</v>
      </c>
      <c r="P78" s="22"/>
      <c r="Q78" s="42">
        <f>'[2]Ratebase Summary'!Q78</f>
        <v>-39170699.299243599</v>
      </c>
      <c r="R78" s="42">
        <f>'[2]Ratebase Summary'!R78</f>
        <v>-107245.99375494765</v>
      </c>
      <c r="S78" s="42">
        <f>'[2]Ratebase Summary'!S78</f>
        <v>-2912429.823356763</v>
      </c>
      <c r="T78" s="42">
        <f>'[2]Ratebase Summary'!T78</f>
        <v>-42190375.116355307</v>
      </c>
      <c r="U78" s="42">
        <f>'[2]Ratebase Summary'!U78</f>
        <v>-39277945.292998545</v>
      </c>
      <c r="V78" s="22"/>
      <c r="W78" s="22"/>
      <c r="X78" s="22"/>
      <c r="Y78" s="22"/>
    </row>
    <row r="79" spans="1:25" s="6" customFormat="1" x14ac:dyDescent="0.25">
      <c r="A79" s="15">
        <f>'[2]Ratebase Summary'!A79</f>
        <v>72</v>
      </c>
      <c r="B79" s="38"/>
      <c r="C79" s="15" t="str">
        <f>'[2]Ratebase Summary'!C79</f>
        <v>Sub-total</v>
      </c>
      <c r="D79" s="23"/>
      <c r="E79" s="43">
        <f>'[2]Ratebase Summary'!E79</f>
        <v>-1710793117.4708993</v>
      </c>
      <c r="F79" s="43">
        <f>'[2]Ratebase Summary'!F79</f>
        <v>-914047121.71911144</v>
      </c>
      <c r="G79" s="43">
        <f>'[2]Ratebase Summary'!G79</f>
        <v>-224087960.24426985</v>
      </c>
      <c r="H79" s="43">
        <f>'[2]Ratebase Summary'!H79</f>
        <v>-226252899.46144551</v>
      </c>
      <c r="I79" s="43">
        <f>'[2]Ratebase Summary'!I79</f>
        <v>-146330383.00224811</v>
      </c>
      <c r="J79" s="43">
        <f>'[2]Ratebase Summary'!J79</f>
        <v>-104116707.58567627</v>
      </c>
      <c r="K79" s="43">
        <f>'[2]Ratebase Summary'!K79</f>
        <v>-45507899.07426022</v>
      </c>
      <c r="L79" s="43">
        <f>'[2]Ratebase Summary'!L79</f>
        <v>-43685202.288984269</v>
      </c>
      <c r="M79" s="43">
        <f>'[2]Ratebase Summary'!M79</f>
        <v>0</v>
      </c>
      <c r="N79" s="43">
        <f>'[2]Ratebase Summary'!N79</f>
        <v>-6183231.7397765089</v>
      </c>
      <c r="O79" s="43">
        <f>'[2]Ratebase Summary'!O79</f>
        <v>-581712.3551273722</v>
      </c>
      <c r="P79" s="22"/>
      <c r="Q79" s="43">
        <f>'[2]Ratebase Summary'!Q79</f>
        <v>-96664801.714095622</v>
      </c>
      <c r="R79" s="43">
        <f>'[2]Ratebase Summary'!R79</f>
        <v>-264659.88369917462</v>
      </c>
      <c r="S79" s="43">
        <f>'[2]Ratebase Summary'!S79</f>
        <v>-7187245.9878814686</v>
      </c>
      <c r="T79" s="43">
        <f>'[2]Ratebase Summary'!T79</f>
        <v>-104116707.58567627</v>
      </c>
      <c r="U79" s="43">
        <f>'[2]Ratebase Summary'!U79</f>
        <v>-96929461.597794801</v>
      </c>
      <c r="V79" s="22"/>
      <c r="W79" s="22"/>
      <c r="X79" s="22"/>
      <c r="Y79" s="22"/>
    </row>
    <row r="80" spans="1:25" s="6" customFormat="1" x14ac:dyDescent="0.25">
      <c r="A80" s="6">
        <f>'[2]Ratebase Summary'!A80</f>
        <v>73</v>
      </c>
      <c r="B80" s="37"/>
      <c r="D80" s="2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22"/>
      <c r="Q80" s="42"/>
      <c r="R80" s="42"/>
      <c r="S80" s="42"/>
      <c r="T80" s="42"/>
      <c r="U80" s="42"/>
      <c r="V80" s="22"/>
      <c r="W80" s="22"/>
      <c r="X80" s="22"/>
      <c r="Y80" s="22"/>
    </row>
    <row r="81" spans="1:25" s="6" customFormat="1" x14ac:dyDescent="0.25">
      <c r="A81" s="6">
        <f>'[2]Ratebase Summary'!A81</f>
        <v>74</v>
      </c>
      <c r="B81" s="37"/>
      <c r="C81" s="1" t="str">
        <f>'[2]Ratebase Summary'!C81</f>
        <v>Transmisson Plant</v>
      </c>
      <c r="D81" s="2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22"/>
      <c r="Q81" s="42"/>
      <c r="R81" s="42"/>
      <c r="S81" s="42"/>
      <c r="T81" s="42"/>
      <c r="U81" s="42"/>
      <c r="V81" s="22"/>
      <c r="W81" s="22"/>
      <c r="X81" s="22"/>
      <c r="Y81" s="22"/>
    </row>
    <row r="82" spans="1:25" s="6" customFormat="1" x14ac:dyDescent="0.25">
      <c r="A82" s="6">
        <f>'[2]Ratebase Summary'!A82</f>
        <v>75</v>
      </c>
      <c r="B82" s="37" t="str">
        <f>'[2]Ratebase Summary'!B82</f>
        <v>108.04_IG</v>
      </c>
      <c r="C82" s="6" t="str">
        <f>'[2]Ratebase Summary'!C82</f>
        <v>Accum Depreciation Integrating Gen Transmisson Plant</v>
      </c>
      <c r="D82" s="22" t="str">
        <f>'[2]Ratebase Summary'!D82</f>
        <v>PC4</v>
      </c>
      <c r="E82" s="42">
        <f>'[2]Ratebase Summary'!E82</f>
        <v>-48274493</v>
      </c>
      <c r="F82" s="42">
        <f>'[2]Ratebase Summary'!F82</f>
        <v>-25792225.213256951</v>
      </c>
      <c r="G82" s="42">
        <f>'[2]Ratebase Summary'!G82</f>
        <v>-6323226.6705563795</v>
      </c>
      <c r="H82" s="42">
        <f>'[2]Ratebase Summary'!H82</f>
        <v>-6384316.0810863171</v>
      </c>
      <c r="I82" s="42">
        <f>'[2]Ratebase Summary'!I82</f>
        <v>-4129093.6804633858</v>
      </c>
      <c r="J82" s="42">
        <f>'[2]Ratebase Summary'!J82</f>
        <v>-2937924.6503855963</v>
      </c>
      <c r="K82" s="42">
        <f>'[2]Ratebase Summary'!K82</f>
        <v>-1284124.1485427301</v>
      </c>
      <c r="L82" s="42">
        <f>'[2]Ratebase Summary'!L82</f>
        <v>-1232692.0014856954</v>
      </c>
      <c r="M82" s="42">
        <f>'[2]Ratebase Summary'!M82</f>
        <v>0</v>
      </c>
      <c r="N82" s="42">
        <f>'[2]Ratebase Summary'!N82</f>
        <v>-174476.02184680657</v>
      </c>
      <c r="O82" s="42">
        <f>'[2]Ratebase Summary'!O82</f>
        <v>-16414.532376143674</v>
      </c>
      <c r="P82" s="22"/>
      <c r="Q82" s="42">
        <f>'[2]Ratebase Summary'!Q82</f>
        <v>-2727649.6766552334</v>
      </c>
      <c r="R82" s="42">
        <f>'[2]Ratebase Summary'!R82</f>
        <v>-7468.0693840434187</v>
      </c>
      <c r="S82" s="42">
        <f>'[2]Ratebase Summary'!S82</f>
        <v>-202806.90434631929</v>
      </c>
      <c r="T82" s="42">
        <f>'[2]Ratebase Summary'!T82</f>
        <v>-2937924.6503855963</v>
      </c>
      <c r="U82" s="42">
        <f>'[2]Ratebase Summary'!U82</f>
        <v>-2735117.7460392769</v>
      </c>
      <c r="V82" s="22"/>
      <c r="W82" s="22"/>
      <c r="X82" s="22"/>
      <c r="Y82" s="22"/>
    </row>
    <row r="83" spans="1:25" s="6" customFormat="1" x14ac:dyDescent="0.25">
      <c r="A83" s="6">
        <f>'[2]Ratebase Summary'!A83</f>
        <v>76</v>
      </c>
      <c r="B83" s="37" t="str">
        <f>'[2]Ratebase Summary'!B83</f>
        <v>108.04_BT</v>
      </c>
      <c r="C83" s="6" t="str">
        <f>'[2]Ratebase Summary'!C83</f>
        <v>Accum Depreciation Bulk Transmisson Plant &gt;230kV</v>
      </c>
      <c r="D83" s="22" t="str">
        <f>'[2]Ratebase Summary'!D83</f>
        <v>PC3</v>
      </c>
      <c r="E83" s="42">
        <f>'[2]Ratebase Summary'!E83</f>
        <v>-383876104.99806446</v>
      </c>
      <c r="F83" s="42">
        <f>'[2]Ratebase Summary'!F83</f>
        <v>-188864587.22812593</v>
      </c>
      <c r="G83" s="42">
        <f>'[2]Ratebase Summary'!G83</f>
        <v>-46226883.201934256</v>
      </c>
      <c r="H83" s="42">
        <f>'[2]Ratebase Summary'!H83</f>
        <v>-46647711.122006468</v>
      </c>
      <c r="I83" s="42">
        <f>'[2]Ratebase Summary'!I83</f>
        <v>-30147428.614769027</v>
      </c>
      <c r="J83" s="42">
        <f>'[2]Ratebase Summary'!J83</f>
        <v>-21445466.308717337</v>
      </c>
      <c r="K83" s="42">
        <f>'[2]Ratebase Summary'!K83</f>
        <v>-9375013.6039809231</v>
      </c>
      <c r="L83" s="42">
        <f>'[2]Ratebase Summary'!L83</f>
        <v>-8992348.366872536</v>
      </c>
      <c r="M83" s="42">
        <f>'[2]Ratebase Summary'!M83</f>
        <v>-30780633.462605145</v>
      </c>
      <c r="N83" s="42">
        <f>'[2]Ratebase Summary'!N83</f>
        <v>-1275835.6300586821</v>
      </c>
      <c r="O83" s="42">
        <f>'[2]Ratebase Summary'!O83</f>
        <v>-120197.4589941848</v>
      </c>
      <c r="P83" s="22"/>
      <c r="Q83" s="42">
        <f>'[2]Ratebase Summary'!Q83</f>
        <v>-19919736.45867797</v>
      </c>
      <c r="R83" s="42">
        <f>'[2]Ratebase Summary'!R83</f>
        <v>-54190.202058607727</v>
      </c>
      <c r="S83" s="42">
        <f>'[2]Ratebase Summary'!S83</f>
        <v>-1471539.6479807578</v>
      </c>
      <c r="T83" s="42">
        <f>'[2]Ratebase Summary'!T83</f>
        <v>-21445466.308717337</v>
      </c>
      <c r="U83" s="42">
        <f>'[2]Ratebase Summary'!U83</f>
        <v>-19973926.660736579</v>
      </c>
      <c r="V83" s="22"/>
      <c r="W83" s="22"/>
      <c r="X83" s="22"/>
      <c r="Y83" s="22"/>
    </row>
    <row r="84" spans="1:25" s="6" customFormat="1" x14ac:dyDescent="0.25">
      <c r="A84" s="6">
        <f>'[2]Ratebase Summary'!A84</f>
        <v>77</v>
      </c>
      <c r="B84" s="37" t="str">
        <f>'[2]Ratebase Summary'!B84</f>
        <v>108.04_L</v>
      </c>
      <c r="C84" s="6" t="str">
        <f>'[2]Ratebase Summary'!C84</f>
        <v>Accum Depreciation Transmission Sch 62</v>
      </c>
      <c r="D84" s="22" t="str">
        <f>'[2]Ratebase Summary'!D84</f>
        <v>DIR_449</v>
      </c>
      <c r="E84" s="42">
        <f>'[2]Ratebase Summary'!E84</f>
        <v>-184422</v>
      </c>
      <c r="F84" s="42">
        <f>'[2]Ratebase Summary'!F84</f>
        <v>0</v>
      </c>
      <c r="G84" s="42">
        <f>'[2]Ratebase Summary'!G84</f>
        <v>0</v>
      </c>
      <c r="H84" s="42">
        <f>'[2]Ratebase Summary'!H84</f>
        <v>0</v>
      </c>
      <c r="I84" s="42">
        <f>'[2]Ratebase Summary'!I84</f>
        <v>0</v>
      </c>
      <c r="J84" s="42">
        <f>'[2]Ratebase Summary'!J84</f>
        <v>0</v>
      </c>
      <c r="K84" s="42">
        <f>'[2]Ratebase Summary'!K84</f>
        <v>0</v>
      </c>
      <c r="L84" s="42">
        <f>'[2]Ratebase Summary'!L84</f>
        <v>0</v>
      </c>
      <c r="M84" s="42">
        <f>'[2]Ratebase Summary'!M84</f>
        <v>-184422</v>
      </c>
      <c r="N84" s="42">
        <f>'[2]Ratebase Summary'!N84</f>
        <v>0</v>
      </c>
      <c r="O84" s="42">
        <f>'[2]Ratebase Summary'!O84</f>
        <v>0</v>
      </c>
      <c r="P84" s="22"/>
      <c r="Q84" s="42">
        <f>'[2]Ratebase Summary'!Q84</f>
        <v>0</v>
      </c>
      <c r="R84" s="42">
        <f>'[2]Ratebase Summary'!R84</f>
        <v>0</v>
      </c>
      <c r="S84" s="42">
        <f>'[2]Ratebase Summary'!S84</f>
        <v>0</v>
      </c>
      <c r="T84" s="42">
        <f>'[2]Ratebase Summary'!T84</f>
        <v>0</v>
      </c>
      <c r="U84" s="42">
        <f>'[2]Ratebase Summary'!U84</f>
        <v>0</v>
      </c>
      <c r="V84" s="22"/>
      <c r="W84" s="22"/>
      <c r="X84" s="22"/>
      <c r="Y84" s="22"/>
    </row>
    <row r="85" spans="1:25" s="6" customFormat="1" x14ac:dyDescent="0.25">
      <c r="A85" s="15">
        <f>'[2]Ratebase Summary'!A85</f>
        <v>78</v>
      </c>
      <c r="B85" s="38"/>
      <c r="C85" s="15" t="str">
        <f>'[2]Ratebase Summary'!C85</f>
        <v>Sub-total</v>
      </c>
      <c r="D85" s="23"/>
      <c r="E85" s="43">
        <f>'[2]Ratebase Summary'!E85</f>
        <v>-432335019.99806446</v>
      </c>
      <c r="F85" s="43">
        <f>'[2]Ratebase Summary'!F85</f>
        <v>-214656812.44138288</v>
      </c>
      <c r="G85" s="43">
        <f>'[2]Ratebase Summary'!G85</f>
        <v>-52550109.872490637</v>
      </c>
      <c r="H85" s="43">
        <f>'[2]Ratebase Summary'!H85</f>
        <v>-53032027.203092784</v>
      </c>
      <c r="I85" s="43">
        <f>'[2]Ratebase Summary'!I85</f>
        <v>-34276522.295232415</v>
      </c>
      <c r="J85" s="43">
        <f>'[2]Ratebase Summary'!J85</f>
        <v>-24383390.959102932</v>
      </c>
      <c r="K85" s="43">
        <f>'[2]Ratebase Summary'!K85</f>
        <v>-10659137.752523653</v>
      </c>
      <c r="L85" s="43">
        <f>'[2]Ratebase Summary'!L85</f>
        <v>-10225040.368358232</v>
      </c>
      <c r="M85" s="43">
        <f>'[2]Ratebase Summary'!M85</f>
        <v>-30965055.462605145</v>
      </c>
      <c r="N85" s="43">
        <f>'[2]Ratebase Summary'!N85</f>
        <v>-1450311.6519054887</v>
      </c>
      <c r="O85" s="43">
        <f>'[2]Ratebase Summary'!O85</f>
        <v>-136611.99137032847</v>
      </c>
      <c r="P85" s="22"/>
      <c r="Q85" s="43">
        <f>'[2]Ratebase Summary'!Q85</f>
        <v>-22647386.135333203</v>
      </c>
      <c r="R85" s="43">
        <f>'[2]Ratebase Summary'!R85</f>
        <v>-61658.271442651145</v>
      </c>
      <c r="S85" s="43">
        <f>'[2]Ratebase Summary'!S85</f>
        <v>-1674346.5523270771</v>
      </c>
      <c r="T85" s="43">
        <f>'[2]Ratebase Summary'!T85</f>
        <v>-24383390.959102932</v>
      </c>
      <c r="U85" s="43">
        <f>'[2]Ratebase Summary'!U85</f>
        <v>-22709044.406775855</v>
      </c>
      <c r="V85" s="22"/>
      <c r="W85" s="22"/>
      <c r="X85" s="22"/>
      <c r="Y85" s="22"/>
    </row>
    <row r="86" spans="1:25" s="6" customFormat="1" x14ac:dyDescent="0.25">
      <c r="A86" s="6">
        <f>'[2]Ratebase Summary'!A86</f>
        <v>79</v>
      </c>
      <c r="B86" s="37"/>
      <c r="D86" s="2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22"/>
      <c r="Q86" s="42"/>
      <c r="R86" s="42"/>
      <c r="S86" s="42"/>
      <c r="T86" s="42"/>
      <c r="U86" s="42"/>
      <c r="V86" s="22"/>
      <c r="W86" s="22"/>
      <c r="X86" s="22"/>
      <c r="Y86" s="22"/>
    </row>
    <row r="87" spans="1:25" s="6" customFormat="1" x14ac:dyDescent="0.25">
      <c r="A87" s="6">
        <f>'[2]Ratebase Summary'!A87</f>
        <v>80</v>
      </c>
      <c r="B87" s="37"/>
      <c r="C87" s="1" t="str">
        <f>'[2]Ratebase Summary'!C87</f>
        <v>Distribution Plant</v>
      </c>
      <c r="D87" s="2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22"/>
      <c r="Q87" s="42"/>
      <c r="R87" s="42"/>
      <c r="S87" s="42"/>
      <c r="T87" s="42"/>
      <c r="U87" s="42"/>
      <c r="V87" s="22"/>
      <c r="W87" s="22"/>
      <c r="X87" s="22"/>
      <c r="Y87" s="22"/>
    </row>
    <row r="88" spans="1:25" s="6" customFormat="1" x14ac:dyDescent="0.25">
      <c r="A88" s="6">
        <f>'[2]Ratebase Summary'!A88</f>
        <v>81</v>
      </c>
      <c r="B88" s="37" t="str">
        <f>'[2]Ratebase Summary'!B88</f>
        <v>108.05_360a</v>
      </c>
      <c r="C88" s="6" t="str">
        <f>'[2]Ratebase Summary'!C88</f>
        <v>Land Rights - Assigned</v>
      </c>
      <c r="D88" s="22" t="str">
        <f>'[2]Ratebase Summary'!D88</f>
        <v>DIR108.360</v>
      </c>
      <c r="E88" s="42">
        <f>'[2]Ratebase Summary'!E88</f>
        <v>-10855.815574864511</v>
      </c>
      <c r="F88" s="42">
        <f>'[2]Ratebase Summary'!F88</f>
        <v>0</v>
      </c>
      <c r="G88" s="42">
        <f>'[2]Ratebase Summary'!G88</f>
        <v>0</v>
      </c>
      <c r="H88" s="42">
        <f>'[2]Ratebase Summary'!H88</f>
        <v>0</v>
      </c>
      <c r="I88" s="42">
        <f>'[2]Ratebase Summary'!I88</f>
        <v>0</v>
      </c>
      <c r="J88" s="42">
        <f>'[2]Ratebase Summary'!J88</f>
        <v>0</v>
      </c>
      <c r="K88" s="42">
        <f>'[2]Ratebase Summary'!K88</f>
        <v>0</v>
      </c>
      <c r="L88" s="42">
        <f>'[2]Ratebase Summary'!L88</f>
        <v>-10855.815574864511</v>
      </c>
      <c r="M88" s="42">
        <f>'[2]Ratebase Summary'!M88</f>
        <v>0</v>
      </c>
      <c r="N88" s="42">
        <f>'[2]Ratebase Summary'!N88</f>
        <v>0</v>
      </c>
      <c r="O88" s="42">
        <f>'[2]Ratebase Summary'!O88</f>
        <v>0</v>
      </c>
      <c r="P88" s="22"/>
      <c r="Q88" s="42">
        <f>'[2]Ratebase Summary'!Q88</f>
        <v>0</v>
      </c>
      <c r="R88" s="42">
        <f>'[2]Ratebase Summary'!R88</f>
        <v>0</v>
      </c>
      <c r="S88" s="42">
        <f>'[2]Ratebase Summary'!S88</f>
        <v>0</v>
      </c>
      <c r="T88" s="42">
        <f>'[2]Ratebase Summary'!T88</f>
        <v>0</v>
      </c>
      <c r="U88" s="42">
        <f>'[2]Ratebase Summary'!U88</f>
        <v>0</v>
      </c>
      <c r="V88" s="22"/>
      <c r="W88" s="22"/>
      <c r="X88" s="22"/>
      <c r="Y88" s="22"/>
    </row>
    <row r="89" spans="1:25" s="6" customFormat="1" x14ac:dyDescent="0.25">
      <c r="A89" s="6">
        <f>'[2]Ratebase Summary'!A89</f>
        <v>82</v>
      </c>
      <c r="B89" s="37" t="str">
        <f>'[2]Ratebase Summary'!B89</f>
        <v>108.05_360b</v>
      </c>
      <c r="C89" s="6" t="str">
        <f>'[2]Ratebase Summary'!C89</f>
        <v>Land Rights</v>
      </c>
      <c r="D89" s="22" t="str">
        <f>'[2]Ratebase Summary'!D89</f>
        <v>NCP_360</v>
      </c>
      <c r="E89" s="42">
        <f>'[2]Ratebase Summary'!E89</f>
        <v>-3040502.8237297074</v>
      </c>
      <c r="F89" s="42">
        <f>'[2]Ratebase Summary'!F89</f>
        <v>-1244798.4949166856</v>
      </c>
      <c r="G89" s="42">
        <f>'[2]Ratebase Summary'!G89</f>
        <v>-486715.04700845573</v>
      </c>
      <c r="H89" s="42">
        <f>'[2]Ratebase Summary'!H89</f>
        <v>-612276.4416678492</v>
      </c>
      <c r="I89" s="42">
        <f>'[2]Ratebase Summary'!I89</f>
        <v>-347648.48707669863</v>
      </c>
      <c r="J89" s="42">
        <f>'[2]Ratebase Summary'!J89</f>
        <v>-346351.30037344451</v>
      </c>
      <c r="K89" s="42">
        <f>'[2]Ratebase Summary'!K89</f>
        <v>0</v>
      </c>
      <c r="L89" s="42">
        <f>'[2]Ratebase Summary'!L89</f>
        <v>0</v>
      </c>
      <c r="M89" s="42">
        <f>'[2]Ratebase Summary'!M89</f>
        <v>0</v>
      </c>
      <c r="N89" s="42">
        <f>'[2]Ratebase Summary'!N89</f>
        <v>-2512.1031091175555</v>
      </c>
      <c r="O89" s="42">
        <f>'[2]Ratebase Summary'!O89</f>
        <v>-200.94957745623773</v>
      </c>
      <c r="P89" s="22"/>
      <c r="Q89" s="42">
        <f>'[2]Ratebase Summary'!Q89</f>
        <v>-329744.13645535387</v>
      </c>
      <c r="R89" s="42">
        <f>'[2]Ratebase Summary'!R89</f>
        <v>-61.731896907287904</v>
      </c>
      <c r="S89" s="42">
        <f>'[2]Ratebase Summary'!S89</f>
        <v>-16545.432021183369</v>
      </c>
      <c r="T89" s="42">
        <f>'[2]Ratebase Summary'!T89</f>
        <v>-346351.30037344451</v>
      </c>
      <c r="U89" s="42">
        <f>'[2]Ratebase Summary'!U89</f>
        <v>-329805.86835226114</v>
      </c>
      <c r="V89" s="22"/>
      <c r="W89" s="22"/>
      <c r="X89" s="22"/>
      <c r="Y89" s="22"/>
    </row>
    <row r="90" spans="1:25" s="6" customFormat="1" x14ac:dyDescent="0.25">
      <c r="A90" s="6">
        <f>'[2]Ratebase Summary'!A90</f>
        <v>83</v>
      </c>
      <c r="B90" s="37" t="str">
        <f>'[2]Ratebase Summary'!B90</f>
        <v>108.05_361a</v>
      </c>
      <c r="C90" s="6" t="str">
        <f>'[2]Ratebase Summary'!C90</f>
        <v>Structures &amp; Improve - Assigned</v>
      </c>
      <c r="D90" s="22" t="str">
        <f>'[2]Ratebase Summary'!D90</f>
        <v>DIR108.361</v>
      </c>
      <c r="E90" s="42">
        <f>'[2]Ratebase Summary'!E90</f>
        <v>-217582.35384405742</v>
      </c>
      <c r="F90" s="42">
        <f>'[2]Ratebase Summary'!F90</f>
        <v>0</v>
      </c>
      <c r="G90" s="42">
        <f>'[2]Ratebase Summary'!G90</f>
        <v>0</v>
      </c>
      <c r="H90" s="42">
        <f>'[2]Ratebase Summary'!H90</f>
        <v>0</v>
      </c>
      <c r="I90" s="42">
        <f>'[2]Ratebase Summary'!I90</f>
        <v>0</v>
      </c>
      <c r="J90" s="42">
        <f>'[2]Ratebase Summary'!J90</f>
        <v>-9600.18</v>
      </c>
      <c r="K90" s="42">
        <f>'[2]Ratebase Summary'!K90</f>
        <v>-70878.129150457404</v>
      </c>
      <c r="L90" s="42">
        <f>'[2]Ratebase Summary'!L90</f>
        <v>-51224.674693600005</v>
      </c>
      <c r="M90" s="42">
        <f>'[2]Ratebase Summary'!M90</f>
        <v>-85879.37</v>
      </c>
      <c r="N90" s="42">
        <f>'[2]Ratebase Summary'!N90</f>
        <v>0</v>
      </c>
      <c r="O90" s="42">
        <f>'[2]Ratebase Summary'!O90</f>
        <v>0</v>
      </c>
      <c r="P90" s="22"/>
      <c r="Q90" s="42">
        <f>'[2]Ratebase Summary'!Q90</f>
        <v>-9600.18</v>
      </c>
      <c r="R90" s="42">
        <f>'[2]Ratebase Summary'!R90</f>
        <v>0</v>
      </c>
      <c r="S90" s="42">
        <f>'[2]Ratebase Summary'!S90</f>
        <v>0</v>
      </c>
      <c r="T90" s="42">
        <f>'[2]Ratebase Summary'!T90</f>
        <v>-9600.18</v>
      </c>
      <c r="U90" s="42">
        <f>'[2]Ratebase Summary'!U90</f>
        <v>-9600.18</v>
      </c>
      <c r="V90" s="22"/>
      <c r="W90" s="22"/>
      <c r="X90" s="22"/>
      <c r="Y90" s="22"/>
    </row>
    <row r="91" spans="1:25" s="6" customFormat="1" x14ac:dyDescent="0.25">
      <c r="A91" s="6">
        <f>'[2]Ratebase Summary'!A91</f>
        <v>84</v>
      </c>
      <c r="B91" s="37" t="str">
        <f>'[2]Ratebase Summary'!B91</f>
        <v>108.05_361b</v>
      </c>
      <c r="C91" s="6" t="str">
        <f>'[2]Ratebase Summary'!C91</f>
        <v>Structures &amp; Improve - Allocated</v>
      </c>
      <c r="D91" s="22" t="str">
        <f>'[2]Ratebase Summary'!D91</f>
        <v>NCP_361</v>
      </c>
      <c r="E91" s="42">
        <f>'[2]Ratebase Summary'!E91</f>
        <v>-2040036.9785256782</v>
      </c>
      <c r="F91" s="42">
        <f>'[2]Ratebase Summary'!F91</f>
        <v>-1011881.3161263148</v>
      </c>
      <c r="G91" s="42">
        <f>'[2]Ratebase Summary'!G91</f>
        <v>-297959.50242396386</v>
      </c>
      <c r="H91" s="42">
        <f>'[2]Ratebase Summary'!H91</f>
        <v>-357903.65942521865</v>
      </c>
      <c r="I91" s="42">
        <f>'[2]Ratebase Summary'!I91</f>
        <v>-223220.36345395062</v>
      </c>
      <c r="J91" s="42">
        <f>'[2]Ratebase Summary'!J91</f>
        <v>-147066.27739040335</v>
      </c>
      <c r="K91" s="42">
        <f>'[2]Ratebase Summary'!K91</f>
        <v>0</v>
      </c>
      <c r="L91" s="42">
        <f>'[2]Ratebase Summary'!L91</f>
        <v>0</v>
      </c>
      <c r="M91" s="42">
        <f>'[2]Ratebase Summary'!M91</f>
        <v>0</v>
      </c>
      <c r="N91" s="42">
        <f>'[2]Ratebase Summary'!N91</f>
        <v>-1786.5734040847194</v>
      </c>
      <c r="O91" s="42">
        <f>'[2]Ratebase Summary'!O91</f>
        <v>-219.28630174209979</v>
      </c>
      <c r="P91" s="22"/>
      <c r="Q91" s="42">
        <f>'[2]Ratebase Summary'!Q91</f>
        <v>-129092.38789408363</v>
      </c>
      <c r="R91" s="42">
        <f>'[2]Ratebase Summary'!R91</f>
        <v>0</v>
      </c>
      <c r="S91" s="42">
        <f>'[2]Ratebase Summary'!S91</f>
        <v>-17973.889496319724</v>
      </c>
      <c r="T91" s="42">
        <f>'[2]Ratebase Summary'!T91</f>
        <v>-147066.27739040335</v>
      </c>
      <c r="U91" s="42">
        <f>'[2]Ratebase Summary'!U91</f>
        <v>-129092.38789408363</v>
      </c>
      <c r="V91" s="22"/>
      <c r="W91" s="22"/>
      <c r="X91" s="22"/>
      <c r="Y91" s="22"/>
    </row>
    <row r="92" spans="1:25" s="6" customFormat="1" x14ac:dyDescent="0.25">
      <c r="A92" s="6">
        <f>'[2]Ratebase Summary'!A92</f>
        <v>85</v>
      </c>
      <c r="B92" s="37" t="str">
        <f>'[2]Ratebase Summary'!B92</f>
        <v>108.05_362a</v>
      </c>
      <c r="C92" s="6" t="str">
        <f>'[2]Ratebase Summary'!C92</f>
        <v>Station Equipment - Assigned</v>
      </c>
      <c r="D92" s="22" t="str">
        <f>'[2]Ratebase Summary'!D92</f>
        <v>DIR108.362</v>
      </c>
      <c r="E92" s="42">
        <f>'[2]Ratebase Summary'!E92</f>
        <v>-11333149.728808075</v>
      </c>
      <c r="F92" s="42">
        <f>'[2]Ratebase Summary'!F92</f>
        <v>0</v>
      </c>
      <c r="G92" s="42">
        <f>'[2]Ratebase Summary'!G92</f>
        <v>0</v>
      </c>
      <c r="H92" s="42">
        <f>'[2]Ratebase Summary'!H92</f>
        <v>0</v>
      </c>
      <c r="I92" s="42">
        <f>'[2]Ratebase Summary'!I92</f>
        <v>0</v>
      </c>
      <c r="J92" s="42">
        <f>'[2]Ratebase Summary'!J92</f>
        <v>-638813.49372105312</v>
      </c>
      <c r="K92" s="42">
        <f>'[2]Ratebase Summary'!K92</f>
        <v>-3466089.8366098646</v>
      </c>
      <c r="L92" s="42">
        <f>'[2]Ratebase Summary'!L92</f>
        <v>-3880379.2749589193</v>
      </c>
      <c r="M92" s="42">
        <f>'[2]Ratebase Summary'!M92</f>
        <v>-3347867.1235182378</v>
      </c>
      <c r="N92" s="42">
        <f>'[2]Ratebase Summary'!N92</f>
        <v>0</v>
      </c>
      <c r="O92" s="42">
        <f>'[2]Ratebase Summary'!O92</f>
        <v>0</v>
      </c>
      <c r="P92" s="22"/>
      <c r="Q92" s="42">
        <f>'[2]Ratebase Summary'!Q92</f>
        <v>-638813.49372105312</v>
      </c>
      <c r="R92" s="42">
        <f>'[2]Ratebase Summary'!R92</f>
        <v>0</v>
      </c>
      <c r="S92" s="42">
        <f>'[2]Ratebase Summary'!S92</f>
        <v>0</v>
      </c>
      <c r="T92" s="42">
        <f>'[2]Ratebase Summary'!T92</f>
        <v>-638813.49372105312</v>
      </c>
      <c r="U92" s="42">
        <f>'[2]Ratebase Summary'!U92</f>
        <v>-638813.49372105312</v>
      </c>
      <c r="V92" s="22"/>
      <c r="W92" s="22"/>
      <c r="X92" s="22"/>
      <c r="Y92" s="22"/>
    </row>
    <row r="93" spans="1:25" s="6" customFormat="1" x14ac:dyDescent="0.25">
      <c r="A93" s="6">
        <f>'[2]Ratebase Summary'!A93</f>
        <v>86</v>
      </c>
      <c r="B93" s="37" t="str">
        <f>'[2]Ratebase Summary'!B93</f>
        <v>108.05_362b</v>
      </c>
      <c r="C93" s="6" t="str">
        <f>'[2]Ratebase Summary'!C93</f>
        <v>Station Equipment - Allocated</v>
      </c>
      <c r="D93" s="22" t="str">
        <f>'[2]Ratebase Summary'!D93</f>
        <v>NCP_362</v>
      </c>
      <c r="E93" s="42">
        <f>'[2]Ratebase Summary'!E93</f>
        <v>-111573268.02555588</v>
      </c>
      <c r="F93" s="42">
        <f>'[2]Ratebase Summary'!F93</f>
        <v>-60760039.515003785</v>
      </c>
      <c r="G93" s="42">
        <f>'[2]Ratebase Summary'!G93</f>
        <v>-15718372.60091578</v>
      </c>
      <c r="H93" s="42">
        <f>'[2]Ratebase Summary'!H93</f>
        <v>-16929194.055676185</v>
      </c>
      <c r="I93" s="42">
        <f>'[2]Ratebase Summary'!I93</f>
        <v>-9595251.9117936473</v>
      </c>
      <c r="J93" s="42">
        <f>'[2]Ratebase Summary'!J93</f>
        <v>-8430859.5184773076</v>
      </c>
      <c r="K93" s="42">
        <f>'[2]Ratebase Summary'!K93</f>
        <v>0</v>
      </c>
      <c r="L93" s="42">
        <f>'[2]Ratebase Summary'!L93</f>
        <v>0</v>
      </c>
      <c r="M93" s="42">
        <f>'[2]Ratebase Summary'!M93</f>
        <v>0</v>
      </c>
      <c r="N93" s="42">
        <f>'[2]Ratebase Summary'!N93</f>
        <v>-107590.29298238087</v>
      </c>
      <c r="O93" s="42">
        <f>'[2]Ratebase Summary'!O93</f>
        <v>-31960.130706800002</v>
      </c>
      <c r="P93" s="22"/>
      <c r="Q93" s="42">
        <f>'[2]Ratebase Summary'!Q93</f>
        <v>-7442023.5922576105</v>
      </c>
      <c r="R93" s="42">
        <f>'[2]Ratebase Summary'!R93</f>
        <v>-27190.309774409896</v>
      </c>
      <c r="S93" s="42">
        <f>'[2]Ratebase Summary'!S93</f>
        <v>-961645.61644528643</v>
      </c>
      <c r="T93" s="42">
        <f>'[2]Ratebase Summary'!T93</f>
        <v>-8430859.5184773076</v>
      </c>
      <c r="U93" s="42">
        <f>'[2]Ratebase Summary'!U93</f>
        <v>-7469213.9020320205</v>
      </c>
      <c r="V93" s="22"/>
      <c r="W93" s="22"/>
      <c r="X93" s="22"/>
      <c r="Y93" s="22"/>
    </row>
    <row r="94" spans="1:25" s="6" customFormat="1" x14ac:dyDescent="0.25">
      <c r="A94" s="6">
        <f>'[2]Ratebase Summary'!A94</f>
        <v>87</v>
      </c>
      <c r="B94" s="37" t="str">
        <f>'[2]Ratebase Summary'!B94</f>
        <v>108.10_363</v>
      </c>
      <c r="C94" s="6" t="str">
        <f>'[2]Ratebase Summary'!C94</f>
        <v>Battery Storage</v>
      </c>
      <c r="D94" s="22" t="str">
        <f>'[2]Ratebase Summary'!D94</f>
        <v>NCP_362</v>
      </c>
      <c r="E94" s="42">
        <f>'[2]Ratebase Summary'!E94</f>
        <v>-227790.68922477314</v>
      </c>
      <c r="F94" s="42">
        <f>'[2]Ratebase Summary'!F94</f>
        <v>-124049.16987173825</v>
      </c>
      <c r="G94" s="42">
        <f>'[2]Ratebase Summary'!G94</f>
        <v>-32091.010612275706</v>
      </c>
      <c r="H94" s="42">
        <f>'[2]Ratebase Summary'!H94</f>
        <v>-34563.053052090589</v>
      </c>
      <c r="I94" s="42">
        <f>'[2]Ratebase Summary'!I94</f>
        <v>-19589.898951173142</v>
      </c>
      <c r="J94" s="42">
        <f>'[2]Ratebase Summary'!J94</f>
        <v>-17212.647208929116</v>
      </c>
      <c r="K94" s="42">
        <f>'[2]Ratebase Summary'!K94</f>
        <v>0</v>
      </c>
      <c r="L94" s="42">
        <f>'[2]Ratebase Summary'!L94</f>
        <v>0</v>
      </c>
      <c r="M94" s="42">
        <f>'[2]Ratebase Summary'!M94</f>
        <v>0</v>
      </c>
      <c r="N94" s="42">
        <f>'[2]Ratebase Summary'!N94</f>
        <v>-219.65895080475937</v>
      </c>
      <c r="O94" s="42">
        <f>'[2]Ratebase Summary'!O94</f>
        <v>-65.250577761585987</v>
      </c>
      <c r="P94" s="22"/>
      <c r="Q94" s="42">
        <f>'[2]Ratebase Summary'!Q94</f>
        <v>-15193.815806480561</v>
      </c>
      <c r="R94" s="42">
        <f>'[2]Ratebase Summary'!R94</f>
        <v>-55.512395696155899</v>
      </c>
      <c r="S94" s="42">
        <f>'[2]Ratebase Summary'!S94</f>
        <v>-1963.3190067523997</v>
      </c>
      <c r="T94" s="42">
        <f>'[2]Ratebase Summary'!T94</f>
        <v>-17212.647208929116</v>
      </c>
      <c r="U94" s="42">
        <f>'[2]Ratebase Summary'!U94</f>
        <v>-15249.328202176717</v>
      </c>
      <c r="V94" s="22"/>
      <c r="W94" s="22"/>
      <c r="X94" s="22"/>
      <c r="Y94" s="22"/>
    </row>
    <row r="95" spans="1:25" s="6" customFormat="1" x14ac:dyDescent="0.25">
      <c r="A95" s="6">
        <f>'[2]Ratebase Summary'!A95</f>
        <v>88</v>
      </c>
      <c r="B95" s="37" t="str">
        <f>'[2]Ratebase Summary'!B95</f>
        <v>108.10_364a</v>
      </c>
      <c r="C95" s="6" t="str">
        <f>'[2]Ratebase Summary'!C95</f>
        <v xml:space="preserve">Poles Towers &amp; Fixtures </v>
      </c>
      <c r="D95" s="22" t="str">
        <f>'[2]Ratebase Summary'!D95</f>
        <v>OH_NCP</v>
      </c>
      <c r="E95" s="42">
        <f>'[2]Ratebase Summary'!E95</f>
        <v>-144225615.37689239</v>
      </c>
      <c r="F95" s="42">
        <f>'[2]Ratebase Summary'!F95</f>
        <v>-97974985.345824569</v>
      </c>
      <c r="G95" s="42">
        <f>'[2]Ratebase Summary'!G95</f>
        <v>-18786464.229162455</v>
      </c>
      <c r="H95" s="42">
        <f>'[2]Ratebase Summary'!H95</f>
        <v>-14512707.802690772</v>
      </c>
      <c r="I95" s="42">
        <f>'[2]Ratebase Summary'!I95</f>
        <v>-6047251.5370598324</v>
      </c>
      <c r="J95" s="42">
        <f>'[2]Ratebase Summary'!J95</f>
        <v>-6707473.6194287073</v>
      </c>
      <c r="K95" s="42">
        <f>'[2]Ratebase Summary'!K95</f>
        <v>0</v>
      </c>
      <c r="L95" s="42">
        <f>'[2]Ratebase Summary'!L95</f>
        <v>0</v>
      </c>
      <c r="M95" s="42">
        <f>'[2]Ratebase Summary'!M95</f>
        <v>0</v>
      </c>
      <c r="N95" s="42">
        <f>'[2]Ratebase Summary'!N95</f>
        <v>-94379.573039555791</v>
      </c>
      <c r="O95" s="42">
        <f>'[2]Ratebase Summary'!O95</f>
        <v>-102353.26968652286</v>
      </c>
      <c r="P95" s="22"/>
      <c r="Q95" s="42">
        <f>'[2]Ratebase Summary'!Q95</f>
        <v>-5151297.9865460778</v>
      </c>
      <c r="R95" s="42">
        <f>'[2]Ratebase Summary'!R95</f>
        <v>-115401.13692701445</v>
      </c>
      <c r="S95" s="42">
        <f>'[2]Ratebase Summary'!S95</f>
        <v>-1440774.4959556151</v>
      </c>
      <c r="T95" s="42">
        <f>'[2]Ratebase Summary'!T95</f>
        <v>-6707473.6194287073</v>
      </c>
      <c r="U95" s="42">
        <f>'[2]Ratebase Summary'!U95</f>
        <v>-5266699.123473092</v>
      </c>
      <c r="V95" s="22"/>
      <c r="W95" s="22"/>
      <c r="X95" s="22"/>
      <c r="Y95" s="22"/>
    </row>
    <row r="96" spans="1:25" s="6" customFormat="1" x14ac:dyDescent="0.25">
      <c r="A96" s="6">
        <f>'[2]Ratebase Summary'!A96</f>
        <v>89</v>
      </c>
      <c r="B96" s="37" t="str">
        <f>'[2]Ratebase Summary'!B96</f>
        <v>108.10_364b</v>
      </c>
      <c r="C96" s="6" t="str">
        <f>'[2]Ratebase Summary'!C96</f>
        <v>Poles &amp; OH Conductor - Assigned</v>
      </c>
      <c r="D96" s="22" t="str">
        <f>'[2]Ratebase Summary'!D96</f>
        <v>DIR108.364</v>
      </c>
      <c r="E96" s="42">
        <f>'[2]Ratebase Summary'!E96</f>
        <v>-1425400.0629863495</v>
      </c>
      <c r="F96" s="42">
        <f>'[2]Ratebase Summary'!F96</f>
        <v>0</v>
      </c>
      <c r="G96" s="42">
        <f>'[2]Ratebase Summary'!G96</f>
        <v>0</v>
      </c>
      <c r="H96" s="42">
        <f>'[2]Ratebase Summary'!H96</f>
        <v>0</v>
      </c>
      <c r="I96" s="42">
        <f>'[2]Ratebase Summary'!I96</f>
        <v>0</v>
      </c>
      <c r="J96" s="42">
        <f>'[2]Ratebase Summary'!J96</f>
        <v>0</v>
      </c>
      <c r="K96" s="42">
        <f>'[2]Ratebase Summary'!K96</f>
        <v>-1425400.0629863495</v>
      </c>
      <c r="L96" s="42">
        <f>'[2]Ratebase Summary'!L96</f>
        <v>0</v>
      </c>
      <c r="M96" s="42">
        <f>'[2]Ratebase Summary'!M96</f>
        <v>0</v>
      </c>
      <c r="N96" s="42">
        <f>'[2]Ratebase Summary'!N96</f>
        <v>0</v>
      </c>
      <c r="O96" s="42">
        <f>'[2]Ratebase Summary'!O96</f>
        <v>0</v>
      </c>
      <c r="P96" s="22"/>
      <c r="Q96" s="42">
        <f>'[2]Ratebase Summary'!Q96</f>
        <v>0</v>
      </c>
      <c r="R96" s="42">
        <f>'[2]Ratebase Summary'!R96</f>
        <v>0</v>
      </c>
      <c r="S96" s="42">
        <f>'[2]Ratebase Summary'!S96</f>
        <v>0</v>
      </c>
      <c r="T96" s="42">
        <f>'[2]Ratebase Summary'!T96</f>
        <v>0</v>
      </c>
      <c r="U96" s="42">
        <f>'[2]Ratebase Summary'!U96</f>
        <v>0</v>
      </c>
      <c r="V96" s="22"/>
      <c r="W96" s="22"/>
      <c r="X96" s="22"/>
      <c r="Y96" s="22"/>
    </row>
    <row r="97" spans="1:25" s="6" customFormat="1" x14ac:dyDescent="0.25">
      <c r="A97" s="6">
        <f>'[2]Ratebase Summary'!A97</f>
        <v>90</v>
      </c>
      <c r="B97" s="37" t="str">
        <f>'[2]Ratebase Summary'!B97</f>
        <v>108.10_365a</v>
      </c>
      <c r="C97" s="6" t="str">
        <f>'[2]Ratebase Summary'!C97</f>
        <v xml:space="preserve">OVHD Cond &amp; Devices </v>
      </c>
      <c r="D97" s="22" t="str">
        <f>'[2]Ratebase Summary'!D97</f>
        <v>OH_NCP</v>
      </c>
      <c r="E97" s="42">
        <f>'[2]Ratebase Summary'!E97</f>
        <v>-118834570.91214804</v>
      </c>
      <c r="F97" s="42">
        <f>'[2]Ratebase Summary'!F97</f>
        <v>-80726404.344123542</v>
      </c>
      <c r="G97" s="42">
        <f>'[2]Ratebase Summary'!G97</f>
        <v>-15479090.935372241</v>
      </c>
      <c r="H97" s="42">
        <f>'[2]Ratebase Summary'!H97</f>
        <v>-11957733.02820974</v>
      </c>
      <c r="I97" s="42">
        <f>'[2]Ratebase Summary'!I97</f>
        <v>-4982627.6679521762</v>
      </c>
      <c r="J97" s="42">
        <f>'[2]Ratebase Summary'!J97</f>
        <v>-5526617.0810672082</v>
      </c>
      <c r="K97" s="42">
        <f>'[2]Ratebase Summary'!K97</f>
        <v>0</v>
      </c>
      <c r="L97" s="42">
        <f>'[2]Ratebase Summary'!L97</f>
        <v>0</v>
      </c>
      <c r="M97" s="42">
        <f>'[2]Ratebase Summary'!M97</f>
        <v>0</v>
      </c>
      <c r="N97" s="42">
        <f>'[2]Ratebase Summary'!N97</f>
        <v>-77763.967487458445</v>
      </c>
      <c r="O97" s="42">
        <f>'[2]Ratebase Summary'!O97</f>
        <v>-84333.887935707637</v>
      </c>
      <c r="P97" s="22"/>
      <c r="Q97" s="42">
        <f>'[2]Ratebase Summary'!Q97</f>
        <v>-4244407.5157670872</v>
      </c>
      <c r="R97" s="42">
        <f>'[2]Ratebase Summary'!R97</f>
        <v>-95084.666851024464</v>
      </c>
      <c r="S97" s="42">
        <f>'[2]Ratebase Summary'!S97</f>
        <v>-1187124.8984490968</v>
      </c>
      <c r="T97" s="42">
        <f>'[2]Ratebase Summary'!T97</f>
        <v>-5526617.0810672082</v>
      </c>
      <c r="U97" s="42">
        <f>'[2]Ratebase Summary'!U97</f>
        <v>-4339492.1826181114</v>
      </c>
      <c r="V97" s="22"/>
      <c r="W97" s="22"/>
      <c r="X97" s="22"/>
      <c r="Y97" s="22"/>
    </row>
    <row r="98" spans="1:25" s="6" customFormat="1" x14ac:dyDescent="0.25">
      <c r="A98" s="6">
        <f>'[2]Ratebase Summary'!A98</f>
        <v>91</v>
      </c>
      <c r="B98" s="37" t="str">
        <f>'[2]Ratebase Summary'!B98</f>
        <v>108.10_366a</v>
      </c>
      <c r="C98" s="6" t="str">
        <f>'[2]Ratebase Summary'!C98</f>
        <v>UG Conduit &amp; Conductor - Assigned</v>
      </c>
      <c r="D98" s="22" t="str">
        <f>'[2]Ratebase Summary'!D98</f>
        <v>DIR108.366</v>
      </c>
      <c r="E98" s="42">
        <f>'[2]Ratebase Summary'!E98</f>
        <v>-17302931.116034426</v>
      </c>
      <c r="F98" s="42">
        <f>'[2]Ratebase Summary'!F98</f>
        <v>0</v>
      </c>
      <c r="G98" s="42">
        <f>'[2]Ratebase Summary'!G98</f>
        <v>0</v>
      </c>
      <c r="H98" s="42">
        <f>'[2]Ratebase Summary'!H98</f>
        <v>0</v>
      </c>
      <c r="I98" s="42">
        <f>'[2]Ratebase Summary'!I98</f>
        <v>0</v>
      </c>
      <c r="J98" s="42">
        <f>'[2]Ratebase Summary'!J98</f>
        <v>0</v>
      </c>
      <c r="K98" s="42">
        <f>'[2]Ratebase Summary'!K98</f>
        <v>-15728319.098034427</v>
      </c>
      <c r="L98" s="42">
        <f>'[2]Ratebase Summary'!L98</f>
        <v>-1574612.0180000002</v>
      </c>
      <c r="M98" s="42">
        <f>'[2]Ratebase Summary'!M98</f>
        <v>0</v>
      </c>
      <c r="N98" s="42">
        <f>'[2]Ratebase Summary'!N98</f>
        <v>0</v>
      </c>
      <c r="O98" s="42">
        <f>'[2]Ratebase Summary'!O98</f>
        <v>0</v>
      </c>
      <c r="P98" s="22"/>
      <c r="Q98" s="42">
        <f>'[2]Ratebase Summary'!Q98</f>
        <v>0</v>
      </c>
      <c r="R98" s="42">
        <f>'[2]Ratebase Summary'!R98</f>
        <v>0</v>
      </c>
      <c r="S98" s="42">
        <f>'[2]Ratebase Summary'!S98</f>
        <v>0</v>
      </c>
      <c r="T98" s="42">
        <f>'[2]Ratebase Summary'!T98</f>
        <v>0</v>
      </c>
      <c r="U98" s="42">
        <f>'[2]Ratebase Summary'!U98</f>
        <v>0</v>
      </c>
      <c r="V98" s="22"/>
      <c r="W98" s="22"/>
      <c r="X98" s="22"/>
      <c r="Y98" s="22"/>
    </row>
    <row r="99" spans="1:25" s="6" customFormat="1" x14ac:dyDescent="0.25">
      <c r="A99" s="6">
        <f>'[2]Ratebase Summary'!A99</f>
        <v>92</v>
      </c>
      <c r="B99" s="37" t="str">
        <f>'[2]Ratebase Summary'!B99</f>
        <v>108.10_366b</v>
      </c>
      <c r="C99" s="6" t="str">
        <f>'[2]Ratebase Summary'!C99</f>
        <v>UG Conduit &amp; Conductor</v>
      </c>
      <c r="D99" s="22" t="str">
        <f>'[2]Ratebase Summary'!D99</f>
        <v>UG_NCP</v>
      </c>
      <c r="E99" s="42">
        <f>'[2]Ratebase Summary'!E99</f>
        <v>-235450144.24281502</v>
      </c>
      <c r="F99" s="42">
        <f>'[2]Ratebase Summary'!F99</f>
        <v>-157195144.9656111</v>
      </c>
      <c r="G99" s="42">
        <f>'[2]Ratebase Summary'!G99</f>
        <v>-29088844.813018952</v>
      </c>
      <c r="H99" s="42">
        <f>'[2]Ratebase Summary'!H99</f>
        <v>-26845500.276442006</v>
      </c>
      <c r="I99" s="42">
        <f>'[2]Ratebase Summary'!I99</f>
        <v>-11527498.375532042</v>
      </c>
      <c r="J99" s="42">
        <f>'[2]Ratebase Summary'!J99</f>
        <v>-10615809.683356624</v>
      </c>
      <c r="K99" s="42">
        <f>'[2]Ratebase Summary'!K99</f>
        <v>0</v>
      </c>
      <c r="L99" s="42">
        <f>'[2]Ratebase Summary'!L99</f>
        <v>0</v>
      </c>
      <c r="M99" s="42">
        <f>'[2]Ratebase Summary'!M99</f>
        <v>0</v>
      </c>
      <c r="N99" s="42">
        <f>'[2]Ratebase Summary'!N99</f>
        <v>-115190.99032487518</v>
      </c>
      <c r="O99" s="42">
        <f>'[2]Ratebase Summary'!O99</f>
        <v>-62155.138529463904</v>
      </c>
      <c r="P99" s="22"/>
      <c r="Q99" s="42">
        <f>'[2]Ratebase Summary'!Q99</f>
        <v>-7846906.2534224363</v>
      </c>
      <c r="R99" s="42">
        <f>'[2]Ratebase Summary'!R99</f>
        <v>-87353.167663030355</v>
      </c>
      <c r="S99" s="42">
        <f>'[2]Ratebase Summary'!S99</f>
        <v>-2681550.262271157</v>
      </c>
      <c r="T99" s="42">
        <f>'[2]Ratebase Summary'!T99</f>
        <v>-10615809.683356624</v>
      </c>
      <c r="U99" s="42">
        <f>'[2]Ratebase Summary'!U99</f>
        <v>-7934259.4210854666</v>
      </c>
      <c r="V99" s="22"/>
      <c r="W99" s="22"/>
      <c r="X99" s="22"/>
      <c r="Y99" s="22"/>
    </row>
    <row r="100" spans="1:25" s="6" customFormat="1" x14ac:dyDescent="0.25">
      <c r="A100" s="6">
        <f>'[2]Ratebase Summary'!A100</f>
        <v>93</v>
      </c>
      <c r="B100" s="37" t="str">
        <f>'[2]Ratebase Summary'!B100</f>
        <v>108.10_367a</v>
      </c>
      <c r="C100" s="6" t="str">
        <f>'[2]Ratebase Summary'!C100</f>
        <v xml:space="preserve">UNGDCond &amp; Devices </v>
      </c>
      <c r="D100" s="22" t="str">
        <f>'[2]Ratebase Summary'!D100</f>
        <v>UG_NCP</v>
      </c>
      <c r="E100" s="42">
        <f>'[2]Ratebase Summary'!E100</f>
        <v>-339678468.295748</v>
      </c>
      <c r="F100" s="42">
        <f>'[2]Ratebase Summary'!F100</f>
        <v>-226781793.81525803</v>
      </c>
      <c r="G100" s="42">
        <f>'[2]Ratebase Summary'!G100</f>
        <v>-41965802.494429842</v>
      </c>
      <c r="H100" s="42">
        <f>'[2]Ratebase Summary'!H100</f>
        <v>-38729381.304310538</v>
      </c>
      <c r="I100" s="42">
        <f>'[2]Ratebase Summary'!I100</f>
        <v>-16630454.842466876</v>
      </c>
      <c r="J100" s="42">
        <f>'[2]Ratebase Summary'!J100</f>
        <v>-15315182.6878602</v>
      </c>
      <c r="K100" s="42">
        <f>'[2]Ratebase Summary'!K100</f>
        <v>0</v>
      </c>
      <c r="L100" s="42">
        <f>'[2]Ratebase Summary'!L100</f>
        <v>0</v>
      </c>
      <c r="M100" s="42">
        <f>'[2]Ratebase Summary'!M100</f>
        <v>0</v>
      </c>
      <c r="N100" s="42">
        <f>'[2]Ratebase Summary'!N100</f>
        <v>-166183.37304848753</v>
      </c>
      <c r="O100" s="42">
        <f>'[2]Ratebase Summary'!O100</f>
        <v>-89669.778374079731</v>
      </c>
      <c r="P100" s="22"/>
      <c r="Q100" s="42">
        <f>'[2]Ratebase Summary'!Q100</f>
        <v>-11320549.858207181</v>
      </c>
      <c r="R100" s="42">
        <f>'[2]Ratebase Summary'!R100</f>
        <v>-126022.39122843639</v>
      </c>
      <c r="S100" s="42">
        <f>'[2]Ratebase Summary'!S100</f>
        <v>-3868610.4384245831</v>
      </c>
      <c r="T100" s="42">
        <f>'[2]Ratebase Summary'!T100</f>
        <v>-15315182.6878602</v>
      </c>
      <c r="U100" s="42">
        <f>'[2]Ratebase Summary'!U100</f>
        <v>-11446572.249435617</v>
      </c>
      <c r="V100" s="22"/>
      <c r="W100" s="22"/>
      <c r="X100" s="22"/>
      <c r="Y100" s="22"/>
    </row>
    <row r="101" spans="1:25" s="6" customFormat="1" x14ac:dyDescent="0.25">
      <c r="A101" s="6">
        <f>'[2]Ratebase Summary'!A101</f>
        <v>94</v>
      </c>
      <c r="B101" s="37" t="str">
        <f>'[2]Ratebase Summary'!B101</f>
        <v>108.10_368a</v>
      </c>
      <c r="C101" s="6" t="str">
        <f>'[2]Ratebase Summary'!C101</f>
        <v>Line Transformers - Assigned</v>
      </c>
      <c r="D101" s="22" t="str">
        <f>'[2]Ratebase Summary'!D101</f>
        <v>DIR368.03</v>
      </c>
      <c r="E101" s="42">
        <f>'[2]Ratebase Summary'!E101</f>
        <v>-1583893</v>
      </c>
      <c r="F101" s="42">
        <f>'[2]Ratebase Summary'!F101</f>
        <v>0</v>
      </c>
      <c r="G101" s="42">
        <f>'[2]Ratebase Summary'!G101</f>
        <v>0</v>
      </c>
      <c r="H101" s="42">
        <f>'[2]Ratebase Summary'!H101</f>
        <v>0</v>
      </c>
      <c r="I101" s="42">
        <f>'[2]Ratebase Summary'!I101</f>
        <v>0</v>
      </c>
      <c r="J101" s="42">
        <f>'[2]Ratebase Summary'!J101</f>
        <v>-460705.027493676</v>
      </c>
      <c r="K101" s="42">
        <f>'[2]Ratebase Summary'!K101</f>
        <v>-1112807.1882335208</v>
      </c>
      <c r="L101" s="42">
        <f>'[2]Ratebase Summary'!L101</f>
        <v>0</v>
      </c>
      <c r="M101" s="42">
        <f>'[2]Ratebase Summary'!M101</f>
        <v>0</v>
      </c>
      <c r="N101" s="42">
        <f>'[2]Ratebase Summary'!N101</f>
        <v>0</v>
      </c>
      <c r="O101" s="42">
        <f>'[2]Ratebase Summary'!O101</f>
        <v>-10380.784272803099</v>
      </c>
      <c r="P101" s="22"/>
      <c r="Q101" s="42">
        <f>'[2]Ratebase Summary'!Q101</f>
        <v>-435418.46712076809</v>
      </c>
      <c r="R101" s="42">
        <f>'[2]Ratebase Summary'!R101</f>
        <v>0</v>
      </c>
      <c r="S101" s="42">
        <f>'[2]Ratebase Summary'!S101</f>
        <v>-25286.560372907912</v>
      </c>
      <c r="T101" s="42">
        <f>'[2]Ratebase Summary'!T101</f>
        <v>-460705.027493676</v>
      </c>
      <c r="U101" s="42">
        <f>'[2]Ratebase Summary'!U101</f>
        <v>-435418.46712076809</v>
      </c>
      <c r="V101" s="22"/>
      <c r="W101" s="22"/>
      <c r="X101" s="22"/>
      <c r="Y101" s="22"/>
    </row>
    <row r="102" spans="1:25" s="6" customFormat="1" x14ac:dyDescent="0.25">
      <c r="A102" s="6">
        <f>'[2]Ratebase Summary'!A102</f>
        <v>95</v>
      </c>
      <c r="B102" s="37" t="str">
        <f>'[2]Ratebase Summary'!B102</f>
        <v>108.10_368b</v>
      </c>
      <c r="C102" s="6" t="str">
        <f>'[2]Ratebase Summary'!C102</f>
        <v>Line Transformers - OH</v>
      </c>
      <c r="D102" s="22" t="str">
        <f>'[2]Ratebase Summary'!D102</f>
        <v>OH_TFMR</v>
      </c>
      <c r="E102" s="42">
        <f>'[2]Ratebase Summary'!E102</f>
        <v>-61577305</v>
      </c>
      <c r="F102" s="42">
        <f>'[2]Ratebase Summary'!F102</f>
        <v>-44972551.122519948</v>
      </c>
      <c r="G102" s="42">
        <f>'[2]Ratebase Summary'!G102</f>
        <v>-7049229.6209489135</v>
      </c>
      <c r="H102" s="42">
        <f>'[2]Ratebase Summary'!H102</f>
        <v>-904067.07413564518</v>
      </c>
      <c r="I102" s="42">
        <f>'[2]Ratebase Summary'!I102</f>
        <v>-11476.687412836089</v>
      </c>
      <c r="J102" s="42">
        <f>'[2]Ratebase Summary'!J102</f>
        <v>0</v>
      </c>
      <c r="K102" s="42">
        <f>'[2]Ratebase Summary'!K102</f>
        <v>0</v>
      </c>
      <c r="L102" s="42">
        <f>'[2]Ratebase Summary'!L102</f>
        <v>0</v>
      </c>
      <c r="M102" s="42">
        <f>'[2]Ratebase Summary'!M102</f>
        <v>0</v>
      </c>
      <c r="N102" s="42">
        <f>'[2]Ratebase Summary'!N102</f>
        <v>-8639980.4949826598</v>
      </c>
      <c r="O102" s="42">
        <f>'[2]Ratebase Summary'!O102</f>
        <v>0</v>
      </c>
      <c r="P102" s="22"/>
      <c r="Q102" s="42">
        <f>'[2]Ratebase Summary'!Q102</f>
        <v>0</v>
      </c>
      <c r="R102" s="42">
        <f>'[2]Ratebase Summary'!R102</f>
        <v>0</v>
      </c>
      <c r="S102" s="42">
        <f>'[2]Ratebase Summary'!S102</f>
        <v>0</v>
      </c>
      <c r="T102" s="42">
        <f>'[2]Ratebase Summary'!T102</f>
        <v>0</v>
      </c>
      <c r="U102" s="42">
        <f>'[2]Ratebase Summary'!U102</f>
        <v>0</v>
      </c>
      <c r="V102" s="22"/>
      <c r="W102" s="22"/>
      <c r="X102" s="22"/>
      <c r="Y102" s="22"/>
    </row>
    <row r="103" spans="1:25" s="6" customFormat="1" x14ac:dyDescent="0.25">
      <c r="A103" s="6">
        <f>'[2]Ratebase Summary'!A103</f>
        <v>96</v>
      </c>
      <c r="B103" s="37" t="str">
        <f>'[2]Ratebase Summary'!B103</f>
        <v>108.10_368c</v>
      </c>
      <c r="C103" s="6" t="str">
        <f>'[2]Ratebase Summary'!C103</f>
        <v>Line Transformers - UG</v>
      </c>
      <c r="D103" s="22" t="str">
        <f>'[2]Ratebase Summary'!D103</f>
        <v>UG_TFMR</v>
      </c>
      <c r="E103" s="42">
        <f>'[2]Ratebase Summary'!E103</f>
        <v>-116562996.72550035</v>
      </c>
      <c r="F103" s="42">
        <f>'[2]Ratebase Summary'!F103</f>
        <v>-85735825.721352816</v>
      </c>
      <c r="G103" s="42">
        <f>'[2]Ratebase Summary'!G103</f>
        <v>-16894431.037521746</v>
      </c>
      <c r="H103" s="42">
        <f>'[2]Ratebase Summary'!H103</f>
        <v>-10227637.574900184</v>
      </c>
      <c r="I103" s="42">
        <f>'[2]Ratebase Summary'!I103</f>
        <v>-3429585.1715495922</v>
      </c>
      <c r="J103" s="42">
        <f>'[2]Ratebase Summary'!J103</f>
        <v>0</v>
      </c>
      <c r="K103" s="42">
        <f>'[2]Ratebase Summary'!K103</f>
        <v>0</v>
      </c>
      <c r="L103" s="42">
        <f>'[2]Ratebase Summary'!L103</f>
        <v>0</v>
      </c>
      <c r="M103" s="42">
        <f>'[2]Ratebase Summary'!M103</f>
        <v>0</v>
      </c>
      <c r="N103" s="42">
        <f>'[2]Ratebase Summary'!N103</f>
        <v>-268630.00525619544</v>
      </c>
      <c r="O103" s="42">
        <f>'[2]Ratebase Summary'!O103</f>
        <v>-6887.2149198142733</v>
      </c>
      <c r="P103" s="22"/>
      <c r="Q103" s="42">
        <f>'[2]Ratebase Summary'!Q103</f>
        <v>0</v>
      </c>
      <c r="R103" s="42">
        <f>'[2]Ratebase Summary'!R103</f>
        <v>0</v>
      </c>
      <c r="S103" s="42">
        <f>'[2]Ratebase Summary'!S103</f>
        <v>0</v>
      </c>
      <c r="T103" s="42">
        <f>'[2]Ratebase Summary'!T103</f>
        <v>0</v>
      </c>
      <c r="U103" s="42">
        <f>'[2]Ratebase Summary'!U103</f>
        <v>0</v>
      </c>
      <c r="V103" s="22"/>
      <c r="W103" s="22"/>
      <c r="X103" s="22"/>
      <c r="Y103" s="22"/>
    </row>
    <row r="104" spans="1:25" s="6" customFormat="1" x14ac:dyDescent="0.25">
      <c r="A104" s="6">
        <f>'[2]Ratebase Summary'!A104</f>
        <v>97</v>
      </c>
      <c r="B104" s="37" t="str">
        <f>'[2]Ratebase Summary'!B104</f>
        <v>108.10_369a</v>
      </c>
      <c r="C104" s="6" t="str">
        <f>'[2]Ratebase Summary'!C104</f>
        <v>Services - OH</v>
      </c>
      <c r="D104" s="22" t="str">
        <f>'[2]Ratebase Summary'!D104</f>
        <v>OH_SVC</v>
      </c>
      <c r="E104" s="42">
        <f>'[2]Ratebase Summary'!E104</f>
        <v>-29187822</v>
      </c>
      <c r="F104" s="42">
        <f>'[2]Ratebase Summary'!F104</f>
        <v>-25319258.887396809</v>
      </c>
      <c r="G104" s="42">
        <f>'[2]Ratebase Summary'!G104</f>
        <v>-3734290.3102449775</v>
      </c>
      <c r="H104" s="42">
        <f>'[2]Ratebase Summary'!H104</f>
        <v>-132244.94989541383</v>
      </c>
      <c r="I104" s="42">
        <f>'[2]Ratebase Summary'!I104</f>
        <v>-2027.8524627993361</v>
      </c>
      <c r="J104" s="42">
        <f>'[2]Ratebase Summary'!J104</f>
        <v>0</v>
      </c>
      <c r="K104" s="42">
        <f>'[2]Ratebase Summary'!K104</f>
        <v>0</v>
      </c>
      <c r="L104" s="42">
        <f>'[2]Ratebase Summary'!L104</f>
        <v>0</v>
      </c>
      <c r="M104" s="42">
        <f>'[2]Ratebase Summary'!M104</f>
        <v>0</v>
      </c>
      <c r="N104" s="42">
        <f>'[2]Ratebase Summary'!N104</f>
        <v>0</v>
      </c>
      <c r="O104" s="42">
        <f>'[2]Ratebase Summary'!O104</f>
        <v>0</v>
      </c>
      <c r="P104" s="22"/>
      <c r="Q104" s="42">
        <f>'[2]Ratebase Summary'!Q104</f>
        <v>0</v>
      </c>
      <c r="R104" s="42">
        <f>'[2]Ratebase Summary'!R104</f>
        <v>0</v>
      </c>
      <c r="S104" s="42">
        <f>'[2]Ratebase Summary'!S104</f>
        <v>0</v>
      </c>
      <c r="T104" s="42">
        <f>'[2]Ratebase Summary'!T104</f>
        <v>0</v>
      </c>
      <c r="U104" s="42">
        <f>'[2]Ratebase Summary'!U104</f>
        <v>0</v>
      </c>
      <c r="V104" s="22"/>
      <c r="W104" s="22"/>
      <c r="X104" s="22"/>
      <c r="Y104" s="22"/>
    </row>
    <row r="105" spans="1:25" s="6" customFormat="1" x14ac:dyDescent="0.25">
      <c r="A105" s="6">
        <f>'[2]Ratebase Summary'!A105</f>
        <v>98</v>
      </c>
      <c r="B105" s="37" t="str">
        <f>'[2]Ratebase Summary'!B105</f>
        <v>108.10_369b</v>
      </c>
      <c r="C105" s="6" t="str">
        <f>'[2]Ratebase Summary'!C105</f>
        <v>Services - UG</v>
      </c>
      <c r="D105" s="22" t="str">
        <f>'[2]Ratebase Summary'!D105</f>
        <v>RESID</v>
      </c>
      <c r="E105" s="42">
        <f>'[2]Ratebase Summary'!E105</f>
        <v>-86306645.845380351</v>
      </c>
      <c r="F105" s="42">
        <f>'[2]Ratebase Summary'!F105</f>
        <v>-86306645.845380351</v>
      </c>
      <c r="G105" s="42">
        <f>'[2]Ratebase Summary'!G105</f>
        <v>0</v>
      </c>
      <c r="H105" s="42">
        <f>'[2]Ratebase Summary'!H105</f>
        <v>0</v>
      </c>
      <c r="I105" s="42">
        <f>'[2]Ratebase Summary'!I105</f>
        <v>0</v>
      </c>
      <c r="J105" s="42">
        <f>'[2]Ratebase Summary'!J105</f>
        <v>0</v>
      </c>
      <c r="K105" s="42">
        <f>'[2]Ratebase Summary'!K105</f>
        <v>0</v>
      </c>
      <c r="L105" s="42">
        <f>'[2]Ratebase Summary'!L105</f>
        <v>0</v>
      </c>
      <c r="M105" s="42">
        <f>'[2]Ratebase Summary'!M105</f>
        <v>0</v>
      </c>
      <c r="N105" s="42">
        <f>'[2]Ratebase Summary'!N105</f>
        <v>0</v>
      </c>
      <c r="O105" s="42">
        <f>'[2]Ratebase Summary'!O105</f>
        <v>0</v>
      </c>
      <c r="P105" s="22"/>
      <c r="Q105" s="42">
        <f>'[2]Ratebase Summary'!Q105</f>
        <v>0</v>
      </c>
      <c r="R105" s="42">
        <f>'[2]Ratebase Summary'!R105</f>
        <v>0</v>
      </c>
      <c r="S105" s="42">
        <f>'[2]Ratebase Summary'!S105</f>
        <v>0</v>
      </c>
      <c r="T105" s="42">
        <f>'[2]Ratebase Summary'!T105</f>
        <v>0</v>
      </c>
      <c r="U105" s="42">
        <f>'[2]Ratebase Summary'!U105</f>
        <v>0</v>
      </c>
      <c r="V105" s="22"/>
      <c r="W105" s="22"/>
      <c r="X105" s="22"/>
      <c r="Y105" s="22"/>
    </row>
    <row r="106" spans="1:25" s="6" customFormat="1" x14ac:dyDescent="0.25">
      <c r="A106" s="6">
        <f>'[2]Ratebase Summary'!A106</f>
        <v>99</v>
      </c>
      <c r="B106" s="37" t="str">
        <f>'[2]Ratebase Summary'!B106</f>
        <v>108.10_370</v>
      </c>
      <c r="C106" s="6" t="str">
        <f>'[2]Ratebase Summary'!C106</f>
        <v>Meters</v>
      </c>
      <c r="D106" s="22" t="str">
        <f>'[2]Ratebase Summary'!D106</f>
        <v>D370.T</v>
      </c>
      <c r="E106" s="42">
        <f>'[2]Ratebase Summary'!E106</f>
        <v>-42422979.190129757</v>
      </c>
      <c r="F106" s="42">
        <f>'[2]Ratebase Summary'!F106</f>
        <v>-27582183.899188787</v>
      </c>
      <c r="G106" s="42">
        <f>'[2]Ratebase Summary'!G106</f>
        <v>-7817629.7869631844</v>
      </c>
      <c r="H106" s="42">
        <f>'[2]Ratebase Summary'!H106</f>
        <v>-2125544.7506229454</v>
      </c>
      <c r="I106" s="42">
        <f>'[2]Ratebase Summary'!I106</f>
        <v>-242487.93468238821</v>
      </c>
      <c r="J106" s="42">
        <f>'[2]Ratebase Summary'!J106</f>
        <v>-4040318.0372069599</v>
      </c>
      <c r="K106" s="42">
        <f>'[2]Ratebase Summary'!K106</f>
        <v>-238866.37306087816</v>
      </c>
      <c r="L106" s="42">
        <f>'[2]Ratebase Summary'!L106</f>
        <v>-130587.91411274993</v>
      </c>
      <c r="M106" s="42">
        <f>'[2]Ratebase Summary'!M106</f>
        <v>-183386.68910476545</v>
      </c>
      <c r="N106" s="42">
        <f>'[2]Ratebase Summary'!N106</f>
        <v>0</v>
      </c>
      <c r="O106" s="42">
        <f>'[2]Ratebase Summary'!O106</f>
        <v>-61973.805187097249</v>
      </c>
      <c r="P106" s="22"/>
      <c r="Q106" s="42">
        <f>'[2]Ratebase Summary'!Q106</f>
        <v>-2990492.2252311334</v>
      </c>
      <c r="R106" s="42">
        <f>'[2]Ratebase Summary'!R106</f>
        <v>-7011.3824116200367</v>
      </c>
      <c r="S106" s="42">
        <f>'[2]Ratebase Summary'!S106</f>
        <v>-1042814.4295642062</v>
      </c>
      <c r="T106" s="42">
        <f>'[2]Ratebase Summary'!T106</f>
        <v>-4040318.0372069599</v>
      </c>
      <c r="U106" s="42">
        <f>'[2]Ratebase Summary'!U106</f>
        <v>-2997503.6076427535</v>
      </c>
      <c r="V106" s="22"/>
      <c r="W106" s="22"/>
      <c r="X106" s="22"/>
      <c r="Y106" s="22"/>
    </row>
    <row r="107" spans="1:25" s="6" customFormat="1" x14ac:dyDescent="0.25">
      <c r="A107" s="6">
        <f>'[2]Ratebase Summary'!A107</f>
        <v>100</v>
      </c>
      <c r="B107" s="37" t="str">
        <f>'[2]Ratebase Summary'!B107</f>
        <v>108.10_373</v>
      </c>
      <c r="C107" s="6" t="str">
        <f>'[2]Ratebase Summary'!C107</f>
        <v xml:space="preserve">Str &amp; Area Lighting Sys </v>
      </c>
      <c r="D107" s="22" t="str">
        <f>'[2]Ratebase Summary'!D107</f>
        <v>DIR373.00</v>
      </c>
      <c r="E107" s="42">
        <f>'[2]Ratebase Summary'!E107</f>
        <v>-20159019.939354461</v>
      </c>
      <c r="F107" s="42">
        <f>'[2]Ratebase Summary'!F107</f>
        <v>0</v>
      </c>
      <c r="G107" s="42">
        <f>'[2]Ratebase Summary'!G107</f>
        <v>0</v>
      </c>
      <c r="H107" s="42">
        <f>'[2]Ratebase Summary'!H107</f>
        <v>0</v>
      </c>
      <c r="I107" s="42">
        <f>'[2]Ratebase Summary'!I107</f>
        <v>0</v>
      </c>
      <c r="J107" s="42">
        <f>'[2]Ratebase Summary'!J107</f>
        <v>0</v>
      </c>
      <c r="K107" s="42">
        <f>'[2]Ratebase Summary'!K107</f>
        <v>0</v>
      </c>
      <c r="L107" s="42">
        <f>'[2]Ratebase Summary'!L107</f>
        <v>0</v>
      </c>
      <c r="M107" s="42">
        <f>'[2]Ratebase Summary'!M107</f>
        <v>0</v>
      </c>
      <c r="N107" s="42">
        <f>'[2]Ratebase Summary'!N107</f>
        <v>-20159019.939354461</v>
      </c>
      <c r="O107" s="42">
        <f>'[2]Ratebase Summary'!O107</f>
        <v>0</v>
      </c>
      <c r="P107" s="22"/>
      <c r="Q107" s="42">
        <f>'[2]Ratebase Summary'!Q107</f>
        <v>0</v>
      </c>
      <c r="R107" s="42">
        <f>'[2]Ratebase Summary'!R107</f>
        <v>0</v>
      </c>
      <c r="S107" s="42">
        <f>'[2]Ratebase Summary'!S107</f>
        <v>0</v>
      </c>
      <c r="T107" s="42">
        <f>'[2]Ratebase Summary'!T107</f>
        <v>0</v>
      </c>
      <c r="U107" s="42">
        <f>'[2]Ratebase Summary'!U107</f>
        <v>0</v>
      </c>
      <c r="V107" s="22"/>
      <c r="W107" s="22"/>
      <c r="X107" s="22"/>
      <c r="Y107" s="22"/>
    </row>
    <row r="108" spans="1:25" s="6" customFormat="1" x14ac:dyDescent="0.25">
      <c r="A108" s="6">
        <f>'[2]Ratebase Summary'!A108</f>
        <v>101</v>
      </c>
      <c r="B108" s="37" t="str">
        <f>'[2]Ratebase Summary'!B108</f>
        <v>108.10_374</v>
      </c>
      <c r="C108" s="6" t="str">
        <f>'[2]Ratebase Summary'!C108</f>
        <v>Asset Retirement Obligation</v>
      </c>
      <c r="D108" s="22" t="str">
        <f>'[2]Ratebase Summary'!D108</f>
        <v>LINE.T</v>
      </c>
      <c r="E108" s="42">
        <f>'[2]Ratebase Summary'!E108</f>
        <v>-288060.25499999902</v>
      </c>
      <c r="F108" s="42">
        <f>'[2]Ratebase Summary'!F108</f>
        <v>-190447.80731188282</v>
      </c>
      <c r="G108" s="42">
        <f>'[2]Ratebase Summary'!G108</f>
        <v>-35668.665746533166</v>
      </c>
      <c r="H108" s="42">
        <f>'[2]Ratebase Summary'!H108</f>
        <v>-31082.24407778211</v>
      </c>
      <c r="I108" s="42">
        <f>'[2]Ratebase Summary'!I108</f>
        <v>-13226.857168624862</v>
      </c>
      <c r="J108" s="42">
        <f>'[2]Ratebase Summary'!J108</f>
        <v>-12920.556871593672</v>
      </c>
      <c r="K108" s="42">
        <f>'[2]Ratebase Summary'!K108</f>
        <v>-3580.8042353090336</v>
      </c>
      <c r="L108" s="42">
        <f>'[2]Ratebase Summary'!L108</f>
        <v>-862.44656827501422</v>
      </c>
      <c r="M108" s="42">
        <f>'[2]Ratebase Summary'!M108</f>
        <v>0</v>
      </c>
      <c r="N108" s="42">
        <f>'[2]Ratebase Summary'!N108</f>
        <v>-154.23357402548407</v>
      </c>
      <c r="O108" s="42">
        <f>'[2]Ratebase Summary'!O108</f>
        <v>-116.63944597290372</v>
      </c>
      <c r="P108" s="22"/>
      <c r="Q108" s="42">
        <f>'[2]Ratebase Summary'!Q108</f>
        <v>-9676.131263758758</v>
      </c>
      <c r="R108" s="42">
        <f>'[2]Ratebase Summary'!R108</f>
        <v>-145.44109140005637</v>
      </c>
      <c r="S108" s="42">
        <f>'[2]Ratebase Summary'!S108</f>
        <v>-3098.9845164348562</v>
      </c>
      <c r="T108" s="42">
        <f>'[2]Ratebase Summary'!T108</f>
        <v>-12920.556871593672</v>
      </c>
      <c r="U108" s="42">
        <f>'[2]Ratebase Summary'!U108</f>
        <v>-9821.5723551588144</v>
      </c>
      <c r="V108" s="22"/>
      <c r="W108" s="22"/>
      <c r="X108" s="22"/>
      <c r="Y108" s="22"/>
    </row>
    <row r="109" spans="1:25" s="6" customFormat="1" x14ac:dyDescent="0.25">
      <c r="A109" s="15">
        <f>'[2]Ratebase Summary'!A109</f>
        <v>102</v>
      </c>
      <c r="B109" s="38"/>
      <c r="C109" s="15" t="str">
        <f>'[2]Ratebase Summary'!C109</f>
        <v>Sub-total</v>
      </c>
      <c r="D109" s="23"/>
      <c r="E109" s="43">
        <f>'[2]Ratebase Summary'!E109</f>
        <v>-1343449038.3772523</v>
      </c>
      <c r="F109" s="43">
        <f>'[2]Ratebase Summary'!F109</f>
        <v>-895926010.24988639</v>
      </c>
      <c r="G109" s="43">
        <f>'[2]Ratebase Summary'!G109</f>
        <v>-157386590.05436933</v>
      </c>
      <c r="H109" s="43">
        <f>'[2]Ratebase Summary'!H109</f>
        <v>-123399836.21510635</v>
      </c>
      <c r="I109" s="43">
        <f>'[2]Ratebase Summary'!I109</f>
        <v>-53072347.587562636</v>
      </c>
      <c r="J109" s="43">
        <f>'[2]Ratebase Summary'!J109</f>
        <v>-52268930.110456109</v>
      </c>
      <c r="K109" s="43">
        <f>'[2]Ratebase Summary'!K109</f>
        <v>-22045941.492310807</v>
      </c>
      <c r="L109" s="43">
        <f>'[2]Ratebase Summary'!L109</f>
        <v>-5648522.1439084085</v>
      </c>
      <c r="M109" s="43">
        <f>'[2]Ratebase Summary'!M109</f>
        <v>-3617133.1826230036</v>
      </c>
      <c r="N109" s="43">
        <f>'[2]Ratebase Summary'!N109</f>
        <v>-29633411.205514103</v>
      </c>
      <c r="O109" s="43">
        <f>'[2]Ratebase Summary'!O109</f>
        <v>-450316.13551522157</v>
      </c>
      <c r="P109" s="22"/>
      <c r="Q109" s="43">
        <f>'[2]Ratebase Summary'!Q109</f>
        <v>-40563216.043693021</v>
      </c>
      <c r="R109" s="43">
        <f>'[2]Ratebase Summary'!R109</f>
        <v>-458325.74023953907</v>
      </c>
      <c r="S109" s="43">
        <f>'[2]Ratebase Summary'!S109</f>
        <v>-11247388.326523542</v>
      </c>
      <c r="T109" s="43">
        <f>'[2]Ratebase Summary'!T109</f>
        <v>-52268930.110456109</v>
      </c>
      <c r="U109" s="43">
        <f>'[2]Ratebase Summary'!U109</f>
        <v>-41021541.783932559</v>
      </c>
      <c r="V109" s="22"/>
      <c r="W109" s="22"/>
      <c r="X109" s="22"/>
      <c r="Y109" s="22"/>
    </row>
    <row r="110" spans="1:25" s="6" customFormat="1" x14ac:dyDescent="0.25">
      <c r="A110" s="6">
        <f>'[2]Ratebase Summary'!A110</f>
        <v>103</v>
      </c>
      <c r="B110" s="37"/>
      <c r="D110" s="2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22"/>
      <c r="Q110" s="42"/>
      <c r="R110" s="42"/>
      <c r="S110" s="42"/>
      <c r="T110" s="42"/>
      <c r="U110" s="42"/>
      <c r="V110" s="22"/>
      <c r="W110" s="22"/>
      <c r="X110" s="22"/>
      <c r="Y110" s="22"/>
    </row>
    <row r="111" spans="1:25" s="6" customFormat="1" x14ac:dyDescent="0.25">
      <c r="A111" s="6">
        <f>'[2]Ratebase Summary'!A111</f>
        <v>104</v>
      </c>
      <c r="B111" s="37"/>
      <c r="C111" s="1" t="str">
        <f>'[2]Ratebase Summary'!C111</f>
        <v>General Plant</v>
      </c>
      <c r="D111" s="2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22"/>
      <c r="Q111" s="42"/>
      <c r="R111" s="42"/>
      <c r="S111" s="42"/>
      <c r="T111" s="42"/>
      <c r="U111" s="42"/>
      <c r="V111" s="22"/>
      <c r="W111" s="22"/>
      <c r="X111" s="22"/>
      <c r="Y111" s="22"/>
    </row>
    <row r="112" spans="1:25" s="6" customFormat="1" x14ac:dyDescent="0.25">
      <c r="A112" s="6">
        <f>'[2]Ratebase Summary'!A112</f>
        <v>105</v>
      </c>
      <c r="B112" s="37">
        <f>'[2]Ratebase Summary'!B112</f>
        <v>108.06</v>
      </c>
      <c r="C112" s="6" t="str">
        <f>'[2]Ratebase Summary'!C112</f>
        <v>Accum Depreciation General Plant</v>
      </c>
      <c r="D112" s="22" t="str">
        <f>'[2]Ratebase Summary'!D112</f>
        <v>GP.T</v>
      </c>
      <c r="E112" s="42">
        <f>'[2]Ratebase Summary'!E112</f>
        <v>-186855242.66914111</v>
      </c>
      <c r="F112" s="42">
        <f>'[2]Ratebase Summary'!F112</f>
        <v>-114022982.15985596</v>
      </c>
      <c r="G112" s="42">
        <f>'[2]Ratebase Summary'!G112</f>
        <v>-23064660.782219697</v>
      </c>
      <c r="H112" s="42">
        <f>'[2]Ratebase Summary'!H112</f>
        <v>-19338792.499428734</v>
      </c>
      <c r="I112" s="42">
        <f>'[2]Ratebase Summary'!I112</f>
        <v>-11073741.896373101</v>
      </c>
      <c r="J112" s="42">
        <f>'[2]Ratebase Summary'!J112</f>
        <v>-8666089.1895401534</v>
      </c>
      <c r="K112" s="42">
        <f>'[2]Ratebase Summary'!K112</f>
        <v>-3497827.2685479182</v>
      </c>
      <c r="L112" s="42">
        <f>'[2]Ratebase Summary'!L112</f>
        <v>-2872708.8773638001</v>
      </c>
      <c r="M112" s="42">
        <f>'[2]Ratebase Summary'!M112</f>
        <v>-2033289.2634046462</v>
      </c>
      <c r="N112" s="42">
        <f>'[2]Ratebase Summary'!N112</f>
        <v>-2228692.5833549369</v>
      </c>
      <c r="O112" s="42">
        <f>'[2]Ratebase Summary'!O112</f>
        <v>-56458.149052188099</v>
      </c>
      <c r="P112" s="22"/>
      <c r="Q112" s="42">
        <f>'[2]Ratebase Summary'!Q112</f>
        <v>-7632847.1230920963</v>
      </c>
      <c r="R112" s="42">
        <f>'[2]Ratebase Summary'!R112</f>
        <v>-38452.705692695665</v>
      </c>
      <c r="S112" s="42">
        <f>'[2]Ratebase Summary'!S112</f>
        <v>-994789.36075536208</v>
      </c>
      <c r="T112" s="42">
        <f>'[2]Ratebase Summary'!T112</f>
        <v>-8666089.1895401534</v>
      </c>
      <c r="U112" s="42">
        <f>'[2]Ratebase Summary'!U112</f>
        <v>-7671299.8287847918</v>
      </c>
      <c r="V112" s="22"/>
      <c r="W112" s="22"/>
      <c r="X112" s="22"/>
      <c r="Y112" s="22"/>
    </row>
    <row r="113" spans="1:25" s="6" customFormat="1" x14ac:dyDescent="0.25">
      <c r="A113" s="6">
        <f>'[2]Ratebase Summary'!A113</f>
        <v>106</v>
      </c>
      <c r="B113" s="37">
        <f>'[2]Ratebase Summary'!B113</f>
        <v>108.07</v>
      </c>
      <c r="C113" s="6" t="str">
        <f>'[2]Ratebase Summary'!C113</f>
        <v>RWIP</v>
      </c>
      <c r="D113" s="22" t="str">
        <f>'[2]Ratebase Summary'!D113</f>
        <v>PTDGP.T</v>
      </c>
      <c r="E113" s="42">
        <f>'[2]Ratebase Summary'!E113</f>
        <v>9889632.4909608345</v>
      </c>
      <c r="F113" s="42">
        <f>'[2]Ratebase Summary'!F113</f>
        <v>5704189.8738397062</v>
      </c>
      <c r="G113" s="42">
        <f>'[2]Ratebase Summary'!G113</f>
        <v>1242974.0861960237</v>
      </c>
      <c r="H113" s="42">
        <f>'[2]Ratebase Summary'!H113</f>
        <v>1150306.3462042271</v>
      </c>
      <c r="I113" s="42">
        <f>'[2]Ratebase Summary'!I113</f>
        <v>664347.08874915354</v>
      </c>
      <c r="J113" s="42">
        <f>'[2]Ratebase Summary'!J113</f>
        <v>518809.83073057292</v>
      </c>
      <c r="K113" s="42">
        <f>'[2]Ratebase Summary'!K113</f>
        <v>209159.12739035339</v>
      </c>
      <c r="L113" s="42">
        <f>'[2]Ratebase Summary'!L113</f>
        <v>173215.65056087018</v>
      </c>
      <c r="M113" s="42">
        <f>'[2]Ratebase Summary'!M113</f>
        <v>116290.00705255818</v>
      </c>
      <c r="N113" s="42">
        <f>'[2]Ratebase Summary'!N113</f>
        <v>106976.15667886871</v>
      </c>
      <c r="O113" s="42">
        <f>'[2]Ratebase Summary'!O113</f>
        <v>3364.3235585026723</v>
      </c>
      <c r="P113" s="22"/>
      <c r="Q113" s="42">
        <f>'[2]Ratebase Summary'!Q113</f>
        <v>457882.66522461263</v>
      </c>
      <c r="R113" s="42">
        <f>'[2]Ratebase Summary'!R113</f>
        <v>2271.8886263815534</v>
      </c>
      <c r="S113" s="42">
        <f>'[2]Ratebase Summary'!S113</f>
        <v>58655.276879578727</v>
      </c>
      <c r="T113" s="42">
        <f>'[2]Ratebase Summary'!T113</f>
        <v>518809.83073057292</v>
      </c>
      <c r="U113" s="42">
        <f>'[2]Ratebase Summary'!U113</f>
        <v>460154.55385099421</v>
      </c>
      <c r="V113" s="22"/>
      <c r="W113" s="22"/>
      <c r="X113" s="22"/>
      <c r="Y113" s="22"/>
    </row>
    <row r="114" spans="1:25" s="6" customFormat="1" x14ac:dyDescent="0.25">
      <c r="A114" s="15">
        <f>'[2]Ratebase Summary'!A114</f>
        <v>107</v>
      </c>
      <c r="B114" s="38"/>
      <c r="C114" s="15" t="str">
        <f>'[2]Ratebase Summary'!C114</f>
        <v>Sub-total</v>
      </c>
      <c r="D114" s="23"/>
      <c r="E114" s="43">
        <f>'[2]Ratebase Summary'!E114</f>
        <v>-176965610.17818028</v>
      </c>
      <c r="F114" s="43">
        <f>'[2]Ratebase Summary'!F114</f>
        <v>-108318792.28601626</v>
      </c>
      <c r="G114" s="43">
        <f>'[2]Ratebase Summary'!G114</f>
        <v>-21821686.696023673</v>
      </c>
      <c r="H114" s="43">
        <f>'[2]Ratebase Summary'!H114</f>
        <v>-18188486.153224505</v>
      </c>
      <c r="I114" s="43">
        <f>'[2]Ratebase Summary'!I114</f>
        <v>-10409394.807623947</v>
      </c>
      <c r="J114" s="43">
        <f>'[2]Ratebase Summary'!J114</f>
        <v>-8147279.3588095801</v>
      </c>
      <c r="K114" s="43">
        <f>'[2]Ratebase Summary'!K114</f>
        <v>-3288668.1411575647</v>
      </c>
      <c r="L114" s="43">
        <f>'[2]Ratebase Summary'!L114</f>
        <v>-2699493.2268029298</v>
      </c>
      <c r="M114" s="43">
        <f>'[2]Ratebase Summary'!M114</f>
        <v>-1916999.2563520879</v>
      </c>
      <c r="N114" s="43">
        <f>'[2]Ratebase Summary'!N114</f>
        <v>-2121716.426676068</v>
      </c>
      <c r="O114" s="43">
        <f>'[2]Ratebase Summary'!O114</f>
        <v>-53093.825493685428</v>
      </c>
      <c r="P114" s="22"/>
      <c r="Q114" s="43">
        <f>'[2]Ratebase Summary'!Q114</f>
        <v>-7174964.4578674836</v>
      </c>
      <c r="R114" s="43">
        <f>'[2]Ratebase Summary'!R114</f>
        <v>-36180.817066314114</v>
      </c>
      <c r="S114" s="43">
        <f>'[2]Ratebase Summary'!S114</f>
        <v>-936134.08387578337</v>
      </c>
      <c r="T114" s="43">
        <f>'[2]Ratebase Summary'!T114</f>
        <v>-8147279.3588095801</v>
      </c>
      <c r="U114" s="43">
        <f>'[2]Ratebase Summary'!U114</f>
        <v>-7211145.2749337973</v>
      </c>
      <c r="V114" s="22"/>
      <c r="W114" s="22"/>
      <c r="X114" s="22"/>
      <c r="Y114" s="22"/>
    </row>
    <row r="115" spans="1:25" s="6" customFormat="1" x14ac:dyDescent="0.25">
      <c r="A115" s="6">
        <f>'[2]Ratebase Summary'!A115</f>
        <v>108</v>
      </c>
      <c r="B115" s="37"/>
      <c r="D115" s="2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22"/>
      <c r="Q115" s="42"/>
      <c r="R115" s="42"/>
      <c r="S115" s="42"/>
      <c r="T115" s="42"/>
      <c r="U115" s="42"/>
      <c r="V115" s="22"/>
      <c r="W115" s="22"/>
      <c r="X115" s="22"/>
      <c r="Y115" s="22"/>
    </row>
    <row r="116" spans="1:25" s="6" customFormat="1" x14ac:dyDescent="0.25">
      <c r="A116" s="6">
        <f>'[2]Ratebase Summary'!A116</f>
        <v>109</v>
      </c>
      <c r="B116" s="37"/>
      <c r="C116" s="1" t="str">
        <f>'[2]Ratebase Summary'!C116</f>
        <v>TOTAL ACCUMULATED RESERVE FOR DEPRECIATION</v>
      </c>
      <c r="D116" s="22"/>
      <c r="E116" s="42">
        <f>'[2]Ratebase Summary'!E116</f>
        <v>-3731494011.0243964</v>
      </c>
      <c r="F116" s="42">
        <f>'[2]Ratebase Summary'!F116</f>
        <v>-2173650732.7228794</v>
      </c>
      <c r="G116" s="42">
        <f>'[2]Ratebase Summary'!G116</f>
        <v>-464309847.62835675</v>
      </c>
      <c r="H116" s="42">
        <f>'[2]Ratebase Summary'!H116</f>
        <v>-428194948.76814747</v>
      </c>
      <c r="I116" s="42">
        <f>'[2]Ratebase Summary'!I116</f>
        <v>-248379733.83496538</v>
      </c>
      <c r="J116" s="42">
        <f>'[2]Ratebase Summary'!J116</f>
        <v>-192213333.69396728</v>
      </c>
      <c r="K116" s="42">
        <f>'[2]Ratebase Summary'!K116</f>
        <v>-82852869.037584707</v>
      </c>
      <c r="L116" s="42">
        <f>'[2]Ratebase Summary'!L116</f>
        <v>-63405069.036137275</v>
      </c>
      <c r="M116" s="42">
        <f>'[2]Ratebase Summary'!M116</f>
        <v>-37129235.334188461</v>
      </c>
      <c r="N116" s="42">
        <f>'[2]Ratebase Summary'!N116</f>
        <v>-40115594.562733904</v>
      </c>
      <c r="O116" s="42">
        <f>'[2]Ratebase Summary'!O116</f>
        <v>-1242646.4054365538</v>
      </c>
      <c r="P116" s="22"/>
      <c r="Q116" s="42">
        <f>'[2]Ratebase Summary'!Q116</f>
        <v>-169983446.47718275</v>
      </c>
      <c r="R116" s="42">
        <f>'[2]Ratebase Summary'!R116</f>
        <v>-834294.81180444302</v>
      </c>
      <c r="S116" s="42">
        <f>'[2]Ratebase Summary'!S116</f>
        <v>-21395592.404980104</v>
      </c>
      <c r="T116" s="42">
        <f>'[2]Ratebase Summary'!T116</f>
        <v>-192213333.69396728</v>
      </c>
      <c r="U116" s="42">
        <f>'[2]Ratebase Summary'!U116</f>
        <v>-170817741.28898719</v>
      </c>
      <c r="V116" s="22"/>
      <c r="W116" s="22"/>
      <c r="X116" s="22"/>
      <c r="Y116" s="22"/>
    </row>
    <row r="117" spans="1:25" s="6" customFormat="1" x14ac:dyDescent="0.25">
      <c r="A117" s="6">
        <f>'[2]Ratebase Summary'!A117</f>
        <v>110</v>
      </c>
      <c r="B117" s="37"/>
      <c r="C117" s="1"/>
      <c r="D117" s="2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22"/>
      <c r="Q117" s="42"/>
      <c r="R117" s="42"/>
      <c r="S117" s="42"/>
      <c r="T117" s="42"/>
      <c r="U117" s="42"/>
      <c r="V117" s="22"/>
      <c r="W117" s="22"/>
      <c r="X117" s="22"/>
      <c r="Y117" s="22"/>
    </row>
    <row r="118" spans="1:25" s="6" customFormat="1" x14ac:dyDescent="0.25">
      <c r="A118" s="6">
        <f>'[2]Ratebase Summary'!A118</f>
        <v>111</v>
      </c>
      <c r="B118" s="37"/>
      <c r="C118" s="1" t="str">
        <f>'[2]Ratebase Summary'!C118</f>
        <v>Rate Base Adjustments and Working Capital</v>
      </c>
      <c r="D118" s="2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22"/>
      <c r="Q118" s="42"/>
      <c r="R118" s="42"/>
      <c r="S118" s="42"/>
      <c r="T118" s="42"/>
      <c r="U118" s="42"/>
      <c r="V118" s="22"/>
      <c r="W118" s="22"/>
      <c r="X118" s="22"/>
      <c r="Y118" s="22"/>
    </row>
    <row r="119" spans="1:25" s="6" customFormat="1" x14ac:dyDescent="0.25">
      <c r="A119" s="6">
        <f>'[2]Ratebase Summary'!A119</f>
        <v>112</v>
      </c>
      <c r="B119" s="37"/>
      <c r="C119" s="6" t="str">
        <f>'[2]Ratebase Summary'!C119</f>
        <v>Working Capital Assets</v>
      </c>
      <c r="D119" s="2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22"/>
      <c r="Q119" s="42"/>
      <c r="R119" s="42"/>
      <c r="S119" s="42"/>
      <c r="T119" s="42"/>
      <c r="U119" s="42"/>
      <c r="V119" s="22"/>
      <c r="W119" s="22"/>
      <c r="X119" s="22"/>
      <c r="Y119" s="22"/>
    </row>
    <row r="120" spans="1:25" s="6" customFormat="1" x14ac:dyDescent="0.25">
      <c r="A120" s="6">
        <f>'[2]Ratebase Summary'!A120</f>
        <v>113</v>
      </c>
      <c r="B120" s="37" t="str">
        <f>'[2]Ratebase Summary'!B120</f>
        <v>WC</v>
      </c>
      <c r="C120" s="6" t="str">
        <f>'[2]Ratebase Summary'!C120</f>
        <v>Working Capital</v>
      </c>
      <c r="D120" s="22" t="str">
        <f>'[2]Ratebase Summary'!D120</f>
        <v>EPIS.T</v>
      </c>
      <c r="E120" s="42">
        <f>'[2]Ratebase Summary'!E120</f>
        <v>246011331.39146316</v>
      </c>
      <c r="F120" s="42">
        <f>'[2]Ratebase Summary'!F120</f>
        <v>141969251.27296346</v>
      </c>
      <c r="G120" s="42">
        <f>'[2]Ratebase Summary'!G120</f>
        <v>30919377.246837121</v>
      </c>
      <c r="H120" s="42">
        <f>'[2]Ratebase Summary'!H120</f>
        <v>28585757.136637002</v>
      </c>
      <c r="I120" s="42">
        <f>'[2]Ratebase Summary'!I120</f>
        <v>16523967.46608587</v>
      </c>
      <c r="J120" s="42">
        <f>'[2]Ratebase Summary'!J120</f>
        <v>12893584.935320398</v>
      </c>
      <c r="K120" s="42">
        <f>'[2]Ratebase Summary'!K120</f>
        <v>5201981.0962759135</v>
      </c>
      <c r="L120" s="42">
        <f>'[2]Ratebase Summary'!L120</f>
        <v>4313916.0578937158</v>
      </c>
      <c r="M120" s="42">
        <f>'[2]Ratebase Summary'!M120</f>
        <v>2867112.456892665</v>
      </c>
      <c r="N120" s="42">
        <f>'[2]Ratebase Summary'!N120</f>
        <v>2652867.1668535727</v>
      </c>
      <c r="O120" s="42">
        <f>'[2]Ratebase Summary'!O120</f>
        <v>83516.555703444916</v>
      </c>
      <c r="P120" s="22"/>
      <c r="Q120" s="42">
        <f>'[2]Ratebase Summary'!Q120</f>
        <v>11384179.65182513</v>
      </c>
      <c r="R120" s="42">
        <f>'[2]Ratebase Summary'!R120</f>
        <v>56267.526415836182</v>
      </c>
      <c r="S120" s="42">
        <f>'[2]Ratebase Summary'!S120</f>
        <v>1453137.7570794318</v>
      </c>
      <c r="T120" s="42">
        <f>'[2]Ratebase Summary'!T120</f>
        <v>12893584.935320398</v>
      </c>
      <c r="U120" s="42">
        <f>'[2]Ratebase Summary'!U120</f>
        <v>11440447.178240966</v>
      </c>
      <c r="V120" s="22"/>
      <c r="W120" s="22"/>
      <c r="X120" s="22"/>
      <c r="Y120" s="22"/>
    </row>
    <row r="121" spans="1:25" s="6" customFormat="1" x14ac:dyDescent="0.25">
      <c r="A121" s="15">
        <f>'[2]Ratebase Summary'!A121</f>
        <v>114</v>
      </c>
      <c r="B121" s="38"/>
      <c r="C121" s="15" t="str">
        <f>'[2]Ratebase Summary'!C121</f>
        <v>Sub-total</v>
      </c>
      <c r="D121" s="23"/>
      <c r="E121" s="43">
        <f>'[2]Ratebase Summary'!E121</f>
        <v>246011331.39146316</v>
      </c>
      <c r="F121" s="43">
        <f>'[2]Ratebase Summary'!F121</f>
        <v>141969251.27296346</v>
      </c>
      <c r="G121" s="43">
        <f>'[2]Ratebase Summary'!G121</f>
        <v>30919377.246837121</v>
      </c>
      <c r="H121" s="43">
        <f>'[2]Ratebase Summary'!H121</f>
        <v>28585757.136637002</v>
      </c>
      <c r="I121" s="43">
        <f>'[2]Ratebase Summary'!I121</f>
        <v>16523967.46608587</v>
      </c>
      <c r="J121" s="43">
        <f>'[2]Ratebase Summary'!J121</f>
        <v>12893584.935320398</v>
      </c>
      <c r="K121" s="43">
        <f>'[2]Ratebase Summary'!K121</f>
        <v>5201981.0962759135</v>
      </c>
      <c r="L121" s="43">
        <f>'[2]Ratebase Summary'!L121</f>
        <v>4313916.0578937158</v>
      </c>
      <c r="M121" s="43">
        <f>'[2]Ratebase Summary'!M121</f>
        <v>2867112.456892665</v>
      </c>
      <c r="N121" s="43">
        <f>'[2]Ratebase Summary'!N121</f>
        <v>2652867.1668535727</v>
      </c>
      <c r="O121" s="43">
        <f>'[2]Ratebase Summary'!O121</f>
        <v>83516.555703444916</v>
      </c>
      <c r="P121" s="22"/>
      <c r="Q121" s="43">
        <f>'[2]Ratebase Summary'!Q121</f>
        <v>11384179.65182513</v>
      </c>
      <c r="R121" s="43">
        <f>'[2]Ratebase Summary'!R121</f>
        <v>56267.526415836182</v>
      </c>
      <c r="S121" s="43">
        <f>'[2]Ratebase Summary'!S121</f>
        <v>1453137.7570794318</v>
      </c>
      <c r="T121" s="43">
        <f>'[2]Ratebase Summary'!T121</f>
        <v>12893584.935320398</v>
      </c>
      <c r="U121" s="43">
        <f>'[2]Ratebase Summary'!U121</f>
        <v>11440447.178240966</v>
      </c>
      <c r="V121" s="22"/>
      <c r="W121" s="22"/>
      <c r="X121" s="22"/>
      <c r="Y121" s="22"/>
    </row>
    <row r="122" spans="1:25" s="6" customFormat="1" x14ac:dyDescent="0.25">
      <c r="A122" s="6">
        <f>'[2]Ratebase Summary'!A122</f>
        <v>115</v>
      </c>
      <c r="B122" s="37"/>
      <c r="D122" s="2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22"/>
      <c r="Q122" s="42"/>
      <c r="R122" s="42"/>
      <c r="S122" s="42"/>
      <c r="T122" s="42"/>
      <c r="U122" s="42"/>
      <c r="V122" s="22"/>
      <c r="W122" s="22"/>
      <c r="X122" s="22"/>
      <c r="Y122" s="22"/>
    </row>
    <row r="123" spans="1:25" s="6" customFormat="1" x14ac:dyDescent="0.25">
      <c r="A123" s="6">
        <f>'[2]Ratebase Summary'!A123</f>
        <v>116</v>
      </c>
      <c r="B123" s="37"/>
      <c r="C123" s="1" t="str">
        <f>'[2]Ratebase Summary'!C123</f>
        <v>Other Items</v>
      </c>
      <c r="D123" s="2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22"/>
      <c r="Q123" s="42"/>
      <c r="R123" s="42"/>
      <c r="S123" s="42"/>
      <c r="T123" s="42"/>
      <c r="U123" s="42"/>
      <c r="V123" s="22"/>
      <c r="W123" s="22"/>
      <c r="X123" s="22"/>
      <c r="Y123" s="22"/>
    </row>
    <row r="124" spans="1:25" s="6" customFormat="1" x14ac:dyDescent="0.25">
      <c r="A124" s="6">
        <f>'[2]Ratebase Summary'!A124</f>
        <v>117</v>
      </c>
      <c r="B124" s="37">
        <f>'[2]Ratebase Summary'!B124</f>
        <v>182.01</v>
      </c>
      <c r="C124" s="6" t="str">
        <f>'[2]Ratebase Summary'!C124</f>
        <v>Misc Def Debits - Production</v>
      </c>
      <c r="D124" s="22" t="str">
        <f>'[2]Ratebase Summary'!D124</f>
        <v>PC4</v>
      </c>
      <c r="E124" s="42">
        <f>'[2]Ratebase Summary'!E124</f>
        <v>237318147.37700513</v>
      </c>
      <c r="F124" s="42">
        <f>'[2]Ratebase Summary'!F124</f>
        <v>126794974.40481915</v>
      </c>
      <c r="G124" s="42">
        <f>'[2]Ratebase Summary'!G124</f>
        <v>31085079.213598546</v>
      </c>
      <c r="H124" s="42">
        <f>'[2]Ratebase Summary'!H124</f>
        <v>31385395.691936664</v>
      </c>
      <c r="I124" s="42">
        <f>'[2]Ratebase Summary'!I124</f>
        <v>20298687.810013261</v>
      </c>
      <c r="J124" s="42">
        <f>'[2]Ratebase Summary'!J124</f>
        <v>14442882.603919739</v>
      </c>
      <c r="K124" s="42">
        <f>'[2]Ratebase Summary'!K124</f>
        <v>6312773.9929704666</v>
      </c>
      <c r="L124" s="42">
        <f>'[2]Ratebase Summary'!L124</f>
        <v>6059932.7698591808</v>
      </c>
      <c r="M124" s="42">
        <f>'[2]Ratebase Summary'!M124</f>
        <v>0</v>
      </c>
      <c r="N124" s="42">
        <f>'[2]Ratebase Summary'!N124</f>
        <v>857726.79718032479</v>
      </c>
      <c r="O124" s="42">
        <f>'[2]Ratebase Summary'!O124</f>
        <v>80694.092707846488</v>
      </c>
      <c r="P124" s="22"/>
      <c r="Q124" s="42">
        <f>'[2]Ratebase Summary'!Q124</f>
        <v>13409167.610673966</v>
      </c>
      <c r="R124" s="42">
        <f>'[2]Ratebase Summary'!R124</f>
        <v>36713.14353739802</v>
      </c>
      <c r="S124" s="42">
        <f>'[2]Ratebase Summary'!S124</f>
        <v>997001.84970837471</v>
      </c>
      <c r="T124" s="42">
        <f>'[2]Ratebase Summary'!T124</f>
        <v>14442882.603919739</v>
      </c>
      <c r="U124" s="42">
        <f>'[2]Ratebase Summary'!U124</f>
        <v>13445880.754211364</v>
      </c>
      <c r="V124" s="22"/>
      <c r="W124" s="22"/>
      <c r="X124" s="22"/>
      <c r="Y124" s="22"/>
    </row>
    <row r="125" spans="1:25" s="6" customFormat="1" x14ac:dyDescent="0.25">
      <c r="A125" s="6">
        <f>'[2]Ratebase Summary'!A125</f>
        <v>118</v>
      </c>
      <c r="B125" s="37">
        <f>'[2]Ratebase Summary'!B125</f>
        <v>182.02</v>
      </c>
      <c r="C125" s="6" t="str">
        <f>'[2]Ratebase Summary'!C125</f>
        <v>Misc Def Debits - Transmission</v>
      </c>
      <c r="D125" s="22" t="str">
        <f>'[2]Ratebase Summary'!D125</f>
        <v>PC4</v>
      </c>
      <c r="E125" s="42">
        <f>'[2]Ratebase Summary'!E125</f>
        <v>776259.08333333337</v>
      </c>
      <c r="F125" s="42">
        <f>'[2]Ratebase Summary'!F125</f>
        <v>414741.77887626347</v>
      </c>
      <c r="G125" s="42">
        <f>'[2]Ratebase Summary'!G125</f>
        <v>101678.1706851894</v>
      </c>
      <c r="H125" s="42">
        <f>'[2]Ratebase Summary'!H125</f>
        <v>102660.49503232118</v>
      </c>
      <c r="I125" s="42">
        <f>'[2]Ratebase Summary'!I125</f>
        <v>66396.274226929061</v>
      </c>
      <c r="J125" s="42">
        <f>'[2]Ratebase Summary'!J125</f>
        <v>47242.147028053238</v>
      </c>
      <c r="K125" s="42">
        <f>'[2]Ratebase Summary'!K125</f>
        <v>20648.855585784753</v>
      </c>
      <c r="L125" s="42">
        <f>'[2]Ratebase Summary'!L125</f>
        <v>19821.821082732404</v>
      </c>
      <c r="M125" s="42">
        <f>'[2]Ratebase Summary'!M125</f>
        <v>0</v>
      </c>
      <c r="N125" s="42">
        <f>'[2]Ratebase Summary'!N125</f>
        <v>2805.5933551171361</v>
      </c>
      <c r="O125" s="42">
        <f>'[2]Ratebase Summary'!O125</f>
        <v>263.94746094279247</v>
      </c>
      <c r="P125" s="22"/>
      <c r="Q125" s="42">
        <f>'[2]Ratebase Summary'!Q125</f>
        <v>43860.902643863184</v>
      </c>
      <c r="R125" s="42">
        <f>'[2]Ratebase Summary'!R125</f>
        <v>120.08736568869352</v>
      </c>
      <c r="S125" s="42">
        <f>'[2]Ratebase Summary'!S125</f>
        <v>3261.1570185013611</v>
      </c>
      <c r="T125" s="42">
        <f>'[2]Ratebase Summary'!T125</f>
        <v>47242.147028053238</v>
      </c>
      <c r="U125" s="42">
        <f>'[2]Ratebase Summary'!U125</f>
        <v>43980.990009551875</v>
      </c>
      <c r="V125" s="22"/>
      <c r="W125" s="22"/>
      <c r="X125" s="22"/>
      <c r="Y125" s="22"/>
    </row>
    <row r="126" spans="1:25" s="6" customFormat="1" x14ac:dyDescent="0.25">
      <c r="A126" s="6">
        <f>'[2]Ratebase Summary'!A126</f>
        <v>119</v>
      </c>
      <c r="B126" s="37">
        <f>'[2]Ratebase Summary'!B126</f>
        <v>182.03</v>
      </c>
      <c r="C126" s="6" t="str">
        <f>'[2]Ratebase Summary'!C126</f>
        <v>Misc Def Debits - Distribution</v>
      </c>
      <c r="D126" s="22" t="str">
        <f>'[2]Ratebase Summary'!D126</f>
        <v>DP.T</v>
      </c>
      <c r="E126" s="42">
        <f>'[2]Ratebase Summary'!E126</f>
        <v>51386936.710416667</v>
      </c>
      <c r="F126" s="42">
        <f>'[2]Ratebase Summary'!F126</f>
        <v>33499056.576186065</v>
      </c>
      <c r="G126" s="42">
        <f>'[2]Ratebase Summary'!G126</f>
        <v>6245773.7566408673</v>
      </c>
      <c r="H126" s="42">
        <f>'[2]Ratebase Summary'!H126</f>
        <v>5003949.1342023825</v>
      </c>
      <c r="I126" s="42">
        <f>'[2]Ratebase Summary'!I126</f>
        <v>2190343.5864220061</v>
      </c>
      <c r="J126" s="42">
        <f>'[2]Ratebase Summary'!J126</f>
        <v>2166655.1250875322</v>
      </c>
      <c r="K126" s="42">
        <f>'[2]Ratebase Summary'!K126</f>
        <v>714476.80680844758</v>
      </c>
      <c r="L126" s="42">
        <f>'[2]Ratebase Summary'!L126</f>
        <v>323289.92502192181</v>
      </c>
      <c r="M126" s="42">
        <f>'[2]Ratebase Summary'!M126</f>
        <v>107156.96634165844</v>
      </c>
      <c r="N126" s="42">
        <f>'[2]Ratebase Summary'!N126</f>
        <v>1118011.0573336114</v>
      </c>
      <c r="O126" s="42">
        <f>'[2]Ratebase Summary'!O126</f>
        <v>18223.776372184315</v>
      </c>
      <c r="P126" s="22"/>
      <c r="Q126" s="42">
        <f>'[2]Ratebase Summary'!Q126</f>
        <v>1697708.6144275998</v>
      </c>
      <c r="R126" s="42">
        <f>'[2]Ratebase Summary'!R126</f>
        <v>18081.957833920624</v>
      </c>
      <c r="S126" s="42">
        <f>'[2]Ratebase Summary'!S126</f>
        <v>450864.55282601196</v>
      </c>
      <c r="T126" s="42">
        <f>'[2]Ratebase Summary'!T126</f>
        <v>2166655.1250875322</v>
      </c>
      <c r="U126" s="42">
        <f>'[2]Ratebase Summary'!U126</f>
        <v>1715790.5722615204</v>
      </c>
      <c r="V126" s="22"/>
      <c r="W126" s="22"/>
      <c r="X126" s="22"/>
      <c r="Y126" s="22"/>
    </row>
    <row r="127" spans="1:25" s="6" customFormat="1" x14ac:dyDescent="0.25">
      <c r="A127" s="6">
        <f>'[2]Ratebase Summary'!A127</f>
        <v>120</v>
      </c>
      <c r="B127" s="37">
        <f>'[2]Ratebase Summary'!B127</f>
        <v>282</v>
      </c>
      <c r="C127" s="6" t="str">
        <f>'[2]Ratebase Summary'!C127</f>
        <v xml:space="preserve">Accum Deferred Income Tax - Prod </v>
      </c>
      <c r="D127" s="22" t="str">
        <f>'[2]Ratebase Summary'!D127</f>
        <v>PP.T</v>
      </c>
      <c r="E127" s="42">
        <f>'[2]Ratebase Summary'!E127</f>
        <v>-33375829.255674981</v>
      </c>
      <c r="F127" s="42">
        <f>'[2]Ratebase Summary'!F127</f>
        <v>-17832127.306683037</v>
      </c>
      <c r="G127" s="42">
        <f>'[2]Ratebase Summary'!G127</f>
        <v>-4371727.6057445062</v>
      </c>
      <c r="H127" s="42">
        <f>'[2]Ratebase Summary'!H127</f>
        <v>-4413963.3623204893</v>
      </c>
      <c r="I127" s="42">
        <f>'[2]Ratebase Summary'!I127</f>
        <v>-2854756.5618106555</v>
      </c>
      <c r="J127" s="42">
        <f>'[2]Ratebase Summary'!J127</f>
        <v>-2031210.7989887798</v>
      </c>
      <c r="K127" s="42">
        <f>'[2]Ratebase Summary'!K127</f>
        <v>-887812.70732043055</v>
      </c>
      <c r="L127" s="42">
        <f>'[2]Ratebase Summary'!L127</f>
        <v>-852253.75161211553</v>
      </c>
      <c r="M127" s="42">
        <f>'[2]Ratebase Summary'!M127</f>
        <v>0</v>
      </c>
      <c r="N127" s="42">
        <f>'[2]Ratebase Summary'!N127</f>
        <v>-120628.54630847047</v>
      </c>
      <c r="O127" s="42">
        <f>'[2]Ratebase Summary'!O127</f>
        <v>-11348.614886497515</v>
      </c>
      <c r="P127" s="22"/>
      <c r="Q127" s="42">
        <f>'[2]Ratebase Summary'!Q127</f>
        <v>-1885831.7140139025</v>
      </c>
      <c r="R127" s="42">
        <f>'[2]Ratebase Summary'!R127</f>
        <v>-5163.2444618603649</v>
      </c>
      <c r="S127" s="42">
        <f>'[2]Ratebase Summary'!S127</f>
        <v>-140215.84051301709</v>
      </c>
      <c r="T127" s="42">
        <f>'[2]Ratebase Summary'!T127</f>
        <v>-2031210.7989887798</v>
      </c>
      <c r="U127" s="42">
        <f>'[2]Ratebase Summary'!U127</f>
        <v>-1890994.9584757627</v>
      </c>
      <c r="V127" s="22"/>
      <c r="W127" s="22"/>
      <c r="X127" s="22"/>
      <c r="Y127" s="22"/>
    </row>
    <row r="128" spans="1:25" s="6" customFormat="1" x14ac:dyDescent="0.25">
      <c r="A128" s="6">
        <f>'[2]Ratebase Summary'!A128</f>
        <v>121</v>
      </c>
      <c r="B128" s="37">
        <f>'[2]Ratebase Summary'!B128</f>
        <v>282.01</v>
      </c>
      <c r="C128" s="6" t="str">
        <f>'[2]Ratebase Summary'!C128</f>
        <v>Accum Deferred Income Tax - Trans</v>
      </c>
      <c r="D128" s="22" t="str">
        <f>'[2]Ratebase Summary'!D128</f>
        <v>PC4</v>
      </c>
      <c r="E128" s="42">
        <f>'[2]Ratebase Summary'!E128</f>
        <v>0</v>
      </c>
      <c r="F128" s="42">
        <f>'[2]Ratebase Summary'!F128</f>
        <v>0</v>
      </c>
      <c r="G128" s="42">
        <f>'[2]Ratebase Summary'!G128</f>
        <v>0</v>
      </c>
      <c r="H128" s="42">
        <f>'[2]Ratebase Summary'!H128</f>
        <v>0</v>
      </c>
      <c r="I128" s="42">
        <f>'[2]Ratebase Summary'!I128</f>
        <v>0</v>
      </c>
      <c r="J128" s="42">
        <f>'[2]Ratebase Summary'!J128</f>
        <v>0</v>
      </c>
      <c r="K128" s="42">
        <f>'[2]Ratebase Summary'!K128</f>
        <v>0</v>
      </c>
      <c r="L128" s="42">
        <f>'[2]Ratebase Summary'!L128</f>
        <v>0</v>
      </c>
      <c r="M128" s="42">
        <f>'[2]Ratebase Summary'!M128</f>
        <v>0</v>
      </c>
      <c r="N128" s="42">
        <f>'[2]Ratebase Summary'!N128</f>
        <v>0</v>
      </c>
      <c r="O128" s="42">
        <f>'[2]Ratebase Summary'!O128</f>
        <v>0</v>
      </c>
      <c r="P128" s="22"/>
      <c r="Q128" s="42">
        <f>'[2]Ratebase Summary'!Q128</f>
        <v>0</v>
      </c>
      <c r="R128" s="42">
        <f>'[2]Ratebase Summary'!R128</f>
        <v>0</v>
      </c>
      <c r="S128" s="42">
        <f>'[2]Ratebase Summary'!S128</f>
        <v>0</v>
      </c>
      <c r="T128" s="42">
        <f>'[2]Ratebase Summary'!T128</f>
        <v>0</v>
      </c>
      <c r="U128" s="42">
        <f>'[2]Ratebase Summary'!U128</f>
        <v>0</v>
      </c>
      <c r="V128" s="22"/>
      <c r="W128" s="22"/>
      <c r="X128" s="22"/>
      <c r="Y128" s="22"/>
    </row>
    <row r="129" spans="1:25" s="6" customFormat="1" x14ac:dyDescent="0.25">
      <c r="A129" s="6">
        <f>'[2]Ratebase Summary'!A129</f>
        <v>122</v>
      </c>
      <c r="B129" s="37">
        <f>'[2]Ratebase Summary'!B129</f>
        <v>282.02</v>
      </c>
      <c r="C129" s="6" t="str">
        <f>'[2]Ratebase Summary'!C129</f>
        <v>Accum Deferred Income Tax - General</v>
      </c>
      <c r="D129" s="22" t="str">
        <f>'[2]Ratebase Summary'!D129</f>
        <v>PTDP.T</v>
      </c>
      <c r="E129" s="42">
        <f>'[2]Ratebase Summary'!E129</f>
        <v>-1211796278.4365394</v>
      </c>
      <c r="F129" s="42">
        <f>'[2]Ratebase Summary'!F129</f>
        <v>-696877285.01551723</v>
      </c>
      <c r="G129" s="42">
        <f>'[2]Ratebase Summary'!G129</f>
        <v>-152443179.62511867</v>
      </c>
      <c r="H129" s="42">
        <f>'[2]Ratebase Summary'!H129</f>
        <v>-141742274.18018445</v>
      </c>
      <c r="I129" s="42">
        <f>'[2]Ratebase Summary'!I129</f>
        <v>-81893237.412583381</v>
      </c>
      <c r="J129" s="42">
        <f>'[2]Ratebase Summary'!J129</f>
        <v>-63946998.770585217</v>
      </c>
      <c r="K129" s="42">
        <f>'[2]Ratebase Summary'!K129</f>
        <v>-25778998.953923516</v>
      </c>
      <c r="L129" s="42">
        <f>'[2]Ratebase Summary'!L129</f>
        <v>-21356896.006742023</v>
      </c>
      <c r="M129" s="42">
        <f>'[2]Ratebase Summary'!M129</f>
        <v>-14303507.088221673</v>
      </c>
      <c r="N129" s="42">
        <f>'[2]Ratebase Summary'!N129</f>
        <v>-13039311.070797782</v>
      </c>
      <c r="O129" s="42">
        <f>'[2]Ratebase Summary'!O129</f>
        <v>-414590.31286561402</v>
      </c>
      <c r="P129" s="22"/>
      <c r="Q129" s="42">
        <f>'[2]Ratebase Summary'!Q129</f>
        <v>-56442433.302605383</v>
      </c>
      <c r="R129" s="42">
        <f>'[2]Ratebase Summary'!R129</f>
        <v>-279859.70709286083</v>
      </c>
      <c r="S129" s="42">
        <f>'[2]Ratebase Summary'!S129</f>
        <v>-7224705.7608869728</v>
      </c>
      <c r="T129" s="42">
        <f>'[2]Ratebase Summary'!T129</f>
        <v>-63946998.770585217</v>
      </c>
      <c r="U129" s="42">
        <f>'[2]Ratebase Summary'!U129</f>
        <v>-56722293.009698242</v>
      </c>
      <c r="V129" s="22"/>
      <c r="W129" s="22"/>
      <c r="X129" s="22"/>
      <c r="Y129" s="22"/>
    </row>
    <row r="130" spans="1:25" s="6" customFormat="1" x14ac:dyDescent="0.25">
      <c r="A130" s="6">
        <f>'[2]Ratebase Summary'!A130</f>
        <v>123</v>
      </c>
      <c r="B130" s="37">
        <f>'[2]Ratebase Summary'!B130</f>
        <v>235</v>
      </c>
      <c r="C130" s="6" t="str">
        <f>'[2]Ratebase Summary'!C130</f>
        <v>Customer Deposits</v>
      </c>
      <c r="D130" s="22" t="str">
        <f>'[2]Ratebase Summary'!D130</f>
        <v>DIR235.00</v>
      </c>
      <c r="E130" s="42">
        <f>'[2]Ratebase Summary'!E130</f>
        <v>-19040678.756270085</v>
      </c>
      <c r="F130" s="42">
        <f>'[2]Ratebase Summary'!F130</f>
        <v>-16610349.668784555</v>
      </c>
      <c r="G130" s="42">
        <f>'[2]Ratebase Summary'!G130</f>
        <v>-1460866.5554359197</v>
      </c>
      <c r="H130" s="42">
        <f>'[2]Ratebase Summary'!H130</f>
        <v>-639730.12994348397</v>
      </c>
      <c r="I130" s="42">
        <f>'[2]Ratebase Summary'!I130</f>
        <v>-282350.82301629806</v>
      </c>
      <c r="J130" s="42">
        <f>'[2]Ratebase Summary'!J130</f>
        <v>-23480.248927736589</v>
      </c>
      <c r="K130" s="42">
        <f>'[2]Ratebase Summary'!K130</f>
        <v>-236.1038863637726</v>
      </c>
      <c r="L130" s="42">
        <f>'[2]Ratebase Summary'!L130</f>
        <v>0</v>
      </c>
      <c r="M130" s="42">
        <f>'[2]Ratebase Summary'!M130</f>
        <v>0</v>
      </c>
      <c r="N130" s="42">
        <f>'[2]Ratebase Summary'!N130</f>
        <v>-23665.226275728721</v>
      </c>
      <c r="O130" s="42">
        <f>'[2]Ratebase Summary'!O130</f>
        <v>0</v>
      </c>
      <c r="P130" s="22"/>
      <c r="Q130" s="42">
        <f>'[2]Ratebase Summary'!Q130</f>
        <v>-23480.248927736589</v>
      </c>
      <c r="R130" s="42">
        <f>'[2]Ratebase Summary'!R130</f>
        <v>0</v>
      </c>
      <c r="S130" s="42">
        <f>'[2]Ratebase Summary'!S130</f>
        <v>0</v>
      </c>
      <c r="T130" s="42">
        <f>'[2]Ratebase Summary'!T130</f>
        <v>-23480.248927736589</v>
      </c>
      <c r="U130" s="42">
        <f>'[2]Ratebase Summary'!U130</f>
        <v>-23480.248927736589</v>
      </c>
      <c r="V130" s="22"/>
      <c r="W130" s="22"/>
      <c r="X130" s="22"/>
      <c r="Y130" s="22"/>
    </row>
    <row r="131" spans="1:25" s="6" customFormat="1" x14ac:dyDescent="0.25">
      <c r="A131" s="6">
        <f>'[2]Ratebase Summary'!A131</f>
        <v>124</v>
      </c>
      <c r="B131" s="37">
        <f>'[2]Ratebase Summary'!B131</f>
        <v>235.01</v>
      </c>
      <c r="C131" s="6" t="str">
        <f>'[2]Ratebase Summary'!C131</f>
        <v>Customer Deposits - Transmission</v>
      </c>
      <c r="D131" s="22" t="str">
        <f>'[2]Ratebase Summary'!D131</f>
        <v>PC4</v>
      </c>
      <c r="E131" s="42">
        <f>'[2]Ratebase Summary'!E131</f>
        <v>-5962277.1433333335</v>
      </c>
      <c r="F131" s="42">
        <f>'[2]Ratebase Summary'!F131</f>
        <v>-3185541.3761612703</v>
      </c>
      <c r="G131" s="42">
        <f>'[2]Ratebase Summary'!G131</f>
        <v>-780967.90887009504</v>
      </c>
      <c r="H131" s="42">
        <f>'[2]Ratebase Summary'!H131</f>
        <v>-788512.92847501044</v>
      </c>
      <c r="I131" s="42">
        <f>'[2]Ratebase Summary'!I131</f>
        <v>-509975.33777742542</v>
      </c>
      <c r="J131" s="42">
        <f>'[2]Ratebase Summary'!J131</f>
        <v>-362856.65375770209</v>
      </c>
      <c r="K131" s="42">
        <f>'[2]Ratebase Summary'!K131</f>
        <v>-158599.3675802809</v>
      </c>
      <c r="L131" s="42">
        <f>'[2]Ratebase Summary'!L131</f>
        <v>-152247.09548431676</v>
      </c>
      <c r="M131" s="42">
        <f>'[2]Ratebase Summary'!M131</f>
        <v>0</v>
      </c>
      <c r="N131" s="42">
        <f>'[2]Ratebase Summary'!N131</f>
        <v>-21549.152201700846</v>
      </c>
      <c r="O131" s="42">
        <f>'[2]Ratebase Summary'!O131</f>
        <v>-2027.3230255320634</v>
      </c>
      <c r="P131" s="22"/>
      <c r="Q131" s="42">
        <f>'[2]Ratebase Summary'!Q131</f>
        <v>-336886.0512350084</v>
      </c>
      <c r="R131" s="42">
        <f>'[2]Ratebase Summary'!R131</f>
        <v>-922.36493075773001</v>
      </c>
      <c r="S131" s="42">
        <f>'[2]Ratebase Summary'!S131</f>
        <v>-25048.237591935955</v>
      </c>
      <c r="T131" s="42">
        <f>'[2]Ratebase Summary'!T131</f>
        <v>-362856.65375770209</v>
      </c>
      <c r="U131" s="42">
        <f>'[2]Ratebase Summary'!U131</f>
        <v>-337808.41616576613</v>
      </c>
      <c r="V131" s="22"/>
      <c r="W131" s="22"/>
      <c r="X131" s="22"/>
      <c r="Y131" s="22"/>
    </row>
    <row r="132" spans="1:25" s="6" customFormat="1" x14ac:dyDescent="0.25">
      <c r="A132" s="6">
        <f>'[2]Ratebase Summary'!A132</f>
        <v>125</v>
      </c>
      <c r="B132" s="37">
        <f>'[2]Ratebase Summary'!B132</f>
        <v>252</v>
      </c>
      <c r="C132" s="6" t="str">
        <f>'[2]Ratebase Summary'!C132</f>
        <v>Customer Advances</v>
      </c>
      <c r="D132" s="22" t="str">
        <f>'[2]Ratebase Summary'!D132</f>
        <v>DIR252.00</v>
      </c>
      <c r="E132" s="42">
        <f>'[2]Ratebase Summary'!E132</f>
        <v>-54720677.887500003</v>
      </c>
      <c r="F132" s="42">
        <f>'[2]Ratebase Summary'!F132</f>
        <v>-21173102.935833331</v>
      </c>
      <c r="G132" s="42">
        <f>'[2]Ratebase Summary'!G132</f>
        <v>-31313866.958082631</v>
      </c>
      <c r="H132" s="42">
        <f>'[2]Ratebase Summary'!H132</f>
        <v>-2025260.4454428731</v>
      </c>
      <c r="I132" s="42">
        <f>'[2]Ratebase Summary'!I132</f>
        <v>-208447.54814116366</v>
      </c>
      <c r="J132" s="42">
        <f>'[2]Ratebase Summary'!J132</f>
        <v>0</v>
      </c>
      <c r="K132" s="42">
        <f>'[2]Ratebase Summary'!K132</f>
        <v>0</v>
      </c>
      <c r="L132" s="42">
        <f>'[2]Ratebase Summary'!L132</f>
        <v>0</v>
      </c>
      <c r="M132" s="42">
        <f>'[2]Ratebase Summary'!M132</f>
        <v>0</v>
      </c>
      <c r="N132" s="42">
        <f>'[2]Ratebase Summary'!N132</f>
        <v>0</v>
      </c>
      <c r="O132" s="42">
        <f>'[2]Ratebase Summary'!O132</f>
        <v>0</v>
      </c>
      <c r="P132" s="22"/>
      <c r="Q132" s="42">
        <f>'[2]Ratebase Summary'!Q132</f>
        <v>0</v>
      </c>
      <c r="R132" s="42">
        <f>'[2]Ratebase Summary'!R132</f>
        <v>0</v>
      </c>
      <c r="S132" s="42">
        <f>'[2]Ratebase Summary'!S132</f>
        <v>0</v>
      </c>
      <c r="T132" s="42">
        <f>'[2]Ratebase Summary'!T132</f>
        <v>0</v>
      </c>
      <c r="U132" s="42">
        <f>'[2]Ratebase Summary'!U132</f>
        <v>0</v>
      </c>
      <c r="V132" s="22"/>
      <c r="W132" s="22"/>
      <c r="X132" s="22"/>
      <c r="Y132" s="22"/>
    </row>
    <row r="133" spans="1:25" s="6" customFormat="1" x14ac:dyDescent="0.25">
      <c r="A133" s="6">
        <f>'[2]Ratebase Summary'!A133</f>
        <v>126</v>
      </c>
      <c r="B133" s="37">
        <f>'[2]Ratebase Summary'!B133</f>
        <v>253</v>
      </c>
      <c r="C133" s="6" t="str">
        <f>'[2]Ratebase Summary'!C133</f>
        <v>Landlord Incentive</v>
      </c>
      <c r="D133" s="22" t="str">
        <f>'[2]Ratebase Summary'!D133</f>
        <v>SW.T</v>
      </c>
      <c r="E133" s="42">
        <f>'[2]Ratebase Summary'!E133</f>
        <v>-6362920.1743808333</v>
      </c>
      <c r="F133" s="42">
        <f>'[2]Ratebase Summary'!F133</f>
        <v>-3898928.8804252027</v>
      </c>
      <c r="G133" s="42">
        <f>'[2]Ratebase Summary'!G133</f>
        <v>-784341.38248208095</v>
      </c>
      <c r="H133" s="42">
        <f>'[2]Ratebase Summary'!H133</f>
        <v>-652257.50009423133</v>
      </c>
      <c r="I133" s="42">
        <f>'[2]Ratebase Summary'!I133</f>
        <v>-373405.69239244476</v>
      </c>
      <c r="J133" s="42">
        <f>'[2]Ratebase Summary'!J133</f>
        <v>-292143.33561953472</v>
      </c>
      <c r="K133" s="42">
        <f>'[2]Ratebase Summary'!K133</f>
        <v>-117974.45181271021</v>
      </c>
      <c r="L133" s="42">
        <f>'[2]Ratebase Summary'!L133</f>
        <v>-96894.831180808265</v>
      </c>
      <c r="M133" s="42">
        <f>'[2]Ratebase Summary'!M133</f>
        <v>-68769.885313464445</v>
      </c>
      <c r="N133" s="42">
        <f>'[2]Ratebase Summary'!N133</f>
        <v>-76301.358852072619</v>
      </c>
      <c r="O133" s="42">
        <f>'[2]Ratebase Summary'!O133</f>
        <v>-1902.8562082854539</v>
      </c>
      <c r="P133" s="22"/>
      <c r="Q133" s="42">
        <f>'[2]Ratebase Summary'!Q133</f>
        <v>-257326.01954940747</v>
      </c>
      <c r="R133" s="42">
        <f>'[2]Ratebase Summary'!R133</f>
        <v>-1295.3390936823344</v>
      </c>
      <c r="S133" s="42">
        <f>'[2]Ratebase Summary'!S133</f>
        <v>-33521.976976444894</v>
      </c>
      <c r="T133" s="42">
        <f>'[2]Ratebase Summary'!T133</f>
        <v>-292143.33561953472</v>
      </c>
      <c r="U133" s="42">
        <f>'[2]Ratebase Summary'!U133</f>
        <v>-258621.3586430898</v>
      </c>
      <c r="V133" s="22"/>
      <c r="W133" s="22"/>
      <c r="X133" s="22"/>
      <c r="Y133" s="22"/>
    </row>
    <row r="134" spans="1:25" s="6" customFormat="1" x14ac:dyDescent="0.25">
      <c r="A134" s="6">
        <f>'[2]Ratebase Summary'!A134</f>
        <v>127</v>
      </c>
      <c r="B134" s="37">
        <f>'[2]Ratebase Summary'!B134</f>
        <v>114.01</v>
      </c>
      <c r="C134" s="6" t="str">
        <f>'[2]Ratebase Summary'!C134</f>
        <v>Acquisition Adjustment - Production</v>
      </c>
      <c r="D134" s="22" t="str">
        <f>'[2]Ratebase Summary'!D134</f>
        <v>PP.T</v>
      </c>
      <c r="E134" s="42">
        <f>'[2]Ratebase Summary'!E134</f>
        <v>281543144.61000001</v>
      </c>
      <c r="F134" s="42">
        <f>'[2]Ratebase Summary'!F134</f>
        <v>150423624.19072303</v>
      </c>
      <c r="G134" s="42">
        <f>'[2]Ratebase Summary'!G134</f>
        <v>36877883.334999785</v>
      </c>
      <c r="H134" s="42">
        <f>'[2]Ratebase Summary'!H134</f>
        <v>37234164.751419216</v>
      </c>
      <c r="I134" s="42">
        <f>'[2]Ratebase Summary'!I134</f>
        <v>24081413.329124767</v>
      </c>
      <c r="J134" s="42">
        <f>'[2]Ratebase Summary'!J134</f>
        <v>17134360.058360334</v>
      </c>
      <c r="K134" s="42">
        <f>'[2]Ratebase Summary'!K134</f>
        <v>7489179.6554001914</v>
      </c>
      <c r="L134" s="42">
        <f>'[2]Ratebase Summary'!L134</f>
        <v>7189220.6601502262</v>
      </c>
      <c r="M134" s="42">
        <f>'[2]Ratebase Summary'!M134</f>
        <v>0</v>
      </c>
      <c r="N134" s="42">
        <f>'[2]Ratebase Summary'!N134</f>
        <v>1017566.9343599938</v>
      </c>
      <c r="O134" s="42">
        <f>'[2]Ratebase Summary'!O134</f>
        <v>95731.695462490825</v>
      </c>
      <c r="P134" s="22"/>
      <c r="Q134" s="42">
        <f>'[2]Ratebase Summary'!Q134</f>
        <v>15908008.963656317</v>
      </c>
      <c r="R134" s="42">
        <f>'[2]Ratebase Summary'!R134</f>
        <v>43554.755480275053</v>
      </c>
      <c r="S134" s="42">
        <f>'[2]Ratebase Summary'!S134</f>
        <v>1182796.3392237432</v>
      </c>
      <c r="T134" s="42">
        <f>'[2]Ratebase Summary'!T134</f>
        <v>17134360.058360334</v>
      </c>
      <c r="U134" s="42">
        <f>'[2]Ratebase Summary'!U134</f>
        <v>15951563.719136592</v>
      </c>
      <c r="V134" s="22"/>
      <c r="W134" s="22"/>
      <c r="X134" s="22"/>
      <c r="Y134" s="22"/>
    </row>
    <row r="135" spans="1:25" s="6" customFormat="1" x14ac:dyDescent="0.25">
      <c r="A135" s="6">
        <f>'[2]Ratebase Summary'!A135</f>
        <v>128</v>
      </c>
      <c r="B135" s="37">
        <f>'[2]Ratebase Summary'!B135</f>
        <v>114.02</v>
      </c>
      <c r="C135" s="6" t="str">
        <f>'[2]Ratebase Summary'!C135</f>
        <v>Acquisition Adjustment - Transmission</v>
      </c>
      <c r="D135" s="22" t="str">
        <f>'[2]Ratebase Summary'!D135</f>
        <v>PC4</v>
      </c>
      <c r="E135" s="42">
        <f>'[2]Ratebase Summary'!E135</f>
        <v>946172.25</v>
      </c>
      <c r="F135" s="42">
        <f>'[2]Ratebase Summary'!F135</f>
        <v>505523.43993615964</v>
      </c>
      <c r="G135" s="42">
        <f>'[2]Ratebase Summary'!G135</f>
        <v>123934.21938455862</v>
      </c>
      <c r="H135" s="42">
        <f>'[2]Ratebase Summary'!H135</f>
        <v>125131.56194416425</v>
      </c>
      <c r="I135" s="42">
        <f>'[2]Ratebase Summary'!I135</f>
        <v>80929.567879766721</v>
      </c>
      <c r="J135" s="42">
        <f>'[2]Ratebase Summary'!J135</f>
        <v>57582.847670420968</v>
      </c>
      <c r="K135" s="42">
        <f>'[2]Ratebase Summary'!K135</f>
        <v>25168.625487294277</v>
      </c>
      <c r="L135" s="42">
        <f>'[2]Ratebase Summary'!L135</f>
        <v>24160.563728814792</v>
      </c>
      <c r="M135" s="42">
        <f>'[2]Ratebase Summary'!M135</f>
        <v>0</v>
      </c>
      <c r="N135" s="42">
        <f>'[2]Ratebase Summary'!N135</f>
        <v>3419.7017907954437</v>
      </c>
      <c r="O135" s="42">
        <f>'[2]Ratebase Summary'!O135</f>
        <v>321.72217802543685</v>
      </c>
      <c r="P135" s="22"/>
      <c r="Q135" s="42">
        <f>'[2]Ratebase Summary'!Q135</f>
        <v>53461.492216451763</v>
      </c>
      <c r="R135" s="42">
        <f>'[2]Ratebase Summary'!R135</f>
        <v>146.37295128623052</v>
      </c>
      <c r="S135" s="42">
        <f>'[2]Ratebase Summary'!S135</f>
        <v>3974.982502682974</v>
      </c>
      <c r="T135" s="42">
        <f>'[2]Ratebase Summary'!T135</f>
        <v>57582.847670420968</v>
      </c>
      <c r="U135" s="42">
        <f>'[2]Ratebase Summary'!U135</f>
        <v>53607.865167737997</v>
      </c>
      <c r="V135" s="22"/>
      <c r="W135" s="22"/>
      <c r="X135" s="22"/>
      <c r="Y135" s="22"/>
    </row>
    <row r="136" spans="1:25" s="6" customFormat="1" x14ac:dyDescent="0.25">
      <c r="A136" s="6">
        <f>'[2]Ratebase Summary'!A136</f>
        <v>129</v>
      </c>
      <c r="B136" s="37">
        <f>'[2]Ratebase Summary'!B136</f>
        <v>114.03</v>
      </c>
      <c r="C136" s="6" t="str">
        <f>'[2]Ratebase Summary'!C136</f>
        <v>Acquisition Adjustment - Distribution</v>
      </c>
      <c r="D136" s="22" t="str">
        <f>'[2]Ratebase Summary'!D136</f>
        <v>DP.T</v>
      </c>
      <c r="E136" s="42">
        <f>'[2]Ratebase Summary'!E136</f>
        <v>302358.00999999995</v>
      </c>
      <c r="F136" s="42">
        <f>'[2]Ratebase Summary'!F136</f>
        <v>197106.67207761056</v>
      </c>
      <c r="G136" s="42">
        <f>'[2]Ratebase Summary'!G136</f>
        <v>36749.801503255323</v>
      </c>
      <c r="H136" s="42">
        <f>'[2]Ratebase Summary'!H136</f>
        <v>29442.971292195311</v>
      </c>
      <c r="I136" s="42">
        <f>'[2]Ratebase Summary'!I136</f>
        <v>12887.865484936994</v>
      </c>
      <c r="J136" s="42">
        <f>'[2]Ratebase Summary'!J136</f>
        <v>12748.483834899824</v>
      </c>
      <c r="K136" s="42">
        <f>'[2]Ratebase Summary'!K136</f>
        <v>4203.9436348414511</v>
      </c>
      <c r="L136" s="42">
        <f>'[2]Ratebase Summary'!L136</f>
        <v>1902.2207712736199</v>
      </c>
      <c r="M136" s="42">
        <f>'[2]Ratebase Summary'!M136</f>
        <v>630.50590626339181</v>
      </c>
      <c r="N136" s="42">
        <f>'[2]Ratebase Summary'!N136</f>
        <v>6578.3177611531464</v>
      </c>
      <c r="O136" s="42">
        <f>'[2]Ratebase Summary'!O136</f>
        <v>107.22773357030468</v>
      </c>
      <c r="P136" s="22"/>
      <c r="Q136" s="42">
        <f>'[2]Ratebase Summary'!Q136</f>
        <v>9989.2274394735778</v>
      </c>
      <c r="R136" s="42">
        <f>'[2]Ratebase Summary'!R136</f>
        <v>106.39328081332944</v>
      </c>
      <c r="S136" s="42">
        <f>'[2]Ratebase Summary'!S136</f>
        <v>2652.8631146129173</v>
      </c>
      <c r="T136" s="42">
        <f>'[2]Ratebase Summary'!T136</f>
        <v>12748.483834899824</v>
      </c>
      <c r="U136" s="42">
        <f>'[2]Ratebase Summary'!U136</f>
        <v>10095.620720286906</v>
      </c>
      <c r="V136" s="22"/>
      <c r="W136" s="22"/>
      <c r="X136" s="22"/>
      <c r="Y136" s="22"/>
    </row>
    <row r="137" spans="1:25" s="6" customFormat="1" x14ac:dyDescent="0.25">
      <c r="A137" s="6">
        <f>'[2]Ratebase Summary'!A137</f>
        <v>130</v>
      </c>
      <c r="B137" s="37">
        <f>'[2]Ratebase Summary'!B137</f>
        <v>115.01</v>
      </c>
      <c r="C137" s="6" t="str">
        <f>'[2]Ratebase Summary'!C137</f>
        <v>Accum Amort Acquition Adj - Production</v>
      </c>
      <c r="D137" s="22" t="str">
        <f>'[2]Ratebase Summary'!D137</f>
        <v>PP.T</v>
      </c>
      <c r="E137" s="42">
        <f>'[2]Ratebase Summary'!E137</f>
        <v>-113037112.00124998</v>
      </c>
      <c r="F137" s="42">
        <f>'[2]Ratebase Summary'!F137</f>
        <v>-60393770.478177562</v>
      </c>
      <c r="G137" s="42">
        <f>'[2]Ratebase Summary'!G137</f>
        <v>-14806147.862992005</v>
      </c>
      <c r="H137" s="42">
        <f>'[2]Ratebase Summary'!H137</f>
        <v>-14949191.737946073</v>
      </c>
      <c r="I137" s="42">
        <f>'[2]Ratebase Summary'!I137</f>
        <v>-9668476.9909897</v>
      </c>
      <c r="J137" s="42">
        <f>'[2]Ratebase Summary'!J137</f>
        <v>-6879295.8168793162</v>
      </c>
      <c r="K137" s="42">
        <f>'[2]Ratebase Summary'!K137</f>
        <v>-3006840.1796023906</v>
      </c>
      <c r="L137" s="42">
        <f>'[2]Ratebase Summary'!L137</f>
        <v>-2886409.2645153943</v>
      </c>
      <c r="M137" s="42">
        <f>'[2]Ratebase Summary'!M137</f>
        <v>0</v>
      </c>
      <c r="N137" s="42">
        <f>'[2]Ratebase Summary'!N137</f>
        <v>-408544.2310710547</v>
      </c>
      <c r="O137" s="42">
        <f>'[2]Ratebase Summary'!O137</f>
        <v>-38435.439076497321</v>
      </c>
      <c r="P137" s="22"/>
      <c r="Q137" s="42">
        <f>'[2]Ratebase Summary'!Q137</f>
        <v>-6386926.5701092072</v>
      </c>
      <c r="R137" s="42">
        <f>'[2]Ratebase Summary'!R137</f>
        <v>-17486.853676479252</v>
      </c>
      <c r="S137" s="42">
        <f>'[2]Ratebase Summary'!S137</f>
        <v>-474882.39309362997</v>
      </c>
      <c r="T137" s="42">
        <f>'[2]Ratebase Summary'!T137</f>
        <v>-6879295.8168793162</v>
      </c>
      <c r="U137" s="42">
        <f>'[2]Ratebase Summary'!U137</f>
        <v>-6404413.4237856865</v>
      </c>
      <c r="V137" s="22"/>
      <c r="W137" s="22"/>
      <c r="X137" s="22"/>
      <c r="Y137" s="22"/>
    </row>
    <row r="138" spans="1:25" s="6" customFormat="1" x14ac:dyDescent="0.25">
      <c r="A138" s="6">
        <f>'[2]Ratebase Summary'!A138</f>
        <v>131</v>
      </c>
      <c r="B138" s="37">
        <f>'[2]Ratebase Summary'!B138</f>
        <v>115.02</v>
      </c>
      <c r="C138" s="6" t="str">
        <f>'[2]Ratebase Summary'!C138</f>
        <v>Accum Amort Acquition Adj - Transmission</v>
      </c>
      <c r="D138" s="22" t="str">
        <f>'[2]Ratebase Summary'!D138</f>
        <v>PC4</v>
      </c>
      <c r="E138" s="42">
        <f>'[2]Ratebase Summary'!E138</f>
        <v>-880239</v>
      </c>
      <c r="F138" s="42">
        <f>'[2]Ratebase Summary'!F138</f>
        <v>-470296.4468107844</v>
      </c>
      <c r="G138" s="42">
        <f>'[2]Ratebase Summary'!G138</f>
        <v>-115297.96327977753</v>
      </c>
      <c r="H138" s="42">
        <f>'[2]Ratebase Summary'!H138</f>
        <v>-116411.86998896785</v>
      </c>
      <c r="I138" s="42">
        <f>'[2]Ratebase Summary'!I138</f>
        <v>-75290.056224876578</v>
      </c>
      <c r="J138" s="42">
        <f>'[2]Ratebase Summary'!J138</f>
        <v>-53570.233380405807</v>
      </c>
      <c r="K138" s="42">
        <f>'[2]Ratebase Summary'!K138</f>
        <v>-23414.770122787289</v>
      </c>
      <c r="L138" s="42">
        <f>'[2]Ratebase Summary'!L138</f>
        <v>-22476.95433478228</v>
      </c>
      <c r="M138" s="42">
        <f>'[2]Ratebase Summary'!M138</f>
        <v>0</v>
      </c>
      <c r="N138" s="42">
        <f>'[2]Ratebase Summary'!N138</f>
        <v>-3181.4026300475316</v>
      </c>
      <c r="O138" s="42">
        <f>'[2]Ratebase Summary'!O138</f>
        <v>-299.30322757080705</v>
      </c>
      <c r="P138" s="22"/>
      <c r="Q138" s="42">
        <f>'[2]Ratebase Summary'!Q138</f>
        <v>-49736.0712567054</v>
      </c>
      <c r="R138" s="42">
        <f>'[2]Ratebase Summary'!R138</f>
        <v>-136.17307024935496</v>
      </c>
      <c r="S138" s="42">
        <f>'[2]Ratebase Summary'!S138</f>
        <v>-3697.9890534510587</v>
      </c>
      <c r="T138" s="42">
        <f>'[2]Ratebase Summary'!T138</f>
        <v>-53570.233380405807</v>
      </c>
      <c r="U138" s="42">
        <f>'[2]Ratebase Summary'!U138</f>
        <v>-49872.244326954751</v>
      </c>
      <c r="V138" s="22"/>
      <c r="W138" s="22"/>
      <c r="X138" s="22"/>
      <c r="Y138" s="22"/>
    </row>
    <row r="139" spans="1:25" s="6" customFormat="1" x14ac:dyDescent="0.25">
      <c r="A139" s="6">
        <f>'[2]Ratebase Summary'!A139</f>
        <v>132</v>
      </c>
      <c r="B139" s="37">
        <f>'[2]Ratebase Summary'!B139</f>
        <v>115.03</v>
      </c>
      <c r="C139" s="6" t="str">
        <f>'[2]Ratebase Summary'!C139</f>
        <v>Accum Amort Acquition Adj - Distribution</v>
      </c>
      <c r="D139" s="22" t="str">
        <f>'[2]Ratebase Summary'!D139</f>
        <v>DP.T</v>
      </c>
      <c r="E139" s="42">
        <f>'[2]Ratebase Summary'!E139</f>
        <v>-302358.00999999995</v>
      </c>
      <c r="F139" s="42">
        <f>'[2]Ratebase Summary'!F139</f>
        <v>-197106.67207761056</v>
      </c>
      <c r="G139" s="42">
        <f>'[2]Ratebase Summary'!G139</f>
        <v>-36749.801503255323</v>
      </c>
      <c r="H139" s="42">
        <f>'[2]Ratebase Summary'!H139</f>
        <v>-29442.971292195311</v>
      </c>
      <c r="I139" s="42">
        <f>'[2]Ratebase Summary'!I139</f>
        <v>-12887.865484936994</v>
      </c>
      <c r="J139" s="42">
        <f>'[2]Ratebase Summary'!J139</f>
        <v>-12748.483834899824</v>
      </c>
      <c r="K139" s="42">
        <f>'[2]Ratebase Summary'!K139</f>
        <v>-4203.9436348414511</v>
      </c>
      <c r="L139" s="42">
        <f>'[2]Ratebase Summary'!L139</f>
        <v>-1902.2207712736199</v>
      </c>
      <c r="M139" s="42">
        <f>'[2]Ratebase Summary'!M139</f>
        <v>-630.50590626339181</v>
      </c>
      <c r="N139" s="42">
        <f>'[2]Ratebase Summary'!N139</f>
        <v>-6578.3177611531464</v>
      </c>
      <c r="O139" s="42">
        <f>'[2]Ratebase Summary'!O139</f>
        <v>-107.22773357030468</v>
      </c>
      <c r="P139" s="22"/>
      <c r="Q139" s="42">
        <f>'[2]Ratebase Summary'!Q139</f>
        <v>-9989.2274394735778</v>
      </c>
      <c r="R139" s="42">
        <f>'[2]Ratebase Summary'!R139</f>
        <v>-106.39328081332944</v>
      </c>
      <c r="S139" s="42">
        <f>'[2]Ratebase Summary'!S139</f>
        <v>-2652.8631146129173</v>
      </c>
      <c r="T139" s="42">
        <f>'[2]Ratebase Summary'!T139</f>
        <v>-12748.483834899824</v>
      </c>
      <c r="U139" s="42">
        <f>'[2]Ratebase Summary'!U139</f>
        <v>-10095.620720286906</v>
      </c>
      <c r="V139" s="22"/>
      <c r="W139" s="22"/>
      <c r="X139" s="22"/>
      <c r="Y139" s="22"/>
    </row>
    <row r="140" spans="1:25" s="6" customFormat="1" x14ac:dyDescent="0.25">
      <c r="A140" s="6">
        <f>'[2]Ratebase Summary'!A140</f>
        <v>133</v>
      </c>
      <c r="B140" s="37">
        <f>'[2]Ratebase Summary'!B140</f>
        <v>230</v>
      </c>
      <c r="C140" s="6" t="str">
        <f>'[2]Ratebase Summary'!C140</f>
        <v>ARO - Production</v>
      </c>
      <c r="D140" s="22" t="str">
        <f>'[2]Ratebase Summary'!D140</f>
        <v>PP.T</v>
      </c>
      <c r="E140" s="42">
        <f>'[2]Ratebase Summary'!E140</f>
        <v>-68284233.78791666</v>
      </c>
      <c r="F140" s="42">
        <f>'[2]Ratebase Summary'!F140</f>
        <v>-36483083.030465722</v>
      </c>
      <c r="G140" s="42">
        <f>'[2]Ratebase Summary'!G140</f>
        <v>-8944199.3366198931</v>
      </c>
      <c r="H140" s="42">
        <f>'[2]Ratebase Summary'!H140</f>
        <v>-9030610.2615485564</v>
      </c>
      <c r="I140" s="42">
        <f>'[2]Ratebase Summary'!I140</f>
        <v>-5840599.8838552507</v>
      </c>
      <c r="J140" s="42">
        <f>'[2]Ratebase Summary'!J140</f>
        <v>-4155692.1929395171</v>
      </c>
      <c r="K140" s="42">
        <f>'[2]Ratebase Summary'!K140</f>
        <v>-1816392.6355850324</v>
      </c>
      <c r="L140" s="42">
        <f>'[2]Ratebase Summary'!L140</f>
        <v>-1743641.9025248827</v>
      </c>
      <c r="M140" s="42">
        <f>'[2]Ratebase Summary'!M140</f>
        <v>0</v>
      </c>
      <c r="N140" s="42">
        <f>'[2]Ratebase Summary'!N140</f>
        <v>-246796.20076326834</v>
      </c>
      <c r="O140" s="42">
        <f>'[2]Ratebase Summary'!O140</f>
        <v>-23218.343614544468</v>
      </c>
      <c r="P140" s="22"/>
      <c r="Q140" s="42">
        <f>'[2]Ratebase Summary'!Q140</f>
        <v>-3858258.4018492177</v>
      </c>
      <c r="R140" s="42">
        <f>'[2]Ratebase Summary'!R140</f>
        <v>-10563.578487803146</v>
      </c>
      <c r="S140" s="42">
        <f>'[2]Ratebase Summary'!S140</f>
        <v>-286870.21260249626</v>
      </c>
      <c r="T140" s="42">
        <f>'[2]Ratebase Summary'!T140</f>
        <v>-4155692.1929395171</v>
      </c>
      <c r="U140" s="42">
        <f>'[2]Ratebase Summary'!U140</f>
        <v>-3868821.9803370209</v>
      </c>
      <c r="V140" s="22"/>
      <c r="W140" s="22"/>
      <c r="X140" s="22"/>
      <c r="Y140" s="22"/>
    </row>
    <row r="141" spans="1:25" s="6" customFormat="1" x14ac:dyDescent="0.25">
      <c r="A141" s="6">
        <f>'[2]Ratebase Summary'!A141</f>
        <v>134</v>
      </c>
      <c r="B141" s="37">
        <f>'[2]Ratebase Summary'!B141</f>
        <v>230.01</v>
      </c>
      <c r="C141" s="6" t="str">
        <f>'[2]Ratebase Summary'!C141</f>
        <v>ARO - Transmission</v>
      </c>
      <c r="D141" s="22" t="str">
        <f>'[2]Ratebase Summary'!D141</f>
        <v>PC4</v>
      </c>
      <c r="E141" s="42">
        <f>'[2]Ratebase Summary'!E141</f>
        <v>-6071941.4970833324</v>
      </c>
      <c r="F141" s="42">
        <f>'[2]Ratebase Summary'!F141</f>
        <v>-3244133.1403417094</v>
      </c>
      <c r="G141" s="42">
        <f>'[2]Ratebase Summary'!G141</f>
        <v>-795332.27653815784</v>
      </c>
      <c r="H141" s="42">
        <f>'[2]Ratebase Summary'!H141</f>
        <v>-803016.07192942349</v>
      </c>
      <c r="I141" s="42">
        <f>'[2]Ratebase Summary'!I141</f>
        <v>-519355.33043817116</v>
      </c>
      <c r="J141" s="42">
        <f>'[2]Ratebase Summary'!J141</f>
        <v>-369530.68776880461</v>
      </c>
      <c r="K141" s="42">
        <f>'[2]Ratebase Summary'!K141</f>
        <v>-161516.49080899521</v>
      </c>
      <c r="L141" s="42">
        <f>'[2]Ratebase Summary'!L141</f>
        <v>-155047.38116967282</v>
      </c>
      <c r="M141" s="42">
        <f>'[2]Ratebase Summary'!M141</f>
        <v>0</v>
      </c>
      <c r="N141" s="42">
        <f>'[2]Ratebase Summary'!N141</f>
        <v>-21945.506445767183</v>
      </c>
      <c r="O141" s="42">
        <f>'[2]Ratebase Summary'!O141</f>
        <v>-2064.6116426313301</v>
      </c>
      <c r="P141" s="22"/>
      <c r="Q141" s="42">
        <f>'[2]Ratebase Summary'!Q141</f>
        <v>-343082.40712520474</v>
      </c>
      <c r="R141" s="42">
        <f>'[2]Ratebase Summary'!R141</f>
        <v>-939.33001836126584</v>
      </c>
      <c r="S141" s="42">
        <f>'[2]Ratebase Summary'!S141</f>
        <v>-25508.950625238595</v>
      </c>
      <c r="T141" s="42">
        <f>'[2]Ratebase Summary'!T141</f>
        <v>-369530.68776880461</v>
      </c>
      <c r="U141" s="42">
        <f>'[2]Ratebase Summary'!U141</f>
        <v>-344021.73714356602</v>
      </c>
      <c r="V141" s="22"/>
      <c r="W141" s="22"/>
      <c r="X141" s="22"/>
      <c r="Y141" s="22"/>
    </row>
    <row r="142" spans="1:25" s="6" customFormat="1" x14ac:dyDescent="0.25">
      <c r="A142" s="6">
        <f>'[2]Ratebase Summary'!A142</f>
        <v>135</v>
      </c>
      <c r="B142" s="37">
        <f>'[2]Ratebase Summary'!B142</f>
        <v>230.02</v>
      </c>
      <c r="C142" s="6" t="str">
        <f>'[2]Ratebase Summary'!C142</f>
        <v>ARO - Distribution</v>
      </c>
      <c r="D142" s="22" t="str">
        <f>'[2]Ratebase Summary'!D142</f>
        <v>DP.T</v>
      </c>
      <c r="E142" s="42">
        <f>'[2]Ratebase Summary'!E142</f>
        <v>-8827087.1591666676</v>
      </c>
      <c r="F142" s="42">
        <f>'[2]Ratebase Summary'!F142</f>
        <v>-5754363.0945393257</v>
      </c>
      <c r="G142" s="42">
        <f>'[2]Ratebase Summary'!G142</f>
        <v>-1072879.4681222735</v>
      </c>
      <c r="H142" s="42">
        <f>'[2]Ratebase Summary'!H142</f>
        <v>-859562.72109692113</v>
      </c>
      <c r="I142" s="42">
        <f>'[2]Ratebase Summary'!I142</f>
        <v>-376250.36601859715</v>
      </c>
      <c r="J142" s="42">
        <f>'[2]Ratebase Summary'!J142</f>
        <v>-372181.23626983829</v>
      </c>
      <c r="K142" s="42">
        <f>'[2]Ratebase Summary'!K142</f>
        <v>-122730.58973026519</v>
      </c>
      <c r="L142" s="42">
        <f>'[2]Ratebase Summary'!L142</f>
        <v>-55533.731499322566</v>
      </c>
      <c r="M142" s="42">
        <f>'[2]Ratebase Summary'!M142</f>
        <v>-18407.088302229298</v>
      </c>
      <c r="N142" s="42">
        <f>'[2]Ratebase Summary'!N142</f>
        <v>-192048.44031878951</v>
      </c>
      <c r="O142" s="42">
        <f>'[2]Ratebase Summary'!O142</f>
        <v>-3130.4232691073125</v>
      </c>
      <c r="P142" s="22"/>
      <c r="Q142" s="42">
        <f>'[2]Ratebase Summary'!Q142</f>
        <v>-291627.07236025459</v>
      </c>
      <c r="R142" s="42">
        <f>'[2]Ratebase Summary'!R142</f>
        <v>-3106.0621244628314</v>
      </c>
      <c r="S142" s="42">
        <f>'[2]Ratebase Summary'!S142</f>
        <v>-77448.101785120831</v>
      </c>
      <c r="T142" s="42">
        <f>'[2]Ratebase Summary'!T142</f>
        <v>-372181.23626983829</v>
      </c>
      <c r="U142" s="42">
        <f>'[2]Ratebase Summary'!U142</f>
        <v>-294733.13448471745</v>
      </c>
      <c r="V142" s="22"/>
      <c r="W142" s="22"/>
      <c r="X142" s="22"/>
      <c r="Y142" s="22"/>
    </row>
    <row r="143" spans="1:25" s="6" customFormat="1" x14ac:dyDescent="0.25">
      <c r="A143" s="6">
        <f>'[2]Ratebase Summary'!A143</f>
        <v>136</v>
      </c>
      <c r="B143" s="37">
        <f>'[2]Ratebase Summary'!B143</f>
        <v>230.03</v>
      </c>
      <c r="C143" s="6" t="str">
        <f>'[2]Ratebase Summary'!C143</f>
        <v>ARO - General</v>
      </c>
      <c r="D143" s="22" t="str">
        <f>'[2]Ratebase Summary'!D143</f>
        <v>GP.T</v>
      </c>
      <c r="E143" s="42">
        <f>'[2]Ratebase Summary'!E143</f>
        <v>-1037096.4044746666</v>
      </c>
      <c r="F143" s="42">
        <f>'[2]Ratebase Summary'!F143</f>
        <v>-632857.94466496375</v>
      </c>
      <c r="G143" s="42">
        <f>'[2]Ratebase Summary'!G143</f>
        <v>-128015.01539896743</v>
      </c>
      <c r="H143" s="42">
        <f>'[2]Ratebase Summary'!H143</f>
        <v>-107335.45327145078</v>
      </c>
      <c r="I143" s="42">
        <f>'[2]Ratebase Summary'!I143</f>
        <v>-61462.219313505368</v>
      </c>
      <c r="J143" s="42">
        <f>'[2]Ratebase Summary'!J143</f>
        <v>-48099.105012765889</v>
      </c>
      <c r="K143" s="42">
        <f>'[2]Ratebase Summary'!K143</f>
        <v>-19413.873712431727</v>
      </c>
      <c r="L143" s="42">
        <f>'[2]Ratebase Summary'!L143</f>
        <v>-15944.300011382427</v>
      </c>
      <c r="M143" s="42">
        <f>'[2]Ratebase Summary'!M143</f>
        <v>-11285.297400339698</v>
      </c>
      <c r="N143" s="42">
        <f>'[2]Ratebase Summary'!N143</f>
        <v>-12369.837912278608</v>
      </c>
      <c r="O143" s="42">
        <f>'[2]Ratebase Summary'!O143</f>
        <v>-313.35777658107389</v>
      </c>
      <c r="P143" s="22"/>
      <c r="Q143" s="42">
        <f>'[2]Ratebase Summary'!Q143</f>
        <v>-42364.336125586982</v>
      </c>
      <c r="R143" s="42">
        <f>'[2]Ratebase Summary'!R143</f>
        <v>-213.42276645044436</v>
      </c>
      <c r="S143" s="42">
        <f>'[2]Ratebase Summary'!S143</f>
        <v>-5521.3461207284636</v>
      </c>
      <c r="T143" s="42">
        <f>'[2]Ratebase Summary'!T143</f>
        <v>-48099.105012765889</v>
      </c>
      <c r="U143" s="42">
        <f>'[2]Ratebase Summary'!U143</f>
        <v>-42577.758892037426</v>
      </c>
      <c r="V143" s="22"/>
      <c r="W143" s="22"/>
      <c r="X143" s="22"/>
      <c r="Y143" s="22"/>
    </row>
    <row r="144" spans="1:25" s="6" customFormat="1" x14ac:dyDescent="0.25">
      <c r="A144" s="15">
        <f>'[2]Ratebase Summary'!A144</f>
        <v>137</v>
      </c>
      <c r="B144" s="38"/>
      <c r="C144" s="15" t="str">
        <f>'[2]Ratebase Summary'!C144</f>
        <v>Sub-total</v>
      </c>
      <c r="D144" s="23"/>
      <c r="E144" s="43">
        <f>'[2]Ratebase Summary'!E144</f>
        <v>-957425711.47283471</v>
      </c>
      <c r="F144" s="43">
        <f>'[2]Ratebase Summary'!F144</f>
        <v>-554917918.92786396</v>
      </c>
      <c r="G144" s="43">
        <f>'[2]Ratebase Summary'!G144</f>
        <v>-142582473.26337609</v>
      </c>
      <c r="H144" s="43">
        <f>'[2]Ratebase Summary'!H144</f>
        <v>-102276825.0277072</v>
      </c>
      <c r="I144" s="43">
        <f>'[2]Ratebase Summary'!I144</f>
        <v>-55945837.654894747</v>
      </c>
      <c r="J144" s="43">
        <f>'[2]Ratebase Summary'!J144</f>
        <v>-44686336.298063532</v>
      </c>
      <c r="K144" s="43">
        <f>'[2]Ratebase Summary'!K144</f>
        <v>-17531682.187833015</v>
      </c>
      <c r="L144" s="43">
        <f>'[2]Ratebase Summary'!L144</f>
        <v>-13720919.479231823</v>
      </c>
      <c r="M144" s="43">
        <f>'[2]Ratebase Summary'!M144</f>
        <v>-14294812.392896049</v>
      </c>
      <c r="N144" s="43">
        <f>'[2]Ratebase Summary'!N144</f>
        <v>-11166810.889557119</v>
      </c>
      <c r="O144" s="43">
        <f>'[2]Ratebase Summary'!O144</f>
        <v>-302095.35141137155</v>
      </c>
      <c r="P144" s="22"/>
      <c r="Q144" s="43">
        <f>'[2]Ratebase Summary'!Q144</f>
        <v>-38805744.611539416</v>
      </c>
      <c r="R144" s="43">
        <f>'[2]Ratebase Summary'!R144</f>
        <v>-221069.7585543989</v>
      </c>
      <c r="S144" s="43">
        <f>'[2]Ratebase Summary'!S144</f>
        <v>-5659521.9279697221</v>
      </c>
      <c r="T144" s="43">
        <f>'[2]Ratebase Summary'!T144</f>
        <v>-44686336.298063532</v>
      </c>
      <c r="U144" s="43">
        <f>'[2]Ratebase Summary'!U144</f>
        <v>-39026814.37009383</v>
      </c>
      <c r="V144" s="22"/>
      <c r="W144" s="22"/>
      <c r="X144" s="22"/>
      <c r="Y144" s="22"/>
    </row>
    <row r="145" spans="1:25" s="6" customFormat="1" x14ac:dyDescent="0.25">
      <c r="A145" s="6">
        <f>'[2]Ratebase Summary'!A145</f>
        <v>138</v>
      </c>
      <c r="B145" s="37"/>
      <c r="D145" s="2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22"/>
      <c r="Q145" s="42"/>
      <c r="R145" s="42"/>
      <c r="S145" s="42"/>
      <c r="T145" s="42"/>
      <c r="U145" s="42"/>
      <c r="V145" s="22"/>
      <c r="W145" s="22"/>
      <c r="X145" s="22"/>
      <c r="Y145" s="22"/>
    </row>
    <row r="146" spans="1:25" s="6" customFormat="1" x14ac:dyDescent="0.25">
      <c r="A146" s="15">
        <f>'[2]Ratebase Summary'!A146</f>
        <v>139</v>
      </c>
      <c r="B146" s="38"/>
      <c r="C146" s="15" t="str">
        <f>'[2]Ratebase Summary'!C146</f>
        <v>TOTAL OTHER RATE BASE</v>
      </c>
      <c r="D146" s="23"/>
      <c r="E146" s="43">
        <f>'[2]Ratebase Summary'!E146</f>
        <v>-711414380.08137155</v>
      </c>
      <c r="F146" s="43">
        <f>'[2]Ratebase Summary'!F146</f>
        <v>-412948667.65490049</v>
      </c>
      <c r="G146" s="43">
        <f>'[2]Ratebase Summary'!G146</f>
        <v>-111663096.01653896</v>
      </c>
      <c r="H146" s="43">
        <f>'[2]Ratebase Summary'!H146</f>
        <v>-73691067.891070202</v>
      </c>
      <c r="I146" s="43">
        <f>'[2]Ratebase Summary'!I146</f>
        <v>-39421870.188808873</v>
      </c>
      <c r="J146" s="43">
        <f>'[2]Ratebase Summary'!J146</f>
        <v>-31792751.362743132</v>
      </c>
      <c r="K146" s="43">
        <f>'[2]Ratebase Summary'!K146</f>
        <v>-12329701.0915571</v>
      </c>
      <c r="L146" s="43">
        <f>'[2]Ratebase Summary'!L146</f>
        <v>-9407003.4213381074</v>
      </c>
      <c r="M146" s="43">
        <f>'[2]Ratebase Summary'!M146</f>
        <v>-11427699.936003383</v>
      </c>
      <c r="N146" s="43">
        <f>'[2]Ratebase Summary'!N146</f>
        <v>-8513943.7227035463</v>
      </c>
      <c r="O146" s="43">
        <f>'[2]Ratebase Summary'!O146</f>
        <v>-218578.79570792662</v>
      </c>
      <c r="P146" s="22"/>
      <c r="Q146" s="43">
        <f>'[2]Ratebase Summary'!Q146</f>
        <v>-27421564.959714286</v>
      </c>
      <c r="R146" s="43">
        <f>'[2]Ratebase Summary'!R146</f>
        <v>-164802.23213856271</v>
      </c>
      <c r="S146" s="43">
        <f>'[2]Ratebase Summary'!S146</f>
        <v>-4206384.1708902903</v>
      </c>
      <c r="T146" s="43">
        <f>'[2]Ratebase Summary'!T146</f>
        <v>-31792751.362743132</v>
      </c>
      <c r="U146" s="43">
        <f>'[2]Ratebase Summary'!U146</f>
        <v>-27586367.191852864</v>
      </c>
      <c r="V146" s="22"/>
      <c r="W146" s="22"/>
      <c r="X146" s="22"/>
      <c r="Y146" s="22"/>
    </row>
    <row r="147" spans="1:25" s="6" customFormat="1" x14ac:dyDescent="0.25">
      <c r="A147" s="6">
        <f>'[2]Ratebase Summary'!A147</f>
        <v>140</v>
      </c>
      <c r="B147" s="37"/>
      <c r="D147" s="2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22"/>
      <c r="Q147" s="42"/>
      <c r="R147" s="42"/>
      <c r="S147" s="42"/>
      <c r="T147" s="42"/>
      <c r="U147" s="42"/>
      <c r="V147" s="22"/>
      <c r="W147" s="22"/>
      <c r="X147" s="22"/>
      <c r="Y147" s="22"/>
    </row>
    <row r="148" spans="1:25" s="6" customFormat="1" ht="13.8" thickBot="1" x14ac:dyDescent="0.3">
      <c r="A148" s="9">
        <f>'[2]Ratebase Summary'!A148</f>
        <v>141</v>
      </c>
      <c r="B148" s="39"/>
      <c r="C148" s="9" t="str">
        <f>'[2]Ratebase Summary'!C148</f>
        <v>TOTAL RATE BASE</v>
      </c>
      <c r="D148" s="24"/>
      <c r="E148" s="44">
        <f>'[2]Ratebase Summary'!E148</f>
        <v>5166534271.5282803</v>
      </c>
      <c r="F148" s="44">
        <f>'[2]Ratebase Summary'!F148</f>
        <v>2958858088.3010092</v>
      </c>
      <c r="G148" s="44">
        <f>'[2]Ratebase Summary'!G148</f>
        <v>631768102.8235985</v>
      </c>
      <c r="H148" s="44">
        <f>'[2]Ratebase Summary'!H148</f>
        <v>614701551.1524148</v>
      </c>
      <c r="I148" s="44">
        <f>'[2]Ratebase Summary'!I148</f>
        <v>357640689.33106196</v>
      </c>
      <c r="J148" s="44">
        <f>'[2]Ratebase Summary'!J148</f>
        <v>279629924.10991037</v>
      </c>
      <c r="K148" s="44">
        <f>'[2]Ratebase Summary'!K148</f>
        <v>108011887.59779301</v>
      </c>
      <c r="L148" s="44">
        <f>'[2]Ratebase Summary'!L148</f>
        <v>95693698.294125363</v>
      </c>
      <c r="M148" s="44">
        <f>'[2]Ratebase Summary'!M148</f>
        <v>63435275.031670541</v>
      </c>
      <c r="N148" s="44">
        <f>'[2]Ratebase Summary'!N148</f>
        <v>54994041.926398531</v>
      </c>
      <c r="O148" s="44">
        <f>'[2]Ratebase Summary'!O148</f>
        <v>1801012.9602997608</v>
      </c>
      <c r="P148" s="22"/>
      <c r="Q148" s="44">
        <f>'[2]Ratebase Summary'!Q148</f>
        <v>247272154.47488016</v>
      </c>
      <c r="R148" s="44">
        <f>'[2]Ratebase Summary'!R148</f>
        <v>1198767.4438550854</v>
      </c>
      <c r="S148" s="44">
        <f>'[2]Ratebase Summary'!S148</f>
        <v>31159002.191175163</v>
      </c>
      <c r="T148" s="44">
        <f>'[2]Ratebase Summary'!T148</f>
        <v>279629924.10991037</v>
      </c>
      <c r="U148" s="44">
        <f>'[2]Ratebase Summary'!U148</f>
        <v>248470921.91873524</v>
      </c>
      <c r="V148" s="22"/>
      <c r="W148" s="22"/>
      <c r="X148" s="22"/>
      <c r="Y148" s="22"/>
    </row>
    <row r="149" spans="1:25" s="6" customFormat="1" ht="13.8" thickTop="1" x14ac:dyDescent="0.25">
      <c r="B149" s="37"/>
      <c r="D149" s="2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22"/>
      <c r="Q149" s="42"/>
      <c r="R149" s="42"/>
      <c r="S149" s="42"/>
      <c r="T149" s="42"/>
      <c r="U149" s="42"/>
      <c r="V149" s="22"/>
      <c r="W149" s="22"/>
      <c r="X149" s="22"/>
      <c r="Y149" s="22"/>
    </row>
    <row r="150" spans="1:25" s="6" customFormat="1" x14ac:dyDescent="0.25">
      <c r="B150" s="37"/>
      <c r="D150" s="2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22"/>
      <c r="Q150" s="42"/>
      <c r="R150" s="22"/>
      <c r="S150" s="22"/>
      <c r="T150" s="22"/>
      <c r="U150" s="22"/>
      <c r="V150" s="22"/>
      <c r="W150" s="22"/>
      <c r="X150" s="22"/>
      <c r="Y150" s="22"/>
    </row>
    <row r="151" spans="1:25" s="6" customFormat="1" x14ac:dyDescent="0.25">
      <c r="B151" s="37"/>
      <c r="D151" s="2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22"/>
      <c r="Q151" s="42"/>
      <c r="R151" s="22"/>
      <c r="S151" s="22"/>
      <c r="T151" s="22"/>
      <c r="U151" s="22"/>
      <c r="V151" s="22"/>
      <c r="W151" s="22"/>
      <c r="X151" s="22"/>
      <c r="Y151" s="22"/>
    </row>
    <row r="152" spans="1:25" s="6" customFormat="1" x14ac:dyDescent="0.25">
      <c r="B152" s="37"/>
      <c r="D152" s="2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22"/>
      <c r="Q152" s="42"/>
      <c r="R152" s="22"/>
      <c r="S152" s="22"/>
      <c r="T152" s="22"/>
      <c r="U152" s="22"/>
      <c r="V152" s="22"/>
      <c r="W152" s="22"/>
      <c r="X152" s="22"/>
      <c r="Y152" s="22"/>
    </row>
    <row r="153" spans="1:25" x14ac:dyDescent="0.25">
      <c r="Q153" s="22"/>
    </row>
    <row r="154" spans="1:25" x14ac:dyDescent="0.25">
      <c r="Q154" s="22"/>
    </row>
    <row r="155" spans="1:25" x14ac:dyDescent="0.25">
      <c r="Q155" s="22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fitToHeight="3" pageOrder="overThenDown" orientation="landscape" r:id="rId1"/>
  <headerFooter alignWithMargins="0">
    <oddHeader>&amp;RDocket No. UE-170033
Compliance ECOS WP</oddHeader>
    <oddFooter>&amp;RCOS Reports
&amp;A
Page &amp;P of &amp;N</oddFooter>
  </headerFooter>
  <rowBreaks count="2" manualBreakCount="2">
    <brk id="50" max="16383" man="1"/>
    <brk id="10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O62"/>
  <sheetViews>
    <sheetView showGridLines="0" zoomScale="90" zoomScaleNormal="90" workbookViewId="0">
      <pane xSplit="4" ySplit="6" topLeftCell="E7" activePane="bottomRight" state="frozen"/>
      <selection activeCell="P38" sqref="P38"/>
      <selection pane="topRight" activeCell="P38" sqref="P38"/>
      <selection pane="bottomLeft" activeCell="P38" sqref="P38"/>
      <selection pane="bottomRight" activeCell="A12" sqref="A12"/>
    </sheetView>
  </sheetViews>
  <sheetFormatPr defaultRowHeight="13.2" x14ac:dyDescent="0.25"/>
  <cols>
    <col min="1" max="1" width="4.6640625" style="6" bestFit="1" customWidth="1"/>
    <col min="2" max="2" width="1.6640625" style="6" customWidth="1"/>
    <col min="3" max="3" width="42.6640625" style="6" bestFit="1" customWidth="1"/>
    <col min="4" max="4" width="2" style="6" hidden="1" customWidth="1"/>
    <col min="5" max="6" width="14.33203125" style="6" bestFit="1" customWidth="1"/>
    <col min="7" max="7" width="13.5546875" style="6" bestFit="1" customWidth="1"/>
    <col min="8" max="8" width="16.6640625" style="6" bestFit="1" customWidth="1"/>
    <col min="9" max="9" width="12.109375" style="6" bestFit="1" customWidth="1"/>
    <col min="10" max="11" width="13.5546875" style="6" bestFit="1" customWidth="1"/>
    <col min="12" max="12" width="10.5546875" style="6" bestFit="1" customWidth="1"/>
    <col min="13" max="13" width="14.6640625" style="6" bestFit="1" customWidth="1"/>
    <col min="14" max="14" width="12.44140625" style="6" bestFit="1" customWidth="1"/>
    <col min="15" max="15" width="11.44140625" style="6" bestFit="1" customWidth="1"/>
    <col min="16" max="16384" width="8.88671875" style="6"/>
  </cols>
  <sheetData>
    <row r="1" spans="1:15" x14ac:dyDescent="0.25">
      <c r="A1" s="108" t="str">
        <f>+'Customer Summary'!A1</f>
        <v>Puget Sound Energy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x14ac:dyDescent="0.25">
      <c r="A2" s="110" t="s">
        <v>110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5" x14ac:dyDescent="0.25">
      <c r="A3" s="108" t="str">
        <f>+'Customer Summary'!A3</f>
        <v>Adjusted Test Year Twelve Months ended September 2016 @ Proforma Rev Requirement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5" ht="15" customHeigh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1:15" s="25" customFormat="1" ht="40.200000000000003" customHeight="1" x14ac:dyDescent="0.25">
      <c r="A5" s="2" t="s">
        <v>2</v>
      </c>
      <c r="B5" s="2"/>
      <c r="C5" s="2" t="s">
        <v>3</v>
      </c>
      <c r="D5" s="2"/>
      <c r="E5" s="2" t="s">
        <v>76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</row>
    <row r="6" spans="1:15" s="25" customFormat="1" x14ac:dyDescent="0.25">
      <c r="C6" s="25" t="s">
        <v>20</v>
      </c>
      <c r="E6" s="25" t="s">
        <v>21</v>
      </c>
      <c r="F6" s="25" t="s">
        <v>22</v>
      </c>
      <c r="G6" s="25" t="s">
        <v>23</v>
      </c>
      <c r="H6" s="25" t="s">
        <v>24</v>
      </c>
      <c r="I6" s="25" t="s">
        <v>86</v>
      </c>
      <c r="J6" s="25" t="s">
        <v>25</v>
      </c>
      <c r="K6" s="25" t="s">
        <v>26</v>
      </c>
      <c r="L6" s="25" t="s">
        <v>87</v>
      </c>
      <c r="M6" s="25" t="s">
        <v>88</v>
      </c>
      <c r="N6" s="25" t="s">
        <v>27</v>
      </c>
      <c r="O6" s="25" t="s">
        <v>28</v>
      </c>
    </row>
    <row r="7" spans="1:15" x14ac:dyDescent="0.25">
      <c r="A7" s="22">
        <f>'[2]Basic Charge'!A7</f>
        <v>1</v>
      </c>
      <c r="C7" s="1" t="str">
        <f>'[2]Basic Charge'!C7</f>
        <v>PLANT INVESTMENT:</v>
      </c>
      <c r="D7" s="6">
        <f>'[2]Basic Charge'!D7</f>
        <v>0</v>
      </c>
    </row>
    <row r="8" spans="1:15" x14ac:dyDescent="0.25">
      <c r="A8" s="22">
        <f>'[2]Basic Charge'!A8</f>
        <v>2</v>
      </c>
      <c r="C8" s="6" t="str">
        <f>'[2]Basic Charge'!C8</f>
        <v>Meters (A/C 370)</v>
      </c>
      <c r="D8" s="6">
        <f>'[2]Basic Charge'!D8</f>
        <v>0</v>
      </c>
      <c r="E8" s="7">
        <f>'[2]Basic Charge'!E8</f>
        <v>136044280.14374998</v>
      </c>
      <c r="F8" s="7">
        <f>'[2]Basic Charge'!F8</f>
        <v>88452023.525747895</v>
      </c>
      <c r="G8" s="7">
        <f>'[2]Basic Charge'!G8</f>
        <v>25069993.600194659</v>
      </c>
      <c r="H8" s="7">
        <f>'[2]Basic Charge'!H8</f>
        <v>6816310.6654023929</v>
      </c>
      <c r="I8" s="7">
        <f>'[2]Basic Charge'!I8</f>
        <v>777623.28688800591</v>
      </c>
      <c r="J8" s="7">
        <f>'[2]Basic Charge'!J8</f>
        <v>12956708.119440977</v>
      </c>
      <c r="K8" s="7">
        <f>'[2]Basic Charge'!K8</f>
        <v>766009.46925425529</v>
      </c>
      <c r="L8" s="7">
        <f>'[2]Basic Charge'!L8</f>
        <v>418776.31203883816</v>
      </c>
      <c r="M8" s="7">
        <f>'[2]Basic Charge'!M8</f>
        <v>588094.24947242113</v>
      </c>
      <c r="N8" s="7">
        <f>'[2]Basic Charge'!N8</f>
        <v>0</v>
      </c>
      <c r="O8" s="7">
        <f>'[2]Basic Charge'!O8</f>
        <v>198740.91531056986</v>
      </c>
    </row>
    <row r="9" spans="1:15" x14ac:dyDescent="0.25">
      <c r="A9" s="22">
        <f>'[2]Basic Charge'!A9</f>
        <v>3</v>
      </c>
      <c r="C9" s="6" t="str">
        <f>'[2]Basic Charge'!C9</f>
        <v>UG Service (A/C 369)</v>
      </c>
      <c r="D9" s="6">
        <f>'[2]Basic Charge'!D9</f>
        <v>0</v>
      </c>
      <c r="E9" s="7">
        <f>'[2]Basic Charge'!E9</f>
        <v>141200591</v>
      </c>
      <c r="F9" s="7">
        <f>'[2]Basic Charge'!F9</f>
        <v>141200591</v>
      </c>
      <c r="G9" s="7">
        <f>'[2]Basic Charge'!G9</f>
        <v>0</v>
      </c>
      <c r="H9" s="7">
        <f>'[2]Basic Charge'!H9</f>
        <v>0</v>
      </c>
      <c r="I9" s="7">
        <f>'[2]Basic Charge'!I9</f>
        <v>0</v>
      </c>
      <c r="J9" s="7">
        <f>'[2]Basic Charge'!J9</f>
        <v>0</v>
      </c>
      <c r="K9" s="7">
        <f>'[2]Basic Charge'!K9</f>
        <v>0</v>
      </c>
      <c r="L9" s="7">
        <f>'[2]Basic Charge'!L9</f>
        <v>0</v>
      </c>
      <c r="M9" s="7">
        <f>'[2]Basic Charge'!M9</f>
        <v>0</v>
      </c>
      <c r="N9" s="7">
        <f>'[2]Basic Charge'!N9</f>
        <v>0</v>
      </c>
      <c r="O9" s="7">
        <f>'[2]Basic Charge'!O9</f>
        <v>0</v>
      </c>
    </row>
    <row r="10" spans="1:15" x14ac:dyDescent="0.25">
      <c r="A10" s="22">
        <f>'[2]Basic Charge'!A10</f>
        <v>4</v>
      </c>
      <c r="C10" s="6" t="str">
        <f>'[2]Basic Charge'!C10</f>
        <v>OH Service (A/C 369)</v>
      </c>
      <c r="D10" s="6">
        <f>'[2]Basic Charge'!D10</f>
        <v>0</v>
      </c>
      <c r="E10" s="7">
        <f>'[2]Basic Charge'!E10</f>
        <v>39681227</v>
      </c>
      <c r="F10" s="7">
        <f>'[2]Basic Charge'!F10</f>
        <v>34421864.686668307</v>
      </c>
      <c r="G10" s="7">
        <f>'[2]Basic Charge'!G10</f>
        <v>5076816.6766513577</v>
      </c>
      <c r="H10" s="7">
        <f>'[2]Basic Charge'!H10</f>
        <v>179788.74464848876</v>
      </c>
      <c r="I10" s="7">
        <f>'[2]Basic Charge'!I10</f>
        <v>2756.892031849773</v>
      </c>
      <c r="J10" s="7">
        <f>'[2]Basic Charge'!J10</f>
        <v>0</v>
      </c>
      <c r="K10" s="7">
        <f>'[2]Basic Charge'!K10</f>
        <v>0</v>
      </c>
      <c r="L10" s="7">
        <f>'[2]Basic Charge'!L10</f>
        <v>0</v>
      </c>
      <c r="M10" s="7">
        <f>'[2]Basic Charge'!M10</f>
        <v>0</v>
      </c>
      <c r="N10" s="7">
        <f>'[2]Basic Charge'!N10</f>
        <v>0</v>
      </c>
      <c r="O10" s="7">
        <f>'[2]Basic Charge'!O10</f>
        <v>0</v>
      </c>
    </row>
    <row r="11" spans="1:15" x14ac:dyDescent="0.25">
      <c r="A11" s="22">
        <f>'[2]Basic Charge'!A11</f>
        <v>5</v>
      </c>
      <c r="C11" s="6" t="str">
        <f>'[2]Basic Charge'!C11</f>
        <v>Transformers (A/C 368)</v>
      </c>
      <c r="D11" s="6">
        <f>'[2]Basic Charge'!D11</f>
        <v>0</v>
      </c>
      <c r="E11" s="7">
        <f>'[2]Basic Charge'!E11</f>
        <v>0</v>
      </c>
      <c r="F11" s="7">
        <f>'[2]Basic Charge'!F11</f>
        <v>0</v>
      </c>
      <c r="G11" s="7">
        <f>'[2]Basic Charge'!G11</f>
        <v>0</v>
      </c>
      <c r="H11" s="7">
        <f>'[2]Basic Charge'!H11</f>
        <v>0</v>
      </c>
      <c r="I11" s="7">
        <f>'[2]Basic Charge'!I11</f>
        <v>0</v>
      </c>
      <c r="J11" s="7">
        <f>'[2]Basic Charge'!J11</f>
        <v>0</v>
      </c>
      <c r="K11" s="7">
        <f>'[2]Basic Charge'!K11</f>
        <v>0</v>
      </c>
      <c r="L11" s="7">
        <f>'[2]Basic Charge'!L11</f>
        <v>0</v>
      </c>
      <c r="M11" s="7">
        <f>'[2]Basic Charge'!M11</f>
        <v>0</v>
      </c>
      <c r="N11" s="7">
        <f>'[2]Basic Charge'!N11</f>
        <v>0</v>
      </c>
      <c r="O11" s="7">
        <f>'[2]Basic Charge'!O11</f>
        <v>0</v>
      </c>
    </row>
    <row r="12" spans="1:15" s="48" customFormat="1" x14ac:dyDescent="0.25">
      <c r="A12" s="45">
        <f>'[2]Basic Charge'!A12</f>
        <v>6</v>
      </c>
      <c r="B12" s="46"/>
      <c r="C12" s="46" t="str">
        <f>'[2]Basic Charge'!C12</f>
        <v>Subtotal Transformer, Meter &amp; Service</v>
      </c>
      <c r="D12" s="46">
        <f>'[2]Basic Charge'!D12</f>
        <v>0</v>
      </c>
      <c r="E12" s="47">
        <f>'[2]Basic Charge'!E12</f>
        <v>316926098.14374995</v>
      </c>
      <c r="F12" s="47">
        <f>'[2]Basic Charge'!F12</f>
        <v>264074479.2124162</v>
      </c>
      <c r="G12" s="47">
        <f>'[2]Basic Charge'!G12</f>
        <v>30146810.276846018</v>
      </c>
      <c r="H12" s="47">
        <f>'[2]Basic Charge'!H12</f>
        <v>6996099.410050882</v>
      </c>
      <c r="I12" s="47">
        <f>'[2]Basic Charge'!I12</f>
        <v>780380.17891985574</v>
      </c>
      <c r="J12" s="47">
        <f>'[2]Basic Charge'!J12</f>
        <v>12956708.119440977</v>
      </c>
      <c r="K12" s="47">
        <f>'[2]Basic Charge'!K12</f>
        <v>766009.46925425529</v>
      </c>
      <c r="L12" s="47">
        <f>'[2]Basic Charge'!L12</f>
        <v>418776.31203883816</v>
      </c>
      <c r="M12" s="47">
        <f>'[2]Basic Charge'!M12</f>
        <v>588094.24947242113</v>
      </c>
      <c r="N12" s="47">
        <f>'[2]Basic Charge'!N12</f>
        <v>0</v>
      </c>
      <c r="O12" s="47">
        <f>'[2]Basic Charge'!O12</f>
        <v>198740.91531056986</v>
      </c>
    </row>
    <row r="13" spans="1:15" s="41" customFormat="1" x14ac:dyDescent="0.25">
      <c r="A13" s="22">
        <f>'[2]Basic Charge'!A13</f>
        <v>7</v>
      </c>
      <c r="C13" s="6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s="41" customFormat="1" x14ac:dyDescent="0.25">
      <c r="A14" s="22">
        <f>'[2]Basic Charge'!A14</f>
        <v>8</v>
      </c>
      <c r="C14" s="6" t="str">
        <f>'[2]Basic Charge'!C14</f>
        <v>General Plant</v>
      </c>
      <c r="D14" s="6">
        <f>'[2]Basic Charge'!D14</f>
        <v>0</v>
      </c>
      <c r="E14" s="7">
        <f>'[2]Basic Charge'!E14</f>
        <v>71365821.112843335</v>
      </c>
      <c r="F14" s="7">
        <f>'[2]Basic Charge'!F14</f>
        <v>58800903.914535791</v>
      </c>
      <c r="G14" s="7">
        <f>'[2]Basic Charge'!G14</f>
        <v>7196055.7665785188</v>
      </c>
      <c r="H14" s="7">
        <f>'[2]Basic Charge'!H14</f>
        <v>725702.48070508265</v>
      </c>
      <c r="I14" s="7">
        <f>'[2]Basic Charge'!I14</f>
        <v>145878.41283575646</v>
      </c>
      <c r="J14" s="7">
        <f>'[2]Basic Charge'!J14</f>
        <v>655765.2827291945</v>
      </c>
      <c r="K14" s="7">
        <f>'[2]Basic Charge'!K14</f>
        <v>94884.098250570038</v>
      </c>
      <c r="L14" s="7">
        <f>'[2]Basic Charge'!L14</f>
        <v>53551.648080208448</v>
      </c>
      <c r="M14" s="7">
        <f>'[2]Basic Charge'!M14</f>
        <v>237584.27621427394</v>
      </c>
      <c r="N14" s="7">
        <f>'[2]Basic Charge'!N14</f>
        <v>3445966.0140422364</v>
      </c>
      <c r="O14" s="7">
        <f>'[2]Basic Charge'!O14</f>
        <v>9529.2188716954752</v>
      </c>
    </row>
    <row r="15" spans="1:15" s="41" customFormat="1" x14ac:dyDescent="0.25">
      <c r="A15" s="22">
        <f>'[2]Basic Charge'!A15</f>
        <v>9</v>
      </c>
      <c r="C15" s="6" t="str">
        <f>'[2]Basic Charge'!C15</f>
        <v>Prod, Trans &amp; Dist Plant</v>
      </c>
      <c r="D15" s="6">
        <f>'[2]Basic Charge'!D15</f>
        <v>0</v>
      </c>
      <c r="E15" s="7">
        <f>'[2]Basic Charge'!E15</f>
        <v>369184428.71541661</v>
      </c>
      <c r="F15" s="7">
        <f>'[2]Basic Charge'!F15</f>
        <v>264074479.2124162</v>
      </c>
      <c r="G15" s="7">
        <f>'[2]Basic Charge'!G15</f>
        <v>30146810.276846018</v>
      </c>
      <c r="H15" s="7">
        <f>'[2]Basic Charge'!H15</f>
        <v>6996099.410050882</v>
      </c>
      <c r="I15" s="7">
        <f>'[2]Basic Charge'!I15</f>
        <v>780380.17891985574</v>
      </c>
      <c r="J15" s="7">
        <f>'[2]Basic Charge'!J15</f>
        <v>12956708.119440977</v>
      </c>
      <c r="K15" s="7">
        <f>'[2]Basic Charge'!K15</f>
        <v>766009.46925425529</v>
      </c>
      <c r="L15" s="7">
        <f>'[2]Basic Charge'!L15</f>
        <v>418776.31203883816</v>
      </c>
      <c r="M15" s="7">
        <f>'[2]Basic Charge'!M15</f>
        <v>588094.24947242113</v>
      </c>
      <c r="N15" s="7">
        <f>'[2]Basic Charge'!N15</f>
        <v>52258330.571666598</v>
      </c>
      <c r="O15" s="7">
        <f>'[2]Basic Charge'!O15</f>
        <v>198740.91531056986</v>
      </c>
    </row>
    <row r="16" spans="1:15" x14ac:dyDescent="0.25">
      <c r="A16" s="45">
        <f>'[2]Basic Charge'!A16</f>
        <v>10</v>
      </c>
      <c r="B16" s="46"/>
      <c r="C16" s="46" t="str">
        <f>'[2]Basic Charge'!C16</f>
        <v>Related General Plant</v>
      </c>
      <c r="D16" s="46">
        <f>'[2]Basic Charge'!D16</f>
        <v>0</v>
      </c>
      <c r="E16" s="47">
        <f>'[2]Basic Charge'!E16</f>
        <v>67919855.098801091</v>
      </c>
      <c r="F16" s="47">
        <f>'[2]Basic Charge'!F16</f>
        <v>58800903.914535791</v>
      </c>
      <c r="G16" s="47">
        <f>'[2]Basic Charge'!G16</f>
        <v>7196055.7665785188</v>
      </c>
      <c r="H16" s="47">
        <f>'[2]Basic Charge'!H16</f>
        <v>725702.48070508265</v>
      </c>
      <c r="I16" s="47">
        <f>'[2]Basic Charge'!I16</f>
        <v>145878.41283575646</v>
      </c>
      <c r="J16" s="47">
        <f>'[2]Basic Charge'!J16</f>
        <v>655765.2827291945</v>
      </c>
      <c r="K16" s="47">
        <f>'[2]Basic Charge'!K16</f>
        <v>94884.098250570038</v>
      </c>
      <c r="L16" s="47">
        <f>'[2]Basic Charge'!L16</f>
        <v>53551.648080208448</v>
      </c>
      <c r="M16" s="47">
        <f>'[2]Basic Charge'!M16</f>
        <v>237584.27621427394</v>
      </c>
      <c r="N16" s="47">
        <f>'[2]Basic Charge'!N16</f>
        <v>0</v>
      </c>
      <c r="O16" s="47">
        <f>'[2]Basic Charge'!O16</f>
        <v>9529.2188716954752</v>
      </c>
    </row>
    <row r="17" spans="1:15" s="41" customFormat="1" x14ac:dyDescent="0.25">
      <c r="A17" s="22">
        <f>'[2]Basic Charge'!A17</f>
        <v>11</v>
      </c>
      <c r="C17" s="6"/>
      <c r="D17" s="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25">
      <c r="A18" s="45">
        <f>'[2]Basic Charge'!A18</f>
        <v>12</v>
      </c>
      <c r="B18" s="46"/>
      <c r="C18" s="46" t="str">
        <f>'[2]Basic Charge'!C18</f>
        <v>Related Distribution Accumulated Depreciation</v>
      </c>
      <c r="D18" s="46">
        <f>'[2]Basic Charge'!D18</f>
        <v>0</v>
      </c>
      <c r="E18" s="47">
        <f>'[2]Basic Charge'!E18</f>
        <v>-157917447.03551012</v>
      </c>
      <c r="F18" s="47">
        <f>'[2]Basic Charge'!F18</f>
        <v>-139208088.63196594</v>
      </c>
      <c r="G18" s="47">
        <f>'[2]Basic Charge'!G18</f>
        <v>-11551920.097208161</v>
      </c>
      <c r="H18" s="47">
        <f>'[2]Basic Charge'!H18</f>
        <v>-2257789.7005183594</v>
      </c>
      <c r="I18" s="47">
        <f>'[2]Basic Charge'!I18</f>
        <v>-244515.78714518755</v>
      </c>
      <c r="J18" s="47">
        <f>'[2]Basic Charge'!J18</f>
        <v>-4040318.0372069599</v>
      </c>
      <c r="K18" s="47">
        <f>'[2]Basic Charge'!K18</f>
        <v>-238866.37306087816</v>
      </c>
      <c r="L18" s="47">
        <f>'[2]Basic Charge'!L18</f>
        <v>-130587.91411274993</v>
      </c>
      <c r="M18" s="47">
        <f>'[2]Basic Charge'!M18</f>
        <v>-183386.68910476545</v>
      </c>
      <c r="N18" s="47">
        <f>'[2]Basic Charge'!N18</f>
        <v>0</v>
      </c>
      <c r="O18" s="47">
        <f>'[2]Basic Charge'!O18</f>
        <v>-61973.805187097249</v>
      </c>
    </row>
    <row r="19" spans="1:15" x14ac:dyDescent="0.25">
      <c r="A19" s="22">
        <f>'[2]Basic Charge'!A19</f>
        <v>13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s="41" customFormat="1" x14ac:dyDescent="0.25">
      <c r="A20" s="22">
        <f>'[2]Basic Charge'!A20</f>
        <v>14</v>
      </c>
      <c r="C20" s="6" t="str">
        <f>'[2]Basic Charge'!C20</f>
        <v>General Accumulated Depreciation</v>
      </c>
      <c r="D20" s="6">
        <f>'[2]Basic Charge'!D20</f>
        <v>0</v>
      </c>
      <c r="E20" s="7">
        <f>'[2]Basic Charge'!E20</f>
        <v>-28867959.790582027</v>
      </c>
      <c r="F20" s="7">
        <f>'[2]Basic Charge'!F20</f>
        <v>-23827746.144405209</v>
      </c>
      <c r="G20" s="7">
        <f>'[2]Basic Charge'!G20</f>
        <v>-2918333.5520854685</v>
      </c>
      <c r="H20" s="7">
        <f>'[2]Basic Charge'!H20</f>
        <v>-290126.10292255535</v>
      </c>
      <c r="I20" s="7">
        <f>'[2]Basic Charge'!I20</f>
        <v>-58981.620211008129</v>
      </c>
      <c r="J20" s="7">
        <f>'[2]Basic Charge'!J20</f>
        <v>-255155.70021780147</v>
      </c>
      <c r="K20" s="7">
        <f>'[2]Basic Charge'!K20</f>
        <v>-38090.523104855463</v>
      </c>
      <c r="L20" s="7">
        <f>'[2]Basic Charge'!L20</f>
        <v>-21512.234175048965</v>
      </c>
      <c r="M20" s="7">
        <f>'[2]Basic Charge'!M20</f>
        <v>-96781.700545318265</v>
      </c>
      <c r="N20" s="7">
        <f>'[2]Basic Charge'!N20</f>
        <v>-1357535.4846417475</v>
      </c>
      <c r="O20" s="7">
        <f>'[2]Basic Charge'!O20</f>
        <v>-3696.7282730157576</v>
      </c>
    </row>
    <row r="21" spans="1:15" x14ac:dyDescent="0.25">
      <c r="A21" s="45">
        <f>'[2]Basic Charge'!A21</f>
        <v>15</v>
      </c>
      <c r="B21" s="46"/>
      <c r="C21" s="46" t="str">
        <f>'[2]Basic Charge'!C21</f>
        <v>Related General Accumulated Depreciation</v>
      </c>
      <c r="D21" s="46">
        <f>'[2]Basic Charge'!D21</f>
        <v>0</v>
      </c>
      <c r="E21" s="47">
        <f>'[2]Basic Charge'!E21</f>
        <v>-27510424.305940278</v>
      </c>
      <c r="F21" s="47">
        <f>'[2]Basic Charge'!F21</f>
        <v>-23827746.144405209</v>
      </c>
      <c r="G21" s="47">
        <f>'[2]Basic Charge'!G21</f>
        <v>-2918333.5520854685</v>
      </c>
      <c r="H21" s="47">
        <f>'[2]Basic Charge'!H21</f>
        <v>-290126.10292255535</v>
      </c>
      <c r="I21" s="47">
        <f>'[2]Basic Charge'!I21</f>
        <v>-58981.620211008129</v>
      </c>
      <c r="J21" s="47">
        <f>'[2]Basic Charge'!J21</f>
        <v>-255155.70021780147</v>
      </c>
      <c r="K21" s="47">
        <f>'[2]Basic Charge'!K21</f>
        <v>-38090.523104855463</v>
      </c>
      <c r="L21" s="47">
        <f>'[2]Basic Charge'!L21</f>
        <v>-21512.234175048965</v>
      </c>
      <c r="M21" s="47">
        <f>'[2]Basic Charge'!M21</f>
        <v>-96781.700545318265</v>
      </c>
      <c r="N21" s="47">
        <f>'[2]Basic Charge'!N21</f>
        <v>0</v>
      </c>
      <c r="O21" s="47">
        <f>'[2]Basic Charge'!O21</f>
        <v>-3696.7282730157576</v>
      </c>
    </row>
    <row r="22" spans="1:15" s="41" customFormat="1" x14ac:dyDescent="0.25">
      <c r="A22" s="22">
        <f>'[2]Basic Charge'!A22</f>
        <v>16</v>
      </c>
      <c r="C22" s="6"/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5">
      <c r="A23" s="23">
        <f>'[2]Basic Charge'!A23</f>
        <v>17</v>
      </c>
      <c r="B23" s="15"/>
      <c r="C23" s="15" t="str">
        <f>'[2]Basic Charge'!C23</f>
        <v>Net Plant Investment</v>
      </c>
      <c r="D23" s="15">
        <f>'[2]Basic Charge'!D23</f>
        <v>0</v>
      </c>
      <c r="E23" s="16">
        <f>'[2]Basic Charge'!E23</f>
        <v>199418081.90110064</v>
      </c>
      <c r="F23" s="16">
        <f>'[2]Basic Charge'!F23</f>
        <v>159839548.35058084</v>
      </c>
      <c r="G23" s="16">
        <f>'[2]Basic Charge'!G23</f>
        <v>22872612.394130908</v>
      </c>
      <c r="H23" s="16">
        <f>'[2]Basic Charge'!H23</f>
        <v>5173886.08731505</v>
      </c>
      <c r="I23" s="16">
        <f>'[2]Basic Charge'!I23</f>
        <v>622761.18439941655</v>
      </c>
      <c r="J23" s="16">
        <f>'[2]Basic Charge'!J23</f>
        <v>9316999.664745409</v>
      </c>
      <c r="K23" s="16">
        <f>'[2]Basic Charge'!K23</f>
        <v>583936.67133909173</v>
      </c>
      <c r="L23" s="16">
        <f>'[2]Basic Charge'!L23</f>
        <v>320227.81183124776</v>
      </c>
      <c r="M23" s="16">
        <f>'[2]Basic Charge'!M23</f>
        <v>545510.13603661139</v>
      </c>
      <c r="N23" s="16">
        <f>'[2]Basic Charge'!N23</f>
        <v>0</v>
      </c>
      <c r="O23" s="16">
        <f>'[2]Basic Charge'!O23</f>
        <v>142599.60072215233</v>
      </c>
    </row>
    <row r="24" spans="1:15" s="41" customFormat="1" x14ac:dyDescent="0.25">
      <c r="A24" s="22">
        <f>'[2]Basic Charge'!A24</f>
        <v>18</v>
      </c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s="41" customFormat="1" x14ac:dyDescent="0.25">
      <c r="A25" s="22">
        <f>'[2]Basic Charge'!A25</f>
        <v>19</v>
      </c>
      <c r="C25" s="1" t="str">
        <f>'[2]Basic Charge'!C25</f>
        <v>EXPENSE:</v>
      </c>
      <c r="D25" s="6">
        <f>'[2]Basic Charge'!D25</f>
        <v>0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s="41" customFormat="1" x14ac:dyDescent="0.25">
      <c r="A26" s="22">
        <f>'[2]Basic Charge'!A26</f>
        <v>20</v>
      </c>
      <c r="C26" s="6" t="str">
        <f>'[2]Basic Charge'!C26</f>
        <v>OE - Supervision &amp; Eng (A/C 580)</v>
      </c>
      <c r="D26" s="6">
        <f>'[2]Basic Charge'!D26</f>
        <v>0</v>
      </c>
      <c r="E26" s="7">
        <f>'[2]Basic Charge'!E26</f>
        <v>375702.87240829488</v>
      </c>
      <c r="F26" s="7">
        <f>'[2]Basic Charge'!F26</f>
        <v>213247.99373476696</v>
      </c>
      <c r="G26" s="7">
        <f>'[2]Basic Charge'!G26</f>
        <v>60440.967035974376</v>
      </c>
      <c r="H26" s="7">
        <f>'[2]Basic Charge'!H26</f>
        <v>16433.36710829267</v>
      </c>
      <c r="I26" s="7">
        <f>'[2]Basic Charge'!I26</f>
        <v>1874.7632807069833</v>
      </c>
      <c r="J26" s="7">
        <f>'[2]Basic Charge'!J26</f>
        <v>31237.182618817784</v>
      </c>
      <c r="K26" s="7">
        <f>'[2]Basic Charge'!K26</f>
        <v>1846.7636577330911</v>
      </c>
      <c r="L26" s="7">
        <f>'[2]Basic Charge'!L26</f>
        <v>1009.6231245623376</v>
      </c>
      <c r="M26" s="7">
        <f>'[2]Basic Charge'!M26</f>
        <v>1417.8298452430679</v>
      </c>
      <c r="N26" s="7">
        <f>'[2]Basic Charge'!N26</f>
        <v>47715.239753398171</v>
      </c>
      <c r="O26" s="7">
        <f>'[2]Basic Charge'!O26</f>
        <v>479.14224879946755</v>
      </c>
    </row>
    <row r="27" spans="1:15" s="41" customFormat="1" x14ac:dyDescent="0.25">
      <c r="A27" s="22">
        <f>'[2]Basic Charge'!A27</f>
        <v>21</v>
      </c>
      <c r="C27" s="6" t="str">
        <f>'[2]Basic Charge'!C27</f>
        <v>OE - Meters (A/C 586)</v>
      </c>
      <c r="D27" s="6">
        <f>'[2]Basic Charge'!D27</f>
        <v>0</v>
      </c>
      <c r="E27" s="7">
        <f>'[2]Basic Charge'!E27</f>
        <v>-874752.4805913025</v>
      </c>
      <c r="F27" s="7">
        <f>'[2]Basic Charge'!F27</f>
        <v>-568738.55270292913</v>
      </c>
      <c r="G27" s="7">
        <f>'[2]Basic Charge'!G27</f>
        <v>-161197.80314913768</v>
      </c>
      <c r="H27" s="7">
        <f>'[2]Basic Charge'!H27</f>
        <v>-43828.264273524634</v>
      </c>
      <c r="I27" s="7">
        <f>'[2]Basic Charge'!I27</f>
        <v>-5000.0477671835106</v>
      </c>
      <c r="J27" s="7">
        <f>'[2]Basic Charge'!J27</f>
        <v>-83310.467414010971</v>
      </c>
      <c r="K27" s="7">
        <f>'[2]Basic Charge'!K27</f>
        <v>-4925.3719647644475</v>
      </c>
      <c r="L27" s="7">
        <f>'[2]Basic Charge'!L27</f>
        <v>-2692.6940065526915</v>
      </c>
      <c r="M27" s="7">
        <f>'[2]Basic Charge'!M27</f>
        <v>-3781.3931096838865</v>
      </c>
      <c r="N27" s="7">
        <f>'[2]Basic Charge'!N27</f>
        <v>0</v>
      </c>
      <c r="O27" s="7">
        <f>'[2]Basic Charge'!O27</f>
        <v>-1277.8862035155819</v>
      </c>
    </row>
    <row r="28" spans="1:15" s="41" customFormat="1" x14ac:dyDescent="0.25">
      <c r="A28" s="22">
        <f>'[2]Basic Charge'!A28</f>
        <v>22</v>
      </c>
      <c r="C28" s="6" t="str">
        <f>'[2]Basic Charge'!C28</f>
        <v>OE - Customer Installation (A/C 587)</v>
      </c>
      <c r="D28" s="6">
        <f>'[2]Basic Charge'!D28</f>
        <v>0</v>
      </c>
      <c r="E28" s="7">
        <f>'[2]Basic Charge'!E28</f>
        <v>4619595.5303377602</v>
      </c>
      <c r="F28" s="7">
        <f>'[2]Basic Charge'!F28</f>
        <v>3003526.2937708115</v>
      </c>
      <c r="G28" s="7">
        <f>'[2]Basic Charge'!G28</f>
        <v>851290.69931262429</v>
      </c>
      <c r="H28" s="7">
        <f>'[2]Basic Charge'!H28</f>
        <v>231458.45051342365</v>
      </c>
      <c r="I28" s="7">
        <f>'[2]Basic Charge'!I28</f>
        <v>26405.41047810766</v>
      </c>
      <c r="J28" s="7">
        <f>'[2]Basic Charge'!J28</f>
        <v>439965.21465816506</v>
      </c>
      <c r="K28" s="7">
        <f>'[2]Basic Charge'!K28</f>
        <v>26011.045202519872</v>
      </c>
      <c r="L28" s="7">
        <f>'[2]Basic Charge'!L28</f>
        <v>14220.202255190692</v>
      </c>
      <c r="M28" s="7">
        <f>'[2]Basic Charge'!M28</f>
        <v>19969.656669207248</v>
      </c>
      <c r="N28" s="7">
        <f>'[2]Basic Charge'!N28</f>
        <v>0</v>
      </c>
      <c r="O28" s="7">
        <f>'[2]Basic Charge'!O28</f>
        <v>6748.5574777112188</v>
      </c>
    </row>
    <row r="29" spans="1:15" s="41" customFormat="1" x14ac:dyDescent="0.25">
      <c r="A29" s="22">
        <f>'[2]Basic Charge'!A29</f>
        <v>23</v>
      </c>
      <c r="C29" s="6" t="str">
        <f>'[2]Basic Charge'!C29</f>
        <v>ME - Line Transformers (A/C 595)</v>
      </c>
      <c r="D29" s="6">
        <f>'[2]Basic Charge'!D29</f>
        <v>0</v>
      </c>
      <c r="E29" s="7">
        <f>'[2]Basic Charge'!E29</f>
        <v>0</v>
      </c>
      <c r="F29" s="7">
        <f>'[2]Basic Charge'!F29</f>
        <v>0</v>
      </c>
      <c r="G29" s="7">
        <f>'[2]Basic Charge'!G29</f>
        <v>0</v>
      </c>
      <c r="H29" s="7">
        <f>'[2]Basic Charge'!H29</f>
        <v>0</v>
      </c>
      <c r="I29" s="7">
        <f>'[2]Basic Charge'!I29</f>
        <v>0</v>
      </c>
      <c r="J29" s="7">
        <f>'[2]Basic Charge'!J29</f>
        <v>0</v>
      </c>
      <c r="K29" s="7">
        <f>'[2]Basic Charge'!K29</f>
        <v>0</v>
      </c>
      <c r="L29" s="7">
        <f>'[2]Basic Charge'!L29</f>
        <v>0</v>
      </c>
      <c r="M29" s="7">
        <f>'[2]Basic Charge'!M29</f>
        <v>0</v>
      </c>
      <c r="N29" s="7">
        <f>'[2]Basic Charge'!N29</f>
        <v>0</v>
      </c>
      <c r="O29" s="7">
        <f>'[2]Basic Charge'!O29</f>
        <v>0</v>
      </c>
    </row>
    <row r="30" spans="1:15" s="41" customFormat="1" x14ac:dyDescent="0.25">
      <c r="A30" s="22">
        <f>'[2]Basic Charge'!A30</f>
        <v>24</v>
      </c>
      <c r="C30" s="6" t="str">
        <f>'[2]Basic Charge'!C30</f>
        <v>ME - Meters (A/C 597)</v>
      </c>
      <c r="D30" s="6">
        <f>'[2]Basic Charge'!D30</f>
        <v>0</v>
      </c>
      <c r="E30" s="7">
        <f>'[2]Basic Charge'!E30</f>
        <v>501019.50165024924</v>
      </c>
      <c r="F30" s="7">
        <f>'[2]Basic Charge'!F30</f>
        <v>325748.26887245831</v>
      </c>
      <c r="G30" s="7">
        <f>'[2]Basic Charge'!G30</f>
        <v>92326.966533781946</v>
      </c>
      <c r="H30" s="7">
        <f>'[2]Basic Charge'!H30</f>
        <v>25102.889802236776</v>
      </c>
      <c r="I30" s="7">
        <f>'[2]Basic Charge'!I30</f>
        <v>2863.8060435660013</v>
      </c>
      <c r="J30" s="7">
        <f>'[2]Basic Charge'!J30</f>
        <v>47716.548157488141</v>
      </c>
      <c r="K30" s="7">
        <f>'[2]Basic Charge'!K30</f>
        <v>2821.0350493208171</v>
      </c>
      <c r="L30" s="7">
        <f>'[2]Basic Charge'!L30</f>
        <v>1542.2559400434081</v>
      </c>
      <c r="M30" s="7">
        <f>'[2]Basic Charge'!M30</f>
        <v>2165.8145971496479</v>
      </c>
      <c r="N30" s="7">
        <f>'[2]Basic Charge'!N30</f>
        <v>0</v>
      </c>
      <c r="O30" s="7">
        <f>'[2]Basic Charge'!O30</f>
        <v>731.91665420408015</v>
      </c>
    </row>
    <row r="31" spans="1:15" s="41" customFormat="1" x14ac:dyDescent="0.25">
      <c r="A31" s="22">
        <f>'[2]Basic Charge'!A31</f>
        <v>25</v>
      </c>
      <c r="C31" s="6" t="str">
        <f>'[2]Basic Charge'!C31</f>
        <v>CAE - Supervision (A/C 901)</v>
      </c>
      <c r="D31" s="6">
        <f>'[2]Basic Charge'!D31</f>
        <v>0</v>
      </c>
      <c r="E31" s="7">
        <f>'[2]Basic Charge'!E31</f>
        <v>10693623.38392809</v>
      </c>
      <c r="F31" s="7">
        <f>'[2]Basic Charge'!F31</f>
        <v>9325329.3342255689</v>
      </c>
      <c r="G31" s="7">
        <f>'[2]Basic Charge'!G31</f>
        <v>1166607.03237309</v>
      </c>
      <c r="H31" s="7">
        <f>'[2]Basic Charge'!H31</f>
        <v>81311.038357400204</v>
      </c>
      <c r="I31" s="7">
        <f>'[2]Basic Charge'!I31</f>
        <v>23843.809894656075</v>
      </c>
      <c r="J31" s="7">
        <f>'[2]Basic Charge'!J31</f>
        <v>11398.795671734095</v>
      </c>
      <c r="K31" s="7">
        <f>'[2]Basic Charge'!K31</f>
        <v>13219.022986567059</v>
      </c>
      <c r="L31" s="7">
        <f>'[2]Basic Charge'!L31</f>
        <v>7681.6095800833618</v>
      </c>
      <c r="M31" s="7">
        <f>'[2]Basic Charge'!M31</f>
        <v>47539.605396819759</v>
      </c>
      <c r="N31" s="7">
        <f>'[2]Basic Charge'!N31</f>
        <v>16635.939447891775</v>
      </c>
      <c r="O31" s="7">
        <f>'[2]Basic Charge'!O31</f>
        <v>57.195994279692179</v>
      </c>
    </row>
    <row r="32" spans="1:15" s="41" customFormat="1" x14ac:dyDescent="0.25">
      <c r="A32" s="22">
        <f>'[2]Basic Charge'!A32</f>
        <v>26</v>
      </c>
      <c r="C32" s="6" t="str">
        <f>'[2]Basic Charge'!C32</f>
        <v>CAE - Meter Reading (A/C 902)</v>
      </c>
      <c r="D32" s="6">
        <f>'[2]Basic Charge'!D32</f>
        <v>0</v>
      </c>
      <c r="E32" s="7">
        <f>'[2]Basic Charge'!E32</f>
        <v>23748366.311907742</v>
      </c>
      <c r="F32" s="7">
        <f>'[2]Basic Charge'!F32</f>
        <v>20868672.271481551</v>
      </c>
      <c r="G32" s="7">
        <f>'[2]Basic Charge'!G32</f>
        <v>2676341.9704342131</v>
      </c>
      <c r="H32" s="7">
        <f>'[2]Basic Charge'!H32</f>
        <v>167039.20035055163</v>
      </c>
      <c r="I32" s="7">
        <f>'[2]Basic Charge'!I32</f>
        <v>17154.700485776295</v>
      </c>
      <c r="J32" s="7">
        <f>'[2]Basic Charge'!J32</f>
        <v>13773.847105367826</v>
      </c>
      <c r="K32" s="7">
        <f>'[2]Basic Charge'!K32</f>
        <v>3401.7228457196297</v>
      </c>
      <c r="L32" s="7">
        <f>'[2]Basic Charge'!L32</f>
        <v>772.17021651304481</v>
      </c>
      <c r="M32" s="7">
        <f>'[2]Basic Charge'!M32</f>
        <v>1022.6038002470052</v>
      </c>
      <c r="N32" s="7">
        <f>'[2]Basic Charge'!N32</f>
        <v>0</v>
      </c>
      <c r="O32" s="7">
        <f>'[2]Basic Charge'!O32</f>
        <v>187.82518780047036</v>
      </c>
    </row>
    <row r="33" spans="1:15" s="41" customFormat="1" x14ac:dyDescent="0.25">
      <c r="A33" s="22">
        <f>'[2]Basic Charge'!A33</f>
        <v>27</v>
      </c>
      <c r="C33" s="6" t="str">
        <f>'[2]Basic Charge'!C33</f>
        <v>CAE - Records &amp; Collections (A/C 903)</v>
      </c>
      <c r="D33" s="6">
        <f>'[2]Basic Charge'!D33</f>
        <v>0</v>
      </c>
      <c r="E33" s="7">
        <f>'[2]Basic Charge'!E33</f>
        <v>13977291.207059456</v>
      </c>
      <c r="F33" s="7">
        <f>'[2]Basic Charge'!F33</f>
        <v>12028659.548760703</v>
      </c>
      <c r="G33" s="7">
        <f>'[2]Basic Charge'!G33</f>
        <v>1439911.9394548663</v>
      </c>
      <c r="H33" s="7">
        <f>'[2]Basic Charge'!H33</f>
        <v>119885.73169549058</v>
      </c>
      <c r="I33" s="7">
        <f>'[2]Basic Charge'!I33</f>
        <v>67150.609457919927</v>
      </c>
      <c r="J33" s="7">
        <f>'[2]Basic Charge'!J33</f>
        <v>26517.175217582117</v>
      </c>
      <c r="K33" s="7">
        <f>'[2]Basic Charge'!K33</f>
        <v>43401.206927964638</v>
      </c>
      <c r="L33" s="7">
        <f>'[2]Basic Charge'!L33</f>
        <v>26434.121816920393</v>
      </c>
      <c r="M33" s="7">
        <f>'[2]Basic Charge'!M33</f>
        <v>167369.14571108663</v>
      </c>
      <c r="N33" s="7">
        <f>'[2]Basic Charge'!N33</f>
        <v>57948.03038017614</v>
      </c>
      <c r="O33" s="7">
        <f>'[2]Basic Charge'!O33</f>
        <v>13.697636748464939</v>
      </c>
    </row>
    <row r="34" spans="1:15" x14ac:dyDescent="0.25">
      <c r="A34" s="45">
        <f>'[2]Basic Charge'!A34</f>
        <v>28</v>
      </c>
      <c r="B34" s="46"/>
      <c r="C34" s="46" t="str">
        <f>'[2]Basic Charge'!C34</f>
        <v>Subtotal O&amp;M and Cust Acctg Expense</v>
      </c>
      <c r="D34" s="46">
        <f>'[2]Basic Charge'!D34</f>
        <v>0</v>
      </c>
      <c r="E34" s="47">
        <f>'[2]Basic Charge'!E34</f>
        <v>53040846.326700293</v>
      </c>
      <c r="F34" s="47">
        <f>'[2]Basic Charge'!F34</f>
        <v>45196445.158142932</v>
      </c>
      <c r="G34" s="47">
        <f>'[2]Basic Charge'!G34</f>
        <v>6125721.7719954122</v>
      </c>
      <c r="H34" s="47">
        <f>'[2]Basic Charge'!H34</f>
        <v>597402.41355387087</v>
      </c>
      <c r="I34" s="47">
        <f>'[2]Basic Charge'!I34</f>
        <v>134293.05187354941</v>
      </c>
      <c r="J34" s="47">
        <f>'[2]Basic Charge'!J34</f>
        <v>487298.29601514398</v>
      </c>
      <c r="K34" s="47">
        <f>'[2]Basic Charge'!K34</f>
        <v>85775.424705060665</v>
      </c>
      <c r="L34" s="47">
        <f>'[2]Basic Charge'!L34</f>
        <v>48967.28892676055</v>
      </c>
      <c r="M34" s="47">
        <f>'[2]Basic Charge'!M34</f>
        <v>235703.26291006949</v>
      </c>
      <c r="N34" s="47">
        <f>'[2]Basic Charge'!N34</f>
        <v>122299.20958146609</v>
      </c>
      <c r="O34" s="47">
        <f>'[2]Basic Charge'!O34</f>
        <v>6940.4489960278115</v>
      </c>
    </row>
    <row r="35" spans="1:15" s="41" customFormat="1" x14ac:dyDescent="0.25">
      <c r="A35" s="22">
        <f>'[2]Basic Charge'!A35</f>
        <v>29</v>
      </c>
      <c r="C35" s="6"/>
      <c r="D35" s="6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22">
        <f>'[2]Basic Charge'!A36</f>
        <v>30</v>
      </c>
      <c r="C36" s="6" t="str">
        <f>'[2]Basic Charge'!C36</f>
        <v>Total Admin &amp; General</v>
      </c>
      <c r="D36" s="6">
        <f>'[2]Basic Charge'!D36</f>
        <v>0</v>
      </c>
      <c r="E36" s="7">
        <f>'[2]Basic Charge'!E36</f>
        <v>19742280.521000862</v>
      </c>
      <c r="F36" s="7">
        <f>'[2]Basic Charge'!F36</f>
        <v>15946574.944487549</v>
      </c>
      <c r="G36" s="7">
        <f>'[2]Basic Charge'!G36</f>
        <v>2097041.6222419213</v>
      </c>
      <c r="H36" s="7">
        <f>'[2]Basic Charge'!H36</f>
        <v>224202.75658162209</v>
      </c>
      <c r="I36" s="7">
        <f>'[2]Basic Charge'!I36</f>
        <v>45111.328758513817</v>
      </c>
      <c r="J36" s="7">
        <f>'[2]Basic Charge'!J36</f>
        <v>219053.32809495565</v>
      </c>
      <c r="K36" s="7">
        <f>'[2]Basic Charge'!K36</f>
        <v>30020.037775876452</v>
      </c>
      <c r="L36" s="7">
        <f>'[2]Basic Charge'!L36</f>
        <v>16975.075097105815</v>
      </c>
      <c r="M36" s="7">
        <f>'[2]Basic Charge'!M36</f>
        <v>73530.091911718002</v>
      </c>
      <c r="N36" s="7">
        <f>'[2]Basic Charge'!N36</f>
        <v>1086571.8922649031</v>
      </c>
      <c r="O36" s="7">
        <f>'[2]Basic Charge'!O36</f>
        <v>3199.4437866909443</v>
      </c>
    </row>
    <row r="37" spans="1:15" x14ac:dyDescent="0.25">
      <c r="A37" s="22">
        <f>'[2]Basic Charge'!A37</f>
        <v>31</v>
      </c>
      <c r="C37" s="6" t="str">
        <f>'[2]Basic Charge'!C37</f>
        <v>Total Prod, Tran, Dist &amp; Customer Expense</v>
      </c>
      <c r="D37" s="6">
        <f>'[2]Basic Charge'!D37</f>
        <v>0</v>
      </c>
      <c r="E37" s="7">
        <f>'[2]Basic Charge'!E37</f>
        <v>62072889.442131221</v>
      </c>
      <c r="F37" s="7">
        <f>'[2]Basic Charge'!F37</f>
        <v>49545966.25532499</v>
      </c>
      <c r="G37" s="7">
        <f>'[2]Basic Charge'!G37</f>
        <v>6816475.3170056762</v>
      </c>
      <c r="H37" s="7">
        <f>'[2]Basic Charge'!H37</f>
        <v>747996.58869089663</v>
      </c>
      <c r="I37" s="7">
        <f>'[2]Basic Charge'!I37</f>
        <v>151376.14861258006</v>
      </c>
      <c r="J37" s="7">
        <f>'[2]Basic Charge'!J37</f>
        <v>752342.37890251423</v>
      </c>
      <c r="K37" s="7">
        <f>'[2]Basic Charge'!K37</f>
        <v>101628.51580084776</v>
      </c>
      <c r="L37" s="7">
        <f>'[2]Basic Charge'!L37</f>
        <v>57540.685643271885</v>
      </c>
      <c r="M37" s="7">
        <f>'[2]Basic Charge'!M37</f>
        <v>247713.92331876958</v>
      </c>
      <c r="N37" s="7">
        <f>'[2]Basic Charge'!N37</f>
        <v>3640846.3417091053</v>
      </c>
      <c r="O37" s="7">
        <f>'[2]Basic Charge'!O37</f>
        <v>11003.287122560025</v>
      </c>
    </row>
    <row r="38" spans="1:15" x14ac:dyDescent="0.25">
      <c r="A38" s="45">
        <f>'[2]Basic Charge'!A38</f>
        <v>32</v>
      </c>
      <c r="B38" s="46"/>
      <c r="C38" s="46" t="str">
        <f>'[2]Basic Charge'!C38</f>
        <v>Related Admin &amp; General</v>
      </c>
      <c r="D38" s="46">
        <f>'[2]Basic Charge'!D38</f>
        <v>0</v>
      </c>
      <c r="E38" s="47">
        <f>'[2]Basic Charge'!E38</f>
        <v>16940432.037647843</v>
      </c>
      <c r="F38" s="47">
        <f>'[2]Basic Charge'!F38</f>
        <v>14546663.520994242</v>
      </c>
      <c r="G38" s="47">
        <f>'[2]Basic Charge'!G38</f>
        <v>1884536.0578215702</v>
      </c>
      <c r="H38" s="47">
        <f>'[2]Basic Charge'!H38</f>
        <v>179064.00902403225</v>
      </c>
      <c r="I38" s="47">
        <f>'[2]Basic Charge'!I38</f>
        <v>40020.426391984307</v>
      </c>
      <c r="J38" s="47">
        <f>'[2]Basic Charge'!J38</f>
        <v>141883.07648032537</v>
      </c>
      <c r="K38" s="47">
        <f>'[2]Basic Charge'!K38</f>
        <v>25337.194680021959</v>
      </c>
      <c r="L38" s="47">
        <f>'[2]Basic Charge'!L38</f>
        <v>14445.837715363261</v>
      </c>
      <c r="M38" s="47">
        <f>'[2]Basic Charge'!M38</f>
        <v>69964.929652381543</v>
      </c>
      <c r="N38" s="47">
        <f>'[2]Basic Charge'!N38</f>
        <v>36498.89918591157</v>
      </c>
      <c r="O38" s="47">
        <f>'[2]Basic Charge'!O38</f>
        <v>2018.0857020134031</v>
      </c>
    </row>
    <row r="39" spans="1:15" x14ac:dyDescent="0.25">
      <c r="A39" s="22">
        <f>'[2]Basic Charge'!A39</f>
        <v>33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</row>
    <row r="40" spans="1:15" x14ac:dyDescent="0.25">
      <c r="A40" s="22">
        <f>'[2]Basic Charge'!A40</f>
        <v>34</v>
      </c>
      <c r="C40" s="6" t="str">
        <f>'[2]Basic Charge'!C40</f>
        <v>Distribution Depreciation Expense</v>
      </c>
      <c r="D40" s="6">
        <f>'[2]Basic Charge'!D40</f>
        <v>0</v>
      </c>
      <c r="E40" s="7">
        <f>'[2]Basic Charge'!E40</f>
        <v>12199956.820014795</v>
      </c>
      <c r="F40" s="7">
        <f>'[2]Basic Charge'!F40</f>
        <v>8726525.2623717692</v>
      </c>
      <c r="G40" s="7">
        <f>'[2]Basic Charge'!G40</f>
        <v>996222.36213599378</v>
      </c>
      <c r="H40" s="7">
        <f>'[2]Basic Charge'!H40</f>
        <v>231190.9822636233</v>
      </c>
      <c r="I40" s="7">
        <f>'[2]Basic Charge'!I40</f>
        <v>25788.207046393494</v>
      </c>
      <c r="J40" s="7">
        <f>'[2]Basic Charge'!J40</f>
        <v>428163.45244225697</v>
      </c>
      <c r="K40" s="7">
        <f>'[2]Basic Charge'!K40</f>
        <v>25313.316927101816</v>
      </c>
      <c r="L40" s="7">
        <f>'[2]Basic Charge'!L40</f>
        <v>13838.75517690685</v>
      </c>
      <c r="M40" s="7">
        <f>'[2]Basic Charge'!M40</f>
        <v>19433.984457652026</v>
      </c>
      <c r="N40" s="7">
        <f>'[2]Basic Charge'!N40</f>
        <v>1726912.9650964842</v>
      </c>
      <c r="O40" s="7">
        <f>'[2]Basic Charge'!O40</f>
        <v>6567.5320966155405</v>
      </c>
    </row>
    <row r="41" spans="1:15" x14ac:dyDescent="0.25">
      <c r="A41" s="45">
        <f>'[2]Basic Charge'!A41</f>
        <v>35</v>
      </c>
      <c r="B41" s="46"/>
      <c r="C41" s="46" t="str">
        <f>'[2]Basic Charge'!C41</f>
        <v>Related Distribution Depreciation Expense</v>
      </c>
      <c r="D41" s="46">
        <f>'[2]Basic Charge'!D41</f>
        <v>0</v>
      </c>
      <c r="E41" s="47">
        <f>'[2]Basic Charge'!E41</f>
        <v>10473043.85491831</v>
      </c>
      <c r="F41" s="47">
        <f>'[2]Basic Charge'!F41</f>
        <v>8726525.2623717692</v>
      </c>
      <c r="G41" s="47">
        <f>'[2]Basic Charge'!G41</f>
        <v>996222.36213599378</v>
      </c>
      <c r="H41" s="47">
        <f>'[2]Basic Charge'!H41</f>
        <v>231190.9822636233</v>
      </c>
      <c r="I41" s="47">
        <f>'[2]Basic Charge'!I41</f>
        <v>25788.207046393494</v>
      </c>
      <c r="J41" s="47">
        <f>'[2]Basic Charge'!J41</f>
        <v>428163.45244225697</v>
      </c>
      <c r="K41" s="47">
        <f>'[2]Basic Charge'!K41</f>
        <v>25313.316927101816</v>
      </c>
      <c r="L41" s="47">
        <f>'[2]Basic Charge'!L41</f>
        <v>13838.75517690685</v>
      </c>
      <c r="M41" s="47">
        <f>'[2]Basic Charge'!M41</f>
        <v>19433.984457652026</v>
      </c>
      <c r="N41" s="47">
        <f>'[2]Basic Charge'!N41</f>
        <v>0</v>
      </c>
      <c r="O41" s="47">
        <f>'[2]Basic Charge'!O41</f>
        <v>6567.5320966155405</v>
      </c>
    </row>
    <row r="42" spans="1:15" x14ac:dyDescent="0.25">
      <c r="A42" s="22">
        <f>'[2]Basic Charge'!A42</f>
        <v>36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1:15" x14ac:dyDescent="0.25">
      <c r="A43" s="22">
        <f>'[2]Basic Charge'!A43</f>
        <v>37</v>
      </c>
      <c r="C43" s="6" t="str">
        <f>'[2]Basic Charge'!C43</f>
        <v>Total Depreciation Expense</v>
      </c>
      <c r="D43" s="6">
        <f>'[2]Basic Charge'!D43</f>
        <v>0</v>
      </c>
      <c r="E43" s="7">
        <f>'[2]Basic Charge'!E43</f>
        <v>16450094.538212143</v>
      </c>
      <c r="F43" s="7">
        <f>'[2]Basic Charge'!F43</f>
        <v>12228368.801677607</v>
      </c>
      <c r="G43" s="7">
        <f>'[2]Basic Charge'!G43</f>
        <v>1424778.0426966818</v>
      </c>
      <c r="H43" s="7">
        <f>'[2]Basic Charge'!H43</f>
        <v>274409.64684757189</v>
      </c>
      <c r="I43" s="7">
        <f>'[2]Basic Charge'!I43</f>
        <v>34475.886036083335</v>
      </c>
      <c r="J43" s="7">
        <f>'[2]Basic Charge'!J43</f>
        <v>467217.05988278164</v>
      </c>
      <c r="K43" s="7">
        <f>'[2]Basic Charge'!K43</f>
        <v>30964.067924476891</v>
      </c>
      <c r="L43" s="7">
        <f>'[2]Basic Charge'!L43</f>
        <v>17027.983239139066</v>
      </c>
      <c r="M43" s="7">
        <f>'[2]Basic Charge'!M43</f>
        <v>33583.137061000692</v>
      </c>
      <c r="N43" s="7">
        <f>'[2]Basic Charge'!N43</f>
        <v>1932134.8752984162</v>
      </c>
      <c r="O43" s="7">
        <f>'[2]Basic Charge'!O43</f>
        <v>7135.0375483851167</v>
      </c>
    </row>
    <row r="44" spans="1:15" x14ac:dyDescent="0.25">
      <c r="A44" s="22">
        <f>'[2]Basic Charge'!A44</f>
        <v>38</v>
      </c>
      <c r="C44" s="6" t="str">
        <f>'[2]Basic Charge'!C44</f>
        <v>General Distribution Expense</v>
      </c>
      <c r="D44" s="6">
        <f>'[2]Basic Charge'!D44</f>
        <v>0</v>
      </c>
      <c r="E44" s="7">
        <f>'[2]Basic Charge'!E44</f>
        <v>4250137.7181973457</v>
      </c>
      <c r="F44" s="7">
        <f>'[2]Basic Charge'!F44</f>
        <v>3501843.5393058374</v>
      </c>
      <c r="G44" s="7">
        <f>'[2]Basic Charge'!G44</f>
        <v>428555.68056068791</v>
      </c>
      <c r="H44" s="7">
        <f>'[2]Basic Charge'!H44</f>
        <v>43218.664583948608</v>
      </c>
      <c r="I44" s="7">
        <f>'[2]Basic Charge'!I44</f>
        <v>8687.678989689839</v>
      </c>
      <c r="J44" s="7">
        <f>'[2]Basic Charge'!J44</f>
        <v>39053.607440524749</v>
      </c>
      <c r="K44" s="7">
        <f>'[2]Basic Charge'!K44</f>
        <v>5650.7509973750739</v>
      </c>
      <c r="L44" s="7">
        <f>'[2]Basic Charge'!L44</f>
        <v>3189.2280622322178</v>
      </c>
      <c r="M44" s="7">
        <f>'[2]Basic Charge'!M44</f>
        <v>14149.152603348664</v>
      </c>
      <c r="N44" s="7">
        <f>'[2]Basic Charge'!N44</f>
        <v>205221.91020193201</v>
      </c>
      <c r="O44" s="7">
        <f>'[2]Basic Charge'!O44</f>
        <v>567.50545176957598</v>
      </c>
    </row>
    <row r="45" spans="1:15" x14ac:dyDescent="0.25">
      <c r="A45" s="22">
        <f>'[2]Basic Charge'!A45</f>
        <v>39</v>
      </c>
      <c r="C45" s="6" t="str">
        <f>'[2]Basic Charge'!C45</f>
        <v>Depreciation Net of General Expense</v>
      </c>
      <c r="D45" s="6">
        <f>'[2]Basic Charge'!D45</f>
        <v>0</v>
      </c>
      <c r="E45" s="7">
        <f>'[2]Basic Charge'!E45</f>
        <v>12199956.820014795</v>
      </c>
      <c r="F45" s="7">
        <f>'[2]Basic Charge'!F45</f>
        <v>8726525.2623717692</v>
      </c>
      <c r="G45" s="7">
        <f>'[2]Basic Charge'!G45</f>
        <v>996222.3621359939</v>
      </c>
      <c r="H45" s="7">
        <f>'[2]Basic Charge'!H45</f>
        <v>231190.98226362327</v>
      </c>
      <c r="I45" s="7">
        <f>'[2]Basic Charge'!I45</f>
        <v>25788.207046393494</v>
      </c>
      <c r="J45" s="7">
        <f>'[2]Basic Charge'!J45</f>
        <v>428163.45244225697</v>
      </c>
      <c r="K45" s="7">
        <f>'[2]Basic Charge'!K45</f>
        <v>25313.316927101816</v>
      </c>
      <c r="L45" s="7">
        <f>'[2]Basic Charge'!L45</f>
        <v>13838.755176906849</v>
      </c>
      <c r="M45" s="7">
        <f>'[2]Basic Charge'!M45</f>
        <v>19433.984457652026</v>
      </c>
      <c r="N45" s="7">
        <f>'[2]Basic Charge'!N45</f>
        <v>1726912.9650964842</v>
      </c>
      <c r="O45" s="7">
        <f>'[2]Basic Charge'!O45</f>
        <v>6567.5320966155405</v>
      </c>
    </row>
    <row r="46" spans="1:15" x14ac:dyDescent="0.25">
      <c r="A46" s="45">
        <f>'[2]Basic Charge'!A46</f>
        <v>40</v>
      </c>
      <c r="B46" s="46"/>
      <c r="C46" s="46" t="str">
        <f>'[2]Basic Charge'!C46</f>
        <v>Related General Depr Expense</v>
      </c>
      <c r="D46" s="46">
        <f>'[2]Basic Charge'!D46</f>
        <v>0</v>
      </c>
      <c r="E46" s="47">
        <f>'[2]Basic Charge'!E46</f>
        <v>4044915.8079954139</v>
      </c>
      <c r="F46" s="47">
        <f>'[2]Basic Charge'!F46</f>
        <v>3501843.5393058374</v>
      </c>
      <c r="G46" s="47">
        <f>'[2]Basic Charge'!G46</f>
        <v>428555.68056068785</v>
      </c>
      <c r="H46" s="47">
        <f>'[2]Basic Charge'!H46</f>
        <v>43218.664583948615</v>
      </c>
      <c r="I46" s="47">
        <f>'[2]Basic Charge'!I46</f>
        <v>8687.678989689839</v>
      </c>
      <c r="J46" s="47">
        <f>'[2]Basic Charge'!J46</f>
        <v>39053.607440524749</v>
      </c>
      <c r="K46" s="47">
        <f>'[2]Basic Charge'!K46</f>
        <v>5650.7509973750739</v>
      </c>
      <c r="L46" s="47">
        <f>'[2]Basic Charge'!L46</f>
        <v>3189.2280622322187</v>
      </c>
      <c r="M46" s="47">
        <f>'[2]Basic Charge'!M46</f>
        <v>14149.152603348664</v>
      </c>
      <c r="N46" s="47">
        <f>'[2]Basic Charge'!N46</f>
        <v>0</v>
      </c>
      <c r="O46" s="47">
        <f>'[2]Basic Charge'!O46</f>
        <v>567.50545176957598</v>
      </c>
    </row>
    <row r="47" spans="1:15" x14ac:dyDescent="0.25">
      <c r="A47" s="22">
        <f>'[2]Basic Charge'!A47</f>
        <v>41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</row>
    <row r="48" spans="1:15" x14ac:dyDescent="0.25">
      <c r="A48" s="22">
        <f>'[2]Basic Charge'!A48</f>
        <v>42</v>
      </c>
      <c r="C48" s="6" t="str">
        <f>'[2]Basic Charge'!C48</f>
        <v>Total Plant in Service</v>
      </c>
      <c r="D48" s="6">
        <f>'[2]Basic Charge'!D48</f>
        <v>0</v>
      </c>
      <c r="E48" s="7">
        <f>'[2]Basic Charge'!E48</f>
        <v>468436146.99887758</v>
      </c>
      <c r="F48" s="7">
        <f>'[2]Basic Charge'!F48</f>
        <v>345851591.26876545</v>
      </c>
      <c r="G48" s="7">
        <f>'[2]Basic Charge'!G48</f>
        <v>40154694.843425907</v>
      </c>
      <c r="H48" s="7">
        <f>'[2]Basic Charge'!H48</f>
        <v>8005367.1106026703</v>
      </c>
      <c r="I48" s="7">
        <f>'[2]Basic Charge'!I48</f>
        <v>983259.97359802923</v>
      </c>
      <c r="J48" s="7">
        <f>'[2]Basic Charge'!J48</f>
        <v>13868710.953382993</v>
      </c>
      <c r="K48" s="7">
        <f>'[2]Basic Charge'!K48</f>
        <v>897969.1334505803</v>
      </c>
      <c r="L48" s="7">
        <f>'[2]Basic Charge'!L48</f>
        <v>493253.04342076526</v>
      </c>
      <c r="M48" s="7">
        <f>'[2]Basic Charge'!M48</f>
        <v>918513.5914444481</v>
      </c>
      <c r="N48" s="7">
        <f>'[2]Basic Charge'!N48</f>
        <v>57050793.444045007</v>
      </c>
      <c r="O48" s="7">
        <f>'[2]Basic Charge'!O48</f>
        <v>211993.63674173618</v>
      </c>
    </row>
    <row r="49" spans="1:15" x14ac:dyDescent="0.25">
      <c r="A49" s="22">
        <f>'[2]Basic Charge'!A49</f>
        <v>43</v>
      </c>
      <c r="C49" s="6" t="str">
        <f>'[2]Basic Charge'!C49</f>
        <v>Property Tax (A/C 236)</v>
      </c>
      <c r="D49" s="6">
        <f>'[2]Basic Charge'!D49</f>
        <v>0</v>
      </c>
      <c r="E49" s="7">
        <f>'[2]Basic Charge'!E49</f>
        <v>0</v>
      </c>
      <c r="F49" s="7">
        <f>'[2]Basic Charge'!F49</f>
        <v>0</v>
      </c>
      <c r="G49" s="7">
        <f>'[2]Basic Charge'!G49</f>
        <v>0</v>
      </c>
      <c r="H49" s="7">
        <f>'[2]Basic Charge'!H49</f>
        <v>0</v>
      </c>
      <c r="I49" s="7">
        <f>'[2]Basic Charge'!I49</f>
        <v>0</v>
      </c>
      <c r="J49" s="7">
        <f>'[2]Basic Charge'!J49</f>
        <v>0</v>
      </c>
      <c r="K49" s="7">
        <f>'[2]Basic Charge'!K49</f>
        <v>0</v>
      </c>
      <c r="L49" s="7">
        <f>'[2]Basic Charge'!L49</f>
        <v>0</v>
      </c>
      <c r="M49" s="7">
        <f>'[2]Basic Charge'!M49</f>
        <v>0</v>
      </c>
      <c r="N49" s="7">
        <f>'[2]Basic Charge'!N49</f>
        <v>0</v>
      </c>
      <c r="O49" s="7">
        <f>'[2]Basic Charge'!O49</f>
        <v>0</v>
      </c>
    </row>
    <row r="50" spans="1:15" x14ac:dyDescent="0.25">
      <c r="A50" s="45">
        <f>'[2]Basic Charge'!A50</f>
        <v>44</v>
      </c>
      <c r="B50" s="46"/>
      <c r="C50" s="46" t="str">
        <f>'[2]Basic Charge'!C50</f>
        <v>Related Property Tax</v>
      </c>
      <c r="D50" s="46">
        <f>'[2]Basic Charge'!D50</f>
        <v>0</v>
      </c>
      <c r="E50" s="47">
        <f>'[2]Basic Charge'!E50</f>
        <v>0</v>
      </c>
      <c r="F50" s="47">
        <f>'[2]Basic Charge'!F50</f>
        <v>0</v>
      </c>
      <c r="G50" s="47">
        <f>'[2]Basic Charge'!G50</f>
        <v>0</v>
      </c>
      <c r="H50" s="47">
        <f>'[2]Basic Charge'!H50</f>
        <v>0</v>
      </c>
      <c r="I50" s="47">
        <f>'[2]Basic Charge'!I50</f>
        <v>0</v>
      </c>
      <c r="J50" s="47">
        <f>'[2]Basic Charge'!J50</f>
        <v>0</v>
      </c>
      <c r="K50" s="47">
        <f>'[2]Basic Charge'!K50</f>
        <v>0</v>
      </c>
      <c r="L50" s="47">
        <f>'[2]Basic Charge'!L50</f>
        <v>0</v>
      </c>
      <c r="M50" s="47">
        <f>'[2]Basic Charge'!M50</f>
        <v>0</v>
      </c>
      <c r="N50" s="47">
        <f>'[2]Basic Charge'!N50</f>
        <v>0</v>
      </c>
      <c r="O50" s="47">
        <f>'[2]Basic Charge'!O50</f>
        <v>0</v>
      </c>
    </row>
    <row r="51" spans="1:15" x14ac:dyDescent="0.25">
      <c r="A51" s="22">
        <f>'[2]Basic Charge'!A51</f>
        <v>45</v>
      </c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</row>
    <row r="52" spans="1:15" x14ac:dyDescent="0.25">
      <c r="A52" s="23">
        <f>'[2]Basic Charge'!A52</f>
        <v>46</v>
      </c>
      <c r="B52" s="15"/>
      <c r="C52" s="15" t="str">
        <f>'[2]Basic Charge'!C52</f>
        <v>Total Related Expense</v>
      </c>
      <c r="D52" s="15">
        <f>'[2]Basic Charge'!D52</f>
        <v>0</v>
      </c>
      <c r="E52" s="16">
        <f>'[2]Basic Charge'!E52</f>
        <v>84499238.027261853</v>
      </c>
      <c r="F52" s="16">
        <f>'[2]Basic Charge'!F52</f>
        <v>71971477.480814785</v>
      </c>
      <c r="G52" s="16">
        <f>'[2]Basic Charge'!G52</f>
        <v>9435035.872513663</v>
      </c>
      <c r="H52" s="16">
        <f>'[2]Basic Charge'!H52</f>
        <v>1050876.0694254751</v>
      </c>
      <c r="I52" s="16">
        <f>'[2]Basic Charge'!I52</f>
        <v>208789.36430161705</v>
      </c>
      <c r="J52" s="16">
        <f>'[2]Basic Charge'!J52</f>
        <v>1096398.4323782511</v>
      </c>
      <c r="K52" s="16">
        <f>'[2]Basic Charge'!K52</f>
        <v>142076.68730955952</v>
      </c>
      <c r="L52" s="16">
        <f>'[2]Basic Charge'!L52</f>
        <v>80441.109881262877</v>
      </c>
      <c r="M52" s="16">
        <f>'[2]Basic Charge'!M52</f>
        <v>339251.32962345169</v>
      </c>
      <c r="N52" s="16">
        <f>'[2]Basic Charge'!N52</f>
        <v>158798.10876737765</v>
      </c>
      <c r="O52" s="16">
        <f>'[2]Basic Charge'!O52</f>
        <v>16093.572246426331</v>
      </c>
    </row>
    <row r="53" spans="1:15" x14ac:dyDescent="0.25">
      <c r="A53" s="22">
        <f>'[2]Basic Charge'!A53</f>
        <v>47</v>
      </c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</row>
    <row r="54" spans="1:15" s="41" customFormat="1" x14ac:dyDescent="0.25">
      <c r="A54" s="22">
        <f>'[2]Basic Charge'!A54</f>
        <v>48</v>
      </c>
      <c r="B54" s="6"/>
      <c r="C54" s="6" t="str">
        <f>'[2]Basic Charge'!C54</f>
        <v>Customers (Annual)</v>
      </c>
      <c r="D54" s="6">
        <f>'[2]Basic Charge'!D54</f>
        <v>0</v>
      </c>
      <c r="E54" s="50">
        <f>'[2]Basic Charge'!E54</f>
        <v>13380480</v>
      </c>
      <c r="F54" s="50">
        <f>'[2]Basic Charge'!F54</f>
        <v>11767920</v>
      </c>
      <c r="G54" s="50">
        <f>'[2]Basic Charge'!G54</f>
        <v>1415016</v>
      </c>
      <c r="H54" s="50">
        <f>'[2]Basic Charge'!H54</f>
        <v>91392</v>
      </c>
      <c r="I54" s="50">
        <f>'[2]Basic Charge'!I54</f>
        <v>9336</v>
      </c>
      <c r="J54" s="50">
        <f>'[2]Basic Charge'!J54</f>
        <v>7608</v>
      </c>
      <c r="K54" s="50">
        <f>'[2]Basic Charge'!K54</f>
        <v>1896</v>
      </c>
      <c r="L54" s="50">
        <f>'[2]Basic Charge'!L54</f>
        <v>300</v>
      </c>
      <c r="M54" s="50">
        <f>'[2]Basic Charge'!M54</f>
        <v>192</v>
      </c>
      <c r="N54" s="50">
        <f>'[2]Basic Charge'!N54</f>
        <v>86724</v>
      </c>
      <c r="O54" s="50">
        <f>'[2]Basic Charge'!O54</f>
        <v>96</v>
      </c>
    </row>
    <row r="55" spans="1:15" x14ac:dyDescent="0.25">
      <c r="A55" s="22">
        <f>'[2]Basic Charge'!A55</f>
        <v>49</v>
      </c>
      <c r="C55" s="6" t="str">
        <f>'[2]Basic Charge'!C55</f>
        <v>Cost of Capital (Net of Tax)</v>
      </c>
      <c r="D55" s="6">
        <f>'[2]Basic Charge'!D55</f>
        <v>0</v>
      </c>
      <c r="E55" s="13">
        <f>'[2]Basic Charge'!E55</f>
        <v>6.9721000000000005E-2</v>
      </c>
      <c r="F55" s="13">
        <f>'[2]Basic Charge'!F55</f>
        <v>6.9721000000000005E-2</v>
      </c>
      <c r="G55" s="13">
        <f>'[2]Basic Charge'!G55</f>
        <v>6.9721000000000005E-2</v>
      </c>
      <c r="H55" s="13">
        <f>'[2]Basic Charge'!H55</f>
        <v>6.9721000000000005E-2</v>
      </c>
      <c r="I55" s="13">
        <f>'[2]Basic Charge'!I55</f>
        <v>6.9721000000000005E-2</v>
      </c>
      <c r="J55" s="13">
        <f>'[2]Basic Charge'!J55</f>
        <v>6.9721000000000005E-2</v>
      </c>
      <c r="K55" s="13">
        <f>'[2]Basic Charge'!K55</f>
        <v>6.9721000000000005E-2</v>
      </c>
      <c r="L55" s="13">
        <f>'[2]Basic Charge'!L55</f>
        <v>6.9721000000000005E-2</v>
      </c>
      <c r="M55" s="13">
        <f>'[2]Basic Charge'!M55</f>
        <v>6.9721000000000005E-2</v>
      </c>
      <c r="N55" s="13">
        <f>'[2]Basic Charge'!N55</f>
        <v>6.9721000000000005E-2</v>
      </c>
      <c r="O55" s="13">
        <f>'[2]Basic Charge'!O55</f>
        <v>6.9721000000000005E-2</v>
      </c>
    </row>
    <row r="56" spans="1:15" x14ac:dyDescent="0.25">
      <c r="A56" s="22">
        <f>'[2]Basic Charge'!A56</f>
        <v>50</v>
      </c>
      <c r="C56" s="6" t="str">
        <f>'[2]Basic Charge'!C56</f>
        <v>Conversion Factor</v>
      </c>
      <c r="D56" s="6">
        <f>'[2]Basic Charge'!D56</f>
        <v>0</v>
      </c>
      <c r="E56" s="14">
        <f>'[2]Basic Charge'!E56</f>
        <v>0.75238499999999997</v>
      </c>
      <c r="F56" s="14">
        <f>'[2]Basic Charge'!F56</f>
        <v>0.75238499999999997</v>
      </c>
      <c r="G56" s="14">
        <f>'[2]Basic Charge'!G56</f>
        <v>0.75238499999999997</v>
      </c>
      <c r="H56" s="14">
        <f>'[2]Basic Charge'!H56</f>
        <v>0.75238499999999997</v>
      </c>
      <c r="I56" s="14">
        <f>'[2]Basic Charge'!I56</f>
        <v>0.75238499999999997</v>
      </c>
      <c r="J56" s="14">
        <f>'[2]Basic Charge'!J56</f>
        <v>0.75238499999999997</v>
      </c>
      <c r="K56" s="14">
        <f>'[2]Basic Charge'!K56</f>
        <v>0.75238499999999997</v>
      </c>
      <c r="L56" s="14">
        <f>'[2]Basic Charge'!L56</f>
        <v>0.75238499999999997</v>
      </c>
      <c r="M56" s="14">
        <f>'[2]Basic Charge'!M56</f>
        <v>0.75238499999999997</v>
      </c>
      <c r="N56" s="14">
        <f>'[2]Basic Charge'!N56</f>
        <v>0.75238499999999997</v>
      </c>
      <c r="O56" s="14">
        <f>'[2]Basic Charge'!O56</f>
        <v>0.75238499999999997</v>
      </c>
    </row>
    <row r="57" spans="1:15" x14ac:dyDescent="0.25">
      <c r="A57" s="22">
        <f>'[2]Basic Charge'!A57</f>
        <v>51</v>
      </c>
      <c r="C57" s="6" t="str">
        <f>'[2]Basic Charge'!C57</f>
        <v>1 - FIT Rate</v>
      </c>
      <c r="D57" s="6">
        <f>'[2]Basic Charge'!D57</f>
        <v>0</v>
      </c>
      <c r="E57" s="51">
        <f>'[2]Basic Charge'!E57</f>
        <v>0.79</v>
      </c>
      <c r="F57" s="51">
        <f>'[2]Basic Charge'!F57</f>
        <v>0.79</v>
      </c>
      <c r="G57" s="51">
        <f>'[2]Basic Charge'!G57</f>
        <v>0.79</v>
      </c>
      <c r="H57" s="51">
        <f>'[2]Basic Charge'!H57</f>
        <v>0.79</v>
      </c>
      <c r="I57" s="51">
        <f>'[2]Basic Charge'!I57</f>
        <v>0.79</v>
      </c>
      <c r="J57" s="51">
        <f>'[2]Basic Charge'!J57</f>
        <v>0.79</v>
      </c>
      <c r="K57" s="51">
        <f>'[2]Basic Charge'!K57</f>
        <v>0.79</v>
      </c>
      <c r="L57" s="51">
        <f>'[2]Basic Charge'!L57</f>
        <v>0.79</v>
      </c>
      <c r="M57" s="51">
        <f>'[2]Basic Charge'!M57</f>
        <v>0.79</v>
      </c>
      <c r="N57" s="51">
        <f>'[2]Basic Charge'!N57</f>
        <v>0.79</v>
      </c>
      <c r="O57" s="51">
        <f>'[2]Basic Charge'!O57</f>
        <v>0.79</v>
      </c>
    </row>
    <row r="58" spans="1:15" x14ac:dyDescent="0.25">
      <c r="A58" s="22">
        <f>'[2]Basic Charge'!A58</f>
        <v>52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25">
      <c r="A59" s="36">
        <f>'[2]Basic Charge'!A59</f>
        <v>53</v>
      </c>
      <c r="B59" s="1"/>
      <c r="C59" s="1" t="str">
        <f>'[2]Basic Charge'!C59</f>
        <v>$ / Month per Customer for Plant Investment</v>
      </c>
      <c r="D59" s="1">
        <f>'[2]Basic Charge'!D59</f>
        <v>0</v>
      </c>
      <c r="E59" s="52">
        <f>'[2]Basic Charge'!E59</f>
        <v>1.3810719998352894</v>
      </c>
      <c r="F59" s="52">
        <f>'[2]Basic Charge'!F59</f>
        <v>1.2586587963476608</v>
      </c>
      <c r="G59" s="52">
        <f>'[2]Basic Charge'!G59</f>
        <v>1.4978830235992791</v>
      </c>
      <c r="H59" s="52">
        <f>'[2]Basic Charge'!H59</f>
        <v>5.2460467946653706</v>
      </c>
      <c r="I59" s="52">
        <f>'[2]Basic Charge'!I59</f>
        <v>6.1813619120092316</v>
      </c>
      <c r="J59" s="52">
        <f>'[2]Basic Charge'!J59</f>
        <v>113.48254185509127</v>
      </c>
      <c r="K59" s="52">
        <f>'[2]Basic Charge'!K59</f>
        <v>28.539798057110048</v>
      </c>
      <c r="L59" s="52">
        <f>'[2]Basic Charge'!L59</f>
        <v>98.914798800642529</v>
      </c>
      <c r="M59" s="52">
        <f>'[2]Basic Charge'!M59</f>
        <v>263.28436817177339</v>
      </c>
      <c r="N59" s="52">
        <f>'[2]Basic Charge'!N59</f>
        <v>0</v>
      </c>
      <c r="O59" s="52">
        <f>'[2]Basic Charge'!O59</f>
        <v>137.64820595435938</v>
      </c>
    </row>
    <row r="60" spans="1:15" x14ac:dyDescent="0.25">
      <c r="A60" s="36">
        <f>'[2]Basic Charge'!A60</f>
        <v>54</v>
      </c>
      <c r="B60" s="1"/>
      <c r="C60" s="1" t="str">
        <f>'[2]Basic Charge'!C60</f>
        <v>$ / Month per Customer for Expense</v>
      </c>
      <c r="D60" s="1">
        <f>'[2]Basic Charge'!D60</f>
        <v>0</v>
      </c>
      <c r="E60" s="52">
        <f>'[2]Basic Charge'!E60</f>
        <v>6.6308325723336505</v>
      </c>
      <c r="F60" s="52">
        <f>'[2]Basic Charge'!F60</f>
        <v>6.4216654098003731</v>
      </c>
      <c r="G60" s="52">
        <f>'[2]Basic Charge'!G60</f>
        <v>7.0011465385666787</v>
      </c>
      <c r="H60" s="52">
        <f>'[2]Basic Charge'!H60</f>
        <v>12.073419301570315</v>
      </c>
      <c r="I60" s="52">
        <f>'[2]Basic Charge'!I60</f>
        <v>23.481967987084914</v>
      </c>
      <c r="J60" s="52">
        <f>'[2]Basic Charge'!J60</f>
        <v>151.31600430693808</v>
      </c>
      <c r="K60" s="52">
        <f>'[2]Basic Charge'!K60</f>
        <v>78.68128645881626</v>
      </c>
      <c r="L60" s="52">
        <f>'[2]Basic Charge'!L60</f>
        <v>281.54236995774625</v>
      </c>
      <c r="M60" s="52">
        <f>'[2]Basic Charge'!M60</f>
        <v>1855.2707279914239</v>
      </c>
      <c r="N60" s="52">
        <f>'[2]Basic Charge'!N60</f>
        <v>1.922617928165997</v>
      </c>
      <c r="O60" s="52">
        <f>'[2]Basic Charge'!O60</f>
        <v>176.02249948880342</v>
      </c>
    </row>
    <row r="61" spans="1:15" ht="13.8" thickBot="1" x14ac:dyDescent="0.3">
      <c r="A61" s="24">
        <f>'[2]Basic Charge'!A61</f>
        <v>55</v>
      </c>
      <c r="B61" s="9"/>
      <c r="C61" s="9" t="str">
        <f>'[2]Basic Charge'!C61</f>
        <v>TOTAL MONTHLY CUSTOMER CHARGE</v>
      </c>
      <c r="D61" s="9">
        <f>'[2]Basic Charge'!D61</f>
        <v>0</v>
      </c>
      <c r="E61" s="53">
        <f>'[2]Basic Charge'!E61</f>
        <v>8.0119045721689393</v>
      </c>
      <c r="F61" s="53">
        <f>'[2]Basic Charge'!F61</f>
        <v>7.6803242061480343</v>
      </c>
      <c r="G61" s="53">
        <f>'[2]Basic Charge'!G61</f>
        <v>8.4990295621659584</v>
      </c>
      <c r="H61" s="53">
        <f>'[2]Basic Charge'!H61</f>
        <v>17.319466096235686</v>
      </c>
      <c r="I61" s="53">
        <f>'[2]Basic Charge'!I61</f>
        <v>29.663329899094144</v>
      </c>
      <c r="J61" s="53">
        <f>'[2]Basic Charge'!J61</f>
        <v>264.79854616202937</v>
      </c>
      <c r="K61" s="53">
        <f>'[2]Basic Charge'!K61</f>
        <v>107.22108451592631</v>
      </c>
      <c r="L61" s="53">
        <f>'[2]Basic Charge'!L61</f>
        <v>380.45716875838878</v>
      </c>
      <c r="M61" s="53">
        <f>'[2]Basic Charge'!M61</f>
        <v>2118.555096163197</v>
      </c>
      <c r="N61" s="53">
        <f>'[2]Basic Charge'!N61</f>
        <v>1.922617928165997</v>
      </c>
      <c r="O61" s="53">
        <f>'[2]Basic Charge'!O61</f>
        <v>313.67070544316277</v>
      </c>
    </row>
    <row r="62" spans="1:15" ht="13.8" thickTop="1" x14ac:dyDescent="0.25"/>
  </sheetData>
  <mergeCells count="4">
    <mergeCell ref="A1:O1"/>
    <mergeCell ref="A2:O2"/>
    <mergeCell ref="A3:O3"/>
    <mergeCell ref="A4:O4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K33"/>
  <sheetViews>
    <sheetView showGridLines="0" zoomScaleNormal="100" workbookViewId="0">
      <pane xSplit="2" ySplit="6" topLeftCell="C13" activePane="bottomRight" state="frozen"/>
      <selection activeCell="P38" sqref="P38"/>
      <selection pane="topRight" activeCell="P38" sqref="P38"/>
      <selection pane="bottomLeft" activeCell="P38" sqref="P38"/>
      <selection pane="bottomRight" activeCell="C8" sqref="C8:G8"/>
    </sheetView>
  </sheetViews>
  <sheetFormatPr defaultColWidth="5.88671875" defaultRowHeight="13.2" x14ac:dyDescent="0.25"/>
  <cols>
    <col min="1" max="1" width="4.6640625" style="6" bestFit="1" customWidth="1"/>
    <col min="2" max="2" width="34.33203125" style="6" customWidth="1"/>
    <col min="3" max="3" width="15.6640625" style="6" bestFit="1" customWidth="1"/>
    <col min="4" max="4" width="10" style="6" bestFit="1" customWidth="1"/>
    <col min="5" max="5" width="16.109375" style="6" bestFit="1" customWidth="1"/>
    <col min="6" max="6" width="10" style="6" bestFit="1" customWidth="1"/>
    <col min="7" max="7" width="15.109375" style="6" bestFit="1" customWidth="1"/>
    <col min="8" max="8" width="5.88671875" style="6"/>
    <col min="9" max="9" width="15.5546875" style="6" bestFit="1" customWidth="1"/>
    <col min="10" max="10" width="9.88671875" style="6" bestFit="1" customWidth="1"/>
    <col min="11" max="11" width="15" style="6" bestFit="1" customWidth="1"/>
    <col min="12" max="16384" width="5.88671875" style="6"/>
  </cols>
  <sheetData>
    <row r="1" spans="1:11" x14ac:dyDescent="0.25">
      <c r="A1" s="108" t="str">
        <f>+'Ratebase Summary'!A1</f>
        <v>Puget Sound Energy</v>
      </c>
      <c r="B1" s="108"/>
      <c r="C1" s="108"/>
      <c r="D1" s="108"/>
      <c r="E1" s="108"/>
      <c r="F1" s="108"/>
      <c r="G1" s="108"/>
    </row>
    <row r="2" spans="1:11" x14ac:dyDescent="0.25">
      <c r="A2" s="108" t="str">
        <f>+'Ratebase Summary'!A3</f>
        <v>Adjusted Test Year Twelve Months ended September 2016 @ Proforma Rev Requirement</v>
      </c>
      <c r="B2" s="108"/>
      <c r="C2" s="108"/>
      <c r="D2" s="108"/>
      <c r="E2" s="108"/>
      <c r="F2" s="108"/>
      <c r="G2" s="108"/>
    </row>
    <row r="3" spans="1:11" x14ac:dyDescent="0.25">
      <c r="A3" s="108" t="s">
        <v>111</v>
      </c>
      <c r="B3" s="108"/>
      <c r="C3" s="108"/>
      <c r="D3" s="108"/>
      <c r="E3" s="108"/>
      <c r="F3" s="108"/>
      <c r="G3" s="108"/>
    </row>
    <row r="4" spans="1:11" s="41" customFormat="1" x14ac:dyDescent="0.25">
      <c r="A4" s="6"/>
    </row>
    <row r="5" spans="1:11" s="1" customFormat="1" x14ac:dyDescent="0.25">
      <c r="A5" s="46"/>
      <c r="B5" s="46"/>
      <c r="C5" s="45"/>
      <c r="D5" s="111" t="s">
        <v>112</v>
      </c>
      <c r="E5" s="112"/>
      <c r="F5" s="112" t="s">
        <v>113</v>
      </c>
      <c r="G5" s="112"/>
      <c r="J5" s="109"/>
      <c r="K5" s="109"/>
    </row>
    <row r="6" spans="1:11" s="57" customFormat="1" x14ac:dyDescent="0.25">
      <c r="A6" s="54" t="s">
        <v>2</v>
      </c>
      <c r="B6" s="54" t="s">
        <v>100</v>
      </c>
      <c r="C6" s="55" t="s">
        <v>76</v>
      </c>
      <c r="D6" s="55" t="s">
        <v>114</v>
      </c>
      <c r="E6" s="56" t="s">
        <v>115</v>
      </c>
      <c r="F6" s="55" t="s">
        <v>114</v>
      </c>
      <c r="G6" s="55" t="s">
        <v>116</v>
      </c>
      <c r="I6" s="1"/>
      <c r="J6" s="1"/>
      <c r="K6" s="1"/>
    </row>
    <row r="7" spans="1:11" s="1" customFormat="1" x14ac:dyDescent="0.25">
      <c r="B7" s="58" t="s">
        <v>20</v>
      </c>
      <c r="C7" s="36" t="s">
        <v>21</v>
      </c>
      <c r="D7" s="36" t="s">
        <v>22</v>
      </c>
      <c r="E7" s="36" t="s">
        <v>23</v>
      </c>
      <c r="F7" s="36" t="s">
        <v>22</v>
      </c>
      <c r="G7" s="36" t="s">
        <v>23</v>
      </c>
    </row>
    <row r="8" spans="1:11" x14ac:dyDescent="0.25">
      <c r="A8" s="22">
        <f>'[2]Sch 40 Feeder '!A8</f>
        <v>1</v>
      </c>
      <c r="B8" s="1" t="str">
        <f>'[2]Sch 40 Feeder '!B8</f>
        <v>Distribution Ratebase</v>
      </c>
    </row>
    <row r="9" spans="1:11" x14ac:dyDescent="0.25">
      <c r="A9" s="22">
        <f>'[2]Sch 40 Feeder '!A9</f>
        <v>2</v>
      </c>
      <c r="B9" s="6" t="str">
        <f>'[2]Sch 40 Feeder '!B9</f>
        <v>Direct Ratebase</v>
      </c>
      <c r="C9" s="7">
        <f>'[2]Sch 40 Feeder '!C9</f>
        <v>3527148862.6370139</v>
      </c>
      <c r="D9" s="59">
        <f>'[2]Sch 40 Feeder '!D9</f>
        <v>0.20551033090309248</v>
      </c>
      <c r="E9" s="7">
        <f>'[2]Sch 40 Feeder '!E9</f>
        <v>724865529.90499902</v>
      </c>
      <c r="F9" s="59">
        <f>'[2]Sch 40 Feeder '!F9</f>
        <v>0.4247994521842251</v>
      </c>
      <c r="G9" s="7">
        <f>'[2]Sch 40 Feeder '!G9</f>
        <v>1498330904.6204162</v>
      </c>
    </row>
    <row r="10" spans="1:11" x14ac:dyDescent="0.25">
      <c r="A10" s="22">
        <f>'[2]Sch 40 Feeder '!A10</f>
        <v>3</v>
      </c>
      <c r="B10" s="6" t="str">
        <f>'[2]Sch 40 Feeder '!B10</f>
        <v>Direct Accumulated Depreciation</v>
      </c>
      <c r="C10" s="7">
        <f>'[2]Sch 40 Feeder '!C10</f>
        <v>-1343449038.3772523</v>
      </c>
      <c r="D10" s="59">
        <f>'[2]Sch 40 Feeder '!D10</f>
        <v>0.19687057625311788</v>
      </c>
      <c r="E10" s="7">
        <f>'[2]Sch 40 Feeder '!E10</f>
        <v>-264485586.35202676</v>
      </c>
      <c r="F10" s="59">
        <f>'[2]Sch 40 Feeder '!F10</f>
        <v>0.44097805479111696</v>
      </c>
      <c r="G10" s="7">
        <f>'[2]Sch 40 Feeder '!G10</f>
        <v>-592431543.6545974</v>
      </c>
    </row>
    <row r="11" spans="1:11" x14ac:dyDescent="0.25">
      <c r="A11" s="22">
        <f>'[2]Sch 40 Feeder '!A11</f>
        <v>4</v>
      </c>
      <c r="B11" s="6" t="str">
        <f>'[2]Sch 40 Feeder '!B11</f>
        <v>Indirect Ratebase</v>
      </c>
      <c r="C11" s="7">
        <f>'[2]Sch 40 Feeder '!C11</f>
        <v>-226851541.13088083</v>
      </c>
      <c r="D11" s="59">
        <f>'[2]Sch 40 Feeder '!D11</f>
        <v>0.21082565398338732</v>
      </c>
      <c r="E11" s="7">
        <f>'[2]Sch 40 Feeder '!E11</f>
        <v>-47826124.516057238</v>
      </c>
      <c r="F11" s="59">
        <f>'[2]Sch 40 Feeder '!F11</f>
        <v>0.41484610242751824</v>
      </c>
      <c r="G11" s="7">
        <f>'[2]Sch 40 Feeder '!G11</f>
        <v>-94108477.66782175</v>
      </c>
    </row>
    <row r="12" spans="1:11" x14ac:dyDescent="0.25">
      <c r="A12" s="45">
        <f>'[2]Sch 40 Feeder '!A12</f>
        <v>5</v>
      </c>
      <c r="B12" s="60" t="str">
        <f>'[2]Sch 40 Feeder '!B12</f>
        <v>Net Distribution Ratebase</v>
      </c>
      <c r="C12" s="47">
        <f>'[2]Sch 40 Feeder '!C12</f>
        <v>1956848283.1288807</v>
      </c>
      <c r="D12" s="61"/>
      <c r="E12" s="47">
        <f>'[2]Sch 40 Feeder '!E12</f>
        <v>412553819.036915</v>
      </c>
      <c r="F12" s="61"/>
      <c r="G12" s="47">
        <f>'[2]Sch 40 Feeder '!G12</f>
        <v>811790883.297997</v>
      </c>
    </row>
    <row r="13" spans="1:11" x14ac:dyDescent="0.25">
      <c r="A13" s="22">
        <f>'[2]Sch 40 Feeder '!A13</f>
        <v>6</v>
      </c>
      <c r="C13" s="7"/>
      <c r="D13" s="59"/>
      <c r="E13" s="62"/>
      <c r="F13" s="59"/>
      <c r="G13" s="62"/>
      <c r="J13" s="41"/>
      <c r="K13" s="41"/>
    </row>
    <row r="14" spans="1:11" x14ac:dyDescent="0.25">
      <c r="A14" s="22">
        <f>'[2]Sch 40 Feeder '!A14</f>
        <v>7</v>
      </c>
      <c r="B14" s="6" t="str">
        <f>'[2]Sch 40 Feeder '!B14</f>
        <v>Rate of Return</v>
      </c>
      <c r="C14" s="63">
        <f>'[2]Sch 40 Feeder '!C14</f>
        <v>7.6000000000000012E-2</v>
      </c>
      <c r="D14" s="63"/>
      <c r="E14" s="63">
        <f>'[2]Sch 40 Feeder '!E14</f>
        <v>7.6000000000000012E-2</v>
      </c>
      <c r="F14" s="63"/>
      <c r="G14" s="63">
        <f>'[2]Sch 40 Feeder '!G14</f>
        <v>7.6000000000000012E-2</v>
      </c>
    </row>
    <row r="15" spans="1:11" x14ac:dyDescent="0.25">
      <c r="A15" s="23">
        <f>'[2]Sch 40 Feeder '!A15</f>
        <v>8</v>
      </c>
      <c r="B15" s="15" t="str">
        <f>'[2]Sch 40 Feeder '!B15</f>
        <v>Return on Distribution Ratebase</v>
      </c>
      <c r="C15" s="16">
        <f>'[2]Sch 40 Feeder '!C15</f>
        <v>148720469.51779497</v>
      </c>
      <c r="D15" s="64"/>
      <c r="E15" s="16">
        <f>'[2]Sch 40 Feeder '!E15</f>
        <v>31354090.246805545</v>
      </c>
      <c r="F15" s="64"/>
      <c r="G15" s="16">
        <f>'[2]Sch 40 Feeder '!G15</f>
        <v>61696107.130647779</v>
      </c>
    </row>
    <row r="16" spans="1:11" x14ac:dyDescent="0.25">
      <c r="A16" s="22">
        <f>'[2]Sch 40 Feeder '!A16</f>
        <v>9</v>
      </c>
      <c r="C16" s="7">
        <f>'[2]Sch 40 Feeder '!C16</f>
        <v>0</v>
      </c>
      <c r="D16" s="59"/>
      <c r="E16" s="7"/>
      <c r="F16" s="59"/>
      <c r="G16" s="7"/>
      <c r="I16" s="41"/>
      <c r="J16" s="41"/>
      <c r="K16" s="41"/>
    </row>
    <row r="17" spans="1:11" x14ac:dyDescent="0.25">
      <c r="A17" s="22">
        <f>'[2]Sch 40 Feeder '!A17</f>
        <v>10</v>
      </c>
      <c r="B17" s="1" t="str">
        <f>'[2]Sch 40 Feeder '!B17</f>
        <v>Distribution Expense</v>
      </c>
      <c r="C17" s="7">
        <f>'[2]Sch 40 Feeder '!C17</f>
        <v>0</v>
      </c>
      <c r="D17" s="59"/>
      <c r="E17" s="7"/>
      <c r="F17" s="59"/>
      <c r="G17" s="7"/>
      <c r="I17" s="41"/>
      <c r="J17" s="41"/>
    </row>
    <row r="18" spans="1:11" x14ac:dyDescent="0.25">
      <c r="A18" s="22">
        <f>'[2]Sch 40 Feeder '!A18</f>
        <v>11</v>
      </c>
      <c r="B18" s="6" t="str">
        <f>'[2]Sch 40 Feeder '!B18</f>
        <v>Total Distribution Expense</v>
      </c>
      <c r="C18" s="7">
        <f>'[2]Sch 40 Feeder '!C18</f>
        <v>393645161.76380515</v>
      </c>
      <c r="D18" s="59"/>
      <c r="E18" s="7"/>
      <c r="F18" s="59"/>
      <c r="G18" s="7"/>
      <c r="J18" s="41"/>
    </row>
    <row r="19" spans="1:11" x14ac:dyDescent="0.25">
      <c r="A19" s="22">
        <f>'[2]Sch 40 Feeder '!A19</f>
        <v>12</v>
      </c>
      <c r="B19" s="6" t="str">
        <f>'[2]Sch 40 Feeder '!B19</f>
        <v xml:space="preserve">Less:  </v>
      </c>
      <c r="C19" s="7">
        <f>'[2]Sch 40 Feeder '!C19</f>
        <v>0</v>
      </c>
      <c r="D19" s="59"/>
      <c r="E19" s="7"/>
      <c r="F19" s="59"/>
      <c r="G19" s="7"/>
      <c r="J19" s="41"/>
    </row>
    <row r="20" spans="1:11" x14ac:dyDescent="0.25">
      <c r="A20" s="22">
        <f>'[2]Sch 40 Feeder '!A20</f>
        <v>13</v>
      </c>
      <c r="B20" s="6" t="str">
        <f>'[2]Sch 40 Feeder '!B20</f>
        <v>Depreciation</v>
      </c>
      <c r="C20" s="7">
        <f>'[2]Sch 40 Feeder '!C20</f>
        <v>-116557093.08126342</v>
      </c>
      <c r="D20" s="59"/>
      <c r="E20" s="7"/>
      <c r="F20" s="59"/>
      <c r="G20" s="7"/>
      <c r="J20" s="41"/>
    </row>
    <row r="21" spans="1:11" x14ac:dyDescent="0.25">
      <c r="A21" s="22">
        <f>'[2]Sch 40 Feeder '!A21</f>
        <v>14</v>
      </c>
      <c r="B21" s="6" t="str">
        <f>'[2]Sch 40 Feeder '!B21</f>
        <v>Property Tax</v>
      </c>
      <c r="C21" s="7">
        <f>'[2]Sch 40 Feeder '!C21</f>
        <v>0</v>
      </c>
      <c r="D21" s="59"/>
      <c r="E21" s="7"/>
      <c r="F21" s="59"/>
      <c r="G21" s="7"/>
      <c r="J21" s="41"/>
    </row>
    <row r="22" spans="1:11" x14ac:dyDescent="0.25">
      <c r="A22" s="22">
        <f>'[2]Sch 40 Feeder '!A22</f>
        <v>15</v>
      </c>
      <c r="B22" s="6" t="str">
        <f>'[2]Sch 40 Feeder '!B22</f>
        <v>FIT</v>
      </c>
      <c r="C22" s="7">
        <f>'[2]Sch 40 Feeder '!C22</f>
        <v>-22600350.728429999</v>
      </c>
      <c r="D22" s="59"/>
      <c r="E22" s="7"/>
      <c r="F22" s="59"/>
      <c r="G22" s="7"/>
      <c r="J22" s="41"/>
    </row>
    <row r="23" spans="1:11" x14ac:dyDescent="0.25">
      <c r="A23" s="65">
        <f>'[2]Sch 40 Feeder '!A23</f>
        <v>16</v>
      </c>
      <c r="B23" s="66" t="str">
        <f>'[2]Sch 40 Feeder '!B23</f>
        <v>Subtotal Distribution Expense</v>
      </c>
      <c r="C23" s="67">
        <f>'[2]Sch 40 Feeder '!C23</f>
        <v>254487717.95411173</v>
      </c>
      <c r="D23" s="59"/>
      <c r="E23" s="7"/>
      <c r="F23" s="59"/>
      <c r="G23" s="7"/>
      <c r="J23" s="41"/>
    </row>
    <row r="24" spans="1:11" x14ac:dyDescent="0.25">
      <c r="A24" s="22">
        <f>'[2]Sch 40 Feeder '!A24</f>
        <v>17</v>
      </c>
      <c r="C24" s="7"/>
      <c r="D24" s="59"/>
      <c r="E24" s="7"/>
      <c r="F24" s="59"/>
      <c r="G24" s="7"/>
      <c r="J24" s="41"/>
    </row>
    <row r="25" spans="1:11" x14ac:dyDescent="0.25">
      <c r="A25" s="22">
        <f>'[2]Sch 40 Feeder '!A25</f>
        <v>18</v>
      </c>
      <c r="B25" s="6" t="str">
        <f>'[2]Sch 40 Feeder '!B25</f>
        <v>Direct Expense</v>
      </c>
      <c r="C25" s="7">
        <f>'[2]Sch 40 Feeder '!C25</f>
        <v>83453080.807317227</v>
      </c>
      <c r="D25" s="59">
        <f>'[2]Sch 40 Feeder '!D25</f>
        <v>0.52706783101194155</v>
      </c>
      <c r="E25" s="7">
        <f>'[2]Sch 40 Feeder '!E25</f>
        <v>43985434.29237698</v>
      </c>
      <c r="F25" s="59">
        <f>'[2]Sch 40 Feeder '!F25</f>
        <v>0.22487600718395054</v>
      </c>
      <c r="G25" s="7">
        <f>'[2]Sch 40 Feeder '!G25</f>
        <v>18766595.599149074</v>
      </c>
    </row>
    <row r="26" spans="1:11" x14ac:dyDescent="0.25">
      <c r="A26" s="22">
        <f>'[2]Sch 40 Feeder '!A26</f>
        <v>19</v>
      </c>
      <c r="B26" s="6" t="str">
        <f>'[2]Sch 40 Feeder '!B26</f>
        <v>Indirect Expense</v>
      </c>
      <c r="C26" s="7">
        <f>'[2]Sch 40 Feeder '!C26</f>
        <v>87581556.339477271</v>
      </c>
      <c r="D26" s="59">
        <f>'[2]Sch 40 Feeder '!D26</f>
        <v>0.52706783101194155</v>
      </c>
      <c r="E26" s="7">
        <f>'[2]Sch 40 Feeder '!E26</f>
        <v>46161420.936498441</v>
      </c>
      <c r="F26" s="59">
        <f>'[2]Sch 40 Feeder '!F26</f>
        <v>0.22487600718395054</v>
      </c>
      <c r="G26" s="7">
        <f>'[2]Sch 40 Feeder '!G26</f>
        <v>19694990.692577861</v>
      </c>
    </row>
    <row r="27" spans="1:11" x14ac:dyDescent="0.25">
      <c r="A27" s="23">
        <f>'[2]Sch 40 Feeder '!A27</f>
        <v>20</v>
      </c>
      <c r="B27" s="15" t="str">
        <f>'[2]Sch 40 Feeder '!B27</f>
        <v>Total Distribution Expense</v>
      </c>
      <c r="C27" s="16">
        <f>'[2]Sch 40 Feeder '!C27</f>
        <v>171034637.1467945</v>
      </c>
      <c r="D27" s="64"/>
      <c r="E27" s="16">
        <f>'[2]Sch 40 Feeder '!E27</f>
        <v>90146855.228875428</v>
      </c>
      <c r="F27" s="64"/>
      <c r="G27" s="16">
        <f>'[2]Sch 40 Feeder '!G27</f>
        <v>38461586.291726932</v>
      </c>
      <c r="J27" s="41"/>
    </row>
    <row r="28" spans="1:11" x14ac:dyDescent="0.25">
      <c r="A28" s="22">
        <f>'[2]Sch 40 Feeder '!A28</f>
        <v>21</v>
      </c>
      <c r="C28" s="7">
        <f>'[2]Sch 40 Feeder '!C28</f>
        <v>0</v>
      </c>
      <c r="D28" s="59"/>
      <c r="E28" s="7">
        <f>'[2]Sch 40 Feeder '!E28</f>
        <v>0</v>
      </c>
      <c r="F28" s="59"/>
      <c r="G28" s="7"/>
      <c r="J28" s="41"/>
    </row>
    <row r="29" spans="1:11" x14ac:dyDescent="0.25">
      <c r="A29" s="23">
        <f>'[2]Sch 40 Feeder '!A29</f>
        <v>22</v>
      </c>
      <c r="B29" s="15" t="str">
        <f>'[2]Sch 40 Feeder '!B29</f>
        <v>Total Distribution Cost of Service</v>
      </c>
      <c r="C29" s="16">
        <f>'[2]Sch 40 Feeder '!C29</f>
        <v>319755106.66458946</v>
      </c>
      <c r="D29" s="64"/>
      <c r="E29" s="16">
        <f>'[2]Sch 40 Feeder '!E29</f>
        <v>121500945.47568098</v>
      </c>
      <c r="F29" s="64"/>
      <c r="G29" s="16">
        <f>'[2]Sch 40 Feeder '!G29</f>
        <v>100157693.42237471</v>
      </c>
      <c r="J29" s="41"/>
    </row>
    <row r="30" spans="1:11" x14ac:dyDescent="0.25">
      <c r="A30" s="22">
        <f>'[2]Sch 40 Feeder '!A30</f>
        <v>23</v>
      </c>
      <c r="C30" s="7">
        <f>'[2]Sch 40 Feeder '!C30</f>
        <v>0</v>
      </c>
      <c r="D30" s="59"/>
      <c r="E30" s="7">
        <f>'[2]Sch 40 Feeder '!E30</f>
        <v>0</v>
      </c>
      <c r="F30" s="59"/>
      <c r="G30" s="7"/>
      <c r="I30" s="41"/>
      <c r="J30" s="41"/>
      <c r="K30" s="41"/>
    </row>
    <row r="31" spans="1:11" ht="13.8" thickBot="1" x14ac:dyDescent="0.3">
      <c r="A31" s="24">
        <f>'[2]Sch 40 Feeder '!A31</f>
        <v>24</v>
      </c>
      <c r="B31" s="9" t="str">
        <f>'[2]Sch 40 Feeder '!B31</f>
        <v>% Expense to Distribution Plant</v>
      </c>
      <c r="C31" s="68">
        <f>'[2]Sch 40 Feeder '!C31</f>
        <v>8.7403115827314207E-2</v>
      </c>
      <c r="D31" s="68"/>
      <c r="E31" s="68">
        <f>'[2]Sch 40 Feeder '!E31</f>
        <v>0.2185</v>
      </c>
      <c r="F31" s="68"/>
      <c r="G31" s="68">
        <f>'[2]Sch 40 Feeder '!G31</f>
        <v>4.7399999999999998E-2</v>
      </c>
      <c r="J31" s="41"/>
    </row>
    <row r="32" spans="1:11" ht="13.8" thickTop="1" x14ac:dyDescent="0.25">
      <c r="I32" s="41"/>
      <c r="J32" s="41"/>
      <c r="K32" s="41"/>
    </row>
    <row r="33" spans="9:11" x14ac:dyDescent="0.25">
      <c r="I33" s="41"/>
      <c r="J33" s="41"/>
      <c r="K33" s="41"/>
    </row>
  </sheetData>
  <mergeCells count="6">
    <mergeCell ref="J5:K5"/>
    <mergeCell ref="A1:G1"/>
    <mergeCell ref="A2:G2"/>
    <mergeCell ref="A3:G3"/>
    <mergeCell ref="D5:E5"/>
    <mergeCell ref="F5:G5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5F763AAB468E64197F43E07485FDC59" ma:contentTypeVersion="76" ma:contentTypeDescription="" ma:contentTypeScope="" ma:versionID="a42ce634955bef5cf9954c2c02b3c37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2018-05-01T07:00:00+00:00</OpenedDate>
    <SignificantOrder xmlns="dc463f71-b30c-4ab2-9473-d307f9d35888">false</SignificantOrder>
    <Date1 xmlns="dc463f71-b30c-4ab2-9473-d307f9d35888">2018-05-01T07:00:00+00:00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180382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5A6D6C6-CB54-4458-831F-86F8DC114E90}"/>
</file>

<file path=customXml/itemProps2.xml><?xml version="1.0" encoding="utf-8"?>
<ds:datastoreItem xmlns:ds="http://schemas.openxmlformats.org/officeDocument/2006/customXml" ds:itemID="{F1307BBE-3913-4F0C-805F-B3514C0C7E19}"/>
</file>

<file path=customXml/itemProps3.xml><?xml version="1.0" encoding="utf-8"?>
<ds:datastoreItem xmlns:ds="http://schemas.openxmlformats.org/officeDocument/2006/customXml" ds:itemID="{75E15F2C-6BBB-4A2F-8FE3-BE1A677E6EBE}"/>
</file>

<file path=customXml/itemProps4.xml><?xml version="1.0" encoding="utf-8"?>
<ds:datastoreItem xmlns:ds="http://schemas.openxmlformats.org/officeDocument/2006/customXml" ds:itemID="{731A3C9D-2713-4811-9789-581720334D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Class Summary</vt:lpstr>
      <vt:lpstr>Energy Summary</vt:lpstr>
      <vt:lpstr>Demand Summary</vt:lpstr>
      <vt:lpstr>Customer Summary</vt:lpstr>
      <vt:lpstr>Revenue Summary</vt:lpstr>
      <vt:lpstr>Expense Summary</vt:lpstr>
      <vt:lpstr>Ratebase Summary</vt:lpstr>
      <vt:lpstr>Basic Charge</vt:lpstr>
      <vt:lpstr>Sch 40 Feeder </vt:lpstr>
      <vt:lpstr>Sch 40 Substation O&amp;M</vt:lpstr>
      <vt:lpstr>Sch 40 Substation A&amp;G</vt:lpstr>
      <vt:lpstr>PCA Costs</vt:lpstr>
      <vt:lpstr>'Basic Charge'!Print_Area</vt:lpstr>
      <vt:lpstr>'Class Summary'!Print_Area</vt:lpstr>
      <vt:lpstr>'Customer Summary'!Print_Area</vt:lpstr>
      <vt:lpstr>'Demand Summary'!Print_Area</vt:lpstr>
      <vt:lpstr>'Energy Summary'!Print_Area</vt:lpstr>
      <vt:lpstr>'Expense Summary'!Print_Area</vt:lpstr>
      <vt:lpstr>'PCA Costs'!Print_Area</vt:lpstr>
      <vt:lpstr>'Ratebase Summary'!Print_Area</vt:lpstr>
      <vt:lpstr>'Revenue Summary'!Print_Area</vt:lpstr>
      <vt:lpstr>'Sch 40 Feeder '!Print_Area</vt:lpstr>
      <vt:lpstr>'Sch 40 Substation A&amp;G'!Print_Area</vt:lpstr>
      <vt:lpstr>'Sch 40 Substation O&amp;M'!Print_Area</vt:lpstr>
      <vt:lpstr>'Basic Charge'!Print_Titles</vt:lpstr>
      <vt:lpstr>'Class Summary'!Print_Titles</vt:lpstr>
      <vt:lpstr>'Customer Summary'!Print_Titles</vt:lpstr>
      <vt:lpstr>'Demand Summary'!Print_Titles</vt:lpstr>
      <vt:lpstr>'Energy Summary'!Print_Titles</vt:lpstr>
      <vt:lpstr>'Expense Summary'!Print_Titles</vt:lpstr>
      <vt:lpstr>'Ratebase Summary'!Print_Titles</vt:lpstr>
      <vt:lpstr>'Revenue Summary'!Print_Titles</vt:lpstr>
      <vt:lpstr>'Sch 40 Feeder '!Print_Titles</vt:lpstr>
      <vt:lpstr>'Sch 40 Substation A&amp;G'!Print_Titles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prasan</cp:lastModifiedBy>
  <cp:lastPrinted>2017-12-08T21:06:20Z</cp:lastPrinted>
  <dcterms:created xsi:type="dcterms:W3CDTF">2017-12-08T19:54:48Z</dcterms:created>
  <dcterms:modified xsi:type="dcterms:W3CDTF">2018-04-09T16:15:24Z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0x0101006E56B4D1795A2E4DB2F0B01679ED314A00C5F763AAB468E64197F43E07485FDC59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