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0401E04-D27A-4B79-A67A-DE67D9609CB2}" xr6:coauthVersionLast="47" xr6:coauthVersionMax="47" xr10:uidLastSave="{00000000-0000-0000-0000-000000000000}"/>
  <bookViews>
    <workbookView xWindow="20370" yWindow="-10095" windowWidth="16440" windowHeight="28440" activeTab="6" xr2:uid="{010C2654-B79E-4B3E-8160-3603DA5F9EF3}"/>
  </bookViews>
  <sheets>
    <sheet name="item a and d" sheetId="1" r:id="rId1"/>
    <sheet name="item b" sheetId="2" r:id="rId2"/>
    <sheet name="item c" sheetId="3" r:id="rId3"/>
    <sheet name="item e" sheetId="6" r:id="rId4"/>
    <sheet name="item f" sheetId="7" r:id="rId5"/>
    <sheet name="item i" sheetId="8" r:id="rId6"/>
    <sheet name="item j" sheetId="9" r:id="rId7"/>
  </sheets>
  <definedNames>
    <definedName name="_xlnm.Print_Area" localSheetId="0">'item a and d'!$1:$32</definedName>
    <definedName name="_xlnm.Print_Area" localSheetId="2">'item c'!$A$1:$AY$35</definedName>
    <definedName name="_xlnm.Print_Titles" localSheetId="0">'item a and d'!$A:$A,'item a and d'!$1:$5</definedName>
    <definedName name="_xlnm.Print_Titles" localSheetId="2">'item c'!$A:$A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8" l="1"/>
  <c r="H20" i="8"/>
  <c r="D20" i="8"/>
  <c r="E20" i="8"/>
  <c r="F20" i="8"/>
  <c r="G20" i="8"/>
  <c r="B10" i="9"/>
  <c r="A2" i="9"/>
  <c r="A1" i="9"/>
  <c r="F17" i="6"/>
  <c r="F16" i="6"/>
  <c r="F15" i="6"/>
  <c r="F14" i="6"/>
  <c r="F13" i="6"/>
  <c r="F12" i="6"/>
  <c r="F11" i="6"/>
  <c r="F10" i="6"/>
  <c r="F9" i="6"/>
  <c r="E18" i="6"/>
  <c r="D18" i="6"/>
  <c r="C18" i="6"/>
  <c r="B18" i="6"/>
  <c r="C20" i="8"/>
  <c r="A3" i="8"/>
  <c r="A2" i="8"/>
  <c r="A1" i="8"/>
  <c r="B17" i="7"/>
  <c r="F18" i="6"/>
  <c r="B8" i="7"/>
  <c r="A3" i="7" l="1"/>
  <c r="A2" i="7"/>
  <c r="A1" i="7"/>
  <c r="A3" i="6"/>
  <c r="A2" i="6"/>
  <c r="A1" i="6"/>
  <c r="A3" i="3"/>
  <c r="A2" i="3"/>
  <c r="A1" i="3"/>
  <c r="E12" i="2"/>
  <c r="D12" i="2"/>
  <c r="C12" i="2"/>
  <c r="B12" i="2"/>
  <c r="F11" i="2"/>
  <c r="F10" i="2"/>
  <c r="A3" i="2"/>
  <c r="A2" i="2"/>
  <c r="A1" i="2"/>
  <c r="F12" i="2" l="1"/>
</calcChain>
</file>

<file path=xl/sharedStrings.xml><?xml version="1.0" encoding="utf-8"?>
<sst xmlns="http://schemas.openxmlformats.org/spreadsheetml/2006/main" count="179" uniqueCount="99">
  <si>
    <t>NW Natural</t>
  </si>
  <si>
    <t>GREAT Annual Report</t>
  </si>
  <si>
    <t>Washington Bill Discount Program</t>
  </si>
  <si>
    <t>Items a and d:</t>
  </si>
  <si>
    <t>a - cumulative enrollments by discount tier</t>
  </si>
  <si>
    <t>d - cumulative and monthly enrollments by zip code (by discount tier)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</si>
  <si>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</si>
  <si>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</si>
  <si>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</si>
  <si>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</si>
  <si>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</si>
  <si>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</si>
  <si>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</si>
  <si>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</si>
  <si>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</si>
  <si>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Zip code</t>
  </si>
  <si>
    <t>80% Disc Tier 0</t>
  </si>
  <si>
    <t>40% Disc Tier 1</t>
  </si>
  <si>
    <t>20% Disc Tier 2</t>
  </si>
  <si>
    <t>15% Disc Tier 3</t>
  </si>
  <si>
    <t>Total</t>
  </si>
  <si>
    <t>98607</t>
  </si>
  <si>
    <t>98661</t>
  </si>
  <si>
    <t>98683</t>
  </si>
  <si>
    <t>98686</t>
  </si>
  <si>
    <t>98604</t>
  </si>
  <si>
    <t>98682</t>
  </si>
  <si>
    <t>98662</t>
  </si>
  <si>
    <t>98663</t>
  </si>
  <si>
    <t>98642</t>
  </si>
  <si>
    <t>98684</t>
  </si>
  <si>
    <t>98665</t>
  </si>
  <si>
    <t>98685</t>
  </si>
  <si>
    <t>98671</t>
  </si>
  <si>
    <t>98672</t>
  </si>
  <si>
    <t>98664</t>
  </si>
  <si>
    <t>98660</t>
  </si>
  <si>
    <t>98629</t>
  </si>
  <si>
    <t>98628</t>
  </si>
  <si>
    <t>98610</t>
  </si>
  <si>
    <t>98639</t>
  </si>
  <si>
    <t>98606</t>
  </si>
  <si>
    <t>98605</t>
  </si>
  <si>
    <t>Grand Total</t>
  </si>
  <si>
    <t>Item b: Cumulative enrollments by type and discount tier</t>
  </si>
  <si>
    <t>As of September 30, 2024</t>
  </si>
  <si>
    <t>Enrollment</t>
  </si>
  <si>
    <t>Auto-enrolled</t>
  </si>
  <si>
    <t>Self declared</t>
  </si>
  <si>
    <t>Item c:  Arrearage Analysis</t>
  </si>
  <si>
    <t>Billing Information for All Enrolled WA Customers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</si>
  <si>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</si>
  <si>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</si>
  <si>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</si>
  <si>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</si>
  <si>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</si>
  <si>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</si>
  <si>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</si>
  <si>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</si>
  <si>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</si>
  <si>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</si>
  <si>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Discount Tier</t>
  </si>
  <si>
    <t>Averages</t>
  </si>
  <si>
    <t xml:space="preserve">        Discount Amount</t>
  </si>
  <si>
    <t xml:space="preserve">        Pre-Discount Bill</t>
  </si>
  <si>
    <t xml:space="preserve">        Post-Discount Bill</t>
  </si>
  <si>
    <t xml:space="preserve">        All Residential Bills</t>
  </si>
  <si>
    <t>Customers in Arrears (%)</t>
  </si>
  <si>
    <t xml:space="preserve">        Aged 31 - 60</t>
  </si>
  <si>
    <t xml:space="preserve">        Aged 61 - 90</t>
  </si>
  <si>
    <t xml:space="preserve">        Aged 91+</t>
  </si>
  <si>
    <t>Average Arrearage</t>
  </si>
  <si>
    <t>Total Arrearage</t>
  </si>
  <si>
    <t>Distinct Bills w/ Discount</t>
  </si>
  <si>
    <t>Cumulative Bills w/ Discount</t>
  </si>
  <si>
    <t>Discount Recipients with EA Received in prior 24 months</t>
  </si>
  <si>
    <t>Item e: Discounted dollars by month and discount tier</t>
  </si>
  <si>
    <t>Tier 3</t>
  </si>
  <si>
    <t>Tier 2</t>
  </si>
  <si>
    <t>Tier 1</t>
  </si>
  <si>
    <t>Tier 0</t>
  </si>
  <si>
    <t>Discounts</t>
  </si>
  <si>
    <t>Month</t>
  </si>
  <si>
    <t>Applied</t>
  </si>
  <si>
    <t>Item f: Other Program Costs</t>
  </si>
  <si>
    <t>Amount</t>
  </si>
  <si>
    <t>Start-up costs related to IT and web integration</t>
  </si>
  <si>
    <t>GREAT</t>
  </si>
  <si>
    <t>LIHEAP</t>
  </si>
  <si>
    <t>GAP</t>
  </si>
  <si>
    <t>OLGA</t>
  </si>
  <si>
    <t>Other</t>
  </si>
  <si>
    <t>Program</t>
  </si>
  <si>
    <t>Count</t>
  </si>
  <si>
    <t>Bill Discount</t>
  </si>
  <si>
    <t xml:space="preserve">Item j: Customers that participated in energy assistance programs in the last two years AND the bill discount program </t>
  </si>
  <si>
    <t>Item i: Disconnects among those on programs; program enrollment in the last twenty-four months at the time of disconnection</t>
  </si>
  <si>
    <t>Known Low Income Accounts</t>
  </si>
  <si>
    <t>Residential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</si>
</sst>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112">
    <xf numFmtId="0" fontId="0" fillId="0" borderId="0" xfId="0"/>
    <xf numFmtId="37" fontId="0" fillId="0" borderId="0" xfId="0" applyNumberForma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4" fillId="2" borderId="2" xfId="0" applyFont="1" applyFill="1" applyBorder="1"/>
    <xf numFmtId="0" fontId="5" fillId="0" borderId="0" xfId="0" applyFont="1" applyAlignment="1">
      <alignment horizontal="left"/>
    </xf>
    <xf numFmtId="37" fontId="5" fillId="0" borderId="0" xfId="0" applyNumberFormat="1" applyFont="1"/>
    <xf numFmtId="0" fontId="4" fillId="2" borderId="3" xfId="0" applyFont="1" applyFill="1" applyBorder="1" applyAlignment="1">
      <alignment horizontal="left"/>
    </xf>
    <xf numFmtId="0" fontId="4" fillId="2" borderId="5" xfId="0" quotePrefix="1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37" fontId="5" fillId="0" borderId="8" xfId="0" applyNumberFormat="1" applyFont="1" applyBorder="1"/>
    <xf numFmtId="37" fontId="5" fillId="3" borderId="9" xfId="0" applyNumberFormat="1" applyFont="1" applyFill="1" applyBorder="1"/>
    <xf numFmtId="37" fontId="4" fillId="2" borderId="10" xfId="0" applyNumberFormat="1" applyFont="1" applyFill="1" applyBorder="1"/>
    <xf numFmtId="37" fontId="4" fillId="2" borderId="11" xfId="0" applyNumberFormat="1" applyFont="1" applyFill="1" applyBorder="1"/>
    <xf numFmtId="37" fontId="4" fillId="2" borderId="12" xfId="0" applyNumberFormat="1" applyFont="1" applyFill="1" applyBorder="1"/>
    <xf numFmtId="0" fontId="4" fillId="2" borderId="13" xfId="0" quotePrefix="1" applyFont="1" applyFill="1" applyBorder="1" applyAlignment="1">
      <alignment horizontal="center" wrapText="1"/>
    </xf>
    <xf numFmtId="0" fontId="4" fillId="2" borderId="14" xfId="0" quotePrefix="1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37" fontId="4" fillId="0" borderId="0" xfId="0" applyNumberFormat="1" applyFont="1"/>
    <xf numFmtId="37" fontId="5" fillId="0" borderId="16" xfId="0" applyNumberFormat="1" applyFont="1" applyBorder="1"/>
    <xf numFmtId="37" fontId="3" fillId="0" borderId="0" xfId="0" applyNumberFormat="1" applyFont="1"/>
    <xf numFmtId="0" fontId="7" fillId="0" borderId="0" xfId="0" applyFont="1"/>
    <xf numFmtId="0" fontId="8" fillId="4" borderId="13" xfId="0" applyFont="1" applyFill="1" applyBorder="1"/>
    <xf numFmtId="0" fontId="8" fillId="4" borderId="14" xfId="0" applyFont="1" applyFill="1" applyBorder="1"/>
    <xf numFmtId="0" fontId="4" fillId="2" borderId="4" xfId="0" applyFont="1" applyFill="1" applyBorder="1"/>
    <xf numFmtId="9" fontId="4" fillId="2" borderId="17" xfId="0" applyNumberFormat="1" applyFont="1" applyFill="1" applyBorder="1" applyAlignment="1">
      <alignment horizontal="center"/>
    </xf>
    <xf numFmtId="9" fontId="4" fillId="2" borderId="18" xfId="0" applyNumberFormat="1" applyFont="1" applyFill="1" applyBorder="1" applyAlignment="1">
      <alignment horizontal="center"/>
    </xf>
    <xf numFmtId="9" fontId="4" fillId="2" borderId="4" xfId="0" applyNumberFormat="1" applyFont="1" applyFill="1" applyBorder="1" applyAlignment="1">
      <alignment horizontal="center"/>
    </xf>
    <xf numFmtId="164" fontId="4" fillId="5" borderId="20" xfId="0" applyNumberFormat="1" applyFont="1" applyFill="1" applyBorder="1"/>
    <xf numFmtId="164" fontId="4" fillId="5" borderId="21" xfId="2" applyNumberFormat="1" applyFont="1" applyFill="1" applyBorder="1"/>
    <xf numFmtId="164" fontId="4" fillId="5" borderId="3" xfId="2" applyNumberFormat="1" applyFont="1" applyFill="1" applyBorder="1"/>
    <xf numFmtId="164" fontId="4" fillId="5" borderId="20" xfId="2" applyNumberFormat="1" applyFont="1" applyFill="1" applyBorder="1"/>
    <xf numFmtId="164" fontId="4" fillId="2" borderId="22" xfId="2" applyNumberFormat="1" applyFont="1" applyFill="1" applyBorder="1"/>
    <xf numFmtId="164" fontId="4" fillId="2" borderId="8" xfId="2" applyNumberFormat="1" applyFont="1" applyFill="1" applyBorder="1"/>
    <xf numFmtId="164" fontId="4" fillId="2" borderId="0" xfId="2" applyNumberFormat="1" applyFont="1" applyFill="1" applyBorder="1"/>
    <xf numFmtId="164" fontId="4" fillId="2" borderId="20" xfId="0" applyNumberFormat="1" applyFont="1" applyFill="1" applyBorder="1"/>
    <xf numFmtId="164" fontId="4" fillId="2" borderId="21" xfId="2" applyNumberFormat="1" applyFont="1" applyFill="1" applyBorder="1"/>
    <xf numFmtId="164" fontId="4" fillId="2" borderId="3" xfId="2" applyNumberFormat="1" applyFont="1" applyFill="1" applyBorder="1"/>
    <xf numFmtId="164" fontId="4" fillId="2" borderId="20" xfId="2" applyNumberFormat="1" applyFont="1" applyFill="1" applyBorder="1"/>
    <xf numFmtId="0" fontId="7" fillId="0" borderId="22" xfId="0" applyFont="1" applyBorder="1"/>
    <xf numFmtId="164" fontId="7" fillId="0" borderId="8" xfId="2" applyNumberFormat="1" applyFont="1" applyBorder="1"/>
    <xf numFmtId="164" fontId="7" fillId="0" borderId="0" xfId="2" applyNumberFormat="1" applyFont="1" applyBorder="1"/>
    <xf numFmtId="164" fontId="7" fillId="0" borderId="22" xfId="2" applyNumberFormat="1" applyFont="1" applyBorder="1"/>
    <xf numFmtId="164" fontId="4" fillId="6" borderId="20" xfId="0" applyNumberFormat="1" applyFont="1" applyFill="1" applyBorder="1"/>
    <xf numFmtId="9" fontId="4" fillId="2" borderId="21" xfId="3" applyFont="1" applyFill="1" applyBorder="1"/>
    <xf numFmtId="9" fontId="4" fillId="2" borderId="3" xfId="3" applyFont="1" applyFill="1" applyBorder="1"/>
    <xf numFmtId="9" fontId="4" fillId="2" borderId="20" xfId="3" applyFont="1" applyFill="1" applyBorder="1"/>
    <xf numFmtId="164" fontId="4" fillId="0" borderId="20" xfId="0" applyNumberFormat="1" applyFont="1" applyBorder="1"/>
    <xf numFmtId="165" fontId="4" fillId="2" borderId="21" xfId="1" applyNumberFormat="1" applyFont="1" applyFill="1" applyBorder="1"/>
    <xf numFmtId="165" fontId="4" fillId="2" borderId="3" xfId="1" applyNumberFormat="1" applyFont="1" applyFill="1" applyBorder="1"/>
    <xf numFmtId="165" fontId="4" fillId="2" borderId="20" xfId="1" applyNumberFormat="1" applyFont="1" applyFill="1" applyBorder="1"/>
    <xf numFmtId="164" fontId="4" fillId="6" borderId="23" xfId="0" applyNumberFormat="1" applyFont="1" applyFill="1" applyBorder="1" applyAlignment="1">
      <alignment wrapText="1"/>
    </xf>
    <xf numFmtId="165" fontId="4" fillId="2" borderId="10" xfId="1" applyNumberFormat="1" applyFont="1" applyFill="1" applyBorder="1"/>
    <xf numFmtId="165" fontId="4" fillId="2" borderId="11" xfId="1" applyNumberFormat="1" applyFont="1" applyFill="1" applyBorder="1"/>
    <xf numFmtId="165" fontId="4" fillId="2" borderId="23" xfId="1" applyNumberFormat="1" applyFont="1" applyFill="1" applyBorder="1"/>
    <xf numFmtId="7" fontId="10" fillId="0" borderId="24" xfId="6" applyNumberFormat="1" applyFont="1" applyBorder="1"/>
    <xf numFmtId="7" fontId="10" fillId="2" borderId="24" xfId="6" applyNumberFormat="1" applyFont="1" applyFill="1" applyBorder="1"/>
    <xf numFmtId="37" fontId="4" fillId="0" borderId="0" xfId="0" applyNumberFormat="1" applyFont="1" applyAlignment="1">
      <alignment horizontal="center"/>
    </xf>
    <xf numFmtId="37" fontId="6" fillId="0" borderId="0" xfId="0" applyNumberFormat="1" applyFont="1"/>
    <xf numFmtId="0" fontId="10" fillId="0" borderId="25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7" fontId="4" fillId="0" borderId="0" xfId="0" applyNumberFormat="1" applyFont="1"/>
    <xf numFmtId="37" fontId="10" fillId="0" borderId="24" xfId="6" applyNumberFormat="1" applyFont="1" applyBorder="1"/>
    <xf numFmtId="37" fontId="10" fillId="2" borderId="24" xfId="6" applyNumberFormat="1" applyFont="1" applyFill="1" applyBorder="1"/>
    <xf numFmtId="7" fontId="10" fillId="0" borderId="25" xfId="0" applyNumberFormat="1" applyFont="1" applyBorder="1"/>
    <xf numFmtId="7" fontId="12" fillId="0" borderId="24" xfId="6" applyNumberFormat="1" applyFont="1" applyBorder="1" applyAlignment="1"/>
    <xf numFmtId="7" fontId="10" fillId="2" borderId="25" xfId="0" applyNumberFormat="1" applyFont="1" applyFill="1" applyBorder="1"/>
    <xf numFmtId="7" fontId="12" fillId="2" borderId="24" xfId="6" applyNumberFormat="1" applyFont="1" applyFill="1" applyBorder="1" applyAlignment="1"/>
    <xf numFmtId="7" fontId="5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37" fontId="10" fillId="0" borderId="0" xfId="6" applyNumberFormat="1" applyFont="1" applyBorder="1" applyAlignment="1">
      <alignment horizontal="right"/>
    </xf>
    <xf numFmtId="37" fontId="10" fillId="2" borderId="0" xfId="6" applyNumberFormat="1" applyFont="1" applyFill="1" applyBorder="1" applyAlignment="1">
      <alignment horizontal="right"/>
    </xf>
    <xf numFmtId="37" fontId="5" fillId="7" borderId="8" xfId="0" applyNumberFormat="1" applyFont="1" applyFill="1" applyBorder="1" applyAlignment="1">
      <alignment horizontal="right"/>
    </xf>
    <xf numFmtId="37" fontId="5" fillId="7" borderId="0" xfId="0" applyNumberFormat="1" applyFont="1" applyFill="1" applyAlignment="1">
      <alignment horizontal="right"/>
    </xf>
    <xf numFmtId="37" fontId="10" fillId="7" borderId="0" xfId="0" applyNumberFormat="1" applyFont="1" applyFill="1" applyAlignment="1">
      <alignment horizontal="right"/>
    </xf>
    <xf numFmtId="37" fontId="5" fillId="7" borderId="9" xfId="0" applyNumberFormat="1" applyFont="1" applyFill="1" applyBorder="1" applyAlignment="1">
      <alignment horizontal="right"/>
    </xf>
    <xf numFmtId="37" fontId="5" fillId="0" borderId="8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37" fontId="10" fillId="0" borderId="0" xfId="0" applyNumberFormat="1" applyFont="1" applyAlignment="1">
      <alignment horizontal="right"/>
    </xf>
    <xf numFmtId="37" fontId="5" fillId="0" borderId="9" xfId="0" applyNumberFormat="1" applyFont="1" applyBorder="1" applyAlignment="1">
      <alignment horizontal="right"/>
    </xf>
    <xf numFmtId="37" fontId="10" fillId="0" borderId="8" xfId="6" applyNumberFormat="1" applyFont="1" applyBorder="1" applyAlignment="1">
      <alignment horizontal="right"/>
    </xf>
    <xf numFmtId="37" fontId="10" fillId="0" borderId="9" xfId="6" applyNumberFormat="1" applyFont="1" applyBorder="1" applyAlignment="1">
      <alignment horizontal="right"/>
    </xf>
    <xf numFmtId="37" fontId="10" fillId="2" borderId="8" xfId="6" applyNumberFormat="1" applyFont="1" applyFill="1" applyBorder="1" applyAlignment="1">
      <alignment horizontal="right"/>
    </xf>
    <xf numFmtId="37" fontId="10" fillId="2" borderId="9" xfId="6" applyNumberFormat="1" applyFont="1" applyFill="1" applyBorder="1" applyAlignment="1">
      <alignment horizontal="right"/>
    </xf>
    <xf numFmtId="37" fontId="10" fillId="0" borderId="13" xfId="6" applyNumberFormat="1" applyFont="1" applyBorder="1" applyAlignment="1">
      <alignment horizontal="right"/>
    </xf>
    <xf numFmtId="37" fontId="10" fillId="0" borderId="14" xfId="6" applyNumberFormat="1" applyFont="1" applyBorder="1" applyAlignment="1">
      <alignment horizontal="right"/>
    </xf>
    <xf numFmtId="37" fontId="10" fillId="0" borderId="15" xfId="6" applyNumberFormat="1" applyFont="1" applyBorder="1" applyAlignment="1">
      <alignment horizontal="right"/>
    </xf>
    <xf numFmtId="37" fontId="4" fillId="0" borderId="5" xfId="0" applyNumberFormat="1" applyFont="1" applyBorder="1" applyAlignment="1">
      <alignment horizontal="center"/>
    </xf>
    <xf numFmtId="37" fontId="4" fillId="0" borderId="6" xfId="0" applyNumberFormat="1" applyFont="1" applyBorder="1" applyAlignment="1">
      <alignment horizontal="center"/>
    </xf>
    <xf numFmtId="37" fontId="4" fillId="0" borderId="6" xfId="0" applyNumberFormat="1" applyFont="1" applyBorder="1" applyAlignment="1">
      <alignment horizontal="center" wrapText="1"/>
    </xf>
    <xf numFmtId="37" fontId="4" fillId="0" borderId="7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37" fontId="5" fillId="7" borderId="6" xfId="0" applyNumberFormat="1" applyFont="1" applyFill="1" applyBorder="1" applyAlignment="1">
      <alignment horizontal="right"/>
    </xf>
    <xf numFmtId="37" fontId="5" fillId="7" borderId="5" xfId="0" applyNumberFormat="1" applyFont="1" applyFill="1" applyBorder="1" applyAlignment="1">
      <alignment horizontal="right"/>
    </xf>
    <xf numFmtId="37" fontId="10" fillId="7" borderId="6" xfId="0" applyNumberFormat="1" applyFont="1" applyFill="1" applyBorder="1" applyAlignment="1">
      <alignment horizontal="right"/>
    </xf>
    <xf numFmtId="37" fontId="5" fillId="7" borderId="7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37" fontId="10" fillId="0" borderId="14" xfId="6" applyNumberFormat="1" applyFont="1" applyBorder="1"/>
    <xf numFmtId="0" fontId="13" fillId="0" borderId="0" xfId="0" applyFont="1"/>
    <xf numFmtId="37" fontId="4" fillId="0" borderId="0" xfId="0" applyNumberFormat="1" applyFont="1" applyAlignment="1">
      <alignment horizontal="center" wrapText="1"/>
    </xf>
    <xf numFmtId="0" fontId="10" fillId="2" borderId="6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14" xfId="0" applyFont="1" applyBorder="1" applyAlignment="1">
      <alignment horizontal="right"/>
    </xf>
    <xf numFmtId="0" fontId="9" fillId="5" borderId="17" xfId="4" applyFont="1" applyFill="1" applyBorder="1" applyAlignment="1">
      <alignment horizontal="center"/>
    </xf>
    <xf numFmtId="0" fontId="9" fillId="5" borderId="18" xfId="4" applyFont="1" applyFill="1" applyBorder="1" applyAlignment="1">
      <alignment horizontal="center"/>
    </xf>
    <xf numFmtId="0" fontId="9" fillId="5" borderId="19" xfId="4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Currency 2" xfId="6" xr:uid="{B18F9E4C-6726-44A3-B6D6-370D0D20109F}"/>
    <cellStyle name="Heading 1" xfId="4" builtinId="16"/>
    <cellStyle name="Normal" xfId="0" builtinId="0"/>
    <cellStyle name="Normal 2" xfId="5" xr:uid="{30ABAE2E-71FD-43A1-85B0-E6CDB93EB8D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6CDC4-9D1D-4E9E-950E-118AE7E98337}">
  <dimension ref="A1:AT32"/>
  <sheetViews>
    <sheetView view="pageLayout" zoomScaleNormal="100" workbookViewId="0">
      <selection activeCell="G6" sqref="G6"/>
    </sheetView>
  </sheetViews>
  <sheetFormatPr defaultColWidth="12.5703125" defaultRowHeight="15" x14ac:dyDescent="0.25"/>
  <cols>
    <col min="1" max="1" width="14.28515625" style="3" customWidth="1"/>
    <col min="2" max="46" width="10.5703125" style="3" customWidth="1"/>
    <col min="47" max="16384" width="12.5703125" style="3"/>
  </cols>
  <sheetData>
    <row r="1" spans="1:46" x14ac:dyDescent="0.25">
      <c r="A1" s="2" t="s">
        <v>0</v>
      </c>
    </row>
    <row r="2" spans="1:46" x14ac:dyDescent="0.25">
      <c r="A2" s="2" t="s">
        <v>1</v>
      </c>
    </row>
    <row r="3" spans="1:46" x14ac:dyDescent="0.25">
      <c r="A3" s="2" t="s">
        <v>2</v>
      </c>
    </row>
    <row r="4" spans="1:46" x14ac:dyDescent="0.25">
      <c r="A4" s="2" t="s">
        <v>3</v>
      </c>
      <c r="B4" s="3" t="s">
        <v>4</v>
      </c>
    </row>
    <row r="5" spans="1:46" x14ac:dyDescent="0.25">
      <c r="B5" s="3" t="s">
        <v>5</v>
      </c>
    </row>
    <row r="7" spans="1:46" ht="15.75" thickBot="1" x14ac:dyDescent="0.3"/>
    <row r="8" spans="1:46" x14ac:dyDescent="0.25">
      <c r="A8" s="4"/>
      <c r="B8" s="9" t="s">
        <v>6</v>
      </c>
      <c r="C8" s="10"/>
      <c r="D8" s="10"/>
      <c r="E8" s="10"/>
      <c r="F8" s="11"/>
      <c r="G8" s="9" t="s">
        <v>7</v>
      </c>
      <c r="H8" s="10"/>
      <c r="I8" s="10"/>
      <c r="J8" s="10"/>
      <c r="K8" s="11"/>
      <c r="L8" s="9" t="s">
        <v>8</v>
      </c>
      <c r="M8" s="10"/>
      <c r="N8" s="10"/>
      <c r="O8" s="10"/>
      <c r="P8" s="11"/>
      <c r="Q8" s="9" t="s">
        <v>9</v>
      </c>
      <c r="R8" s="10"/>
      <c r="S8" s="10"/>
      <c r="T8" s="10"/>
      <c r="U8" s="11"/>
      <c r="V8" s="9" t="s">
        <v>10</v>
      </c>
      <c r="W8" s="10"/>
      <c r="X8" s="10"/>
      <c r="Y8" s="10"/>
      <c r="Z8" s="11"/>
      <c r="AA8" s="9" t="s">
        <v>11</v>
      </c>
      <c r="AB8" s="10"/>
      <c r="AC8" s="10"/>
      <c r="AD8" s="10"/>
      <c r="AE8" s="11"/>
      <c r="AF8" s="9" t="s">
        <v>12</v>
      </c>
      <c r="AG8" s="10"/>
      <c r="AH8" s="10"/>
      <c r="AI8" s="10"/>
      <c r="AJ8" s="11"/>
      <c r="AK8" s="9" t="s">
        <v>13</v>
      </c>
      <c r="AL8" s="10"/>
      <c r="AM8" s="10"/>
      <c r="AN8" s="10"/>
      <c r="AO8" s="11"/>
      <c r="AP8" s="9" t="s">
        <v>14</v>
      </c>
      <c r="AQ8" s="10"/>
      <c r="AR8" s="10"/>
      <c r="AS8" s="10"/>
      <c r="AT8" s="11"/>
    </row>
    <row r="9" spans="1:46" ht="30.75" thickBot="1" x14ac:dyDescent="0.3">
      <c r="A9" s="5" t="s">
        <v>15</v>
      </c>
      <c r="B9" s="17" t="s">
        <v>16</v>
      </c>
      <c r="C9" s="18" t="s">
        <v>17</v>
      </c>
      <c r="D9" s="18" t="s">
        <v>18</v>
      </c>
      <c r="E9" s="18" t="s">
        <v>19</v>
      </c>
      <c r="F9" s="19" t="s">
        <v>20</v>
      </c>
      <c r="G9" s="17" t="s">
        <v>16</v>
      </c>
      <c r="H9" s="18" t="s">
        <v>17</v>
      </c>
      <c r="I9" s="18" t="s">
        <v>18</v>
      </c>
      <c r="J9" s="18" t="s">
        <v>19</v>
      </c>
      <c r="K9" s="19" t="s">
        <v>20</v>
      </c>
      <c r="L9" s="17" t="s">
        <v>16</v>
      </c>
      <c r="M9" s="18" t="s">
        <v>17</v>
      </c>
      <c r="N9" s="18" t="s">
        <v>18</v>
      </c>
      <c r="O9" s="18" t="s">
        <v>19</v>
      </c>
      <c r="P9" s="19" t="s">
        <v>20</v>
      </c>
      <c r="Q9" s="17" t="s">
        <v>16</v>
      </c>
      <c r="R9" s="18" t="s">
        <v>17</v>
      </c>
      <c r="S9" s="18" t="s">
        <v>18</v>
      </c>
      <c r="T9" s="18" t="s">
        <v>19</v>
      </c>
      <c r="U9" s="19" t="s">
        <v>20</v>
      </c>
      <c r="V9" s="17" t="s">
        <v>16</v>
      </c>
      <c r="W9" s="18" t="s">
        <v>17</v>
      </c>
      <c r="X9" s="18" t="s">
        <v>18</v>
      </c>
      <c r="Y9" s="18" t="s">
        <v>19</v>
      </c>
      <c r="Z9" s="19" t="s">
        <v>20</v>
      </c>
      <c r="AA9" s="17" t="s">
        <v>16</v>
      </c>
      <c r="AB9" s="18" t="s">
        <v>17</v>
      </c>
      <c r="AC9" s="18" t="s">
        <v>18</v>
      </c>
      <c r="AD9" s="18" t="s">
        <v>19</v>
      </c>
      <c r="AE9" s="19" t="s">
        <v>20</v>
      </c>
      <c r="AF9" s="17" t="s">
        <v>16</v>
      </c>
      <c r="AG9" s="18" t="s">
        <v>17</v>
      </c>
      <c r="AH9" s="18" t="s">
        <v>18</v>
      </c>
      <c r="AI9" s="18" t="s">
        <v>19</v>
      </c>
      <c r="AJ9" s="19" t="s">
        <v>20</v>
      </c>
      <c r="AK9" s="17" t="s">
        <v>16</v>
      </c>
      <c r="AL9" s="18" t="s">
        <v>17</v>
      </c>
      <c r="AM9" s="18" t="s">
        <v>18</v>
      </c>
      <c r="AN9" s="18" t="s">
        <v>19</v>
      </c>
      <c r="AO9" s="19" t="s">
        <v>20</v>
      </c>
      <c r="AP9" s="17" t="s">
        <v>16</v>
      </c>
      <c r="AQ9" s="18" t="s">
        <v>17</v>
      </c>
      <c r="AR9" s="18" t="s">
        <v>18</v>
      </c>
      <c r="AS9" s="18" t="s">
        <v>19</v>
      </c>
      <c r="AT9" s="19" t="s">
        <v>20</v>
      </c>
    </row>
    <row r="10" spans="1:46" x14ac:dyDescent="0.25">
      <c r="A10" s="6" t="s">
        <v>21</v>
      </c>
      <c r="B10" s="12">
        <v>25</v>
      </c>
      <c r="C10" s="7">
        <v>74</v>
      </c>
      <c r="D10" s="7">
        <v>25</v>
      </c>
      <c r="E10" s="7">
        <v>86</v>
      </c>
      <c r="F10" s="13">
        <v>210</v>
      </c>
      <c r="G10" s="12">
        <v>31</v>
      </c>
      <c r="H10" s="7">
        <v>88</v>
      </c>
      <c r="I10" s="7">
        <v>32</v>
      </c>
      <c r="J10" s="7">
        <v>110</v>
      </c>
      <c r="K10" s="13">
        <v>261</v>
      </c>
      <c r="L10" s="12">
        <v>37</v>
      </c>
      <c r="M10" s="7">
        <v>91</v>
      </c>
      <c r="N10" s="7">
        <v>37</v>
      </c>
      <c r="O10" s="7">
        <v>125</v>
      </c>
      <c r="P10" s="13">
        <v>290</v>
      </c>
      <c r="Q10" s="12">
        <v>36</v>
      </c>
      <c r="R10" s="7">
        <v>99</v>
      </c>
      <c r="S10" s="7">
        <v>38</v>
      </c>
      <c r="T10" s="7">
        <v>133</v>
      </c>
      <c r="U10" s="13">
        <v>306</v>
      </c>
      <c r="V10" s="12">
        <v>35</v>
      </c>
      <c r="W10" s="7">
        <v>102</v>
      </c>
      <c r="X10" s="7">
        <v>39</v>
      </c>
      <c r="Y10" s="7">
        <v>135</v>
      </c>
      <c r="Z10" s="13">
        <v>311</v>
      </c>
      <c r="AA10" s="12">
        <v>38</v>
      </c>
      <c r="AB10" s="7">
        <v>107</v>
      </c>
      <c r="AC10" s="7">
        <v>45</v>
      </c>
      <c r="AD10" s="7">
        <v>148</v>
      </c>
      <c r="AE10" s="13">
        <v>338</v>
      </c>
      <c r="AF10" s="12">
        <v>37</v>
      </c>
      <c r="AG10" s="7">
        <v>110</v>
      </c>
      <c r="AH10" s="7">
        <v>46</v>
      </c>
      <c r="AI10" s="7">
        <v>152</v>
      </c>
      <c r="AJ10" s="13">
        <v>345</v>
      </c>
      <c r="AK10" s="12">
        <v>41</v>
      </c>
      <c r="AL10" s="7">
        <v>108</v>
      </c>
      <c r="AM10" s="7">
        <v>48</v>
      </c>
      <c r="AN10" s="7">
        <v>167</v>
      </c>
      <c r="AO10" s="13">
        <v>364</v>
      </c>
      <c r="AP10" s="12">
        <v>43</v>
      </c>
      <c r="AQ10" s="7">
        <v>106</v>
      </c>
      <c r="AR10" s="7">
        <v>51</v>
      </c>
      <c r="AS10" s="7">
        <v>173</v>
      </c>
      <c r="AT10" s="13">
        <v>373</v>
      </c>
    </row>
    <row r="11" spans="1:46" x14ac:dyDescent="0.25">
      <c r="A11" s="6" t="s">
        <v>22</v>
      </c>
      <c r="B11" s="12">
        <v>45</v>
      </c>
      <c r="C11" s="7">
        <v>123</v>
      </c>
      <c r="D11" s="7">
        <v>46</v>
      </c>
      <c r="E11" s="7">
        <v>243</v>
      </c>
      <c r="F11" s="13">
        <v>457</v>
      </c>
      <c r="G11" s="12">
        <v>53</v>
      </c>
      <c r="H11" s="7">
        <v>145</v>
      </c>
      <c r="I11" s="7">
        <v>56</v>
      </c>
      <c r="J11" s="7">
        <v>268</v>
      </c>
      <c r="K11" s="13">
        <v>522</v>
      </c>
      <c r="L11" s="12">
        <v>61</v>
      </c>
      <c r="M11" s="7">
        <v>152</v>
      </c>
      <c r="N11" s="7">
        <v>63</v>
      </c>
      <c r="O11" s="7">
        <v>290</v>
      </c>
      <c r="P11" s="13">
        <v>566</v>
      </c>
      <c r="Q11" s="12">
        <v>64</v>
      </c>
      <c r="R11" s="7">
        <v>159</v>
      </c>
      <c r="S11" s="7">
        <v>69</v>
      </c>
      <c r="T11" s="7">
        <v>305</v>
      </c>
      <c r="U11" s="13">
        <v>597</v>
      </c>
      <c r="V11" s="12">
        <v>66</v>
      </c>
      <c r="W11" s="7">
        <v>172</v>
      </c>
      <c r="X11" s="7">
        <v>75</v>
      </c>
      <c r="Y11" s="7">
        <v>314</v>
      </c>
      <c r="Z11" s="13">
        <v>627</v>
      </c>
      <c r="AA11" s="12">
        <v>72</v>
      </c>
      <c r="AB11" s="7">
        <v>178</v>
      </c>
      <c r="AC11" s="7">
        <v>85</v>
      </c>
      <c r="AD11" s="7">
        <v>341</v>
      </c>
      <c r="AE11" s="13">
        <v>676</v>
      </c>
      <c r="AF11" s="12">
        <v>80</v>
      </c>
      <c r="AG11" s="7">
        <v>178</v>
      </c>
      <c r="AH11" s="7">
        <v>91</v>
      </c>
      <c r="AI11" s="7">
        <v>340</v>
      </c>
      <c r="AJ11" s="13">
        <v>689</v>
      </c>
      <c r="AK11" s="12">
        <v>83</v>
      </c>
      <c r="AL11" s="7">
        <v>179</v>
      </c>
      <c r="AM11" s="7">
        <v>94</v>
      </c>
      <c r="AN11" s="7">
        <v>334</v>
      </c>
      <c r="AO11" s="13">
        <v>690</v>
      </c>
      <c r="AP11" s="12">
        <v>84</v>
      </c>
      <c r="AQ11" s="7">
        <v>179</v>
      </c>
      <c r="AR11" s="7">
        <v>95</v>
      </c>
      <c r="AS11" s="7">
        <v>339</v>
      </c>
      <c r="AT11" s="13">
        <v>697</v>
      </c>
    </row>
    <row r="12" spans="1:46" x14ac:dyDescent="0.25">
      <c r="A12" s="6" t="s">
        <v>23</v>
      </c>
      <c r="B12" s="12">
        <v>28</v>
      </c>
      <c r="C12" s="7">
        <v>95</v>
      </c>
      <c r="D12" s="7">
        <v>45</v>
      </c>
      <c r="E12" s="7">
        <v>146</v>
      </c>
      <c r="F12" s="13">
        <v>314</v>
      </c>
      <c r="G12" s="12">
        <v>31</v>
      </c>
      <c r="H12" s="7">
        <v>102</v>
      </c>
      <c r="I12" s="7">
        <v>52</v>
      </c>
      <c r="J12" s="7">
        <v>177</v>
      </c>
      <c r="K12" s="13">
        <v>362</v>
      </c>
      <c r="L12" s="12">
        <v>35</v>
      </c>
      <c r="M12" s="7">
        <v>113</v>
      </c>
      <c r="N12" s="7">
        <v>58</v>
      </c>
      <c r="O12" s="7">
        <v>198</v>
      </c>
      <c r="P12" s="13">
        <v>404</v>
      </c>
      <c r="Q12" s="12">
        <v>36</v>
      </c>
      <c r="R12" s="7">
        <v>118</v>
      </c>
      <c r="S12" s="7">
        <v>59</v>
      </c>
      <c r="T12" s="7">
        <v>209</v>
      </c>
      <c r="U12" s="13">
        <v>422</v>
      </c>
      <c r="V12" s="12">
        <v>39</v>
      </c>
      <c r="W12" s="7">
        <v>122</v>
      </c>
      <c r="X12" s="7">
        <v>65</v>
      </c>
      <c r="Y12" s="7">
        <v>216</v>
      </c>
      <c r="Z12" s="13">
        <v>442</v>
      </c>
      <c r="AA12" s="12">
        <v>40</v>
      </c>
      <c r="AB12" s="7">
        <v>128</v>
      </c>
      <c r="AC12" s="7">
        <v>71</v>
      </c>
      <c r="AD12" s="7">
        <v>245</v>
      </c>
      <c r="AE12" s="13">
        <v>484</v>
      </c>
      <c r="AF12" s="12">
        <v>41</v>
      </c>
      <c r="AG12" s="7">
        <v>122</v>
      </c>
      <c r="AH12" s="7">
        <v>72</v>
      </c>
      <c r="AI12" s="7">
        <v>245</v>
      </c>
      <c r="AJ12" s="13">
        <v>480</v>
      </c>
      <c r="AK12" s="12">
        <v>42</v>
      </c>
      <c r="AL12" s="7">
        <v>117</v>
      </c>
      <c r="AM12" s="7">
        <v>68</v>
      </c>
      <c r="AN12" s="7">
        <v>248</v>
      </c>
      <c r="AO12" s="13">
        <v>475</v>
      </c>
      <c r="AP12" s="12">
        <v>42</v>
      </c>
      <c r="AQ12" s="7">
        <v>118</v>
      </c>
      <c r="AR12" s="7">
        <v>69</v>
      </c>
      <c r="AS12" s="7">
        <v>256</v>
      </c>
      <c r="AT12" s="13">
        <v>485</v>
      </c>
    </row>
    <row r="13" spans="1:46" x14ac:dyDescent="0.25">
      <c r="A13" s="6" t="s">
        <v>24</v>
      </c>
      <c r="B13" s="12">
        <v>25</v>
      </c>
      <c r="C13" s="7">
        <v>52</v>
      </c>
      <c r="D13" s="7">
        <v>21</v>
      </c>
      <c r="E13" s="7">
        <v>79</v>
      </c>
      <c r="F13" s="13">
        <v>177</v>
      </c>
      <c r="G13" s="12">
        <v>27</v>
      </c>
      <c r="H13" s="7">
        <v>70</v>
      </c>
      <c r="I13" s="7">
        <v>29</v>
      </c>
      <c r="J13" s="7">
        <v>102</v>
      </c>
      <c r="K13" s="13">
        <v>228</v>
      </c>
      <c r="L13" s="12">
        <v>29</v>
      </c>
      <c r="M13" s="7">
        <v>73</v>
      </c>
      <c r="N13" s="7">
        <v>30</v>
      </c>
      <c r="O13" s="7">
        <v>123</v>
      </c>
      <c r="P13" s="13">
        <v>255</v>
      </c>
      <c r="Q13" s="12">
        <v>30</v>
      </c>
      <c r="R13" s="7">
        <v>80</v>
      </c>
      <c r="S13" s="7">
        <v>35</v>
      </c>
      <c r="T13" s="7">
        <v>133</v>
      </c>
      <c r="U13" s="13">
        <v>278</v>
      </c>
      <c r="V13" s="12">
        <v>28</v>
      </c>
      <c r="W13" s="7">
        <v>85</v>
      </c>
      <c r="X13" s="7">
        <v>36</v>
      </c>
      <c r="Y13" s="7">
        <v>147</v>
      </c>
      <c r="Z13" s="13">
        <v>296</v>
      </c>
      <c r="AA13" s="12">
        <v>27</v>
      </c>
      <c r="AB13" s="7">
        <v>88</v>
      </c>
      <c r="AC13" s="7">
        <v>36</v>
      </c>
      <c r="AD13" s="7">
        <v>157</v>
      </c>
      <c r="AE13" s="13">
        <v>308</v>
      </c>
      <c r="AF13" s="12">
        <v>26</v>
      </c>
      <c r="AG13" s="7">
        <v>87</v>
      </c>
      <c r="AH13" s="7">
        <v>42</v>
      </c>
      <c r="AI13" s="7">
        <v>166</v>
      </c>
      <c r="AJ13" s="13">
        <v>321</v>
      </c>
      <c r="AK13" s="12">
        <v>28</v>
      </c>
      <c r="AL13" s="7">
        <v>84</v>
      </c>
      <c r="AM13" s="7">
        <v>40</v>
      </c>
      <c r="AN13" s="7">
        <v>172</v>
      </c>
      <c r="AO13" s="13">
        <v>324</v>
      </c>
      <c r="AP13" s="12">
        <v>29</v>
      </c>
      <c r="AQ13" s="7">
        <v>88</v>
      </c>
      <c r="AR13" s="7">
        <v>40</v>
      </c>
      <c r="AS13" s="7">
        <v>179</v>
      </c>
      <c r="AT13" s="13">
        <v>336</v>
      </c>
    </row>
    <row r="14" spans="1:46" x14ac:dyDescent="0.25">
      <c r="A14" s="6" t="s">
        <v>25</v>
      </c>
      <c r="B14" s="12">
        <v>23</v>
      </c>
      <c r="C14" s="7">
        <v>78</v>
      </c>
      <c r="D14" s="7">
        <v>36</v>
      </c>
      <c r="E14" s="7">
        <v>121</v>
      </c>
      <c r="F14" s="13">
        <v>258</v>
      </c>
      <c r="G14" s="12">
        <v>36</v>
      </c>
      <c r="H14" s="7">
        <v>87</v>
      </c>
      <c r="I14" s="7">
        <v>40</v>
      </c>
      <c r="J14" s="7">
        <v>158</v>
      </c>
      <c r="K14" s="13">
        <v>321</v>
      </c>
      <c r="L14" s="12">
        <v>37</v>
      </c>
      <c r="M14" s="7">
        <v>92</v>
      </c>
      <c r="N14" s="7">
        <v>47</v>
      </c>
      <c r="O14" s="7">
        <v>176</v>
      </c>
      <c r="P14" s="13">
        <v>352</v>
      </c>
      <c r="Q14" s="12">
        <v>39</v>
      </c>
      <c r="R14" s="7">
        <v>95</v>
      </c>
      <c r="S14" s="7">
        <v>51</v>
      </c>
      <c r="T14" s="7">
        <v>189</v>
      </c>
      <c r="U14" s="13">
        <v>374</v>
      </c>
      <c r="V14" s="12">
        <v>43</v>
      </c>
      <c r="W14" s="7">
        <v>97</v>
      </c>
      <c r="X14" s="7">
        <v>55</v>
      </c>
      <c r="Y14" s="7">
        <v>196</v>
      </c>
      <c r="Z14" s="13">
        <v>391</v>
      </c>
      <c r="AA14" s="12">
        <v>51</v>
      </c>
      <c r="AB14" s="7">
        <v>106</v>
      </c>
      <c r="AC14" s="7">
        <v>60</v>
      </c>
      <c r="AD14" s="7">
        <v>213</v>
      </c>
      <c r="AE14" s="13">
        <v>430</v>
      </c>
      <c r="AF14" s="12">
        <v>53</v>
      </c>
      <c r="AG14" s="7">
        <v>105</v>
      </c>
      <c r="AH14" s="7">
        <v>62</v>
      </c>
      <c r="AI14" s="7">
        <v>218</v>
      </c>
      <c r="AJ14" s="13">
        <v>438</v>
      </c>
      <c r="AK14" s="12">
        <v>57</v>
      </c>
      <c r="AL14" s="7">
        <v>104</v>
      </c>
      <c r="AM14" s="7">
        <v>64</v>
      </c>
      <c r="AN14" s="7">
        <v>222</v>
      </c>
      <c r="AO14" s="13">
        <v>447</v>
      </c>
      <c r="AP14" s="12">
        <v>57</v>
      </c>
      <c r="AQ14" s="7">
        <v>105</v>
      </c>
      <c r="AR14" s="7">
        <v>65</v>
      </c>
      <c r="AS14" s="7">
        <v>227</v>
      </c>
      <c r="AT14" s="13">
        <v>454</v>
      </c>
    </row>
    <row r="15" spans="1:46" x14ac:dyDescent="0.25">
      <c r="A15" s="6" t="s">
        <v>26</v>
      </c>
      <c r="B15" s="12">
        <v>73</v>
      </c>
      <c r="C15" s="7">
        <v>187</v>
      </c>
      <c r="D15" s="7">
        <v>92</v>
      </c>
      <c r="E15" s="7">
        <v>276</v>
      </c>
      <c r="F15" s="13">
        <v>628</v>
      </c>
      <c r="G15" s="12">
        <v>93</v>
      </c>
      <c r="H15" s="7">
        <v>227</v>
      </c>
      <c r="I15" s="7">
        <v>117</v>
      </c>
      <c r="J15" s="7">
        <v>342</v>
      </c>
      <c r="K15" s="13">
        <v>779</v>
      </c>
      <c r="L15" s="12">
        <v>100</v>
      </c>
      <c r="M15" s="7">
        <v>257</v>
      </c>
      <c r="N15" s="7">
        <v>135</v>
      </c>
      <c r="O15" s="7">
        <v>387</v>
      </c>
      <c r="P15" s="13">
        <v>879</v>
      </c>
      <c r="Q15" s="12">
        <v>111</v>
      </c>
      <c r="R15" s="7">
        <v>271</v>
      </c>
      <c r="S15" s="7">
        <v>144</v>
      </c>
      <c r="T15" s="7">
        <v>410</v>
      </c>
      <c r="U15" s="13">
        <v>936</v>
      </c>
      <c r="V15" s="12">
        <v>122</v>
      </c>
      <c r="W15" s="7">
        <v>282</v>
      </c>
      <c r="X15" s="7">
        <v>151</v>
      </c>
      <c r="Y15" s="7">
        <v>430</v>
      </c>
      <c r="Z15" s="13">
        <v>985</v>
      </c>
      <c r="AA15" s="12">
        <v>128</v>
      </c>
      <c r="AB15" s="7">
        <v>294</v>
      </c>
      <c r="AC15" s="7">
        <v>157</v>
      </c>
      <c r="AD15" s="7">
        <v>470</v>
      </c>
      <c r="AE15" s="13">
        <v>1049</v>
      </c>
      <c r="AF15" s="12">
        <v>140</v>
      </c>
      <c r="AG15" s="7">
        <v>296</v>
      </c>
      <c r="AH15" s="7">
        <v>157</v>
      </c>
      <c r="AI15" s="7">
        <v>476</v>
      </c>
      <c r="AJ15" s="13">
        <v>1069</v>
      </c>
      <c r="AK15" s="12">
        <v>144</v>
      </c>
      <c r="AL15" s="7">
        <v>302</v>
      </c>
      <c r="AM15" s="7">
        <v>155</v>
      </c>
      <c r="AN15" s="7">
        <v>493</v>
      </c>
      <c r="AO15" s="13">
        <v>1094</v>
      </c>
      <c r="AP15" s="12">
        <v>145</v>
      </c>
      <c r="AQ15" s="7">
        <v>313</v>
      </c>
      <c r="AR15" s="7">
        <v>156</v>
      </c>
      <c r="AS15" s="7">
        <v>512</v>
      </c>
      <c r="AT15" s="13">
        <v>1126</v>
      </c>
    </row>
    <row r="16" spans="1:46" x14ac:dyDescent="0.25">
      <c r="A16" s="6" t="s">
        <v>27</v>
      </c>
      <c r="B16" s="12">
        <v>44</v>
      </c>
      <c r="C16" s="7">
        <v>120</v>
      </c>
      <c r="D16" s="7">
        <v>71</v>
      </c>
      <c r="E16" s="7">
        <v>248</v>
      </c>
      <c r="F16" s="13">
        <v>483</v>
      </c>
      <c r="G16" s="12">
        <v>59</v>
      </c>
      <c r="H16" s="7">
        <v>136</v>
      </c>
      <c r="I16" s="7">
        <v>82</v>
      </c>
      <c r="J16" s="7">
        <v>277</v>
      </c>
      <c r="K16" s="13">
        <v>554</v>
      </c>
      <c r="L16" s="12">
        <v>63</v>
      </c>
      <c r="M16" s="7">
        <v>147</v>
      </c>
      <c r="N16" s="7">
        <v>91</v>
      </c>
      <c r="O16" s="7">
        <v>304</v>
      </c>
      <c r="P16" s="13">
        <v>605</v>
      </c>
      <c r="Q16" s="12">
        <v>73</v>
      </c>
      <c r="R16" s="7">
        <v>163</v>
      </c>
      <c r="S16" s="7">
        <v>100</v>
      </c>
      <c r="T16" s="7">
        <v>319</v>
      </c>
      <c r="U16" s="13">
        <v>655</v>
      </c>
      <c r="V16" s="12">
        <v>79</v>
      </c>
      <c r="W16" s="7">
        <v>172</v>
      </c>
      <c r="X16" s="7">
        <v>109</v>
      </c>
      <c r="Y16" s="7">
        <v>323</v>
      </c>
      <c r="Z16" s="13">
        <v>683</v>
      </c>
      <c r="AA16" s="12">
        <v>88</v>
      </c>
      <c r="AB16" s="7">
        <v>183</v>
      </c>
      <c r="AC16" s="7">
        <v>113</v>
      </c>
      <c r="AD16" s="7">
        <v>363</v>
      </c>
      <c r="AE16" s="13">
        <v>747</v>
      </c>
      <c r="AF16" s="12">
        <v>93</v>
      </c>
      <c r="AG16" s="7">
        <v>186</v>
      </c>
      <c r="AH16" s="7">
        <v>116</v>
      </c>
      <c r="AI16" s="7">
        <v>360</v>
      </c>
      <c r="AJ16" s="13">
        <v>755</v>
      </c>
      <c r="AK16" s="12">
        <v>97</v>
      </c>
      <c r="AL16" s="7">
        <v>185</v>
      </c>
      <c r="AM16" s="7">
        <v>118</v>
      </c>
      <c r="AN16" s="7">
        <v>366</v>
      </c>
      <c r="AO16" s="13">
        <v>766</v>
      </c>
      <c r="AP16" s="12">
        <v>98</v>
      </c>
      <c r="AQ16" s="7">
        <v>193</v>
      </c>
      <c r="AR16" s="7">
        <v>119</v>
      </c>
      <c r="AS16" s="7">
        <v>380</v>
      </c>
      <c r="AT16" s="13">
        <v>790</v>
      </c>
    </row>
    <row r="17" spans="1:46" x14ac:dyDescent="0.25">
      <c r="A17" s="6" t="s">
        <v>28</v>
      </c>
      <c r="B17" s="12">
        <v>18</v>
      </c>
      <c r="C17" s="7">
        <v>53</v>
      </c>
      <c r="D17" s="7">
        <v>32</v>
      </c>
      <c r="E17" s="7">
        <v>95</v>
      </c>
      <c r="F17" s="13">
        <v>198</v>
      </c>
      <c r="G17" s="12">
        <v>21</v>
      </c>
      <c r="H17" s="7">
        <v>60</v>
      </c>
      <c r="I17" s="7">
        <v>31</v>
      </c>
      <c r="J17" s="7">
        <v>110</v>
      </c>
      <c r="K17" s="13">
        <v>222</v>
      </c>
      <c r="L17" s="12">
        <v>22</v>
      </c>
      <c r="M17" s="7">
        <v>66</v>
      </c>
      <c r="N17" s="7">
        <v>32</v>
      </c>
      <c r="O17" s="7">
        <v>117</v>
      </c>
      <c r="P17" s="13">
        <v>237</v>
      </c>
      <c r="Q17" s="12">
        <v>21</v>
      </c>
      <c r="R17" s="7">
        <v>71</v>
      </c>
      <c r="S17" s="7">
        <v>35</v>
      </c>
      <c r="T17" s="7">
        <v>122</v>
      </c>
      <c r="U17" s="13">
        <v>249</v>
      </c>
      <c r="V17" s="12">
        <v>22</v>
      </c>
      <c r="W17" s="7">
        <v>71</v>
      </c>
      <c r="X17" s="7">
        <v>35</v>
      </c>
      <c r="Y17" s="7">
        <v>129</v>
      </c>
      <c r="Z17" s="13">
        <v>257</v>
      </c>
      <c r="AA17" s="12">
        <v>25</v>
      </c>
      <c r="AB17" s="7">
        <v>74</v>
      </c>
      <c r="AC17" s="7">
        <v>37</v>
      </c>
      <c r="AD17" s="7">
        <v>146</v>
      </c>
      <c r="AE17" s="13">
        <v>282</v>
      </c>
      <c r="AF17" s="12">
        <v>27</v>
      </c>
      <c r="AG17" s="7">
        <v>72</v>
      </c>
      <c r="AH17" s="7">
        <v>36</v>
      </c>
      <c r="AI17" s="7">
        <v>142</v>
      </c>
      <c r="AJ17" s="13">
        <v>277</v>
      </c>
      <c r="AK17" s="12">
        <v>27</v>
      </c>
      <c r="AL17" s="7">
        <v>70</v>
      </c>
      <c r="AM17" s="7">
        <v>36</v>
      </c>
      <c r="AN17" s="7">
        <v>142</v>
      </c>
      <c r="AO17" s="13">
        <v>275</v>
      </c>
      <c r="AP17" s="12">
        <v>29</v>
      </c>
      <c r="AQ17" s="7">
        <v>71</v>
      </c>
      <c r="AR17" s="7">
        <v>36</v>
      </c>
      <c r="AS17" s="7">
        <v>145</v>
      </c>
      <c r="AT17" s="13">
        <v>281</v>
      </c>
    </row>
    <row r="18" spans="1:46" x14ac:dyDescent="0.25">
      <c r="A18" s="6" t="s">
        <v>29</v>
      </c>
      <c r="B18" s="12">
        <v>8</v>
      </c>
      <c r="C18" s="7">
        <v>37</v>
      </c>
      <c r="D18" s="7">
        <v>20</v>
      </c>
      <c r="E18" s="7">
        <v>83</v>
      </c>
      <c r="F18" s="13">
        <v>148</v>
      </c>
      <c r="G18" s="12">
        <v>11</v>
      </c>
      <c r="H18" s="7">
        <v>46</v>
      </c>
      <c r="I18" s="7">
        <v>25</v>
      </c>
      <c r="J18" s="7">
        <v>113</v>
      </c>
      <c r="K18" s="13">
        <v>195</v>
      </c>
      <c r="L18" s="12">
        <v>13</v>
      </c>
      <c r="M18" s="7">
        <v>48</v>
      </c>
      <c r="N18" s="7">
        <v>29</v>
      </c>
      <c r="O18" s="7">
        <v>138</v>
      </c>
      <c r="P18" s="13">
        <v>228</v>
      </c>
      <c r="Q18" s="12">
        <v>15</v>
      </c>
      <c r="R18" s="7">
        <v>50</v>
      </c>
      <c r="S18" s="7">
        <v>31</v>
      </c>
      <c r="T18" s="7">
        <v>148</v>
      </c>
      <c r="U18" s="13">
        <v>244</v>
      </c>
      <c r="V18" s="12">
        <v>17</v>
      </c>
      <c r="W18" s="7">
        <v>50</v>
      </c>
      <c r="X18" s="7">
        <v>33</v>
      </c>
      <c r="Y18" s="7">
        <v>161</v>
      </c>
      <c r="Z18" s="13">
        <v>261</v>
      </c>
      <c r="AA18" s="12">
        <v>20</v>
      </c>
      <c r="AB18" s="7">
        <v>51</v>
      </c>
      <c r="AC18" s="7">
        <v>37</v>
      </c>
      <c r="AD18" s="7">
        <v>167</v>
      </c>
      <c r="AE18" s="13">
        <v>275</v>
      </c>
      <c r="AF18" s="12">
        <v>26</v>
      </c>
      <c r="AG18" s="7">
        <v>53</v>
      </c>
      <c r="AH18" s="7">
        <v>37</v>
      </c>
      <c r="AI18" s="7">
        <v>175</v>
      </c>
      <c r="AJ18" s="13">
        <v>291</v>
      </c>
      <c r="AK18" s="12">
        <v>27</v>
      </c>
      <c r="AL18" s="7">
        <v>53</v>
      </c>
      <c r="AM18" s="7">
        <v>35</v>
      </c>
      <c r="AN18" s="7">
        <v>178</v>
      </c>
      <c r="AO18" s="13">
        <v>293</v>
      </c>
      <c r="AP18" s="12">
        <v>26</v>
      </c>
      <c r="AQ18" s="7">
        <v>56</v>
      </c>
      <c r="AR18" s="7">
        <v>36</v>
      </c>
      <c r="AS18" s="7">
        <v>190</v>
      </c>
      <c r="AT18" s="13">
        <v>308</v>
      </c>
    </row>
    <row r="19" spans="1:46" x14ac:dyDescent="0.25">
      <c r="A19" s="6" t="s">
        <v>30</v>
      </c>
      <c r="B19" s="12">
        <v>44</v>
      </c>
      <c r="C19" s="7">
        <v>86</v>
      </c>
      <c r="D19" s="7">
        <v>31</v>
      </c>
      <c r="E19" s="7">
        <v>145</v>
      </c>
      <c r="F19" s="13">
        <v>306</v>
      </c>
      <c r="G19" s="12">
        <v>66</v>
      </c>
      <c r="H19" s="7">
        <v>97</v>
      </c>
      <c r="I19" s="7">
        <v>41</v>
      </c>
      <c r="J19" s="7">
        <v>182</v>
      </c>
      <c r="K19" s="13">
        <v>386</v>
      </c>
      <c r="L19" s="12">
        <v>68</v>
      </c>
      <c r="M19" s="7">
        <v>101</v>
      </c>
      <c r="N19" s="7">
        <v>42</v>
      </c>
      <c r="O19" s="7">
        <v>196</v>
      </c>
      <c r="P19" s="13">
        <v>407</v>
      </c>
      <c r="Q19" s="12">
        <v>75</v>
      </c>
      <c r="R19" s="7">
        <v>109</v>
      </c>
      <c r="S19" s="7">
        <v>45</v>
      </c>
      <c r="T19" s="7">
        <v>215</v>
      </c>
      <c r="U19" s="13">
        <v>444</v>
      </c>
      <c r="V19" s="12">
        <v>77</v>
      </c>
      <c r="W19" s="7">
        <v>117</v>
      </c>
      <c r="X19" s="7">
        <v>47</v>
      </c>
      <c r="Y19" s="7">
        <v>231</v>
      </c>
      <c r="Z19" s="13">
        <v>472</v>
      </c>
      <c r="AA19" s="12">
        <v>77</v>
      </c>
      <c r="AB19" s="7">
        <v>127</v>
      </c>
      <c r="AC19" s="7">
        <v>54</v>
      </c>
      <c r="AD19" s="7">
        <v>245</v>
      </c>
      <c r="AE19" s="13">
        <v>503</v>
      </c>
      <c r="AF19" s="12">
        <v>80</v>
      </c>
      <c r="AG19" s="7">
        <v>130</v>
      </c>
      <c r="AH19" s="7">
        <v>53</v>
      </c>
      <c r="AI19" s="7">
        <v>251</v>
      </c>
      <c r="AJ19" s="13">
        <v>514</v>
      </c>
      <c r="AK19" s="12">
        <v>86</v>
      </c>
      <c r="AL19" s="7">
        <v>139</v>
      </c>
      <c r="AM19" s="7">
        <v>54</v>
      </c>
      <c r="AN19" s="7">
        <v>264</v>
      </c>
      <c r="AO19" s="13">
        <v>543</v>
      </c>
      <c r="AP19" s="12">
        <v>90</v>
      </c>
      <c r="AQ19" s="7">
        <v>145</v>
      </c>
      <c r="AR19" s="7">
        <v>56</v>
      </c>
      <c r="AS19" s="7">
        <v>278</v>
      </c>
      <c r="AT19" s="13">
        <v>569</v>
      </c>
    </row>
    <row r="20" spans="1:46" x14ac:dyDescent="0.25">
      <c r="A20" s="6" t="s">
        <v>31</v>
      </c>
      <c r="B20" s="12">
        <v>47</v>
      </c>
      <c r="C20" s="7">
        <v>95</v>
      </c>
      <c r="D20" s="7">
        <v>42</v>
      </c>
      <c r="E20" s="7">
        <v>183</v>
      </c>
      <c r="F20" s="13">
        <v>367</v>
      </c>
      <c r="G20" s="12">
        <v>57</v>
      </c>
      <c r="H20" s="7">
        <v>106</v>
      </c>
      <c r="I20" s="7">
        <v>48</v>
      </c>
      <c r="J20" s="7">
        <v>208</v>
      </c>
      <c r="K20" s="13">
        <v>419</v>
      </c>
      <c r="L20" s="12">
        <v>60</v>
      </c>
      <c r="M20" s="7">
        <v>112</v>
      </c>
      <c r="N20" s="7">
        <v>54</v>
      </c>
      <c r="O20" s="7">
        <v>226</v>
      </c>
      <c r="P20" s="13">
        <v>452</v>
      </c>
      <c r="Q20" s="12">
        <v>65</v>
      </c>
      <c r="R20" s="7">
        <v>118</v>
      </c>
      <c r="S20" s="7">
        <v>57</v>
      </c>
      <c r="T20" s="7">
        <v>244</v>
      </c>
      <c r="U20" s="13">
        <v>484</v>
      </c>
      <c r="V20" s="12">
        <v>76</v>
      </c>
      <c r="W20" s="7">
        <v>124</v>
      </c>
      <c r="X20" s="7">
        <v>58</v>
      </c>
      <c r="Y20" s="7">
        <v>247</v>
      </c>
      <c r="Z20" s="13">
        <v>505</v>
      </c>
      <c r="AA20" s="12">
        <v>74</v>
      </c>
      <c r="AB20" s="7">
        <v>139</v>
      </c>
      <c r="AC20" s="7">
        <v>62</v>
      </c>
      <c r="AD20" s="7">
        <v>269</v>
      </c>
      <c r="AE20" s="13">
        <v>544</v>
      </c>
      <c r="AF20" s="12">
        <v>76</v>
      </c>
      <c r="AG20" s="7">
        <v>141</v>
      </c>
      <c r="AH20" s="7">
        <v>56</v>
      </c>
      <c r="AI20" s="7">
        <v>281</v>
      </c>
      <c r="AJ20" s="13">
        <v>554</v>
      </c>
      <c r="AK20" s="12">
        <v>79</v>
      </c>
      <c r="AL20" s="7">
        <v>138</v>
      </c>
      <c r="AM20" s="7">
        <v>55</v>
      </c>
      <c r="AN20" s="7">
        <v>280</v>
      </c>
      <c r="AO20" s="13">
        <v>552</v>
      </c>
      <c r="AP20" s="12">
        <v>82</v>
      </c>
      <c r="AQ20" s="7">
        <v>138</v>
      </c>
      <c r="AR20" s="7">
        <v>57</v>
      </c>
      <c r="AS20" s="7">
        <v>293</v>
      </c>
      <c r="AT20" s="13">
        <v>570</v>
      </c>
    </row>
    <row r="21" spans="1:46" x14ac:dyDescent="0.25">
      <c r="A21" s="6" t="s">
        <v>32</v>
      </c>
      <c r="B21" s="12">
        <v>23</v>
      </c>
      <c r="C21" s="7">
        <v>64</v>
      </c>
      <c r="D21" s="7">
        <v>18</v>
      </c>
      <c r="E21" s="7">
        <v>86</v>
      </c>
      <c r="F21" s="13">
        <v>191</v>
      </c>
      <c r="G21" s="12">
        <v>27</v>
      </c>
      <c r="H21" s="7">
        <v>69</v>
      </c>
      <c r="I21" s="7">
        <v>23</v>
      </c>
      <c r="J21" s="7">
        <v>124</v>
      </c>
      <c r="K21" s="13">
        <v>243</v>
      </c>
      <c r="L21" s="12">
        <v>31</v>
      </c>
      <c r="M21" s="7">
        <v>78</v>
      </c>
      <c r="N21" s="7">
        <v>26</v>
      </c>
      <c r="O21" s="7">
        <v>148</v>
      </c>
      <c r="P21" s="13">
        <v>283</v>
      </c>
      <c r="Q21" s="12">
        <v>40</v>
      </c>
      <c r="R21" s="7">
        <v>82</v>
      </c>
      <c r="S21" s="7">
        <v>29</v>
      </c>
      <c r="T21" s="7">
        <v>163</v>
      </c>
      <c r="U21" s="13">
        <v>314</v>
      </c>
      <c r="V21" s="12">
        <v>42</v>
      </c>
      <c r="W21" s="7">
        <v>87</v>
      </c>
      <c r="X21" s="7">
        <v>29</v>
      </c>
      <c r="Y21" s="7">
        <v>163</v>
      </c>
      <c r="Z21" s="13">
        <v>321</v>
      </c>
      <c r="AA21" s="12">
        <v>41</v>
      </c>
      <c r="AB21" s="7">
        <v>92</v>
      </c>
      <c r="AC21" s="7">
        <v>30</v>
      </c>
      <c r="AD21" s="7">
        <v>171</v>
      </c>
      <c r="AE21" s="13">
        <v>334</v>
      </c>
      <c r="AF21" s="12">
        <v>41</v>
      </c>
      <c r="AG21" s="7">
        <v>90</v>
      </c>
      <c r="AH21" s="7">
        <v>30</v>
      </c>
      <c r="AI21" s="7">
        <v>174</v>
      </c>
      <c r="AJ21" s="13">
        <v>335</v>
      </c>
      <c r="AK21" s="12">
        <v>42</v>
      </c>
      <c r="AL21" s="7">
        <v>90</v>
      </c>
      <c r="AM21" s="7">
        <v>31</v>
      </c>
      <c r="AN21" s="7">
        <v>183</v>
      </c>
      <c r="AO21" s="13">
        <v>346</v>
      </c>
      <c r="AP21" s="12">
        <v>41</v>
      </c>
      <c r="AQ21" s="7">
        <v>92</v>
      </c>
      <c r="AR21" s="7">
        <v>30</v>
      </c>
      <c r="AS21" s="7">
        <v>187</v>
      </c>
      <c r="AT21" s="13">
        <v>350</v>
      </c>
    </row>
    <row r="22" spans="1:46" x14ac:dyDescent="0.25">
      <c r="A22" s="6" t="s">
        <v>33</v>
      </c>
      <c r="B22" s="12">
        <v>11</v>
      </c>
      <c r="C22" s="7">
        <v>47</v>
      </c>
      <c r="D22" s="7">
        <v>29</v>
      </c>
      <c r="E22" s="7">
        <v>96</v>
      </c>
      <c r="F22" s="13">
        <v>183</v>
      </c>
      <c r="G22" s="12">
        <v>15</v>
      </c>
      <c r="H22" s="7">
        <v>56</v>
      </c>
      <c r="I22" s="7">
        <v>31</v>
      </c>
      <c r="J22" s="7">
        <v>123</v>
      </c>
      <c r="K22" s="13">
        <v>225</v>
      </c>
      <c r="L22" s="12">
        <v>20</v>
      </c>
      <c r="M22" s="7">
        <v>64</v>
      </c>
      <c r="N22" s="7">
        <v>35</v>
      </c>
      <c r="O22" s="7">
        <v>129</v>
      </c>
      <c r="P22" s="13">
        <v>248</v>
      </c>
      <c r="Q22" s="12">
        <v>23</v>
      </c>
      <c r="R22" s="7">
        <v>67</v>
      </c>
      <c r="S22" s="7">
        <v>40</v>
      </c>
      <c r="T22" s="7">
        <v>135</v>
      </c>
      <c r="U22" s="13">
        <v>265</v>
      </c>
      <c r="V22" s="12">
        <v>22</v>
      </c>
      <c r="W22" s="7">
        <v>68</v>
      </c>
      <c r="X22" s="7">
        <v>41</v>
      </c>
      <c r="Y22" s="7">
        <v>138</v>
      </c>
      <c r="Z22" s="13">
        <v>269</v>
      </c>
      <c r="AA22" s="12">
        <v>23</v>
      </c>
      <c r="AB22" s="7">
        <v>67</v>
      </c>
      <c r="AC22" s="7">
        <v>49</v>
      </c>
      <c r="AD22" s="7">
        <v>150</v>
      </c>
      <c r="AE22" s="13">
        <v>289</v>
      </c>
      <c r="AF22" s="12">
        <v>24</v>
      </c>
      <c r="AG22" s="7">
        <v>68</v>
      </c>
      <c r="AH22" s="7">
        <v>46</v>
      </c>
      <c r="AI22" s="7">
        <v>152</v>
      </c>
      <c r="AJ22" s="13">
        <v>290</v>
      </c>
      <c r="AK22" s="12">
        <v>29</v>
      </c>
      <c r="AL22" s="7">
        <v>67</v>
      </c>
      <c r="AM22" s="7">
        <v>46</v>
      </c>
      <c r="AN22" s="7">
        <v>157</v>
      </c>
      <c r="AO22" s="13">
        <v>299</v>
      </c>
      <c r="AP22" s="12">
        <v>30</v>
      </c>
      <c r="AQ22" s="7">
        <v>69</v>
      </c>
      <c r="AR22" s="7">
        <v>48</v>
      </c>
      <c r="AS22" s="7">
        <v>162</v>
      </c>
      <c r="AT22" s="13">
        <v>309</v>
      </c>
    </row>
    <row r="23" spans="1:46" x14ac:dyDescent="0.25">
      <c r="A23" s="6" t="s">
        <v>34</v>
      </c>
      <c r="B23" s="12">
        <v>3</v>
      </c>
      <c r="C23" s="7">
        <v>11</v>
      </c>
      <c r="D23" s="7">
        <v>12</v>
      </c>
      <c r="E23" s="7">
        <v>15</v>
      </c>
      <c r="F23" s="13">
        <v>41</v>
      </c>
      <c r="G23" s="12">
        <v>8</v>
      </c>
      <c r="H23" s="7">
        <v>13</v>
      </c>
      <c r="I23" s="7">
        <v>15</v>
      </c>
      <c r="J23" s="7">
        <v>20</v>
      </c>
      <c r="K23" s="13">
        <v>56</v>
      </c>
      <c r="L23" s="12">
        <v>9</v>
      </c>
      <c r="M23" s="7">
        <v>13</v>
      </c>
      <c r="N23" s="7">
        <v>15</v>
      </c>
      <c r="O23" s="7">
        <v>20</v>
      </c>
      <c r="P23" s="13">
        <v>57</v>
      </c>
      <c r="Q23" s="12">
        <v>8</v>
      </c>
      <c r="R23" s="7">
        <v>14</v>
      </c>
      <c r="S23" s="7">
        <v>15</v>
      </c>
      <c r="T23" s="7">
        <v>21</v>
      </c>
      <c r="U23" s="13">
        <v>58</v>
      </c>
      <c r="V23" s="12">
        <v>7</v>
      </c>
      <c r="W23" s="7">
        <v>14</v>
      </c>
      <c r="X23" s="7">
        <v>15</v>
      </c>
      <c r="Y23" s="7">
        <v>22</v>
      </c>
      <c r="Z23" s="13">
        <v>58</v>
      </c>
      <c r="AA23" s="12">
        <v>7</v>
      </c>
      <c r="AB23" s="7">
        <v>14</v>
      </c>
      <c r="AC23" s="7">
        <v>16</v>
      </c>
      <c r="AD23" s="7">
        <v>25</v>
      </c>
      <c r="AE23" s="13">
        <v>62</v>
      </c>
      <c r="AF23" s="12">
        <v>7</v>
      </c>
      <c r="AG23" s="7">
        <v>16</v>
      </c>
      <c r="AH23" s="7">
        <v>18</v>
      </c>
      <c r="AI23" s="7">
        <v>25</v>
      </c>
      <c r="AJ23" s="13">
        <v>66</v>
      </c>
      <c r="AK23" s="12">
        <v>10</v>
      </c>
      <c r="AL23" s="7">
        <v>15</v>
      </c>
      <c r="AM23" s="7">
        <v>17</v>
      </c>
      <c r="AN23" s="7">
        <v>29</v>
      </c>
      <c r="AO23" s="13">
        <v>71</v>
      </c>
      <c r="AP23" s="12">
        <v>9</v>
      </c>
      <c r="AQ23" s="7">
        <v>16</v>
      </c>
      <c r="AR23" s="7">
        <v>17</v>
      </c>
      <c r="AS23" s="7">
        <v>32</v>
      </c>
      <c r="AT23" s="13">
        <v>74</v>
      </c>
    </row>
    <row r="24" spans="1:46" x14ac:dyDescent="0.25">
      <c r="A24" s="6" t="s">
        <v>35</v>
      </c>
      <c r="B24" s="12">
        <v>36</v>
      </c>
      <c r="C24" s="7">
        <v>95</v>
      </c>
      <c r="D24" s="7">
        <v>28</v>
      </c>
      <c r="E24" s="7">
        <v>149</v>
      </c>
      <c r="F24" s="13">
        <v>308</v>
      </c>
      <c r="G24" s="12">
        <v>40</v>
      </c>
      <c r="H24" s="7">
        <v>104</v>
      </c>
      <c r="I24" s="7">
        <v>34</v>
      </c>
      <c r="J24" s="7">
        <v>171</v>
      </c>
      <c r="K24" s="13">
        <v>349</v>
      </c>
      <c r="L24" s="12">
        <v>45</v>
      </c>
      <c r="M24" s="7">
        <v>109</v>
      </c>
      <c r="N24" s="7">
        <v>37</v>
      </c>
      <c r="O24" s="7">
        <v>181</v>
      </c>
      <c r="P24" s="13">
        <v>372</v>
      </c>
      <c r="Q24" s="12">
        <v>51</v>
      </c>
      <c r="R24" s="7">
        <v>122</v>
      </c>
      <c r="S24" s="7">
        <v>43</v>
      </c>
      <c r="T24" s="7">
        <v>201</v>
      </c>
      <c r="U24" s="13">
        <v>417</v>
      </c>
      <c r="V24" s="12">
        <v>53</v>
      </c>
      <c r="W24" s="7">
        <v>131</v>
      </c>
      <c r="X24" s="7">
        <v>46</v>
      </c>
      <c r="Y24" s="7">
        <v>204</v>
      </c>
      <c r="Z24" s="13">
        <v>434</v>
      </c>
      <c r="AA24" s="12">
        <v>58</v>
      </c>
      <c r="AB24" s="7">
        <v>138</v>
      </c>
      <c r="AC24" s="7">
        <v>53</v>
      </c>
      <c r="AD24" s="7">
        <v>224</v>
      </c>
      <c r="AE24" s="13">
        <v>473</v>
      </c>
      <c r="AF24" s="12">
        <v>60</v>
      </c>
      <c r="AG24" s="7">
        <v>134</v>
      </c>
      <c r="AH24" s="7">
        <v>47</v>
      </c>
      <c r="AI24" s="7">
        <v>226</v>
      </c>
      <c r="AJ24" s="13">
        <v>467</v>
      </c>
      <c r="AK24" s="12">
        <v>61</v>
      </c>
      <c r="AL24" s="7">
        <v>133</v>
      </c>
      <c r="AM24" s="7">
        <v>49</v>
      </c>
      <c r="AN24" s="7">
        <v>235</v>
      </c>
      <c r="AO24" s="13">
        <v>478</v>
      </c>
      <c r="AP24" s="12">
        <v>66</v>
      </c>
      <c r="AQ24" s="7">
        <v>136</v>
      </c>
      <c r="AR24" s="7">
        <v>50</v>
      </c>
      <c r="AS24" s="7">
        <v>241</v>
      </c>
      <c r="AT24" s="13">
        <v>493</v>
      </c>
    </row>
    <row r="25" spans="1:46" x14ac:dyDescent="0.25">
      <c r="A25" s="6" t="s">
        <v>36</v>
      </c>
      <c r="B25" s="12">
        <v>17</v>
      </c>
      <c r="C25" s="7">
        <v>59</v>
      </c>
      <c r="D25" s="7">
        <v>31</v>
      </c>
      <c r="E25" s="7">
        <v>94</v>
      </c>
      <c r="F25" s="13">
        <v>201</v>
      </c>
      <c r="G25" s="12">
        <v>20</v>
      </c>
      <c r="H25" s="7">
        <v>66</v>
      </c>
      <c r="I25" s="7">
        <v>38</v>
      </c>
      <c r="J25" s="7">
        <v>105</v>
      </c>
      <c r="K25" s="13">
        <v>229</v>
      </c>
      <c r="L25" s="12">
        <v>25</v>
      </c>
      <c r="M25" s="7">
        <v>65</v>
      </c>
      <c r="N25" s="7">
        <v>41</v>
      </c>
      <c r="O25" s="7">
        <v>107</v>
      </c>
      <c r="P25" s="13">
        <v>238</v>
      </c>
      <c r="Q25" s="12">
        <v>29</v>
      </c>
      <c r="R25" s="7">
        <v>71</v>
      </c>
      <c r="S25" s="7">
        <v>43</v>
      </c>
      <c r="T25" s="7">
        <v>116</v>
      </c>
      <c r="U25" s="13">
        <v>259</v>
      </c>
      <c r="V25" s="12">
        <v>29</v>
      </c>
      <c r="W25" s="7">
        <v>76</v>
      </c>
      <c r="X25" s="7">
        <v>45</v>
      </c>
      <c r="Y25" s="7">
        <v>121</v>
      </c>
      <c r="Z25" s="13">
        <v>271</v>
      </c>
      <c r="AA25" s="12">
        <v>31</v>
      </c>
      <c r="AB25" s="7">
        <v>78</v>
      </c>
      <c r="AC25" s="7">
        <v>48</v>
      </c>
      <c r="AD25" s="7">
        <v>129</v>
      </c>
      <c r="AE25" s="13">
        <v>286</v>
      </c>
      <c r="AF25" s="12">
        <v>34</v>
      </c>
      <c r="AG25" s="7">
        <v>76</v>
      </c>
      <c r="AH25" s="7">
        <v>45</v>
      </c>
      <c r="AI25" s="7">
        <v>139</v>
      </c>
      <c r="AJ25" s="13">
        <v>294</v>
      </c>
      <c r="AK25" s="12">
        <v>35</v>
      </c>
      <c r="AL25" s="7">
        <v>73</v>
      </c>
      <c r="AM25" s="7">
        <v>47</v>
      </c>
      <c r="AN25" s="7">
        <v>142</v>
      </c>
      <c r="AO25" s="13">
        <v>297</v>
      </c>
      <c r="AP25" s="12">
        <v>34</v>
      </c>
      <c r="AQ25" s="7">
        <v>76</v>
      </c>
      <c r="AR25" s="7">
        <v>47</v>
      </c>
      <c r="AS25" s="7">
        <v>146</v>
      </c>
      <c r="AT25" s="13">
        <v>303</v>
      </c>
    </row>
    <row r="26" spans="1:46" x14ac:dyDescent="0.25">
      <c r="A26" s="6" t="s">
        <v>37</v>
      </c>
      <c r="B26" s="12"/>
      <c r="C26" s="7">
        <v>10</v>
      </c>
      <c r="D26" s="7">
        <v>5</v>
      </c>
      <c r="E26" s="7">
        <v>17</v>
      </c>
      <c r="F26" s="13">
        <v>32</v>
      </c>
      <c r="G26" s="12"/>
      <c r="H26" s="7">
        <v>12</v>
      </c>
      <c r="I26" s="7">
        <v>8</v>
      </c>
      <c r="J26" s="7">
        <v>20</v>
      </c>
      <c r="K26" s="13">
        <v>40</v>
      </c>
      <c r="L26" s="12">
        <v>1</v>
      </c>
      <c r="M26" s="7">
        <v>13</v>
      </c>
      <c r="N26" s="7">
        <v>10</v>
      </c>
      <c r="O26" s="7">
        <v>25</v>
      </c>
      <c r="P26" s="13">
        <v>49</v>
      </c>
      <c r="Q26" s="12">
        <v>1</v>
      </c>
      <c r="R26" s="7">
        <v>13</v>
      </c>
      <c r="S26" s="7">
        <v>10</v>
      </c>
      <c r="T26" s="7">
        <v>32</v>
      </c>
      <c r="U26" s="13">
        <v>56</v>
      </c>
      <c r="V26" s="12">
        <v>1</v>
      </c>
      <c r="W26" s="7">
        <v>15</v>
      </c>
      <c r="X26" s="7">
        <v>10</v>
      </c>
      <c r="Y26" s="7">
        <v>32</v>
      </c>
      <c r="Z26" s="13">
        <v>58</v>
      </c>
      <c r="AA26" s="12">
        <v>1</v>
      </c>
      <c r="AB26" s="7">
        <v>15</v>
      </c>
      <c r="AC26" s="7">
        <v>10</v>
      </c>
      <c r="AD26" s="7">
        <v>36</v>
      </c>
      <c r="AE26" s="13">
        <v>62</v>
      </c>
      <c r="AF26" s="12">
        <v>1</v>
      </c>
      <c r="AG26" s="7">
        <v>16</v>
      </c>
      <c r="AH26" s="7">
        <v>12</v>
      </c>
      <c r="AI26" s="7">
        <v>36</v>
      </c>
      <c r="AJ26" s="13">
        <v>65</v>
      </c>
      <c r="AK26" s="12">
        <v>1</v>
      </c>
      <c r="AL26" s="7">
        <v>14</v>
      </c>
      <c r="AM26" s="7">
        <v>13</v>
      </c>
      <c r="AN26" s="7">
        <v>37</v>
      </c>
      <c r="AO26" s="13">
        <v>65</v>
      </c>
      <c r="AP26" s="12">
        <v>1</v>
      </c>
      <c r="AQ26" s="7">
        <v>17</v>
      </c>
      <c r="AR26" s="7">
        <v>13</v>
      </c>
      <c r="AS26" s="7">
        <v>39</v>
      </c>
      <c r="AT26" s="13">
        <v>70</v>
      </c>
    </row>
    <row r="27" spans="1:46" x14ac:dyDescent="0.25">
      <c r="A27" s="6" t="s">
        <v>38</v>
      </c>
      <c r="B27" s="12">
        <v>2</v>
      </c>
      <c r="C27" s="7">
        <v>5</v>
      </c>
      <c r="D27" s="7">
        <v>1</v>
      </c>
      <c r="E27" s="7"/>
      <c r="F27" s="13">
        <v>8</v>
      </c>
      <c r="G27" s="12">
        <v>1</v>
      </c>
      <c r="H27" s="7">
        <v>5</v>
      </c>
      <c r="I27" s="7">
        <v>1</v>
      </c>
      <c r="J27" s="7"/>
      <c r="K27" s="13">
        <v>7</v>
      </c>
      <c r="L27" s="12">
        <v>1</v>
      </c>
      <c r="M27" s="7">
        <v>5</v>
      </c>
      <c r="N27" s="7">
        <v>2</v>
      </c>
      <c r="O27" s="7"/>
      <c r="P27" s="13">
        <v>8</v>
      </c>
      <c r="Q27" s="12">
        <v>1</v>
      </c>
      <c r="R27" s="7">
        <v>5</v>
      </c>
      <c r="S27" s="7">
        <v>2</v>
      </c>
      <c r="T27" s="7">
        <v>2</v>
      </c>
      <c r="U27" s="13">
        <v>10</v>
      </c>
      <c r="V27" s="12">
        <v>2</v>
      </c>
      <c r="W27" s="7">
        <v>2</v>
      </c>
      <c r="X27" s="7">
        <v>2</v>
      </c>
      <c r="Y27" s="7">
        <v>2</v>
      </c>
      <c r="Z27" s="13">
        <v>8</v>
      </c>
      <c r="AA27" s="12">
        <v>1</v>
      </c>
      <c r="AB27" s="7">
        <v>2</v>
      </c>
      <c r="AC27" s="7">
        <v>2</v>
      </c>
      <c r="AD27" s="7">
        <v>2</v>
      </c>
      <c r="AE27" s="13">
        <v>7</v>
      </c>
      <c r="AF27" s="12">
        <v>1</v>
      </c>
      <c r="AG27" s="7">
        <v>2</v>
      </c>
      <c r="AH27" s="7">
        <v>2</v>
      </c>
      <c r="AI27" s="7">
        <v>2</v>
      </c>
      <c r="AJ27" s="13">
        <v>7</v>
      </c>
      <c r="AK27" s="12">
        <v>1</v>
      </c>
      <c r="AL27" s="7">
        <v>3</v>
      </c>
      <c r="AM27" s="7">
        <v>2</v>
      </c>
      <c r="AN27" s="7">
        <v>4</v>
      </c>
      <c r="AO27" s="13">
        <v>10</v>
      </c>
      <c r="AP27" s="12">
        <v>1</v>
      </c>
      <c r="AQ27" s="7">
        <v>4</v>
      </c>
      <c r="AR27" s="7">
        <v>2</v>
      </c>
      <c r="AS27" s="7">
        <v>4</v>
      </c>
      <c r="AT27" s="13">
        <v>11</v>
      </c>
    </row>
    <row r="28" spans="1:46" x14ac:dyDescent="0.25">
      <c r="A28" s="6" t="s">
        <v>39</v>
      </c>
      <c r="B28" s="12">
        <v>3</v>
      </c>
      <c r="C28" s="7">
        <v>15</v>
      </c>
      <c r="D28" s="7">
        <v>4</v>
      </c>
      <c r="E28" s="7">
        <v>8</v>
      </c>
      <c r="F28" s="13">
        <v>30</v>
      </c>
      <c r="G28" s="12">
        <v>3</v>
      </c>
      <c r="H28" s="7">
        <v>17</v>
      </c>
      <c r="I28" s="7">
        <v>5</v>
      </c>
      <c r="J28" s="7">
        <v>12</v>
      </c>
      <c r="K28" s="13">
        <v>37</v>
      </c>
      <c r="L28" s="12">
        <v>3</v>
      </c>
      <c r="M28" s="7">
        <v>18</v>
      </c>
      <c r="N28" s="7">
        <v>6</v>
      </c>
      <c r="O28" s="7">
        <v>13</v>
      </c>
      <c r="P28" s="13">
        <v>40</v>
      </c>
      <c r="Q28" s="12">
        <v>3</v>
      </c>
      <c r="R28" s="7">
        <v>18</v>
      </c>
      <c r="S28" s="7">
        <v>6</v>
      </c>
      <c r="T28" s="7">
        <v>13</v>
      </c>
      <c r="U28" s="13">
        <v>40</v>
      </c>
      <c r="V28" s="12">
        <v>4</v>
      </c>
      <c r="W28" s="7">
        <v>18</v>
      </c>
      <c r="X28" s="7">
        <v>6</v>
      </c>
      <c r="Y28" s="7">
        <v>13</v>
      </c>
      <c r="Z28" s="13">
        <v>41</v>
      </c>
      <c r="AA28" s="12">
        <v>4</v>
      </c>
      <c r="AB28" s="7">
        <v>19</v>
      </c>
      <c r="AC28" s="7">
        <v>7</v>
      </c>
      <c r="AD28" s="7">
        <v>16</v>
      </c>
      <c r="AE28" s="13">
        <v>46</v>
      </c>
      <c r="AF28" s="12">
        <v>5</v>
      </c>
      <c r="AG28" s="7">
        <v>17</v>
      </c>
      <c r="AH28" s="7">
        <v>7</v>
      </c>
      <c r="AI28" s="7">
        <v>15</v>
      </c>
      <c r="AJ28" s="13">
        <v>44</v>
      </c>
      <c r="AK28" s="12">
        <v>5</v>
      </c>
      <c r="AL28" s="7">
        <v>17</v>
      </c>
      <c r="AM28" s="7">
        <v>8</v>
      </c>
      <c r="AN28" s="7">
        <v>13</v>
      </c>
      <c r="AO28" s="13">
        <v>43</v>
      </c>
      <c r="AP28" s="12">
        <v>5</v>
      </c>
      <c r="AQ28" s="7">
        <v>17</v>
      </c>
      <c r="AR28" s="7">
        <v>7</v>
      </c>
      <c r="AS28" s="7">
        <v>13</v>
      </c>
      <c r="AT28" s="13">
        <v>42</v>
      </c>
    </row>
    <row r="29" spans="1:46" x14ac:dyDescent="0.25">
      <c r="A29" s="6" t="s">
        <v>40</v>
      </c>
      <c r="B29" s="12"/>
      <c r="C29" s="7">
        <v>5</v>
      </c>
      <c r="D29" s="7"/>
      <c r="E29" s="7">
        <v>5</v>
      </c>
      <c r="F29" s="13">
        <v>10</v>
      </c>
      <c r="G29" s="12">
        <v>1</v>
      </c>
      <c r="H29" s="7">
        <v>6</v>
      </c>
      <c r="I29" s="7">
        <v>1</v>
      </c>
      <c r="J29" s="7">
        <v>5</v>
      </c>
      <c r="K29" s="13">
        <v>13</v>
      </c>
      <c r="L29" s="12">
        <v>1</v>
      </c>
      <c r="M29" s="7">
        <v>7</v>
      </c>
      <c r="N29" s="7">
        <v>1</v>
      </c>
      <c r="O29" s="7">
        <v>5</v>
      </c>
      <c r="P29" s="13">
        <v>14</v>
      </c>
      <c r="Q29" s="12">
        <v>1</v>
      </c>
      <c r="R29" s="7">
        <v>8</v>
      </c>
      <c r="S29" s="7">
        <v>2</v>
      </c>
      <c r="T29" s="7">
        <v>7</v>
      </c>
      <c r="U29" s="13">
        <v>18</v>
      </c>
      <c r="V29" s="12">
        <v>1</v>
      </c>
      <c r="W29" s="7">
        <v>8</v>
      </c>
      <c r="X29" s="7">
        <v>2</v>
      </c>
      <c r="Y29" s="7">
        <v>7</v>
      </c>
      <c r="Z29" s="13">
        <v>18</v>
      </c>
      <c r="AA29" s="12">
        <v>1</v>
      </c>
      <c r="AB29" s="7">
        <v>8</v>
      </c>
      <c r="AC29" s="7">
        <v>2</v>
      </c>
      <c r="AD29" s="7">
        <v>6</v>
      </c>
      <c r="AE29" s="13">
        <v>17</v>
      </c>
      <c r="AF29" s="12">
        <v>2</v>
      </c>
      <c r="AG29" s="7">
        <v>8</v>
      </c>
      <c r="AH29" s="7">
        <v>2</v>
      </c>
      <c r="AI29" s="7">
        <v>6</v>
      </c>
      <c r="AJ29" s="13">
        <v>18</v>
      </c>
      <c r="AK29" s="12">
        <v>2</v>
      </c>
      <c r="AL29" s="7">
        <v>8</v>
      </c>
      <c r="AM29" s="7">
        <v>2</v>
      </c>
      <c r="AN29" s="7">
        <v>8</v>
      </c>
      <c r="AO29" s="13">
        <v>20</v>
      </c>
      <c r="AP29" s="12">
        <v>2</v>
      </c>
      <c r="AQ29" s="7">
        <v>8</v>
      </c>
      <c r="AR29" s="7">
        <v>2</v>
      </c>
      <c r="AS29" s="7">
        <v>8</v>
      </c>
      <c r="AT29" s="13">
        <v>20</v>
      </c>
    </row>
    <row r="30" spans="1:46" x14ac:dyDescent="0.25">
      <c r="A30" s="6" t="s">
        <v>41</v>
      </c>
      <c r="B30" s="12">
        <v>1</v>
      </c>
      <c r="C30" s="7">
        <v>3</v>
      </c>
      <c r="D30" s="7">
        <v>3</v>
      </c>
      <c r="E30" s="7">
        <v>3</v>
      </c>
      <c r="F30" s="13">
        <v>10</v>
      </c>
      <c r="G30" s="12">
        <v>1</v>
      </c>
      <c r="H30" s="7">
        <v>4</v>
      </c>
      <c r="I30" s="7">
        <v>3</v>
      </c>
      <c r="J30" s="7">
        <v>3</v>
      </c>
      <c r="K30" s="13">
        <v>11</v>
      </c>
      <c r="L30" s="12">
        <v>1</v>
      </c>
      <c r="M30" s="7">
        <v>4</v>
      </c>
      <c r="N30" s="7">
        <v>3</v>
      </c>
      <c r="O30" s="7">
        <v>4</v>
      </c>
      <c r="P30" s="13">
        <v>12</v>
      </c>
      <c r="Q30" s="12">
        <v>2</v>
      </c>
      <c r="R30" s="7">
        <v>6</v>
      </c>
      <c r="S30" s="7">
        <v>3</v>
      </c>
      <c r="T30" s="7">
        <v>5</v>
      </c>
      <c r="U30" s="13">
        <v>16</v>
      </c>
      <c r="V30" s="12">
        <v>2</v>
      </c>
      <c r="W30" s="7">
        <v>6</v>
      </c>
      <c r="X30" s="7">
        <v>4</v>
      </c>
      <c r="Y30" s="7">
        <v>6</v>
      </c>
      <c r="Z30" s="13">
        <v>18</v>
      </c>
      <c r="AA30" s="12">
        <v>2</v>
      </c>
      <c r="AB30" s="7">
        <v>7</v>
      </c>
      <c r="AC30" s="7">
        <v>4</v>
      </c>
      <c r="AD30" s="7">
        <v>6</v>
      </c>
      <c r="AE30" s="13">
        <v>19</v>
      </c>
      <c r="AF30" s="12">
        <v>2</v>
      </c>
      <c r="AG30" s="7">
        <v>7</v>
      </c>
      <c r="AH30" s="7">
        <v>4</v>
      </c>
      <c r="AI30" s="7">
        <v>8</v>
      </c>
      <c r="AJ30" s="13">
        <v>21</v>
      </c>
      <c r="AK30" s="12">
        <v>2</v>
      </c>
      <c r="AL30" s="7">
        <v>6</v>
      </c>
      <c r="AM30" s="7">
        <v>4</v>
      </c>
      <c r="AN30" s="7">
        <v>8</v>
      </c>
      <c r="AO30" s="13">
        <v>20</v>
      </c>
      <c r="AP30" s="12">
        <v>3</v>
      </c>
      <c r="AQ30" s="7">
        <v>6</v>
      </c>
      <c r="AR30" s="7">
        <v>4</v>
      </c>
      <c r="AS30" s="7">
        <v>8</v>
      </c>
      <c r="AT30" s="13">
        <v>21</v>
      </c>
    </row>
    <row r="31" spans="1:46" x14ac:dyDescent="0.25">
      <c r="A31" s="6" t="s">
        <v>42</v>
      </c>
      <c r="B31" s="12">
        <v>2</v>
      </c>
      <c r="C31" s="7">
        <v>4</v>
      </c>
      <c r="D31" s="7">
        <v>3</v>
      </c>
      <c r="E31" s="7">
        <v>4</v>
      </c>
      <c r="F31" s="13">
        <v>13</v>
      </c>
      <c r="G31" s="12">
        <v>3</v>
      </c>
      <c r="H31" s="7">
        <v>4</v>
      </c>
      <c r="I31" s="7">
        <v>3</v>
      </c>
      <c r="J31" s="7">
        <v>5</v>
      </c>
      <c r="K31" s="13">
        <v>15</v>
      </c>
      <c r="L31" s="12">
        <v>4</v>
      </c>
      <c r="M31" s="7">
        <v>4</v>
      </c>
      <c r="N31" s="7">
        <v>3</v>
      </c>
      <c r="O31" s="7">
        <v>5</v>
      </c>
      <c r="P31" s="13">
        <v>16</v>
      </c>
      <c r="Q31" s="12">
        <v>4</v>
      </c>
      <c r="R31" s="7">
        <v>4</v>
      </c>
      <c r="S31" s="7">
        <v>3</v>
      </c>
      <c r="T31" s="7">
        <v>5</v>
      </c>
      <c r="U31" s="13">
        <v>16</v>
      </c>
      <c r="V31" s="12">
        <v>4</v>
      </c>
      <c r="W31" s="7">
        <v>4</v>
      </c>
      <c r="X31" s="7">
        <v>4</v>
      </c>
      <c r="Y31" s="7">
        <v>6</v>
      </c>
      <c r="Z31" s="13">
        <v>18</v>
      </c>
      <c r="AA31" s="12">
        <v>4</v>
      </c>
      <c r="AB31" s="7">
        <v>5</v>
      </c>
      <c r="AC31" s="7">
        <v>4</v>
      </c>
      <c r="AD31" s="7">
        <v>8</v>
      </c>
      <c r="AE31" s="13">
        <v>21</v>
      </c>
      <c r="AF31" s="12">
        <v>4</v>
      </c>
      <c r="AG31" s="7">
        <v>3</v>
      </c>
      <c r="AH31" s="7">
        <v>4</v>
      </c>
      <c r="AI31" s="7">
        <v>9</v>
      </c>
      <c r="AJ31" s="13">
        <v>20</v>
      </c>
      <c r="AK31" s="12">
        <v>4</v>
      </c>
      <c r="AL31" s="7">
        <v>3</v>
      </c>
      <c r="AM31" s="7">
        <v>3</v>
      </c>
      <c r="AN31" s="7">
        <v>9</v>
      </c>
      <c r="AO31" s="13">
        <v>19</v>
      </c>
      <c r="AP31" s="12">
        <v>4</v>
      </c>
      <c r="AQ31" s="7">
        <v>3</v>
      </c>
      <c r="AR31" s="7">
        <v>3</v>
      </c>
      <c r="AS31" s="7">
        <v>10</v>
      </c>
      <c r="AT31" s="13">
        <v>20</v>
      </c>
    </row>
    <row r="32" spans="1:46" ht="15.75" thickBot="1" x14ac:dyDescent="0.3">
      <c r="A32" s="8" t="s">
        <v>43</v>
      </c>
      <c r="B32" s="14">
        <v>478</v>
      </c>
      <c r="C32" s="15">
        <v>1318</v>
      </c>
      <c r="D32" s="15">
        <v>595</v>
      </c>
      <c r="E32" s="15">
        <v>2182</v>
      </c>
      <c r="F32" s="16">
        <v>4573</v>
      </c>
      <c r="G32" s="14">
        <v>604</v>
      </c>
      <c r="H32" s="15">
        <v>1520</v>
      </c>
      <c r="I32" s="15">
        <v>715</v>
      </c>
      <c r="J32" s="15">
        <v>2635</v>
      </c>
      <c r="K32" s="16">
        <v>5474</v>
      </c>
      <c r="L32" s="14">
        <v>666</v>
      </c>
      <c r="M32" s="15">
        <v>1632</v>
      </c>
      <c r="N32" s="15">
        <v>797</v>
      </c>
      <c r="O32" s="15">
        <v>2917</v>
      </c>
      <c r="P32" s="16">
        <v>6012</v>
      </c>
      <c r="Q32" s="14">
        <v>728</v>
      </c>
      <c r="R32" s="15">
        <v>1743</v>
      </c>
      <c r="S32" s="15">
        <v>860</v>
      </c>
      <c r="T32" s="15">
        <v>3127</v>
      </c>
      <c r="U32" s="16">
        <v>6458</v>
      </c>
      <c r="V32" s="14">
        <v>771</v>
      </c>
      <c r="W32" s="15">
        <v>1823</v>
      </c>
      <c r="X32" s="15">
        <v>907</v>
      </c>
      <c r="Y32" s="15">
        <v>3243</v>
      </c>
      <c r="Z32" s="16">
        <v>6744</v>
      </c>
      <c r="AA32" s="14">
        <v>813</v>
      </c>
      <c r="AB32" s="15">
        <v>1920</v>
      </c>
      <c r="AC32" s="15">
        <v>982</v>
      </c>
      <c r="AD32" s="15">
        <v>3537</v>
      </c>
      <c r="AE32" s="16">
        <v>7252</v>
      </c>
      <c r="AF32" s="14">
        <v>860</v>
      </c>
      <c r="AG32" s="15">
        <v>1917</v>
      </c>
      <c r="AH32" s="15">
        <v>985</v>
      </c>
      <c r="AI32" s="15">
        <v>3598</v>
      </c>
      <c r="AJ32" s="16">
        <v>7360</v>
      </c>
      <c r="AK32" s="14">
        <v>903</v>
      </c>
      <c r="AL32" s="15">
        <v>1908</v>
      </c>
      <c r="AM32" s="15">
        <v>989</v>
      </c>
      <c r="AN32" s="15">
        <v>3691</v>
      </c>
      <c r="AO32" s="16">
        <v>7491</v>
      </c>
      <c r="AP32" s="14">
        <v>921</v>
      </c>
      <c r="AQ32" s="15">
        <v>1956</v>
      </c>
      <c r="AR32" s="15">
        <v>1003</v>
      </c>
      <c r="AS32" s="15">
        <v>3822</v>
      </c>
      <c r="AT32" s="16">
        <v>7702</v>
      </c>
    </row>
  </sheetData>
  <pageMargins left="0.5" right="0.5" top="0.75" bottom="0.5" header="0.25" footer="0.25"/>
  <pageSetup scale="95" fitToWidth="0" fitToHeight="0" orientation="landscape" r:id="rId1"/>
  <headerFooter>
    <oddHeader>&amp;RUG-200994 NWN 2024 GREAT Report
Appendix A / Page &amp;P of &amp;N</oddHeader>
  </headerFooter>
  <colBreaks count="4" manualBreakCount="4">
    <brk id="11" max="31" man="1"/>
    <brk id="21" max="31" man="1"/>
    <brk id="31" max="31" man="1"/>
    <brk id="4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9690-2D29-45C7-A84B-2396E876B140}">
  <dimension ref="A1:F12"/>
  <sheetViews>
    <sheetView view="pageLayout" zoomScaleNormal="100" workbookViewId="0">
      <selection activeCell="H22" sqref="H22"/>
    </sheetView>
  </sheetViews>
  <sheetFormatPr defaultColWidth="10.5703125" defaultRowHeight="15" x14ac:dyDescent="0.25"/>
  <cols>
    <col min="1" max="1" width="14.5703125" style="7" customWidth="1"/>
    <col min="2" max="16384" width="10.5703125" style="7"/>
  </cols>
  <sheetData>
    <row r="1" spans="1:6" x14ac:dyDescent="0.25">
      <c r="A1" s="20" t="str">
        <f>+'item a and d'!A1</f>
        <v>NW Natural</v>
      </c>
    </row>
    <row r="2" spans="1:6" x14ac:dyDescent="0.25">
      <c r="A2" s="20" t="str">
        <f>+'item a and d'!A2</f>
        <v>GREAT Annual Report</v>
      </c>
    </row>
    <row r="3" spans="1:6" x14ac:dyDescent="0.25">
      <c r="A3" s="20" t="str">
        <f>+'item a and d'!A3</f>
        <v>Washington Bill Discount Program</v>
      </c>
    </row>
    <row r="4" spans="1:6" x14ac:dyDescent="0.25">
      <c r="A4" s="20" t="s">
        <v>44</v>
      </c>
    </row>
    <row r="6" spans="1:6" x14ac:dyDescent="0.25">
      <c r="A6" s="20" t="s">
        <v>45</v>
      </c>
    </row>
    <row r="8" spans="1:6" ht="30.75" thickBot="1" x14ac:dyDescent="0.3">
      <c r="A8" s="7" t="s">
        <v>46</v>
      </c>
      <c r="B8" s="17" t="s">
        <v>16</v>
      </c>
      <c r="C8" s="18" t="s">
        <v>17</v>
      </c>
      <c r="D8" s="18" t="s">
        <v>18</v>
      </c>
      <c r="E8" s="18" t="s">
        <v>19</v>
      </c>
      <c r="F8" s="19" t="s">
        <v>20</v>
      </c>
    </row>
    <row r="10" spans="1:6" x14ac:dyDescent="0.25">
      <c r="A10" s="7" t="s">
        <v>47</v>
      </c>
      <c r="B10" s="7">
        <v>1082</v>
      </c>
      <c r="C10" s="7">
        <v>322</v>
      </c>
      <c r="D10" s="7">
        <v>851</v>
      </c>
      <c r="E10" s="7">
        <v>266</v>
      </c>
      <c r="F10" s="7">
        <f>SUM(B10:E10)</f>
        <v>2521</v>
      </c>
    </row>
    <row r="11" spans="1:6" x14ac:dyDescent="0.25">
      <c r="A11" s="7" t="s">
        <v>48</v>
      </c>
      <c r="B11" s="21">
        <v>2740</v>
      </c>
      <c r="C11" s="21">
        <v>681</v>
      </c>
      <c r="D11" s="21">
        <v>1105</v>
      </c>
      <c r="E11" s="21">
        <v>655</v>
      </c>
      <c r="F11" s="21">
        <f t="shared" ref="F11:F12" si="0">SUM(B11:E11)</f>
        <v>5181</v>
      </c>
    </row>
    <row r="12" spans="1:6" x14ac:dyDescent="0.25">
      <c r="B12" s="7">
        <f>SUM(B10:B11)</f>
        <v>3822</v>
      </c>
      <c r="C12" s="7">
        <f t="shared" ref="C12:E12" si="1">SUM(C10:C11)</f>
        <v>1003</v>
      </c>
      <c r="D12" s="7">
        <f t="shared" si="1"/>
        <v>1956</v>
      </c>
      <c r="E12" s="7">
        <f t="shared" si="1"/>
        <v>921</v>
      </c>
      <c r="F12" s="7">
        <f t="shared" si="0"/>
        <v>7702</v>
      </c>
    </row>
  </sheetData>
  <pageMargins left="0.7" right="0.7" top="0.75" bottom="0.75" header="0.3" footer="0.3"/>
  <pageSetup orientation="portrait" r:id="rId1"/>
  <headerFooter>
    <oddHeader>&amp;RUG-200994 NWN 2024 GREAT Report
Appendix A / 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9548-1E9D-4C4C-BF1B-799FBA939C6B}">
  <sheetPr>
    <pageSetUpPr fitToPage="1"/>
  </sheetPr>
  <dimension ref="A1:AY35"/>
  <sheetViews>
    <sheetView zoomScaleNormal="100" workbookViewId="0">
      <selection activeCell="G4" sqref="G4"/>
    </sheetView>
  </sheetViews>
  <sheetFormatPr defaultColWidth="10.5703125" defaultRowHeight="15" x14ac:dyDescent="0.25"/>
  <cols>
    <col min="1" max="1" width="32.85546875" style="1" customWidth="1"/>
    <col min="2" max="51" width="13.5703125" style="1" customWidth="1"/>
    <col min="52" max="16384" width="10.5703125" style="1"/>
  </cols>
  <sheetData>
    <row r="1" spans="1:51" x14ac:dyDescent="0.25">
      <c r="A1" s="22" t="str">
        <f>+'item a and d'!A1</f>
        <v>NW Natural</v>
      </c>
    </row>
    <row r="2" spans="1:51" x14ac:dyDescent="0.25">
      <c r="A2" s="22" t="str">
        <f>+'item a and d'!A2</f>
        <v>GREAT Annual Report</v>
      </c>
    </row>
    <row r="3" spans="1:51" x14ac:dyDescent="0.25">
      <c r="A3" s="22" t="str">
        <f>+'item a and d'!A3</f>
        <v>Washington Bill Discount Program</v>
      </c>
    </row>
    <row r="4" spans="1:51" x14ac:dyDescent="0.25">
      <c r="A4" s="22" t="s">
        <v>49</v>
      </c>
    </row>
    <row r="6" spans="1:51" ht="15.75" thickBot="1" x14ac:dyDescent="0.3">
      <c r="A6" s="23"/>
      <c r="B6" s="24" t="s">
        <v>50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ht="15.75" thickBot="1" x14ac:dyDescent="0.3">
      <c r="A7" s="23"/>
      <c r="B7" s="109" t="s">
        <v>51</v>
      </c>
      <c r="C7" s="110"/>
      <c r="D7" s="110"/>
      <c r="E7" s="110"/>
      <c r="F7" s="111"/>
      <c r="G7" s="109" t="s">
        <v>52</v>
      </c>
      <c r="H7" s="110"/>
      <c r="I7" s="110"/>
      <c r="J7" s="110"/>
      <c r="K7" s="111"/>
      <c r="L7" s="109" t="s">
        <v>53</v>
      </c>
      <c r="M7" s="110"/>
      <c r="N7" s="110"/>
      <c r="O7" s="110"/>
      <c r="P7" s="111"/>
      <c r="Q7" s="109" t="s">
        <v>54</v>
      </c>
      <c r="R7" s="110"/>
      <c r="S7" s="110"/>
      <c r="T7" s="110"/>
      <c r="U7" s="111"/>
      <c r="V7" s="109" t="s">
        <v>55</v>
      </c>
      <c r="W7" s="110"/>
      <c r="X7" s="110"/>
      <c r="Y7" s="110"/>
      <c r="Z7" s="111"/>
      <c r="AA7" s="109" t="s">
        <v>56</v>
      </c>
      <c r="AB7" s="110"/>
      <c r="AC7" s="110"/>
      <c r="AD7" s="110"/>
      <c r="AE7" s="111"/>
      <c r="AF7" s="109" t="s">
        <v>57</v>
      </c>
      <c r="AG7" s="110"/>
      <c r="AH7" s="110"/>
      <c r="AI7" s="110"/>
      <c r="AJ7" s="111"/>
      <c r="AK7" s="109" t="s">
        <v>58</v>
      </c>
      <c r="AL7" s="110"/>
      <c r="AM7" s="110"/>
      <c r="AN7" s="110"/>
      <c r="AO7" s="111"/>
      <c r="AP7" s="109" t="s">
        <v>59</v>
      </c>
      <c r="AQ7" s="110"/>
      <c r="AR7" s="110"/>
      <c r="AS7" s="110"/>
      <c r="AT7" s="111"/>
      <c r="AU7" s="109" t="s">
        <v>60</v>
      </c>
      <c r="AV7" s="110"/>
      <c r="AW7" s="110"/>
      <c r="AX7" s="110"/>
      <c r="AY7" s="111"/>
    </row>
    <row r="8" spans="1:51" ht="15.75" thickBot="1" x14ac:dyDescent="0.3">
      <c r="A8" s="26" t="s">
        <v>61</v>
      </c>
      <c r="B8" s="27">
        <v>0.15</v>
      </c>
      <c r="C8" s="28">
        <v>0.2</v>
      </c>
      <c r="D8" s="28">
        <v>0.4</v>
      </c>
      <c r="E8" s="28">
        <v>0.8</v>
      </c>
      <c r="F8" s="29" t="s">
        <v>20</v>
      </c>
      <c r="G8" s="27">
        <v>0.15</v>
      </c>
      <c r="H8" s="28">
        <v>0.2</v>
      </c>
      <c r="I8" s="28">
        <v>0.4</v>
      </c>
      <c r="J8" s="28">
        <v>0.8</v>
      </c>
      <c r="K8" s="29" t="s">
        <v>20</v>
      </c>
      <c r="L8" s="27">
        <v>0.15</v>
      </c>
      <c r="M8" s="28">
        <v>0.2</v>
      </c>
      <c r="N8" s="28">
        <v>0.4</v>
      </c>
      <c r="O8" s="28">
        <v>0.8</v>
      </c>
      <c r="P8" s="29" t="s">
        <v>20</v>
      </c>
      <c r="Q8" s="27">
        <v>0.15</v>
      </c>
      <c r="R8" s="28">
        <v>0.2</v>
      </c>
      <c r="S8" s="28">
        <v>0.4</v>
      </c>
      <c r="T8" s="28">
        <v>0.8</v>
      </c>
      <c r="U8" s="29" t="s">
        <v>20</v>
      </c>
      <c r="V8" s="27">
        <v>0.15</v>
      </c>
      <c r="W8" s="28">
        <v>0.2</v>
      </c>
      <c r="X8" s="28">
        <v>0.4</v>
      </c>
      <c r="Y8" s="28">
        <v>0.8</v>
      </c>
      <c r="Z8" s="29" t="s">
        <v>20</v>
      </c>
      <c r="AA8" s="27">
        <v>0.15</v>
      </c>
      <c r="AB8" s="28">
        <v>0.2</v>
      </c>
      <c r="AC8" s="28">
        <v>0.4</v>
      </c>
      <c r="AD8" s="28">
        <v>0.8</v>
      </c>
      <c r="AE8" s="29" t="s">
        <v>20</v>
      </c>
      <c r="AF8" s="27">
        <v>0.15</v>
      </c>
      <c r="AG8" s="28">
        <v>0.2</v>
      </c>
      <c r="AH8" s="28">
        <v>0.4</v>
      </c>
      <c r="AI8" s="28">
        <v>0.8</v>
      </c>
      <c r="AJ8" s="29" t="s">
        <v>20</v>
      </c>
      <c r="AK8" s="27">
        <v>0.15</v>
      </c>
      <c r="AL8" s="28">
        <v>0.2</v>
      </c>
      <c r="AM8" s="28">
        <v>0.4</v>
      </c>
      <c r="AN8" s="28">
        <v>0.8</v>
      </c>
      <c r="AO8" s="29" t="s">
        <v>20</v>
      </c>
      <c r="AP8" s="27">
        <v>0.15</v>
      </c>
      <c r="AQ8" s="28">
        <v>0.2</v>
      </c>
      <c r="AR8" s="28">
        <v>0.4</v>
      </c>
      <c r="AS8" s="28">
        <v>0.8</v>
      </c>
      <c r="AT8" s="29" t="s">
        <v>20</v>
      </c>
      <c r="AU8" s="27">
        <v>0.15</v>
      </c>
      <c r="AV8" s="28">
        <v>0.2</v>
      </c>
      <c r="AW8" s="28">
        <v>0.4</v>
      </c>
      <c r="AX8" s="28">
        <v>0.8</v>
      </c>
      <c r="AY8" s="29" t="s">
        <v>20</v>
      </c>
    </row>
    <row r="9" spans="1:51" x14ac:dyDescent="0.25">
      <c r="A9" s="30" t="s">
        <v>62</v>
      </c>
      <c r="B9" s="31"/>
      <c r="C9" s="32"/>
      <c r="D9" s="32"/>
      <c r="E9" s="32"/>
      <c r="F9" s="33"/>
      <c r="G9" s="31"/>
      <c r="H9" s="32"/>
      <c r="I9" s="32"/>
      <c r="J9" s="32"/>
      <c r="K9" s="33"/>
      <c r="L9" s="31"/>
      <c r="M9" s="32"/>
      <c r="N9" s="32"/>
      <c r="O9" s="32"/>
      <c r="P9" s="33"/>
      <c r="Q9" s="31"/>
      <c r="R9" s="32"/>
      <c r="S9" s="32"/>
      <c r="T9" s="32"/>
      <c r="U9" s="33"/>
      <c r="V9" s="31"/>
      <c r="W9" s="32"/>
      <c r="X9" s="32"/>
      <c r="Y9" s="32"/>
      <c r="Z9" s="33"/>
      <c r="AA9" s="31"/>
      <c r="AB9" s="32"/>
      <c r="AC9" s="32"/>
      <c r="AD9" s="32"/>
      <c r="AE9" s="33"/>
      <c r="AF9" s="31"/>
      <c r="AG9" s="32"/>
      <c r="AH9" s="32"/>
      <c r="AI9" s="32"/>
      <c r="AJ9" s="33"/>
      <c r="AK9" s="31"/>
      <c r="AL9" s="32"/>
      <c r="AM9" s="32"/>
      <c r="AN9" s="32"/>
      <c r="AO9" s="33"/>
      <c r="AP9" s="31"/>
      <c r="AQ9" s="32"/>
      <c r="AR9" s="32"/>
      <c r="AS9" s="32"/>
      <c r="AT9" s="33"/>
      <c r="AU9" s="31"/>
      <c r="AV9" s="32"/>
      <c r="AW9" s="32"/>
      <c r="AX9" s="32"/>
      <c r="AY9" s="33"/>
    </row>
    <row r="10" spans="1:51" x14ac:dyDescent="0.25">
      <c r="A10" s="34" t="s">
        <v>63</v>
      </c>
      <c r="B10" s="35">
        <v>-19.226906666666665</v>
      </c>
      <c r="C10" s="36">
        <v>-28.058328530259345</v>
      </c>
      <c r="D10" s="36">
        <v>-56.996657754010677</v>
      </c>
      <c r="E10" s="36">
        <v>-109.61524229074882</v>
      </c>
      <c r="F10" s="34">
        <v>-37.594883061658393</v>
      </c>
      <c r="G10" s="35">
        <v>-17.372358845671265</v>
      </c>
      <c r="H10" s="36">
        <v>-22.951106557377045</v>
      </c>
      <c r="I10" s="36">
        <v>-47.677430939226525</v>
      </c>
      <c r="J10" s="36">
        <v>-92.766239130434769</v>
      </c>
      <c r="K10" s="34">
        <v>-36.753539140021999</v>
      </c>
      <c r="L10" s="35">
        <v>-15.572977346278321</v>
      </c>
      <c r="M10" s="36">
        <v>-20.519549393414188</v>
      </c>
      <c r="N10" s="36">
        <v>-42.093319705641832</v>
      </c>
      <c r="O10" s="36">
        <v>-84.370382409177765</v>
      </c>
      <c r="P10" s="34">
        <v>-32.6353650945655</v>
      </c>
      <c r="Q10" s="35">
        <v>-10.579380757420664</v>
      </c>
      <c r="R10" s="36">
        <v>-14.022647554806065</v>
      </c>
      <c r="S10" s="36">
        <v>-28.917797010228181</v>
      </c>
      <c r="T10" s="36">
        <v>-56.810177304964604</v>
      </c>
      <c r="U10" s="34">
        <v>-22.314696485622949</v>
      </c>
      <c r="V10" s="35">
        <v>-8.2639298245614246</v>
      </c>
      <c r="W10" s="36">
        <v>-11.169953416149072</v>
      </c>
      <c r="X10" s="36">
        <v>-23.069723101265826</v>
      </c>
      <c r="Y10" s="36">
        <v>-45.521235392320513</v>
      </c>
      <c r="Z10" s="34">
        <v>-17.793722789871158</v>
      </c>
      <c r="AA10" s="35">
        <v>-5.7664135407136534</v>
      </c>
      <c r="AB10" s="36">
        <v>-7.6614057971014526</v>
      </c>
      <c r="AC10" s="36">
        <v>-16.241811646297638</v>
      </c>
      <c r="AD10" s="36">
        <v>-32.168382581648522</v>
      </c>
      <c r="AE10" s="34">
        <v>-12.457918533604918</v>
      </c>
      <c r="AF10" s="35">
        <v>-4.0067074275362282</v>
      </c>
      <c r="AG10" s="36">
        <v>-5.3460746268656729</v>
      </c>
      <c r="AH10" s="36">
        <v>-11.054426966292123</v>
      </c>
      <c r="AI10" s="36">
        <v>-22.287311178247698</v>
      </c>
      <c r="AJ10" s="34">
        <v>-8.6031876923076851</v>
      </c>
      <c r="AK10" s="35">
        <v>-3.5174988814317505</v>
      </c>
      <c r="AL10" s="36">
        <v>-4.7846257485029815</v>
      </c>
      <c r="AM10" s="36">
        <v>-9.9429092261904888</v>
      </c>
      <c r="AN10" s="36">
        <v>-19.920773722627718</v>
      </c>
      <c r="AO10" s="34">
        <v>-7.7183171127332093</v>
      </c>
      <c r="AP10" s="35">
        <v>-3.8256660583941353</v>
      </c>
      <c r="AQ10" s="36">
        <v>-5.1093769470404951</v>
      </c>
      <c r="AR10" s="36">
        <v>-10.59259083728279</v>
      </c>
      <c r="AS10" s="36">
        <v>-21.757367668097249</v>
      </c>
      <c r="AT10" s="34">
        <v>-8.3943946655553479</v>
      </c>
      <c r="AU10" s="35">
        <v>-5.0459470468431755</v>
      </c>
      <c r="AV10" s="36">
        <v>-6.6010120068610583</v>
      </c>
      <c r="AW10" s="36">
        <v>-13.8593731041456</v>
      </c>
      <c r="AX10" s="36">
        <v>-27.337142857142847</v>
      </c>
      <c r="AY10" s="34">
        <v>-10.500503649635057</v>
      </c>
    </row>
    <row r="11" spans="1:51" x14ac:dyDescent="0.25">
      <c r="A11" s="37" t="s">
        <v>64</v>
      </c>
      <c r="B11" s="38">
        <v>128.17580666666689</v>
      </c>
      <c r="C11" s="39">
        <v>140.34723342939466</v>
      </c>
      <c r="D11" s="39">
        <v>142.47231283422448</v>
      </c>
      <c r="E11" s="39">
        <v>137.46017621145378</v>
      </c>
      <c r="F11" s="40">
        <v>134.20869950389829</v>
      </c>
      <c r="G11" s="38">
        <v>115.81388958594725</v>
      </c>
      <c r="H11" s="39">
        <v>114.75565573770491</v>
      </c>
      <c r="I11" s="39">
        <v>119.19379373848987</v>
      </c>
      <c r="J11" s="39">
        <v>115.95795652173915</v>
      </c>
      <c r="K11" s="40">
        <v>116.70154906284452</v>
      </c>
      <c r="L11" s="38">
        <v>103.81771305285898</v>
      </c>
      <c r="M11" s="39">
        <v>102.59708838821483</v>
      </c>
      <c r="N11" s="39">
        <v>105.2330253475062</v>
      </c>
      <c r="O11" s="39">
        <v>105.462982791587</v>
      </c>
      <c r="P11" s="40">
        <v>104.26949724682805</v>
      </c>
      <c r="Q11" s="38">
        <v>70.474779938587403</v>
      </c>
      <c r="R11" s="39">
        <v>70.11404721753793</v>
      </c>
      <c r="S11" s="39">
        <v>72.294390243902384</v>
      </c>
      <c r="T11" s="39">
        <v>71.012659574468174</v>
      </c>
      <c r="U11" s="40">
        <v>71.022971246006122</v>
      </c>
      <c r="V11" s="38">
        <v>55.091233082706893</v>
      </c>
      <c r="W11" s="39">
        <v>55.850434782608694</v>
      </c>
      <c r="X11" s="39">
        <v>57.674216772151929</v>
      </c>
      <c r="Y11" s="39">
        <v>56.901602671118553</v>
      </c>
      <c r="Z11" s="40">
        <v>56.165917370057684</v>
      </c>
      <c r="AA11" s="38">
        <v>38.440905763952607</v>
      </c>
      <c r="AB11" s="39">
        <v>38.330681159420301</v>
      </c>
      <c r="AC11" s="39">
        <v>40.603838964773558</v>
      </c>
      <c r="AD11" s="39">
        <v>40.210342146189817</v>
      </c>
      <c r="AE11" s="40">
        <v>39.269894093686339</v>
      </c>
      <c r="AF11" s="38">
        <v>26.7092300724638</v>
      </c>
      <c r="AG11" s="39">
        <v>26.730940298507477</v>
      </c>
      <c r="AH11" s="39">
        <v>27.635640449438242</v>
      </c>
      <c r="AI11" s="39">
        <v>27.886676737160098</v>
      </c>
      <c r="AJ11" s="40">
        <v>27.125798974358979</v>
      </c>
      <c r="AK11" s="38">
        <v>23.447570469798656</v>
      </c>
      <c r="AL11" s="39">
        <v>23.686182634730574</v>
      </c>
      <c r="AM11" s="39">
        <v>24.856904761904762</v>
      </c>
      <c r="AN11" s="39">
        <v>24.932948905109484</v>
      </c>
      <c r="AO11" s="40">
        <v>24.070243309002258</v>
      </c>
      <c r="AP11" s="38">
        <v>25.502819343065706</v>
      </c>
      <c r="AQ11" s="39">
        <v>25.572616822429932</v>
      </c>
      <c r="AR11" s="39">
        <v>26.509549763033178</v>
      </c>
      <c r="AS11" s="39">
        <v>27.196552217453515</v>
      </c>
      <c r="AT11" s="40">
        <v>26.024438424671832</v>
      </c>
      <c r="AU11" s="38">
        <v>33.638548879837082</v>
      </c>
      <c r="AV11" s="39">
        <v>33.648336192109817</v>
      </c>
      <c r="AW11" s="39">
        <v>35.45073811931249</v>
      </c>
      <c r="AX11" s="39">
        <v>34.652804878048769</v>
      </c>
      <c r="AY11" s="40">
        <v>34.217659367396685</v>
      </c>
    </row>
    <row r="12" spans="1:51" x14ac:dyDescent="0.25">
      <c r="A12" s="37" t="s">
        <v>65</v>
      </c>
      <c r="B12" s="38">
        <v>109.49758000000007</v>
      </c>
      <c r="C12" s="39">
        <v>112.61380403458222</v>
      </c>
      <c r="D12" s="39">
        <v>85.942860962566826</v>
      </c>
      <c r="E12" s="39">
        <v>28.521057268722473</v>
      </c>
      <c r="F12" s="40">
        <v>97.123635719347931</v>
      </c>
      <c r="G12" s="38">
        <v>98.96691342534514</v>
      </c>
      <c r="H12" s="39">
        <v>92.165901639344241</v>
      </c>
      <c r="I12" s="39">
        <v>71.856906077348029</v>
      </c>
      <c r="J12" s="39">
        <v>23.55506521739132</v>
      </c>
      <c r="K12" s="40">
        <v>80.375454796030809</v>
      </c>
      <c r="L12" s="38">
        <v>88.752265372168011</v>
      </c>
      <c r="M12" s="39">
        <v>83.52996533795492</v>
      </c>
      <c r="N12" s="39">
        <v>63.393712183156168</v>
      </c>
      <c r="O12" s="39">
        <v>21.668336520076476</v>
      </c>
      <c r="P12" s="40">
        <v>72.2064974862339</v>
      </c>
      <c r="Q12" s="38">
        <v>60.70651484135108</v>
      </c>
      <c r="R12" s="39">
        <v>56.403962900505917</v>
      </c>
      <c r="S12" s="39">
        <v>44.437560975609813</v>
      </c>
      <c r="T12" s="39">
        <v>14.580053191489364</v>
      </c>
      <c r="U12" s="40">
        <v>49.468591967138266</v>
      </c>
      <c r="V12" s="38">
        <v>47.676315789473726</v>
      </c>
      <c r="W12" s="39">
        <v>45.037779503105561</v>
      </c>
      <c r="X12" s="39">
        <v>35.621669303797518</v>
      </c>
      <c r="Y12" s="39">
        <v>11.79003338898163</v>
      </c>
      <c r="Z12" s="40">
        <v>39.139626832518672</v>
      </c>
      <c r="AA12" s="38">
        <v>33.096326623970782</v>
      </c>
      <c r="AB12" s="39">
        <v>30.997579710144969</v>
      </c>
      <c r="AC12" s="39">
        <v>24.597160316319201</v>
      </c>
      <c r="AD12" s="39">
        <v>9.4358009331259858</v>
      </c>
      <c r="AE12" s="40">
        <v>27.295065173116111</v>
      </c>
      <c r="AF12" s="38">
        <v>22.915996376811602</v>
      </c>
      <c r="AG12" s="39">
        <v>22.3989104477612</v>
      </c>
      <c r="AH12" s="39">
        <v>16.753340823970021</v>
      </c>
      <c r="AI12" s="39">
        <v>5.6576435045317179</v>
      </c>
      <c r="AJ12" s="40">
        <v>18.813714871794947</v>
      </c>
      <c r="AK12" s="38">
        <v>20.508277404921749</v>
      </c>
      <c r="AL12" s="39">
        <v>19.211781437125744</v>
      </c>
      <c r="AM12" s="39">
        <v>15.128593749999961</v>
      </c>
      <c r="AN12" s="39">
        <v>5.2910656934306521</v>
      </c>
      <c r="AO12" s="40">
        <v>16.753179237631986</v>
      </c>
      <c r="AP12" s="38">
        <v>22.383052007299309</v>
      </c>
      <c r="AQ12" s="39">
        <v>20.719314641744546</v>
      </c>
      <c r="AR12" s="39">
        <v>16.039928909952586</v>
      </c>
      <c r="AS12" s="39">
        <v>5.6956509298998466</v>
      </c>
      <c r="AT12" s="40">
        <v>18.056524275890993</v>
      </c>
      <c r="AU12" s="38">
        <v>28.91617107942978</v>
      </c>
      <c r="AV12" s="39">
        <v>27.321663807890225</v>
      </c>
      <c r="AW12" s="39">
        <v>22.27020222446912</v>
      </c>
      <c r="AX12" s="39">
        <v>7.5996341463414741</v>
      </c>
      <c r="AY12" s="40">
        <v>24.113700729927089</v>
      </c>
    </row>
    <row r="13" spans="1:51" x14ac:dyDescent="0.25">
      <c r="A13" s="41"/>
      <c r="B13" s="42"/>
      <c r="C13" s="43"/>
      <c r="D13" s="43"/>
      <c r="E13" s="43"/>
      <c r="F13" s="44"/>
      <c r="G13" s="42"/>
      <c r="H13" s="43"/>
      <c r="I13" s="43"/>
      <c r="J13" s="43"/>
      <c r="K13" s="44"/>
      <c r="L13" s="42"/>
      <c r="M13" s="43"/>
      <c r="N13" s="43"/>
      <c r="O13" s="43"/>
      <c r="P13" s="44"/>
      <c r="Q13" s="42"/>
      <c r="R13" s="43"/>
      <c r="S13" s="43"/>
      <c r="T13" s="43"/>
      <c r="U13" s="44"/>
      <c r="V13" s="42"/>
      <c r="W13" s="43"/>
      <c r="X13" s="43"/>
      <c r="Y13" s="43"/>
      <c r="Z13" s="44"/>
      <c r="AA13" s="42"/>
      <c r="AB13" s="43"/>
      <c r="AC13" s="43"/>
      <c r="AD13" s="43"/>
      <c r="AE13" s="44"/>
      <c r="AF13" s="42"/>
      <c r="AG13" s="43"/>
      <c r="AH13" s="43"/>
      <c r="AI13" s="43"/>
      <c r="AJ13" s="44"/>
      <c r="AK13" s="42"/>
      <c r="AL13" s="43"/>
      <c r="AM13" s="43"/>
      <c r="AN13" s="43"/>
      <c r="AO13" s="44"/>
      <c r="AP13" s="42"/>
      <c r="AQ13" s="43"/>
      <c r="AR13" s="43"/>
      <c r="AS13" s="43"/>
      <c r="AT13" s="44"/>
      <c r="AU13" s="42"/>
      <c r="AV13" s="43"/>
      <c r="AW13" s="43"/>
      <c r="AX13" s="43"/>
      <c r="AY13" s="44"/>
    </row>
    <row r="14" spans="1:51" x14ac:dyDescent="0.25">
      <c r="A14" s="37" t="s">
        <v>66</v>
      </c>
      <c r="B14" s="38"/>
      <c r="C14" s="39"/>
      <c r="D14" s="39"/>
      <c r="E14" s="39"/>
      <c r="F14" s="40">
        <v>151</v>
      </c>
      <c r="G14" s="38"/>
      <c r="H14" s="39"/>
      <c r="I14" s="39"/>
      <c r="J14" s="39"/>
      <c r="K14" s="40">
        <v>137</v>
      </c>
      <c r="L14" s="38"/>
      <c r="M14" s="39"/>
      <c r="N14" s="39"/>
      <c r="O14" s="39"/>
      <c r="P14" s="40">
        <v>111</v>
      </c>
      <c r="Q14" s="38"/>
      <c r="R14" s="39"/>
      <c r="S14" s="39"/>
      <c r="T14" s="39"/>
      <c r="U14" s="40">
        <v>75</v>
      </c>
      <c r="V14" s="38"/>
      <c r="W14" s="39"/>
      <c r="X14" s="39"/>
      <c r="Y14" s="39"/>
      <c r="Z14" s="40">
        <v>64</v>
      </c>
      <c r="AA14" s="38"/>
      <c r="AB14" s="39"/>
      <c r="AC14" s="39"/>
      <c r="AD14" s="39"/>
      <c r="AE14" s="40">
        <v>43</v>
      </c>
      <c r="AF14" s="38"/>
      <c r="AG14" s="39"/>
      <c r="AH14" s="39"/>
      <c r="AI14" s="39"/>
      <c r="AJ14" s="40">
        <v>28</v>
      </c>
      <c r="AK14" s="38"/>
      <c r="AL14" s="39"/>
      <c r="AM14" s="39"/>
      <c r="AN14" s="39"/>
      <c r="AO14" s="40">
        <v>25</v>
      </c>
      <c r="AP14" s="38"/>
      <c r="AQ14" s="39"/>
      <c r="AR14" s="39"/>
      <c r="AS14" s="39"/>
      <c r="AT14" s="40">
        <v>27</v>
      </c>
      <c r="AU14" s="38"/>
      <c r="AV14" s="39"/>
      <c r="AW14" s="39"/>
      <c r="AX14" s="39"/>
      <c r="AY14" s="40">
        <v>34</v>
      </c>
    </row>
    <row r="15" spans="1:51" x14ac:dyDescent="0.25">
      <c r="A15" s="41"/>
      <c r="B15" s="42"/>
      <c r="C15" s="43"/>
      <c r="D15" s="43"/>
      <c r="E15" s="43"/>
      <c r="F15" s="44"/>
      <c r="G15" s="42"/>
      <c r="H15" s="43"/>
      <c r="I15" s="43"/>
      <c r="J15" s="43"/>
      <c r="K15" s="44"/>
      <c r="L15" s="42"/>
      <c r="M15" s="43"/>
      <c r="N15" s="43"/>
      <c r="O15" s="43"/>
      <c r="P15" s="44"/>
      <c r="Q15" s="42"/>
      <c r="R15" s="43"/>
      <c r="S15" s="43"/>
      <c r="T15" s="43"/>
      <c r="U15" s="44"/>
      <c r="V15" s="42"/>
      <c r="W15" s="43"/>
      <c r="X15" s="43"/>
      <c r="Y15" s="43"/>
      <c r="Z15" s="44"/>
      <c r="AA15" s="42"/>
      <c r="AB15" s="43"/>
      <c r="AC15" s="43"/>
      <c r="AD15" s="43"/>
      <c r="AE15" s="44"/>
      <c r="AF15" s="42"/>
      <c r="AG15" s="43"/>
      <c r="AH15" s="43"/>
      <c r="AI15" s="43"/>
      <c r="AJ15" s="44"/>
      <c r="AK15" s="42"/>
      <c r="AL15" s="43"/>
      <c r="AM15" s="43"/>
      <c r="AN15" s="43"/>
      <c r="AO15" s="44"/>
      <c r="AP15" s="42"/>
      <c r="AQ15" s="43"/>
      <c r="AR15" s="43"/>
      <c r="AS15" s="43"/>
      <c r="AT15" s="44"/>
      <c r="AU15" s="42"/>
      <c r="AV15" s="43"/>
      <c r="AW15" s="43"/>
      <c r="AX15" s="43"/>
      <c r="AY15" s="44"/>
    </row>
    <row r="16" spans="1:51" x14ac:dyDescent="0.25">
      <c r="A16" s="45" t="s">
        <v>67</v>
      </c>
      <c r="B16" s="31"/>
      <c r="C16" s="32"/>
      <c r="D16" s="32"/>
      <c r="E16" s="32"/>
      <c r="F16" s="33"/>
      <c r="G16" s="31"/>
      <c r="H16" s="32"/>
      <c r="I16" s="32"/>
      <c r="J16" s="32"/>
      <c r="K16" s="33"/>
      <c r="L16" s="31"/>
      <c r="M16" s="32"/>
      <c r="N16" s="32"/>
      <c r="O16" s="32"/>
      <c r="P16" s="33"/>
      <c r="Q16" s="31"/>
      <c r="R16" s="32"/>
      <c r="S16" s="32"/>
      <c r="T16" s="32"/>
      <c r="U16" s="33"/>
      <c r="V16" s="31"/>
      <c r="W16" s="32"/>
      <c r="X16" s="32"/>
      <c r="Y16" s="32"/>
      <c r="Z16" s="33"/>
      <c r="AA16" s="31"/>
      <c r="AB16" s="32"/>
      <c r="AC16" s="32"/>
      <c r="AD16" s="32"/>
      <c r="AE16" s="33"/>
      <c r="AF16" s="31"/>
      <c r="AG16" s="32"/>
      <c r="AH16" s="32"/>
      <c r="AI16" s="32"/>
      <c r="AJ16" s="33"/>
      <c r="AK16" s="31"/>
      <c r="AL16" s="32"/>
      <c r="AM16" s="32"/>
      <c r="AN16" s="32"/>
      <c r="AO16" s="33"/>
      <c r="AP16" s="31"/>
      <c r="AQ16" s="32"/>
      <c r="AR16" s="32"/>
      <c r="AS16" s="32"/>
      <c r="AT16" s="33"/>
      <c r="AU16" s="31"/>
      <c r="AV16" s="32"/>
      <c r="AW16" s="32"/>
      <c r="AX16" s="32"/>
      <c r="AY16" s="33"/>
    </row>
    <row r="17" spans="1:51" x14ac:dyDescent="0.25">
      <c r="A17" s="45" t="s">
        <v>68</v>
      </c>
      <c r="B17" s="46">
        <v>0.12</v>
      </c>
      <c r="C17" s="47">
        <v>0.02</v>
      </c>
      <c r="D17" s="47">
        <v>0.05</v>
      </c>
      <c r="E17" s="47">
        <v>0.02</v>
      </c>
      <c r="F17" s="48">
        <v>0.22</v>
      </c>
      <c r="G17" s="46">
        <v>0.11</v>
      </c>
      <c r="H17" s="47">
        <v>0.03</v>
      </c>
      <c r="I17" s="47">
        <v>7.0000000000000007E-2</v>
      </c>
      <c r="J17" s="47">
        <v>0.04</v>
      </c>
      <c r="K17" s="48">
        <v>0.27</v>
      </c>
      <c r="L17" s="46">
        <v>0.14000000000000001</v>
      </c>
      <c r="M17" s="47">
        <v>0.04</v>
      </c>
      <c r="N17" s="47">
        <v>0.08</v>
      </c>
      <c r="O17" s="47">
        <v>0.04</v>
      </c>
      <c r="P17" s="48">
        <v>0.33</v>
      </c>
      <c r="Q17" s="46">
        <v>0.17</v>
      </c>
      <c r="R17" s="47">
        <v>0.05</v>
      </c>
      <c r="S17" s="47">
        <v>0.09</v>
      </c>
      <c r="T17" s="47">
        <v>0.04</v>
      </c>
      <c r="U17" s="48">
        <v>0.36</v>
      </c>
      <c r="V17" s="46">
        <v>0.17</v>
      </c>
      <c r="W17" s="47">
        <v>0.05</v>
      </c>
      <c r="X17" s="47">
        <v>0.09</v>
      </c>
      <c r="Y17" s="47">
        <v>0.04</v>
      </c>
      <c r="Z17" s="48">
        <v>0.35</v>
      </c>
      <c r="AA17" s="46">
        <v>0.16</v>
      </c>
      <c r="AB17" s="47">
        <v>0.04</v>
      </c>
      <c r="AC17" s="47">
        <v>0.08</v>
      </c>
      <c r="AD17" s="47">
        <v>0.04</v>
      </c>
      <c r="AE17" s="48">
        <v>0.34</v>
      </c>
      <c r="AF17" s="46">
        <v>0.15</v>
      </c>
      <c r="AG17" s="47">
        <v>0.04</v>
      </c>
      <c r="AH17" s="47">
        <v>0.08</v>
      </c>
      <c r="AI17" s="47">
        <v>0.04</v>
      </c>
      <c r="AJ17" s="48">
        <v>0.32</v>
      </c>
      <c r="AK17" s="46">
        <v>0.14000000000000001</v>
      </c>
      <c r="AL17" s="47">
        <v>0.04</v>
      </c>
      <c r="AM17" s="47">
        <v>0.08</v>
      </c>
      <c r="AN17" s="47">
        <v>0.04</v>
      </c>
      <c r="AO17" s="48">
        <v>0.32</v>
      </c>
      <c r="AP17" s="46">
        <v>0.14000000000000001</v>
      </c>
      <c r="AQ17" s="47">
        <v>0.04</v>
      </c>
      <c r="AR17" s="47">
        <v>7.0000000000000007E-2</v>
      </c>
      <c r="AS17" s="47">
        <v>0.04</v>
      </c>
      <c r="AT17" s="48">
        <v>0.31</v>
      </c>
      <c r="AU17" s="46">
        <v>0.15</v>
      </c>
      <c r="AV17" s="47">
        <v>0.05</v>
      </c>
      <c r="AW17" s="47">
        <v>0.09</v>
      </c>
      <c r="AX17" s="47">
        <v>0.06</v>
      </c>
      <c r="AY17" s="48">
        <v>0.34</v>
      </c>
    </row>
    <row r="18" spans="1:51" x14ac:dyDescent="0.25">
      <c r="A18" s="45" t="s">
        <v>69</v>
      </c>
      <c r="B18" s="46">
        <v>0.05</v>
      </c>
      <c r="C18" s="47">
        <v>0.01</v>
      </c>
      <c r="D18" s="47">
        <v>0.02</v>
      </c>
      <c r="E18" s="47">
        <v>0.01</v>
      </c>
      <c r="F18" s="48">
        <v>0.1</v>
      </c>
      <c r="G18" s="46">
        <v>0.06</v>
      </c>
      <c r="H18" s="47">
        <v>0.02</v>
      </c>
      <c r="I18" s="47">
        <v>0.04</v>
      </c>
      <c r="J18" s="47">
        <v>0.03</v>
      </c>
      <c r="K18" s="48">
        <v>0.16</v>
      </c>
      <c r="L18" s="46">
        <v>0.08</v>
      </c>
      <c r="M18" s="47">
        <v>0.03</v>
      </c>
      <c r="N18" s="47">
        <v>0.05</v>
      </c>
      <c r="O18" s="47">
        <v>0.03</v>
      </c>
      <c r="P18" s="48">
        <v>0.2</v>
      </c>
      <c r="Q18" s="46">
        <v>0.1</v>
      </c>
      <c r="R18" s="47">
        <v>0.03</v>
      </c>
      <c r="S18" s="47">
        <v>0.06</v>
      </c>
      <c r="T18" s="47">
        <v>0.03</v>
      </c>
      <c r="U18" s="48">
        <v>0.24</v>
      </c>
      <c r="V18" s="46">
        <v>0.12</v>
      </c>
      <c r="W18" s="47">
        <v>0.03</v>
      </c>
      <c r="X18" s="47">
        <v>0.06</v>
      </c>
      <c r="Y18" s="47">
        <v>0.03</v>
      </c>
      <c r="Z18" s="48">
        <v>0.26</v>
      </c>
      <c r="AA18" s="46">
        <v>0.11</v>
      </c>
      <c r="AB18" s="47">
        <v>0.03</v>
      </c>
      <c r="AC18" s="47">
        <v>0.06</v>
      </c>
      <c r="AD18" s="47">
        <v>0.03</v>
      </c>
      <c r="AE18" s="48">
        <v>0.25</v>
      </c>
      <c r="AF18" s="46">
        <v>0.11</v>
      </c>
      <c r="AG18" s="47">
        <v>0.03</v>
      </c>
      <c r="AH18" s="47">
        <v>0.06</v>
      </c>
      <c r="AI18" s="47">
        <v>0.03</v>
      </c>
      <c r="AJ18" s="48">
        <v>0.26</v>
      </c>
      <c r="AK18" s="46">
        <v>0.11</v>
      </c>
      <c r="AL18" s="47">
        <v>0.03</v>
      </c>
      <c r="AM18" s="47">
        <v>0.06</v>
      </c>
      <c r="AN18" s="47">
        <v>0.03</v>
      </c>
      <c r="AO18" s="48">
        <v>0.25</v>
      </c>
      <c r="AP18" s="46">
        <v>0.11</v>
      </c>
      <c r="AQ18" s="47">
        <v>0.03</v>
      </c>
      <c r="AR18" s="47">
        <v>0.06</v>
      </c>
      <c r="AS18" s="47">
        <v>0.03</v>
      </c>
      <c r="AT18" s="48">
        <v>0.24</v>
      </c>
      <c r="AU18" s="46">
        <v>0.12</v>
      </c>
      <c r="AV18" s="47">
        <v>0.03</v>
      </c>
      <c r="AW18" s="47">
        <v>7.0000000000000007E-2</v>
      </c>
      <c r="AX18" s="47">
        <v>0.04</v>
      </c>
      <c r="AY18" s="48">
        <v>0.27</v>
      </c>
    </row>
    <row r="19" spans="1:51" x14ac:dyDescent="0.25">
      <c r="A19" s="45" t="s">
        <v>70</v>
      </c>
      <c r="B19" s="46">
        <v>0.04</v>
      </c>
      <c r="C19" s="47">
        <v>0.01</v>
      </c>
      <c r="D19" s="47">
        <v>0.02</v>
      </c>
      <c r="E19" s="47">
        <v>0</v>
      </c>
      <c r="F19" s="48">
        <v>0.08</v>
      </c>
      <c r="G19" s="46">
        <v>0.03</v>
      </c>
      <c r="H19" s="47">
        <v>0.01</v>
      </c>
      <c r="I19" s="47">
        <v>0.02</v>
      </c>
      <c r="J19" s="47">
        <v>0.02</v>
      </c>
      <c r="K19" s="48">
        <v>0.09</v>
      </c>
      <c r="L19" s="46">
        <v>0.04</v>
      </c>
      <c r="M19" s="47">
        <v>0.01</v>
      </c>
      <c r="N19" s="47">
        <v>0.03</v>
      </c>
      <c r="O19" s="47">
        <v>0.02</v>
      </c>
      <c r="P19" s="48">
        <v>0.12</v>
      </c>
      <c r="Q19" s="46">
        <v>0.05</v>
      </c>
      <c r="R19" s="47">
        <v>0.02</v>
      </c>
      <c r="S19" s="47">
        <v>0.04</v>
      </c>
      <c r="T19" s="47">
        <v>0.03</v>
      </c>
      <c r="U19" s="48">
        <v>0.15</v>
      </c>
      <c r="V19" s="46">
        <v>7.0000000000000007E-2</v>
      </c>
      <c r="W19" s="47">
        <v>0.02</v>
      </c>
      <c r="X19" s="47">
        <v>0.04</v>
      </c>
      <c r="Y19" s="47">
        <v>0.03</v>
      </c>
      <c r="Z19" s="48">
        <v>0.17</v>
      </c>
      <c r="AA19" s="46">
        <v>0.08</v>
      </c>
      <c r="AB19" s="47">
        <v>0.02</v>
      </c>
      <c r="AC19" s="47">
        <v>0.05</v>
      </c>
      <c r="AD19" s="47">
        <v>0.02</v>
      </c>
      <c r="AE19" s="48">
        <v>0.19</v>
      </c>
      <c r="AF19" s="46">
        <v>0.08</v>
      </c>
      <c r="AG19" s="47">
        <v>0.02</v>
      </c>
      <c r="AH19" s="47">
        <v>0.05</v>
      </c>
      <c r="AI19" s="47">
        <v>0.03</v>
      </c>
      <c r="AJ19" s="48">
        <v>0.19</v>
      </c>
      <c r="AK19" s="46">
        <v>0.08</v>
      </c>
      <c r="AL19" s="47">
        <v>0.02</v>
      </c>
      <c r="AM19" s="47">
        <v>0.05</v>
      </c>
      <c r="AN19" s="47">
        <v>0.03</v>
      </c>
      <c r="AO19" s="48">
        <v>0.19</v>
      </c>
      <c r="AP19" s="46">
        <v>0.08</v>
      </c>
      <c r="AQ19" s="47">
        <v>0.02</v>
      </c>
      <c r="AR19" s="47">
        <v>0.05</v>
      </c>
      <c r="AS19" s="47">
        <v>0.03</v>
      </c>
      <c r="AT19" s="48">
        <v>0.2</v>
      </c>
      <c r="AU19" s="46">
        <v>0.09</v>
      </c>
      <c r="AV19" s="47">
        <v>0.03</v>
      </c>
      <c r="AW19" s="47">
        <v>0.06</v>
      </c>
      <c r="AX19" s="47">
        <v>0.04</v>
      </c>
      <c r="AY19" s="48">
        <v>0.23</v>
      </c>
    </row>
    <row r="20" spans="1:51" x14ac:dyDescent="0.25">
      <c r="A20" s="41"/>
      <c r="B20" s="42"/>
      <c r="C20" s="43"/>
      <c r="D20" s="43"/>
      <c r="E20" s="43"/>
      <c r="F20" s="44"/>
      <c r="G20" s="42"/>
      <c r="H20" s="43"/>
      <c r="I20" s="43"/>
      <c r="J20" s="43"/>
      <c r="K20" s="44"/>
      <c r="L20" s="42"/>
      <c r="M20" s="43"/>
      <c r="N20" s="43"/>
      <c r="O20" s="43"/>
      <c r="P20" s="44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3"/>
      <c r="AE20" s="44"/>
      <c r="AF20" s="42"/>
      <c r="AG20" s="43"/>
      <c r="AH20" s="43"/>
      <c r="AI20" s="43"/>
      <c r="AJ20" s="44"/>
      <c r="AK20" s="42"/>
      <c r="AL20" s="43"/>
      <c r="AM20" s="43"/>
      <c r="AN20" s="43"/>
      <c r="AO20" s="44"/>
      <c r="AP20" s="42"/>
      <c r="AQ20" s="43"/>
      <c r="AR20" s="43"/>
      <c r="AS20" s="43"/>
      <c r="AT20" s="44"/>
      <c r="AU20" s="42"/>
      <c r="AV20" s="43"/>
      <c r="AW20" s="43"/>
      <c r="AX20" s="43"/>
      <c r="AY20" s="44"/>
    </row>
    <row r="21" spans="1:51" x14ac:dyDescent="0.25">
      <c r="A21" s="49" t="s">
        <v>71</v>
      </c>
      <c r="B21" s="31"/>
      <c r="C21" s="32"/>
      <c r="D21" s="32"/>
      <c r="E21" s="32"/>
      <c r="F21" s="33"/>
      <c r="G21" s="31"/>
      <c r="H21" s="32"/>
      <c r="I21" s="32"/>
      <c r="J21" s="32"/>
      <c r="K21" s="33"/>
      <c r="L21" s="31"/>
      <c r="M21" s="32"/>
      <c r="N21" s="32"/>
      <c r="O21" s="32"/>
      <c r="P21" s="33"/>
      <c r="Q21" s="31"/>
      <c r="R21" s="32"/>
      <c r="S21" s="32"/>
      <c r="T21" s="32"/>
      <c r="U21" s="33"/>
      <c r="V21" s="31"/>
      <c r="W21" s="32"/>
      <c r="X21" s="32"/>
      <c r="Y21" s="32"/>
      <c r="Z21" s="33"/>
      <c r="AA21" s="31"/>
      <c r="AB21" s="32"/>
      <c r="AC21" s="32"/>
      <c r="AD21" s="32"/>
      <c r="AE21" s="33"/>
      <c r="AF21" s="31"/>
      <c r="AG21" s="32"/>
      <c r="AH21" s="32"/>
      <c r="AI21" s="32"/>
      <c r="AJ21" s="33"/>
      <c r="AK21" s="31"/>
      <c r="AL21" s="32"/>
      <c r="AM21" s="32"/>
      <c r="AN21" s="32"/>
      <c r="AO21" s="33"/>
      <c r="AP21" s="31"/>
      <c r="AQ21" s="32"/>
      <c r="AR21" s="32"/>
      <c r="AS21" s="32"/>
      <c r="AT21" s="33"/>
      <c r="AU21" s="31"/>
      <c r="AV21" s="32"/>
      <c r="AW21" s="32"/>
      <c r="AX21" s="32"/>
      <c r="AY21" s="33"/>
    </row>
    <row r="22" spans="1:51" x14ac:dyDescent="0.25">
      <c r="A22" s="37" t="s">
        <v>68</v>
      </c>
      <c r="B22" s="38">
        <v>20.666926666666654</v>
      </c>
      <c r="C22" s="39">
        <v>18.844178674351582</v>
      </c>
      <c r="D22" s="39">
        <v>22.59427807486631</v>
      </c>
      <c r="E22" s="39">
        <v>29.61881057268722</v>
      </c>
      <c r="F22" s="40">
        <v>21.673745570517369</v>
      </c>
      <c r="G22" s="38">
        <v>30.109905897114185</v>
      </c>
      <c r="H22" s="39">
        <v>31.797336065573774</v>
      </c>
      <c r="I22" s="39">
        <v>29.153176795580098</v>
      </c>
      <c r="J22" s="39">
        <v>37.916543478260884</v>
      </c>
      <c r="K22" s="40">
        <v>31.040311466372632</v>
      </c>
      <c r="L22" s="38">
        <v>35.386510248112216</v>
      </c>
      <c r="M22" s="39">
        <v>33.923899480069316</v>
      </c>
      <c r="N22" s="39">
        <v>25.715772690106306</v>
      </c>
      <c r="O22" s="39">
        <v>21.549445506692155</v>
      </c>
      <c r="P22" s="40">
        <v>30.620404596600444</v>
      </c>
      <c r="Q22" s="38">
        <v>34.704698055271244</v>
      </c>
      <c r="R22" s="39">
        <v>33.667740303541301</v>
      </c>
      <c r="S22" s="39">
        <v>23.309409913453962</v>
      </c>
      <c r="T22" s="39">
        <v>14.607322695035458</v>
      </c>
      <c r="U22" s="40">
        <v>28.672464628023775</v>
      </c>
      <c r="V22" s="38">
        <v>23.868982456140394</v>
      </c>
      <c r="W22" s="39">
        <v>21.722204968944116</v>
      </c>
      <c r="X22" s="39">
        <v>16.337563291139237</v>
      </c>
      <c r="Y22" s="39">
        <v>7.6935893155258706</v>
      </c>
      <c r="Z22" s="40">
        <v>19.295171035095549</v>
      </c>
      <c r="AA22" s="38">
        <v>18.054414455626702</v>
      </c>
      <c r="AB22" s="39">
        <v>16.154405797101447</v>
      </c>
      <c r="AC22" s="39">
        <v>12.14824586628326</v>
      </c>
      <c r="AD22" s="39">
        <v>6.0223483670295535</v>
      </c>
      <c r="AE22" s="40">
        <v>14.538507128309535</v>
      </c>
      <c r="AF22" s="38">
        <v>11.557667572463762</v>
      </c>
      <c r="AG22" s="39">
        <v>13.087865671641792</v>
      </c>
      <c r="AH22" s="39">
        <v>8.6070187265917699</v>
      </c>
      <c r="AI22" s="39">
        <v>3.8545317220543844</v>
      </c>
      <c r="AJ22" s="40">
        <v>9.913901538461527</v>
      </c>
      <c r="AK22" s="38">
        <v>8.2003087248322082</v>
      </c>
      <c r="AL22" s="39">
        <v>7.8329191616766458</v>
      </c>
      <c r="AM22" s="39">
        <v>5.9417931547619052</v>
      </c>
      <c r="AN22" s="39">
        <v>3.3011240875912393</v>
      </c>
      <c r="AO22" s="40">
        <v>6.8546472019464639</v>
      </c>
      <c r="AP22" s="38">
        <v>7.4002281021897787</v>
      </c>
      <c r="AQ22" s="39">
        <v>7.2597975077881634</v>
      </c>
      <c r="AR22" s="39">
        <v>5.1078988941548147</v>
      </c>
      <c r="AS22" s="39">
        <v>2.5002002861230355</v>
      </c>
      <c r="AT22" s="40">
        <v>6.0629985413627878</v>
      </c>
      <c r="AU22" s="38">
        <v>7.6145621181262566</v>
      </c>
      <c r="AV22" s="39">
        <v>9.0006174957118326</v>
      </c>
      <c r="AW22" s="39">
        <v>7.4218705763397281</v>
      </c>
      <c r="AX22" s="39">
        <v>3.3181010452961686</v>
      </c>
      <c r="AY22" s="40">
        <v>7.1647639902676401</v>
      </c>
    </row>
    <row r="23" spans="1:51" x14ac:dyDescent="0.25">
      <c r="A23" s="37" t="s">
        <v>69</v>
      </c>
      <c r="B23" s="38">
        <v>7.219146666666667</v>
      </c>
      <c r="C23" s="39">
        <v>6.9639193083573492</v>
      </c>
      <c r="D23" s="39">
        <v>10.230788770053479</v>
      </c>
      <c r="E23" s="39">
        <v>10.417488986784141</v>
      </c>
      <c r="F23" s="40">
        <v>8.2433026222537205</v>
      </c>
      <c r="G23" s="38">
        <v>12.896248431618572</v>
      </c>
      <c r="H23" s="39">
        <v>15.129795081967215</v>
      </c>
      <c r="I23" s="39">
        <v>16.984548802946584</v>
      </c>
      <c r="J23" s="39">
        <v>25.872586956521747</v>
      </c>
      <c r="K23" s="40">
        <v>16.065757993384786</v>
      </c>
      <c r="L23" s="38">
        <v>21.490080906148879</v>
      </c>
      <c r="M23" s="39">
        <v>25.747677642980946</v>
      </c>
      <c r="N23" s="39">
        <v>21.937751430907614</v>
      </c>
      <c r="O23" s="39">
        <v>33.365315487571714</v>
      </c>
      <c r="P23" s="40">
        <v>23.696181469954503</v>
      </c>
      <c r="Q23" s="38">
        <v>24.83976458546573</v>
      </c>
      <c r="R23" s="39">
        <v>28.938617200674535</v>
      </c>
      <c r="S23" s="39">
        <v>21.218316286388678</v>
      </c>
      <c r="T23" s="39">
        <v>19.571382978723395</v>
      </c>
      <c r="U23" s="40">
        <v>23.665960748516653</v>
      </c>
      <c r="V23" s="38">
        <v>24.148105263157888</v>
      </c>
      <c r="W23" s="39">
        <v>23.225481366459615</v>
      </c>
      <c r="X23" s="39">
        <v>17.911344936708865</v>
      </c>
      <c r="Y23" s="39">
        <v>13.527161936560931</v>
      </c>
      <c r="Z23" s="40">
        <v>20.851930253220772</v>
      </c>
      <c r="AA23" s="38">
        <v>17.136463860933219</v>
      </c>
      <c r="AB23" s="39">
        <v>15.237898550724637</v>
      </c>
      <c r="AC23" s="39">
        <v>12.177138749101369</v>
      </c>
      <c r="AD23" s="39">
        <v>7.1060186625194328</v>
      </c>
      <c r="AE23" s="40">
        <v>14.151126272912435</v>
      </c>
      <c r="AF23" s="38">
        <v>12.735135869565223</v>
      </c>
      <c r="AG23" s="39">
        <v>12.174059701492535</v>
      </c>
      <c r="AH23" s="39">
        <v>9.3023445692883939</v>
      </c>
      <c r="AI23" s="39">
        <v>5.4640483383685847</v>
      </c>
      <c r="AJ23" s="40">
        <v>10.730590769230746</v>
      </c>
      <c r="AK23" s="38">
        <v>8.8860447427293039</v>
      </c>
      <c r="AL23" s="39">
        <v>10.502080838323351</v>
      </c>
      <c r="AM23" s="39">
        <v>6.7574776785714308</v>
      </c>
      <c r="AN23" s="39">
        <v>3.4872554744525561</v>
      </c>
      <c r="AO23" s="40">
        <v>7.7750446066504422</v>
      </c>
      <c r="AP23" s="38">
        <v>6.3541149635036405</v>
      </c>
      <c r="AQ23" s="39">
        <v>6.6507632398753938</v>
      </c>
      <c r="AR23" s="39">
        <v>4.4110663507108994</v>
      </c>
      <c r="AS23" s="39">
        <v>2.8965665236051508</v>
      </c>
      <c r="AT23" s="40">
        <v>5.3776036674307166</v>
      </c>
      <c r="AU23" s="38">
        <v>5.6605142566191455</v>
      </c>
      <c r="AV23" s="39">
        <v>6.278524871355061</v>
      </c>
      <c r="AW23" s="39">
        <v>5.457290192113244</v>
      </c>
      <c r="AX23" s="39">
        <v>3.3129268292682936</v>
      </c>
      <c r="AY23" s="40">
        <v>5.3714136253041325</v>
      </c>
    </row>
    <row r="24" spans="1:51" x14ac:dyDescent="0.25">
      <c r="A24" s="37" t="s">
        <v>70</v>
      </c>
      <c r="B24" s="38">
        <v>8.6123400000000014</v>
      </c>
      <c r="C24" s="39">
        <v>10.803198847262248</v>
      </c>
      <c r="D24" s="39">
        <v>9.5159491978609605</v>
      </c>
      <c r="E24" s="39">
        <v>14.687797356828197</v>
      </c>
      <c r="F24" s="40">
        <v>9.6099503897944754</v>
      </c>
      <c r="G24" s="38">
        <v>9.2986449184441629</v>
      </c>
      <c r="H24" s="39">
        <v>16.074364754098362</v>
      </c>
      <c r="I24" s="39">
        <v>15.225340699815838</v>
      </c>
      <c r="J24" s="39">
        <v>18.065913043478261</v>
      </c>
      <c r="K24" s="40">
        <v>13.095746968026456</v>
      </c>
      <c r="L24" s="38">
        <v>14.207179072276165</v>
      </c>
      <c r="M24" s="39">
        <v>20.427140381282495</v>
      </c>
      <c r="N24" s="39">
        <v>19.252199509403098</v>
      </c>
      <c r="O24" s="39">
        <v>34.182045889101346</v>
      </c>
      <c r="P24" s="40">
        <v>19.044582236054548</v>
      </c>
      <c r="Q24" s="38">
        <v>20.24013817809621</v>
      </c>
      <c r="R24" s="39">
        <v>28.853305227655991</v>
      </c>
      <c r="S24" s="39">
        <v>29.691109362706513</v>
      </c>
      <c r="T24" s="39">
        <v>49.048528368794344</v>
      </c>
      <c r="U24" s="40">
        <v>27.854863076220905</v>
      </c>
      <c r="V24" s="38">
        <v>26.980050125313312</v>
      </c>
      <c r="W24" s="39">
        <v>34.647329192546565</v>
      </c>
      <c r="X24" s="39">
        <v>33.182120253164562</v>
      </c>
      <c r="Y24" s="39">
        <v>48.443155258764605</v>
      </c>
      <c r="Z24" s="40">
        <v>32.673862727676607</v>
      </c>
      <c r="AA24" s="38">
        <v>31.191852698993582</v>
      </c>
      <c r="AB24" s="39">
        <v>33.745434782608683</v>
      </c>
      <c r="AC24" s="39">
        <v>31.303285406182599</v>
      </c>
      <c r="AD24" s="39">
        <v>42.933094867807164</v>
      </c>
      <c r="AE24" s="40">
        <v>33.119875763747395</v>
      </c>
      <c r="AF24" s="38">
        <v>27.258958333333329</v>
      </c>
      <c r="AG24" s="39">
        <v>30.039402985074631</v>
      </c>
      <c r="AH24" s="39">
        <v>31.44158801498131</v>
      </c>
      <c r="AI24" s="39">
        <v>34.387099697885219</v>
      </c>
      <c r="AJ24" s="40">
        <v>29.754453333333274</v>
      </c>
      <c r="AK24" s="38">
        <v>25.829610738255028</v>
      </c>
      <c r="AL24" s="39">
        <v>29.323368263473057</v>
      </c>
      <c r="AM24" s="39">
        <v>28.539464285714281</v>
      </c>
      <c r="AN24" s="39">
        <v>34.521678832116784</v>
      </c>
      <c r="AO24" s="40">
        <v>28.248495539334936</v>
      </c>
      <c r="AP24" s="38">
        <v>24.209484489051111</v>
      </c>
      <c r="AQ24" s="39">
        <v>32.861339563862934</v>
      </c>
      <c r="AR24" s="39">
        <v>27.74587677725118</v>
      </c>
      <c r="AS24" s="39">
        <v>28.227682403433505</v>
      </c>
      <c r="AT24" s="40">
        <v>26.885101062721386</v>
      </c>
      <c r="AU24" s="38">
        <v>24.132270875763769</v>
      </c>
      <c r="AV24" s="39">
        <v>33.133996569468245</v>
      </c>
      <c r="AW24" s="39">
        <v>33.417492416582398</v>
      </c>
      <c r="AX24" s="39">
        <v>33.963675958188162</v>
      </c>
      <c r="AY24" s="40">
        <v>29.016532846715346</v>
      </c>
    </row>
    <row r="25" spans="1:51" x14ac:dyDescent="0.25">
      <c r="A25" s="41"/>
      <c r="B25" s="42"/>
      <c r="C25" s="43"/>
      <c r="D25" s="43"/>
      <c r="E25" s="43"/>
      <c r="F25" s="44"/>
      <c r="G25" s="42"/>
      <c r="H25" s="43"/>
      <c r="I25" s="43"/>
      <c r="J25" s="43"/>
      <c r="K25" s="44"/>
      <c r="L25" s="42"/>
      <c r="M25" s="43"/>
      <c r="N25" s="43"/>
      <c r="O25" s="43"/>
      <c r="P25" s="44"/>
      <c r="Q25" s="42"/>
      <c r="R25" s="43"/>
      <c r="S25" s="43"/>
      <c r="T25" s="43"/>
      <c r="U25" s="44"/>
      <c r="V25" s="42"/>
      <c r="W25" s="43"/>
      <c r="X25" s="43"/>
      <c r="Y25" s="43"/>
      <c r="Z25" s="44"/>
      <c r="AA25" s="42"/>
      <c r="AB25" s="43"/>
      <c r="AC25" s="43"/>
      <c r="AD25" s="43"/>
      <c r="AE25" s="44"/>
      <c r="AF25" s="42"/>
      <c r="AG25" s="43"/>
      <c r="AH25" s="43"/>
      <c r="AI25" s="43"/>
      <c r="AJ25" s="44"/>
      <c r="AK25" s="42"/>
      <c r="AL25" s="43"/>
      <c r="AM25" s="43"/>
      <c r="AN25" s="43"/>
      <c r="AO25" s="44"/>
      <c r="AP25" s="42"/>
      <c r="AQ25" s="43"/>
      <c r="AR25" s="43"/>
      <c r="AS25" s="43"/>
      <c r="AT25" s="44"/>
      <c r="AU25" s="42"/>
      <c r="AV25" s="43"/>
      <c r="AW25" s="43"/>
      <c r="AX25" s="43"/>
      <c r="AY25" s="44"/>
    </row>
    <row r="26" spans="1:51" x14ac:dyDescent="0.25">
      <c r="A26" s="49" t="s">
        <v>72</v>
      </c>
      <c r="B26" s="31"/>
      <c r="C26" s="32"/>
      <c r="D26" s="32"/>
      <c r="E26" s="32"/>
      <c r="F26" s="33"/>
      <c r="G26" s="31"/>
      <c r="H26" s="32"/>
      <c r="I26" s="32"/>
      <c r="J26" s="32"/>
      <c r="K26" s="33"/>
      <c r="L26" s="31"/>
      <c r="M26" s="32"/>
      <c r="N26" s="32"/>
      <c r="O26" s="32"/>
      <c r="P26" s="33"/>
      <c r="Q26" s="31"/>
      <c r="R26" s="32"/>
      <c r="S26" s="32"/>
      <c r="T26" s="32"/>
      <c r="U26" s="33"/>
      <c r="V26" s="31"/>
      <c r="W26" s="32"/>
      <c r="X26" s="32"/>
      <c r="Y26" s="32"/>
      <c r="Z26" s="33"/>
      <c r="AA26" s="31"/>
      <c r="AB26" s="32"/>
      <c r="AC26" s="32"/>
      <c r="AD26" s="32"/>
      <c r="AE26" s="33"/>
      <c r="AF26" s="31"/>
      <c r="AG26" s="32"/>
      <c r="AH26" s="32"/>
      <c r="AI26" s="32"/>
      <c r="AJ26" s="33"/>
      <c r="AK26" s="31"/>
      <c r="AL26" s="32"/>
      <c r="AM26" s="32"/>
      <c r="AN26" s="32"/>
      <c r="AO26" s="33"/>
      <c r="AP26" s="31"/>
      <c r="AQ26" s="32"/>
      <c r="AR26" s="32"/>
      <c r="AS26" s="32"/>
      <c r="AT26" s="33"/>
      <c r="AU26" s="31"/>
      <c r="AV26" s="32"/>
      <c r="AW26" s="32"/>
      <c r="AX26" s="32"/>
      <c r="AY26" s="33"/>
    </row>
    <row r="27" spans="1:51" x14ac:dyDescent="0.25">
      <c r="A27" s="37" t="s">
        <v>68</v>
      </c>
      <c r="B27" s="38">
        <v>31000.389999999981</v>
      </c>
      <c r="C27" s="39">
        <v>6538.9299999999994</v>
      </c>
      <c r="D27" s="39">
        <v>16900.52</v>
      </c>
      <c r="E27" s="39">
        <v>6723.4699999999993</v>
      </c>
      <c r="F27" s="40">
        <v>61163.309999999983</v>
      </c>
      <c r="G27" s="38">
        <v>47995.19000000001</v>
      </c>
      <c r="H27" s="39">
        <v>15517.100000000002</v>
      </c>
      <c r="I27" s="39">
        <v>31660.349999999988</v>
      </c>
      <c r="J27" s="39">
        <v>17441.610000000008</v>
      </c>
      <c r="K27" s="40">
        <v>112614.25</v>
      </c>
      <c r="L27" s="38">
        <v>65606.590000000055</v>
      </c>
      <c r="M27" s="39">
        <v>19574.089999999997</v>
      </c>
      <c r="N27" s="39">
        <v>31450.39000000001</v>
      </c>
      <c r="O27" s="39">
        <v>11270.359999999997</v>
      </c>
      <c r="P27" s="40">
        <v>127901.43000000007</v>
      </c>
      <c r="Q27" s="38">
        <v>67812.98000000001</v>
      </c>
      <c r="R27" s="39">
        <v>19964.96999999999</v>
      </c>
      <c r="S27" s="39">
        <v>29626.259999999987</v>
      </c>
      <c r="T27" s="39">
        <v>8238.5299999999988</v>
      </c>
      <c r="U27" s="40">
        <v>125642.73999999999</v>
      </c>
      <c r="V27" s="38">
        <v>47618.620000000083</v>
      </c>
      <c r="W27" s="39">
        <v>13989.100000000009</v>
      </c>
      <c r="X27" s="39">
        <v>20650.679999999993</v>
      </c>
      <c r="Y27" s="39">
        <v>4608.4599999999964</v>
      </c>
      <c r="Z27" s="40">
        <v>86866.860000000073</v>
      </c>
      <c r="AA27" s="38">
        <v>39466.949999999968</v>
      </c>
      <c r="AB27" s="39">
        <v>11146.539999999999</v>
      </c>
      <c r="AC27" s="39">
        <v>16898.210000000014</v>
      </c>
      <c r="AD27" s="39">
        <v>3872.3700000000026</v>
      </c>
      <c r="AE27" s="40">
        <v>71384.069999999978</v>
      </c>
      <c r="AF27" s="38">
        <v>25519.329999999987</v>
      </c>
      <c r="AG27" s="39">
        <v>8768.8700000000008</v>
      </c>
      <c r="AH27" s="39">
        <v>11490.370000000012</v>
      </c>
      <c r="AI27" s="39">
        <v>2551.7000000000025</v>
      </c>
      <c r="AJ27" s="40">
        <v>48330.270000000004</v>
      </c>
      <c r="AK27" s="38">
        <v>18327.689999999984</v>
      </c>
      <c r="AL27" s="39">
        <v>5232.3899999999994</v>
      </c>
      <c r="AM27" s="39">
        <v>7985.77</v>
      </c>
      <c r="AN27" s="39">
        <v>2261.2699999999991</v>
      </c>
      <c r="AO27" s="40">
        <v>33807.119999999981</v>
      </c>
      <c r="AP27" s="38">
        <v>16221.299999999996</v>
      </c>
      <c r="AQ27" s="39">
        <v>4660.7900000000009</v>
      </c>
      <c r="AR27" s="39">
        <v>6466.5999999999949</v>
      </c>
      <c r="AS27" s="39">
        <v>1747.6400000000017</v>
      </c>
      <c r="AT27" s="40">
        <v>29096.329999999994</v>
      </c>
      <c r="AU27" s="38">
        <v>14954.999999999967</v>
      </c>
      <c r="AV27" s="39">
        <v>5247.3599999999988</v>
      </c>
      <c r="AW27" s="39">
        <v>7340.2299999999914</v>
      </c>
      <c r="AX27" s="39">
        <v>1904.5900000000008</v>
      </c>
      <c r="AY27" s="40">
        <v>29447.179999999957</v>
      </c>
    </row>
    <row r="28" spans="1:51" x14ac:dyDescent="0.25">
      <c r="A28" s="37" t="s">
        <v>69</v>
      </c>
      <c r="B28" s="38">
        <v>10828.720000000001</v>
      </c>
      <c r="C28" s="39">
        <v>2416.48</v>
      </c>
      <c r="D28" s="39">
        <v>7652.6300000000019</v>
      </c>
      <c r="E28" s="39">
        <v>2364.77</v>
      </c>
      <c r="F28" s="40">
        <v>23262.600000000002</v>
      </c>
      <c r="G28" s="38">
        <v>20556.620000000003</v>
      </c>
      <c r="H28" s="39">
        <v>7383.3400000000011</v>
      </c>
      <c r="I28" s="39">
        <v>18445.21999999999</v>
      </c>
      <c r="J28" s="39">
        <v>11901.390000000003</v>
      </c>
      <c r="K28" s="40">
        <v>58286.569999999992</v>
      </c>
      <c r="L28" s="38">
        <v>39842.610000000022</v>
      </c>
      <c r="M28" s="39">
        <v>14856.410000000005</v>
      </c>
      <c r="N28" s="39">
        <v>26829.87000000001</v>
      </c>
      <c r="O28" s="39">
        <v>17450.060000000005</v>
      </c>
      <c r="P28" s="40">
        <v>98978.950000000041</v>
      </c>
      <c r="Q28" s="38">
        <v>48536.900000000038</v>
      </c>
      <c r="R28" s="39">
        <v>17160.599999999999</v>
      </c>
      <c r="S28" s="39">
        <v>26968.48000000001</v>
      </c>
      <c r="T28" s="39">
        <v>11038.259999999995</v>
      </c>
      <c r="U28" s="40">
        <v>103704.24000000003</v>
      </c>
      <c r="V28" s="38">
        <v>48175.469999999987</v>
      </c>
      <c r="W28" s="39">
        <v>14957.209999999992</v>
      </c>
      <c r="X28" s="39">
        <v>22639.940000000006</v>
      </c>
      <c r="Y28" s="39">
        <v>8102.7699999999977</v>
      </c>
      <c r="Z28" s="40">
        <v>93875.389999999985</v>
      </c>
      <c r="AA28" s="38">
        <v>37460.310000000019</v>
      </c>
      <c r="AB28" s="39">
        <v>10514.15</v>
      </c>
      <c r="AC28" s="39">
        <v>16938.400000000005</v>
      </c>
      <c r="AD28" s="39">
        <v>4569.1699999999955</v>
      </c>
      <c r="AE28" s="40">
        <v>69482.030000000028</v>
      </c>
      <c r="AF28" s="38">
        <v>28119.180000000011</v>
      </c>
      <c r="AG28" s="39">
        <v>8156.6199999999981</v>
      </c>
      <c r="AH28" s="39">
        <v>12418.630000000006</v>
      </c>
      <c r="AI28" s="39">
        <v>3617.200000000003</v>
      </c>
      <c r="AJ28" s="40">
        <v>52311.630000000019</v>
      </c>
      <c r="AK28" s="38">
        <v>19860.309999999994</v>
      </c>
      <c r="AL28" s="39">
        <v>7015.3899999999985</v>
      </c>
      <c r="AM28" s="39">
        <v>9082.0500000000029</v>
      </c>
      <c r="AN28" s="39">
        <v>2388.7700000000009</v>
      </c>
      <c r="AO28" s="40">
        <v>38346.520000000004</v>
      </c>
      <c r="AP28" s="38">
        <v>13928.219999999979</v>
      </c>
      <c r="AQ28" s="39">
        <v>4269.7900000000027</v>
      </c>
      <c r="AR28" s="39">
        <v>5584.4099999999989</v>
      </c>
      <c r="AS28" s="39">
        <v>2024.7000000000005</v>
      </c>
      <c r="AT28" s="40">
        <v>25807.119999999981</v>
      </c>
      <c r="AU28" s="38">
        <v>11117.250000000002</v>
      </c>
      <c r="AV28" s="39">
        <v>3660.3800000000006</v>
      </c>
      <c r="AW28" s="39">
        <v>5397.2599999999984</v>
      </c>
      <c r="AX28" s="39">
        <v>1901.6200000000006</v>
      </c>
      <c r="AY28" s="40">
        <v>22076.51</v>
      </c>
    </row>
    <row r="29" spans="1:51" x14ac:dyDescent="0.25">
      <c r="A29" s="37" t="s">
        <v>70</v>
      </c>
      <c r="B29" s="38">
        <v>12918.510000000002</v>
      </c>
      <c r="C29" s="39">
        <v>3748.71</v>
      </c>
      <c r="D29" s="39">
        <v>7117.9299999999985</v>
      </c>
      <c r="E29" s="39">
        <v>3334.1300000000006</v>
      </c>
      <c r="F29" s="40">
        <v>27119.280000000002</v>
      </c>
      <c r="G29" s="38">
        <v>14822.039999999995</v>
      </c>
      <c r="H29" s="39">
        <v>7844.2900000000009</v>
      </c>
      <c r="I29" s="39">
        <v>16534.72</v>
      </c>
      <c r="J29" s="39">
        <v>8310.32</v>
      </c>
      <c r="K29" s="40">
        <v>47511.369999999995</v>
      </c>
      <c r="L29" s="38">
        <v>26340.110000000011</v>
      </c>
      <c r="M29" s="39">
        <v>11786.46</v>
      </c>
      <c r="N29" s="39">
        <v>23545.439999999988</v>
      </c>
      <c r="O29" s="39">
        <v>17877.210000000003</v>
      </c>
      <c r="P29" s="40">
        <v>79549.22</v>
      </c>
      <c r="Q29" s="38">
        <v>39549.229999999996</v>
      </c>
      <c r="R29" s="39">
        <v>17110.010000000002</v>
      </c>
      <c r="S29" s="39">
        <v>37737.39999999998</v>
      </c>
      <c r="T29" s="39">
        <v>27663.37000000001</v>
      </c>
      <c r="U29" s="40">
        <v>122060.01</v>
      </c>
      <c r="V29" s="38">
        <v>53825.200000000055</v>
      </c>
      <c r="W29" s="39">
        <v>22312.879999999986</v>
      </c>
      <c r="X29" s="39">
        <v>41942.200000000004</v>
      </c>
      <c r="Y29" s="39">
        <v>29017.449999999997</v>
      </c>
      <c r="Z29" s="40">
        <v>147097.73000000004</v>
      </c>
      <c r="AA29" s="38">
        <v>68185.38999999997</v>
      </c>
      <c r="AB29" s="39">
        <v>23284.349999999991</v>
      </c>
      <c r="AC29" s="39">
        <v>43542.869999999995</v>
      </c>
      <c r="AD29" s="39">
        <v>27605.980000000007</v>
      </c>
      <c r="AE29" s="40">
        <v>162618.58999999997</v>
      </c>
      <c r="AF29" s="38">
        <v>60187.779999999992</v>
      </c>
      <c r="AG29" s="39">
        <v>20126.400000000001</v>
      </c>
      <c r="AH29" s="39">
        <v>41974.520000000048</v>
      </c>
      <c r="AI29" s="39">
        <v>22764.260000000013</v>
      </c>
      <c r="AJ29" s="40">
        <v>145052.96000000005</v>
      </c>
      <c r="AK29" s="38">
        <v>57729.179999999986</v>
      </c>
      <c r="AL29" s="39">
        <v>19588.010000000002</v>
      </c>
      <c r="AM29" s="39">
        <v>38357.039999999994</v>
      </c>
      <c r="AN29" s="39">
        <v>23647.349999999995</v>
      </c>
      <c r="AO29" s="40">
        <v>139321.57999999999</v>
      </c>
      <c r="AP29" s="38">
        <v>53067.190000000031</v>
      </c>
      <c r="AQ29" s="39">
        <v>21096.980000000003</v>
      </c>
      <c r="AR29" s="39">
        <v>35126.279999999992</v>
      </c>
      <c r="AS29" s="39">
        <v>19731.15000000002</v>
      </c>
      <c r="AT29" s="40">
        <v>129021.60000000006</v>
      </c>
      <c r="AU29" s="38">
        <v>47395.780000000042</v>
      </c>
      <c r="AV29" s="39">
        <v>19317.119999999988</v>
      </c>
      <c r="AW29" s="39">
        <v>33049.899999999994</v>
      </c>
      <c r="AX29" s="39">
        <v>19495.150000000005</v>
      </c>
      <c r="AY29" s="40">
        <v>119257.95000000003</v>
      </c>
    </row>
    <row r="30" spans="1:51" x14ac:dyDescent="0.25">
      <c r="A30" s="41"/>
      <c r="B30" s="42"/>
      <c r="C30" s="43"/>
      <c r="D30" s="43"/>
      <c r="E30" s="43"/>
      <c r="F30" s="44"/>
      <c r="G30" s="42"/>
      <c r="H30" s="43"/>
      <c r="I30" s="43"/>
      <c r="J30" s="43"/>
      <c r="K30" s="44"/>
      <c r="L30" s="42"/>
      <c r="M30" s="43"/>
      <c r="N30" s="43"/>
      <c r="O30" s="43"/>
      <c r="P30" s="44"/>
      <c r="Q30" s="42"/>
      <c r="R30" s="43"/>
      <c r="S30" s="43"/>
      <c r="T30" s="43"/>
      <c r="U30" s="44"/>
      <c r="V30" s="42"/>
      <c r="W30" s="43"/>
      <c r="X30" s="43"/>
      <c r="Y30" s="43"/>
      <c r="Z30" s="44"/>
      <c r="AA30" s="42"/>
      <c r="AB30" s="43"/>
      <c r="AC30" s="43"/>
      <c r="AD30" s="43"/>
      <c r="AE30" s="44"/>
      <c r="AF30" s="42"/>
      <c r="AG30" s="43"/>
      <c r="AH30" s="43"/>
      <c r="AI30" s="43"/>
      <c r="AJ30" s="44"/>
      <c r="AK30" s="42"/>
      <c r="AL30" s="43"/>
      <c r="AM30" s="43"/>
      <c r="AN30" s="43"/>
      <c r="AO30" s="44"/>
      <c r="AP30" s="42"/>
      <c r="AQ30" s="43"/>
      <c r="AR30" s="43"/>
      <c r="AS30" s="43"/>
      <c r="AT30" s="44"/>
      <c r="AU30" s="42"/>
      <c r="AV30" s="43"/>
      <c r="AW30" s="43"/>
      <c r="AX30" s="43"/>
      <c r="AY30" s="44"/>
    </row>
    <row r="31" spans="1:51" x14ac:dyDescent="0.25">
      <c r="A31" s="45" t="s">
        <v>73</v>
      </c>
      <c r="B31" s="50">
        <v>1500</v>
      </c>
      <c r="C31" s="51">
        <v>347</v>
      </c>
      <c r="D31" s="51">
        <v>748</v>
      </c>
      <c r="E31" s="51">
        <v>228</v>
      </c>
      <c r="F31" s="52">
        <v>2821</v>
      </c>
      <c r="G31" s="50">
        <v>1594</v>
      </c>
      <c r="H31" s="51">
        <v>488</v>
      </c>
      <c r="I31" s="51">
        <v>1086</v>
      </c>
      <c r="J31" s="51">
        <v>461</v>
      </c>
      <c r="K31" s="52">
        <v>3629</v>
      </c>
      <c r="L31" s="50">
        <v>1854</v>
      </c>
      <c r="M31" s="51">
        <v>577</v>
      </c>
      <c r="N31" s="51">
        <v>1222</v>
      </c>
      <c r="O31" s="51">
        <v>524</v>
      </c>
      <c r="P31" s="52">
        <v>4176</v>
      </c>
      <c r="Q31" s="50">
        <v>1954</v>
      </c>
      <c r="R31" s="51">
        <v>593</v>
      </c>
      <c r="S31" s="51">
        <v>1270</v>
      </c>
      <c r="T31" s="51">
        <v>565</v>
      </c>
      <c r="U31" s="52">
        <v>4382</v>
      </c>
      <c r="V31" s="50">
        <v>1995</v>
      </c>
      <c r="W31" s="51">
        <v>644</v>
      </c>
      <c r="X31" s="51">
        <v>1263</v>
      </c>
      <c r="Y31" s="51">
        <v>600</v>
      </c>
      <c r="Z31" s="52">
        <v>4502</v>
      </c>
      <c r="AA31" s="50">
        <v>2186</v>
      </c>
      <c r="AB31" s="51">
        <v>690</v>
      </c>
      <c r="AC31" s="51">
        <v>1390</v>
      </c>
      <c r="AD31" s="51">
        <v>644</v>
      </c>
      <c r="AE31" s="52">
        <v>4910</v>
      </c>
      <c r="AF31" s="50">
        <v>2209</v>
      </c>
      <c r="AG31" s="51">
        <v>670</v>
      </c>
      <c r="AH31" s="51">
        <v>1334</v>
      </c>
      <c r="AI31" s="51">
        <v>663</v>
      </c>
      <c r="AJ31" s="52">
        <v>4876</v>
      </c>
      <c r="AK31" s="50">
        <v>2237</v>
      </c>
      <c r="AL31" s="51">
        <v>668</v>
      </c>
      <c r="AM31" s="51">
        <v>1344</v>
      </c>
      <c r="AN31" s="51">
        <v>687</v>
      </c>
      <c r="AO31" s="52">
        <v>4936</v>
      </c>
      <c r="AP31" s="50">
        <v>2192</v>
      </c>
      <c r="AQ31" s="51">
        <v>642</v>
      </c>
      <c r="AR31" s="51">
        <v>1266</v>
      </c>
      <c r="AS31" s="51">
        <v>699</v>
      </c>
      <c r="AT31" s="52">
        <v>4794</v>
      </c>
      <c r="AU31" s="50">
        <v>1964</v>
      </c>
      <c r="AV31" s="51">
        <v>583</v>
      </c>
      <c r="AW31" s="51">
        <v>989</v>
      </c>
      <c r="AX31" s="51">
        <v>574</v>
      </c>
      <c r="AY31" s="52">
        <v>3988</v>
      </c>
    </row>
    <row r="32" spans="1:51" x14ac:dyDescent="0.25">
      <c r="A32" s="41"/>
      <c r="B32" s="42"/>
      <c r="C32" s="43"/>
      <c r="D32" s="43"/>
      <c r="E32" s="43"/>
      <c r="F32" s="44"/>
      <c r="G32" s="42"/>
      <c r="H32" s="43"/>
      <c r="I32" s="43"/>
      <c r="J32" s="43"/>
      <c r="K32" s="44"/>
      <c r="L32" s="42"/>
      <c r="M32" s="43"/>
      <c r="N32" s="43"/>
      <c r="O32" s="43"/>
      <c r="P32" s="44"/>
      <c r="Q32" s="42"/>
      <c r="R32" s="43"/>
      <c r="S32" s="43"/>
      <c r="T32" s="43"/>
      <c r="U32" s="44"/>
      <c r="V32" s="42"/>
      <c r="W32" s="43"/>
      <c r="X32" s="43"/>
      <c r="Y32" s="43"/>
      <c r="Z32" s="44"/>
      <c r="AA32" s="42"/>
      <c r="AB32" s="43"/>
      <c r="AC32" s="43"/>
      <c r="AD32" s="43"/>
      <c r="AE32" s="44"/>
      <c r="AF32" s="42"/>
      <c r="AG32" s="43"/>
      <c r="AH32" s="43"/>
      <c r="AI32" s="43"/>
      <c r="AJ32" s="44"/>
      <c r="AK32" s="42"/>
      <c r="AL32" s="43"/>
      <c r="AM32" s="43"/>
      <c r="AN32" s="43"/>
      <c r="AO32" s="44"/>
      <c r="AP32" s="42"/>
      <c r="AQ32" s="43"/>
      <c r="AR32" s="43"/>
      <c r="AS32" s="43"/>
      <c r="AT32" s="44"/>
      <c r="AU32" s="42"/>
      <c r="AV32" s="43"/>
      <c r="AW32" s="43"/>
      <c r="AX32" s="43"/>
      <c r="AY32" s="44"/>
    </row>
    <row r="33" spans="1:51" x14ac:dyDescent="0.25">
      <c r="A33" s="45" t="s">
        <v>74</v>
      </c>
      <c r="B33" s="50">
        <v>1500</v>
      </c>
      <c r="C33" s="51">
        <v>347</v>
      </c>
      <c r="D33" s="51">
        <v>748</v>
      </c>
      <c r="E33" s="51">
        <v>228</v>
      </c>
      <c r="F33" s="52">
        <v>2821</v>
      </c>
      <c r="G33" s="50">
        <v>3094</v>
      </c>
      <c r="H33" s="51">
        <v>835</v>
      </c>
      <c r="I33" s="51">
        <v>1834</v>
      </c>
      <c r="J33" s="51">
        <v>689</v>
      </c>
      <c r="K33" s="52">
        <v>6450</v>
      </c>
      <c r="L33" s="50">
        <v>3448</v>
      </c>
      <c r="M33" s="51">
        <v>1065</v>
      </c>
      <c r="N33" s="51">
        <v>2308</v>
      </c>
      <c r="O33" s="51">
        <v>985</v>
      </c>
      <c r="P33" s="52">
        <v>7805</v>
      </c>
      <c r="Q33" s="50">
        <v>3808</v>
      </c>
      <c r="R33" s="51">
        <v>1170</v>
      </c>
      <c r="S33" s="51">
        <v>2492</v>
      </c>
      <c r="T33" s="51">
        <v>1089</v>
      </c>
      <c r="U33" s="52">
        <v>8558</v>
      </c>
      <c r="V33" s="50">
        <v>3949</v>
      </c>
      <c r="W33" s="51">
        <v>1237</v>
      </c>
      <c r="X33" s="51">
        <v>2533</v>
      </c>
      <c r="Y33" s="51">
        <v>1165</v>
      </c>
      <c r="Z33" s="52">
        <v>8884</v>
      </c>
      <c r="AA33" s="50">
        <v>4181</v>
      </c>
      <c r="AB33" s="51">
        <v>1334</v>
      </c>
      <c r="AC33" s="51">
        <v>2653</v>
      </c>
      <c r="AD33" s="51">
        <v>1244</v>
      </c>
      <c r="AE33" s="52">
        <v>9412</v>
      </c>
      <c r="AF33" s="50">
        <v>4395</v>
      </c>
      <c r="AG33" s="51">
        <v>1360</v>
      </c>
      <c r="AH33" s="51">
        <v>2724</v>
      </c>
      <c r="AI33" s="51">
        <v>1307</v>
      </c>
      <c r="AJ33" s="52">
        <v>9786</v>
      </c>
      <c r="AK33" s="50">
        <v>4446</v>
      </c>
      <c r="AL33" s="51">
        <v>1338</v>
      </c>
      <c r="AM33" s="51">
        <v>2678</v>
      </c>
      <c r="AN33" s="51">
        <v>1350</v>
      </c>
      <c r="AO33" s="52">
        <v>9812</v>
      </c>
      <c r="AP33" s="50">
        <v>4429</v>
      </c>
      <c r="AQ33" s="51">
        <v>1310</v>
      </c>
      <c r="AR33" s="51">
        <v>2610</v>
      </c>
      <c r="AS33" s="51">
        <v>1386</v>
      </c>
      <c r="AT33" s="52">
        <v>9730</v>
      </c>
      <c r="AU33" s="50">
        <v>4156</v>
      </c>
      <c r="AV33" s="51">
        <v>1225</v>
      </c>
      <c r="AW33" s="51">
        <v>2255</v>
      </c>
      <c r="AX33" s="51">
        <v>1273</v>
      </c>
      <c r="AY33" s="52">
        <v>8782</v>
      </c>
    </row>
    <row r="34" spans="1:51" x14ac:dyDescent="0.25">
      <c r="A34" s="41"/>
      <c r="B34" s="42"/>
      <c r="C34" s="43"/>
      <c r="D34" s="43"/>
      <c r="E34" s="43"/>
      <c r="F34" s="44"/>
      <c r="G34" s="42"/>
      <c r="H34" s="43"/>
      <c r="I34" s="43"/>
      <c r="J34" s="43"/>
      <c r="K34" s="44"/>
      <c r="L34" s="42"/>
      <c r="M34" s="43"/>
      <c r="N34" s="43"/>
      <c r="O34" s="43"/>
      <c r="P34" s="44"/>
      <c r="Q34" s="42"/>
      <c r="R34" s="43"/>
      <c r="S34" s="43"/>
      <c r="T34" s="43"/>
      <c r="U34" s="44"/>
      <c r="V34" s="42"/>
      <c r="W34" s="43"/>
      <c r="X34" s="43"/>
      <c r="Y34" s="43"/>
      <c r="Z34" s="44"/>
      <c r="AA34" s="42"/>
      <c r="AB34" s="43"/>
      <c r="AC34" s="43"/>
      <c r="AD34" s="43"/>
      <c r="AE34" s="44"/>
      <c r="AF34" s="42"/>
      <c r="AG34" s="43"/>
      <c r="AH34" s="43"/>
      <c r="AI34" s="43"/>
      <c r="AJ34" s="44"/>
      <c r="AK34" s="42"/>
      <c r="AL34" s="43"/>
      <c r="AM34" s="43"/>
      <c r="AN34" s="43"/>
      <c r="AO34" s="44"/>
      <c r="AP34" s="42"/>
      <c r="AQ34" s="43"/>
      <c r="AR34" s="43"/>
      <c r="AS34" s="43"/>
      <c r="AT34" s="44"/>
      <c r="AU34" s="42"/>
      <c r="AV34" s="43"/>
      <c r="AW34" s="43"/>
      <c r="AX34" s="43"/>
      <c r="AY34" s="44"/>
    </row>
    <row r="35" spans="1:51" ht="30.75" thickBot="1" x14ac:dyDescent="0.3">
      <c r="A35" s="53" t="s">
        <v>75</v>
      </c>
      <c r="B35" s="54">
        <v>669</v>
      </c>
      <c r="C35" s="55">
        <v>54</v>
      </c>
      <c r="D35" s="55">
        <v>153</v>
      </c>
      <c r="E35" s="55">
        <v>1114</v>
      </c>
      <c r="F35" s="56">
        <v>238</v>
      </c>
      <c r="G35" s="54">
        <v>343</v>
      </c>
      <c r="H35" s="55">
        <v>89</v>
      </c>
      <c r="I35" s="55">
        <v>288</v>
      </c>
      <c r="J35" s="55">
        <v>1130</v>
      </c>
      <c r="K35" s="56">
        <v>410</v>
      </c>
      <c r="L35" s="54">
        <v>319</v>
      </c>
      <c r="M35" s="55">
        <v>111</v>
      </c>
      <c r="N35" s="55">
        <v>281</v>
      </c>
      <c r="O35" s="55">
        <v>1139</v>
      </c>
      <c r="P35" s="56">
        <v>428</v>
      </c>
      <c r="Q35" s="54">
        <v>297</v>
      </c>
      <c r="R35" s="55">
        <v>108</v>
      </c>
      <c r="S35" s="55">
        <v>281</v>
      </c>
      <c r="T35" s="55">
        <v>1113</v>
      </c>
      <c r="U35" s="56">
        <v>427</v>
      </c>
      <c r="V35" s="54">
        <v>277</v>
      </c>
      <c r="W35" s="55">
        <v>127</v>
      </c>
      <c r="X35" s="55">
        <v>301</v>
      </c>
      <c r="Y35" s="55">
        <v>1147</v>
      </c>
      <c r="Z35" s="56">
        <v>442</v>
      </c>
      <c r="AA35" s="54">
        <v>255</v>
      </c>
      <c r="AB35" s="55">
        <v>137</v>
      </c>
      <c r="AC35" s="55">
        <v>318</v>
      </c>
      <c r="AD35" s="55">
        <v>1174</v>
      </c>
      <c r="AE35" s="56">
        <v>464</v>
      </c>
      <c r="AF35" s="54">
        <v>251</v>
      </c>
      <c r="AG35" s="55">
        <v>136</v>
      </c>
      <c r="AH35" s="55">
        <v>324</v>
      </c>
      <c r="AI35" s="55">
        <v>1171</v>
      </c>
      <c r="AJ35" s="56">
        <v>460</v>
      </c>
      <c r="AK35" s="54">
        <v>246</v>
      </c>
      <c r="AL35" s="55">
        <v>131</v>
      </c>
      <c r="AM35" s="55">
        <v>320</v>
      </c>
      <c r="AN35" s="55">
        <v>1163</v>
      </c>
      <c r="AO35" s="56">
        <v>466</v>
      </c>
      <c r="AP35" s="54">
        <v>233</v>
      </c>
      <c r="AQ35" s="55">
        <v>131</v>
      </c>
      <c r="AR35" s="55">
        <v>309</v>
      </c>
      <c r="AS35" s="55">
        <v>1148</v>
      </c>
      <c r="AT35" s="56">
        <v>475</v>
      </c>
      <c r="AU35" s="54">
        <v>154</v>
      </c>
      <c r="AV35" s="55">
        <v>84</v>
      </c>
      <c r="AW35" s="55">
        <v>167</v>
      </c>
      <c r="AX35" s="55">
        <v>666</v>
      </c>
      <c r="AY35" s="56">
        <v>261</v>
      </c>
    </row>
  </sheetData>
  <mergeCells count="10">
    <mergeCell ref="AF7:AJ7"/>
    <mergeCell ref="AK7:AO7"/>
    <mergeCell ref="AP7:AT7"/>
    <mergeCell ref="AU7:AY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  <pageSetup scale="91" fitToWidth="0" orientation="landscape" r:id="rId1"/>
  <headerFooter>
    <oddHeader>&amp;RUG-200994 NWN 2024 GREAT Report
Appendix A / Page &amp;P of &amp;N</oddHeader>
  </headerFooter>
  <colBreaks count="9" manualBreakCount="9">
    <brk id="6" max="34" man="1"/>
    <brk id="11" max="34" man="1"/>
    <brk id="16" max="34" man="1"/>
    <brk id="21" max="34" man="1"/>
    <brk id="26" max="34" man="1"/>
    <brk id="31" max="34" man="1"/>
    <brk id="36" max="34" man="1"/>
    <brk id="41" max="34" man="1"/>
    <brk id="46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17FD-348A-4E15-AA0B-0C225CCEC060}">
  <dimension ref="A1:H19"/>
  <sheetViews>
    <sheetView view="pageLayout" zoomScaleNormal="100" workbookViewId="0">
      <selection activeCell="H26" sqref="H26"/>
    </sheetView>
  </sheetViews>
  <sheetFormatPr defaultColWidth="10.5703125" defaultRowHeight="15" x14ac:dyDescent="0.25"/>
  <cols>
    <col min="1" max="5" width="14.5703125" style="7" customWidth="1"/>
    <col min="6" max="6" width="17.5703125" style="7" customWidth="1"/>
    <col min="7" max="7" width="19.42578125" style="7" customWidth="1"/>
    <col min="8" max="16384" width="10.5703125" style="7"/>
  </cols>
  <sheetData>
    <row r="1" spans="1:8" x14ac:dyDescent="0.25">
      <c r="A1" s="20" t="str">
        <f>+'item a and d'!A1</f>
        <v>NW Natural</v>
      </c>
      <c r="B1" s="20"/>
      <c r="C1" s="20"/>
      <c r="D1" s="20"/>
      <c r="E1" s="20"/>
    </row>
    <row r="2" spans="1:8" x14ac:dyDescent="0.25">
      <c r="A2" s="20" t="str">
        <f>+'item a and d'!A2</f>
        <v>GREAT Annual Report</v>
      </c>
      <c r="B2" s="20"/>
      <c r="C2" s="20"/>
      <c r="D2" s="20"/>
      <c r="E2" s="20"/>
    </row>
    <row r="3" spans="1:8" x14ac:dyDescent="0.25">
      <c r="A3" s="20" t="str">
        <f>+'item a and d'!A3</f>
        <v>Washington Bill Discount Program</v>
      </c>
      <c r="B3" s="20"/>
      <c r="C3" s="20"/>
      <c r="D3" s="20"/>
      <c r="E3" s="20"/>
    </row>
    <row r="4" spans="1:8" x14ac:dyDescent="0.25">
      <c r="A4" s="20" t="s">
        <v>76</v>
      </c>
      <c r="B4" s="20"/>
      <c r="C4" s="20"/>
      <c r="D4" s="20"/>
      <c r="E4" s="20"/>
    </row>
    <row r="5" spans="1:8" x14ac:dyDescent="0.25">
      <c r="A5" s="20"/>
      <c r="B5" s="20"/>
      <c r="C5" s="20"/>
      <c r="D5" s="20"/>
      <c r="E5" s="20"/>
    </row>
    <row r="6" spans="1:8" x14ac:dyDescent="0.25">
      <c r="B6" s="59" t="s">
        <v>77</v>
      </c>
      <c r="C6" s="59" t="s">
        <v>78</v>
      </c>
      <c r="D6" s="59" t="s">
        <v>79</v>
      </c>
      <c r="E6" s="59" t="s">
        <v>80</v>
      </c>
      <c r="F6" s="59" t="s">
        <v>20</v>
      </c>
    </row>
    <row r="7" spans="1:8" x14ac:dyDescent="0.25">
      <c r="A7" s="20"/>
      <c r="B7" s="59" t="s">
        <v>81</v>
      </c>
      <c r="C7" s="59" t="s">
        <v>81</v>
      </c>
      <c r="D7" s="59" t="s">
        <v>81</v>
      </c>
      <c r="E7" s="59" t="s">
        <v>81</v>
      </c>
      <c r="F7" s="59" t="s">
        <v>81</v>
      </c>
    </row>
    <row r="8" spans="1:8" x14ac:dyDescent="0.25">
      <c r="A8" s="20" t="s">
        <v>82</v>
      </c>
      <c r="B8" s="59" t="s">
        <v>83</v>
      </c>
      <c r="C8" s="59" t="s">
        <v>83</v>
      </c>
      <c r="D8" s="59" t="s">
        <v>83</v>
      </c>
      <c r="E8" s="59" t="s">
        <v>83</v>
      </c>
      <c r="F8" s="59" t="s">
        <v>83</v>
      </c>
      <c r="H8" s="60"/>
    </row>
    <row r="9" spans="1:8" x14ac:dyDescent="0.25">
      <c r="A9" s="61">
        <v>202401</v>
      </c>
      <c r="B9" s="66">
        <v>-36318.69</v>
      </c>
      <c r="C9" s="66">
        <v>-12155.38</v>
      </c>
      <c r="D9" s="66">
        <v>-52600.73</v>
      </c>
      <c r="E9" s="66">
        <v>-29769.84</v>
      </c>
      <c r="F9" s="67">
        <f>SUM(B9:E9)</f>
        <v>-130844.64</v>
      </c>
      <c r="H9" s="20"/>
    </row>
    <row r="10" spans="1:8" x14ac:dyDescent="0.25">
      <c r="A10" s="62">
        <v>202402</v>
      </c>
      <c r="B10" s="68">
        <v>-35246.22</v>
      </c>
      <c r="C10" s="68">
        <v>-14146.22</v>
      </c>
      <c r="D10" s="68">
        <v>-63848.71</v>
      </c>
      <c r="E10" s="68">
        <v>-47242.79</v>
      </c>
      <c r="F10" s="69">
        <f t="shared" ref="F10:F17" si="0">SUM(B10:E10)</f>
        <v>-160483.94</v>
      </c>
    </row>
    <row r="11" spans="1:8" x14ac:dyDescent="0.25">
      <c r="A11" s="61">
        <v>202403</v>
      </c>
      <c r="B11" s="66">
        <v>-37054.550000000003</v>
      </c>
      <c r="C11" s="66">
        <v>-14636.22</v>
      </c>
      <c r="D11" s="66">
        <v>-62790.7</v>
      </c>
      <c r="E11" s="66">
        <v>-49295.24</v>
      </c>
      <c r="F11" s="67">
        <f t="shared" si="0"/>
        <v>-163776.71</v>
      </c>
    </row>
    <row r="12" spans="1:8" x14ac:dyDescent="0.25">
      <c r="A12" s="62">
        <v>202404</v>
      </c>
      <c r="B12" s="68">
        <v>-27098.13</v>
      </c>
      <c r="C12" s="68">
        <v>-10508.65</v>
      </c>
      <c r="D12" s="68">
        <v>-44558.12</v>
      </c>
      <c r="E12" s="68">
        <v>-37302.97</v>
      </c>
      <c r="F12" s="69">
        <f t="shared" si="0"/>
        <v>-119467.87</v>
      </c>
    </row>
    <row r="13" spans="1:8" x14ac:dyDescent="0.25">
      <c r="A13" s="61">
        <v>202405</v>
      </c>
      <c r="B13" s="66">
        <v>-23042.49</v>
      </c>
      <c r="C13" s="66">
        <v>-9064.26</v>
      </c>
      <c r="D13" s="66">
        <v>-38213.86</v>
      </c>
      <c r="E13" s="66">
        <v>-32366.81</v>
      </c>
      <c r="F13" s="67">
        <f t="shared" si="0"/>
        <v>-102687.42</v>
      </c>
    </row>
    <row r="14" spans="1:8" x14ac:dyDescent="0.25">
      <c r="A14" s="62">
        <v>202406</v>
      </c>
      <c r="B14" s="68">
        <v>-15132.68</v>
      </c>
      <c r="C14" s="68">
        <v>-6162.26</v>
      </c>
      <c r="D14" s="68">
        <v>-25406.720000000001</v>
      </c>
      <c r="E14" s="68">
        <v>-21185.51</v>
      </c>
      <c r="F14" s="69">
        <f t="shared" si="0"/>
        <v>-67887.17</v>
      </c>
    </row>
    <row r="15" spans="1:8" x14ac:dyDescent="0.25">
      <c r="A15" s="61">
        <v>202407</v>
      </c>
      <c r="B15" s="66">
        <v>-11847.92</v>
      </c>
      <c r="C15" s="66">
        <v>-4449.16</v>
      </c>
      <c r="D15" s="66">
        <v>-18542.509999999998</v>
      </c>
      <c r="E15" s="66">
        <v>-16815.8</v>
      </c>
      <c r="F15" s="67">
        <f t="shared" si="0"/>
        <v>-51655.39</v>
      </c>
    </row>
    <row r="16" spans="1:8" x14ac:dyDescent="0.25">
      <c r="A16" s="62">
        <v>202408</v>
      </c>
      <c r="B16" s="68">
        <v>-10920.06</v>
      </c>
      <c r="C16" s="68">
        <v>-4001.33</v>
      </c>
      <c r="D16" s="68">
        <v>-16688.2</v>
      </c>
      <c r="E16" s="68">
        <v>-15874.01</v>
      </c>
      <c r="F16" s="69">
        <f t="shared" si="0"/>
        <v>-47483.6</v>
      </c>
    </row>
    <row r="17" spans="1:6" x14ac:dyDescent="0.25">
      <c r="A17" s="61">
        <v>202409</v>
      </c>
      <c r="B17" s="66">
        <v>-10374.66</v>
      </c>
      <c r="C17" s="66">
        <v>-3789.89</v>
      </c>
      <c r="D17" s="66">
        <v>-15011.49</v>
      </c>
      <c r="E17" s="66">
        <v>-16152.18</v>
      </c>
      <c r="F17" s="67">
        <f t="shared" si="0"/>
        <v>-45328.22</v>
      </c>
    </row>
    <row r="18" spans="1:6" x14ac:dyDescent="0.25">
      <c r="A18" s="20" t="s">
        <v>20</v>
      </c>
      <c r="B18" s="63">
        <f t="shared" ref="B18:E18" si="1">SUM(B9:B17)</f>
        <v>-207035.4</v>
      </c>
      <c r="C18" s="63">
        <f t="shared" si="1"/>
        <v>-78913.37000000001</v>
      </c>
      <c r="D18" s="63">
        <f t="shared" si="1"/>
        <v>-337661.04</v>
      </c>
      <c r="E18" s="63">
        <f t="shared" si="1"/>
        <v>-266005.15000000002</v>
      </c>
      <c r="F18" s="63">
        <f>SUM(F9:F17)</f>
        <v>-889614.96000000008</v>
      </c>
    </row>
    <row r="19" spans="1:6" x14ac:dyDescent="0.25">
      <c r="B19" s="70"/>
      <c r="C19" s="70"/>
      <c r="D19" s="70"/>
      <c r="E19" s="70"/>
      <c r="F19" s="70"/>
    </row>
  </sheetData>
  <pageMargins left="0.7" right="0.7" top="0.75" bottom="0.75" header="0.3" footer="0.3"/>
  <pageSetup orientation="portrait" r:id="rId1"/>
  <headerFooter>
    <oddHeader>&amp;RUG-200994 NWN 2024 GREAT Report
Appendix A / 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E9BF-7B5D-4F53-9D0F-DAFF4B1C3C75}">
  <dimension ref="A1:C17"/>
  <sheetViews>
    <sheetView view="pageLayout" zoomScaleNormal="100" workbookViewId="0">
      <selection activeCell="F30" sqref="F30"/>
    </sheetView>
  </sheetViews>
  <sheetFormatPr defaultColWidth="10.5703125" defaultRowHeight="15" x14ac:dyDescent="0.25"/>
  <cols>
    <col min="1" max="1" width="14.5703125" style="7" customWidth="1"/>
    <col min="2" max="2" width="16" style="7" customWidth="1"/>
    <col min="3" max="3" width="19.42578125" style="7" customWidth="1"/>
    <col min="4" max="16384" width="10.5703125" style="7"/>
  </cols>
  <sheetData>
    <row r="1" spans="1:3" x14ac:dyDescent="0.25">
      <c r="A1" s="20" t="str">
        <f>+'item a and d'!A1</f>
        <v>NW Natural</v>
      </c>
    </row>
    <row r="2" spans="1:3" x14ac:dyDescent="0.25">
      <c r="A2" s="20" t="str">
        <f>+'item a and d'!A2</f>
        <v>GREAT Annual Report</v>
      </c>
    </row>
    <row r="3" spans="1:3" x14ac:dyDescent="0.25">
      <c r="A3" s="20" t="str">
        <f>+'item a and d'!A3</f>
        <v>Washington Bill Discount Program</v>
      </c>
    </row>
    <row r="4" spans="1:3" x14ac:dyDescent="0.25">
      <c r="A4" s="20" t="s">
        <v>84</v>
      </c>
    </row>
    <row r="6" spans="1:3" x14ac:dyDescent="0.25">
      <c r="A6" s="20"/>
      <c r="B6" s="59"/>
    </row>
    <row r="7" spans="1:3" x14ac:dyDescent="0.25">
      <c r="A7" s="20" t="s">
        <v>82</v>
      </c>
      <c r="B7" s="59" t="s">
        <v>85</v>
      </c>
    </row>
    <row r="8" spans="1:3" x14ac:dyDescent="0.25">
      <c r="A8" s="61">
        <v>202401</v>
      </c>
      <c r="B8" s="57">
        <f>35000+30653</f>
        <v>65653</v>
      </c>
      <c r="C8" s="7" t="s">
        <v>86</v>
      </c>
    </row>
    <row r="9" spans="1:3" x14ac:dyDescent="0.25">
      <c r="A9" s="62">
        <v>202402</v>
      </c>
      <c r="B9" s="58">
        <v>2874</v>
      </c>
      <c r="C9" s="7" t="s">
        <v>86</v>
      </c>
    </row>
    <row r="10" spans="1:3" x14ac:dyDescent="0.25">
      <c r="A10" s="61">
        <v>202403</v>
      </c>
      <c r="B10" s="57">
        <v>0</v>
      </c>
      <c r="C10" s="20"/>
    </row>
    <row r="11" spans="1:3" x14ac:dyDescent="0.25">
      <c r="A11" s="62">
        <v>202404</v>
      </c>
      <c r="B11" s="58">
        <v>0</v>
      </c>
    </row>
    <row r="12" spans="1:3" x14ac:dyDescent="0.25">
      <c r="A12" s="61">
        <v>202405</v>
      </c>
      <c r="B12" s="57">
        <v>0</v>
      </c>
    </row>
    <row r="13" spans="1:3" x14ac:dyDescent="0.25">
      <c r="A13" s="62">
        <v>202406</v>
      </c>
      <c r="B13" s="58">
        <v>0</v>
      </c>
    </row>
    <row r="14" spans="1:3" x14ac:dyDescent="0.25">
      <c r="A14" s="61">
        <v>202407</v>
      </c>
      <c r="B14" s="57">
        <v>0</v>
      </c>
    </row>
    <row r="15" spans="1:3" x14ac:dyDescent="0.25">
      <c r="A15" s="62">
        <v>202408</v>
      </c>
      <c r="B15" s="58">
        <v>0</v>
      </c>
    </row>
    <row r="16" spans="1:3" x14ac:dyDescent="0.25">
      <c r="A16" s="61">
        <v>202409</v>
      </c>
      <c r="B16" s="57">
        <v>0</v>
      </c>
    </row>
    <row r="17" spans="1:2" x14ac:dyDescent="0.25">
      <c r="A17" s="20" t="s">
        <v>20</v>
      </c>
      <c r="B17" s="63">
        <f>SUM(B8:B16)</f>
        <v>68527</v>
      </c>
    </row>
  </sheetData>
  <pageMargins left="0.7" right="0.7" top="0.75" bottom="0.75" header="0.3" footer="0.3"/>
  <pageSetup orientation="portrait" r:id="rId1"/>
  <headerFooter>
    <oddHeader>&amp;RUG-200994 NWN 2024 GREAT Report
Appendix A / 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576E-BC22-4866-B53F-4EE11E153BBD}">
  <dimension ref="A1:J20"/>
  <sheetViews>
    <sheetView view="pageLayout" zoomScaleNormal="100" workbookViewId="0">
      <selection activeCell="M10" sqref="M10"/>
    </sheetView>
  </sheetViews>
  <sheetFormatPr defaultColWidth="10.5703125" defaultRowHeight="15" x14ac:dyDescent="0.25"/>
  <cols>
    <col min="1" max="2" width="14.5703125" style="7" customWidth="1"/>
    <col min="3" max="3" width="15.42578125" style="7" bestFit="1" customWidth="1"/>
    <col min="4" max="8" width="10.7109375" style="7" customWidth="1"/>
    <col min="9" max="16384" width="10.5703125" style="7"/>
  </cols>
  <sheetData>
    <row r="1" spans="1:10" x14ac:dyDescent="0.25">
      <c r="A1" s="20" t="str">
        <f>+'item a and d'!A1</f>
        <v>NW Natural</v>
      </c>
      <c r="B1" s="20"/>
    </row>
    <row r="2" spans="1:10" x14ac:dyDescent="0.25">
      <c r="A2" s="20" t="str">
        <f>+'item a and d'!A2</f>
        <v>GREAT Annual Report</v>
      </c>
      <c r="B2" s="20"/>
    </row>
    <row r="3" spans="1:10" x14ac:dyDescent="0.25">
      <c r="A3" s="20" t="str">
        <f>+'item a and d'!A3</f>
        <v>Washington Bill Discount Program</v>
      </c>
      <c r="B3" s="20"/>
    </row>
    <row r="4" spans="1:10" x14ac:dyDescent="0.25">
      <c r="A4" s="20" t="s">
        <v>96</v>
      </c>
      <c r="B4" s="20"/>
    </row>
    <row r="6" spans="1:10" ht="15.75" thickBot="1" x14ac:dyDescent="0.3">
      <c r="A6" s="20"/>
      <c r="B6" s="20"/>
      <c r="C6" s="59"/>
    </row>
    <row r="7" spans="1:10" ht="45.95" customHeight="1" thickBot="1" x14ac:dyDescent="0.3">
      <c r="A7" s="20" t="s">
        <v>82</v>
      </c>
      <c r="B7" s="104" t="s">
        <v>98</v>
      </c>
      <c r="C7" s="104" t="s">
        <v>97</v>
      </c>
      <c r="D7" s="90" t="s">
        <v>87</v>
      </c>
      <c r="E7" s="91" t="s">
        <v>88</v>
      </c>
      <c r="F7" s="92" t="s">
        <v>94</v>
      </c>
      <c r="G7" s="91" t="s">
        <v>90</v>
      </c>
      <c r="H7" s="93" t="s">
        <v>91</v>
      </c>
      <c r="J7" s="20"/>
    </row>
    <row r="8" spans="1:10" x14ac:dyDescent="0.25">
      <c r="A8" s="94">
        <v>202310</v>
      </c>
      <c r="B8" s="105">
        <v>95</v>
      </c>
      <c r="C8" s="95">
        <v>3</v>
      </c>
      <c r="D8" s="96">
        <v>1</v>
      </c>
      <c r="E8" s="95">
        <v>1</v>
      </c>
      <c r="F8" s="97">
        <v>2</v>
      </c>
      <c r="G8" s="95">
        <v>1</v>
      </c>
      <c r="H8" s="98">
        <v>1</v>
      </c>
    </row>
    <row r="9" spans="1:10" x14ac:dyDescent="0.25">
      <c r="A9" s="99">
        <v>202311</v>
      </c>
      <c r="B9" s="106">
        <v>71</v>
      </c>
      <c r="C9" s="80">
        <v>7</v>
      </c>
      <c r="D9" s="79">
        <v>4</v>
      </c>
      <c r="E9" s="80">
        <v>3</v>
      </c>
      <c r="F9" s="81">
        <v>3</v>
      </c>
      <c r="G9" s="80">
        <v>2</v>
      </c>
      <c r="H9" s="82">
        <v>4</v>
      </c>
    </row>
    <row r="10" spans="1:10" x14ac:dyDescent="0.25">
      <c r="A10" s="100">
        <v>202312</v>
      </c>
      <c r="B10" s="107">
        <v>63</v>
      </c>
      <c r="C10" s="76">
        <v>1</v>
      </c>
      <c r="D10" s="75">
        <v>1</v>
      </c>
      <c r="E10" s="76">
        <v>1</v>
      </c>
      <c r="F10" s="77">
        <v>1</v>
      </c>
      <c r="G10" s="76">
        <v>1</v>
      </c>
      <c r="H10" s="78">
        <v>1</v>
      </c>
    </row>
    <row r="11" spans="1:10" x14ac:dyDescent="0.25">
      <c r="A11" s="99">
        <v>202401</v>
      </c>
      <c r="B11" s="106">
        <v>101</v>
      </c>
      <c r="C11" s="73">
        <v>14</v>
      </c>
      <c r="D11" s="83">
        <v>6</v>
      </c>
      <c r="E11" s="73">
        <v>6</v>
      </c>
      <c r="F11" s="73">
        <v>14</v>
      </c>
      <c r="G11" s="73">
        <v>4</v>
      </c>
      <c r="H11" s="84">
        <v>6</v>
      </c>
      <c r="J11" s="20"/>
    </row>
    <row r="12" spans="1:10" x14ac:dyDescent="0.25">
      <c r="A12" s="100">
        <v>202402</v>
      </c>
      <c r="B12" s="107">
        <v>143</v>
      </c>
      <c r="C12" s="74">
        <v>28</v>
      </c>
      <c r="D12" s="85">
        <v>7</v>
      </c>
      <c r="E12" s="74">
        <v>6</v>
      </c>
      <c r="F12" s="74">
        <v>28</v>
      </c>
      <c r="G12" s="74">
        <v>5</v>
      </c>
      <c r="H12" s="86">
        <v>7</v>
      </c>
      <c r="J12" s="20"/>
    </row>
    <row r="13" spans="1:10" x14ac:dyDescent="0.25">
      <c r="A13" s="99">
        <v>202403</v>
      </c>
      <c r="B13" s="106">
        <v>109</v>
      </c>
      <c r="C13" s="73">
        <v>19</v>
      </c>
      <c r="D13" s="83">
        <v>1</v>
      </c>
      <c r="E13" s="73">
        <v>0</v>
      </c>
      <c r="F13" s="73">
        <v>19</v>
      </c>
      <c r="G13" s="73">
        <v>0</v>
      </c>
      <c r="H13" s="84">
        <v>1</v>
      </c>
    </row>
    <row r="14" spans="1:10" x14ac:dyDescent="0.25">
      <c r="A14" s="100">
        <v>202404</v>
      </c>
      <c r="B14" s="107">
        <v>185</v>
      </c>
      <c r="C14" s="74">
        <v>49</v>
      </c>
      <c r="D14" s="85">
        <v>7</v>
      </c>
      <c r="E14" s="74">
        <v>7</v>
      </c>
      <c r="F14" s="74">
        <v>49</v>
      </c>
      <c r="G14" s="74">
        <v>6</v>
      </c>
      <c r="H14" s="86">
        <v>7</v>
      </c>
    </row>
    <row r="15" spans="1:10" x14ac:dyDescent="0.25">
      <c r="A15" s="99">
        <v>202405</v>
      </c>
      <c r="B15" s="106">
        <v>196</v>
      </c>
      <c r="C15" s="73">
        <v>57</v>
      </c>
      <c r="D15" s="83">
        <v>6</v>
      </c>
      <c r="E15" s="73">
        <v>4</v>
      </c>
      <c r="F15" s="73">
        <v>57</v>
      </c>
      <c r="G15" s="73">
        <v>4</v>
      </c>
      <c r="H15" s="84">
        <v>6</v>
      </c>
    </row>
    <row r="16" spans="1:10" x14ac:dyDescent="0.25">
      <c r="A16" s="100">
        <v>202406</v>
      </c>
      <c r="B16" s="107">
        <v>165</v>
      </c>
      <c r="C16" s="74">
        <v>49</v>
      </c>
      <c r="D16" s="85">
        <v>3</v>
      </c>
      <c r="E16" s="74">
        <v>5</v>
      </c>
      <c r="F16" s="74">
        <v>49</v>
      </c>
      <c r="G16" s="74">
        <v>4</v>
      </c>
      <c r="H16" s="86">
        <v>3</v>
      </c>
    </row>
    <row r="17" spans="1:8" x14ac:dyDescent="0.25">
      <c r="A17" s="99">
        <v>202407</v>
      </c>
      <c r="B17" s="106">
        <v>182</v>
      </c>
      <c r="C17" s="73">
        <v>59</v>
      </c>
      <c r="D17" s="83">
        <v>3</v>
      </c>
      <c r="E17" s="73">
        <v>4</v>
      </c>
      <c r="F17" s="73">
        <v>59</v>
      </c>
      <c r="G17" s="73">
        <v>3</v>
      </c>
      <c r="H17" s="84">
        <v>3</v>
      </c>
    </row>
    <row r="18" spans="1:8" x14ac:dyDescent="0.25">
      <c r="A18" s="100">
        <v>202408</v>
      </c>
      <c r="B18" s="107">
        <v>123</v>
      </c>
      <c r="C18" s="74">
        <v>41</v>
      </c>
      <c r="D18" s="85">
        <v>1</v>
      </c>
      <c r="E18" s="74">
        <v>2</v>
      </c>
      <c r="F18" s="74">
        <v>41</v>
      </c>
      <c r="G18" s="74">
        <v>2</v>
      </c>
      <c r="H18" s="86">
        <v>1</v>
      </c>
    </row>
    <row r="19" spans="1:8" ht="15.75" thickBot="1" x14ac:dyDescent="0.3">
      <c r="A19" s="101">
        <v>202409</v>
      </c>
      <c r="B19" s="108">
        <v>14</v>
      </c>
      <c r="C19" s="102">
        <v>4</v>
      </c>
      <c r="D19" s="87">
        <v>0</v>
      </c>
      <c r="E19" s="88">
        <v>0</v>
      </c>
      <c r="F19" s="88">
        <v>4</v>
      </c>
      <c r="G19" s="88">
        <v>0</v>
      </c>
      <c r="H19" s="89">
        <v>0</v>
      </c>
    </row>
    <row r="20" spans="1:8" x14ac:dyDescent="0.25">
      <c r="A20" s="20" t="s">
        <v>20</v>
      </c>
      <c r="B20" s="20">
        <f>SUM(B8:B19)</f>
        <v>1447</v>
      </c>
      <c r="C20" s="20">
        <f>SUM(C11:C19)</f>
        <v>320</v>
      </c>
      <c r="D20" s="20">
        <f t="shared" ref="D20:H20" si="0">SUM(D11:D19)</f>
        <v>34</v>
      </c>
      <c r="E20" s="20">
        <f t="shared" si="0"/>
        <v>34</v>
      </c>
      <c r="F20" s="20">
        <f t="shared" si="0"/>
        <v>320</v>
      </c>
      <c r="G20" s="20">
        <f t="shared" si="0"/>
        <v>28</v>
      </c>
      <c r="H20" s="20">
        <f t="shared" si="0"/>
        <v>34</v>
      </c>
    </row>
  </sheetData>
  <pageMargins left="0.7" right="0.7" top="0.75" bottom="0.75" header="0.3" footer="0.3"/>
  <pageSetup scale="83" orientation="portrait" r:id="rId1"/>
  <headerFooter>
    <oddHeader>&amp;RUG-200994 NWN 2024 GREAT Report
Appendix A / Page &amp;P of &amp;N</oddHeader>
  </headerFooter>
  <ignoredErrors>
    <ignoredError sqref="C20:H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2C89-C762-439A-AF78-BB07CA491E02}">
  <dimension ref="A1:D11"/>
  <sheetViews>
    <sheetView tabSelected="1" view="pageLayout" zoomScaleNormal="100" workbookViewId="0">
      <selection activeCell="D10" sqref="D10"/>
    </sheetView>
  </sheetViews>
  <sheetFormatPr defaultRowHeight="15" x14ac:dyDescent="0.25"/>
  <cols>
    <col min="2" max="2" width="12.5703125" customWidth="1"/>
  </cols>
  <sheetData>
    <row r="1" spans="1:4" x14ac:dyDescent="0.25">
      <c r="A1" s="20" t="str">
        <f>+'item a and d'!A1</f>
        <v>NW Natural</v>
      </c>
      <c r="B1" s="7"/>
      <c r="C1" s="7"/>
    </row>
    <row r="2" spans="1:4" x14ac:dyDescent="0.25">
      <c r="A2" s="20" t="str">
        <f>+'item a and d'!A2</f>
        <v>GREAT Annual Report</v>
      </c>
      <c r="B2" s="7"/>
      <c r="C2" s="7"/>
    </row>
    <row r="3" spans="1:4" x14ac:dyDescent="0.25">
      <c r="A3" s="20" t="s">
        <v>95</v>
      </c>
      <c r="B3" s="7"/>
      <c r="C3" s="7"/>
    </row>
    <row r="5" spans="1:4" x14ac:dyDescent="0.25">
      <c r="A5" s="71" t="s">
        <v>92</v>
      </c>
      <c r="B5" s="72" t="s">
        <v>93</v>
      </c>
    </row>
    <row r="6" spans="1:4" x14ac:dyDescent="0.25">
      <c r="A6" s="61" t="s">
        <v>89</v>
      </c>
      <c r="B6" s="64">
        <v>36</v>
      </c>
    </row>
    <row r="7" spans="1:4" x14ac:dyDescent="0.25">
      <c r="A7" s="62" t="s">
        <v>87</v>
      </c>
      <c r="B7" s="65">
        <v>2810</v>
      </c>
    </row>
    <row r="8" spans="1:4" x14ac:dyDescent="0.25">
      <c r="A8" s="61" t="s">
        <v>88</v>
      </c>
      <c r="B8" s="64">
        <v>2609</v>
      </c>
    </row>
    <row r="9" spans="1:4" x14ac:dyDescent="0.25">
      <c r="A9" s="62" t="s">
        <v>91</v>
      </c>
      <c r="B9" s="65">
        <v>1437</v>
      </c>
    </row>
    <row r="10" spans="1:4" x14ac:dyDescent="0.25">
      <c r="A10" s="61" t="s">
        <v>20</v>
      </c>
      <c r="B10" s="64">
        <f>SUM(B6:B9)</f>
        <v>6892</v>
      </c>
      <c r="D10" s="103"/>
    </row>
    <row r="11" spans="1:4" x14ac:dyDescent="0.25">
      <c r="A11" s="20"/>
      <c r="B11" s="20"/>
    </row>
  </sheetData>
  <pageMargins left="0.7" right="0.7" top="0.75" bottom="0.75" header="0.3" footer="0.3"/>
  <pageSetup scale="86" orientation="portrait" r:id="rId1"/>
  <headerFooter>
    <oddHeader>&amp;RUG-200994 NWN 2024 GREAT Report
Appendix A /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2E08C1-02DD-4068-B0D7-ABBB80909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19B69-681E-4C3D-AF3E-13016F839902}"/>
</file>

<file path=customXml/itemProps3.xml><?xml version="1.0" encoding="utf-8"?>
<ds:datastoreItem xmlns:ds="http://schemas.openxmlformats.org/officeDocument/2006/customXml" ds:itemID="{6E9FC5AE-7BD9-4BB8-8997-6DA19C1E14ED}"/>
</file>

<file path=customXml/itemProps4.xml><?xml version="1.0" encoding="utf-8"?>
<ds:datastoreItem xmlns:ds="http://schemas.openxmlformats.org/officeDocument/2006/customXml" ds:itemID="{C9CFF86A-082C-4484-A204-744C3379407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30e7722-2209-4d16-a5f7-fc1d22188fb9"/>
    <ds:schemaRef ds:uri="http://www.w3.org/XML/1998/namespace"/>
    <ds:schemaRef ds:uri="http://purl.org/dc/elements/1.1/"/>
    <ds:schemaRef ds:uri="d28355ee-8609-4cd3-af2b-a3636aa437bc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item a and d</vt:lpstr>
      <vt:lpstr>item b</vt:lpstr>
      <vt:lpstr>item c</vt:lpstr>
      <vt:lpstr>item e</vt:lpstr>
      <vt:lpstr>item f</vt:lpstr>
      <vt:lpstr>item i</vt:lpstr>
      <vt:lpstr>item j</vt:lpstr>
      <vt:lpstr>'item a and d'!Print_Area</vt:lpstr>
      <vt:lpstr>'item c'!Print_Area</vt:lpstr>
      <vt:lpstr>'item a and d'!Print_Titles</vt:lpstr>
      <vt:lpstr>'item 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Siores, Natasha</dc:creator>
  <cp:keywords/>
  <dc:description/>
  <cp:lastModifiedBy>Booth, Avery (UTC)</cp:lastModifiedBy>
  <cp:revision/>
  <cp:lastPrinted>2025-01-31T20:22:51Z</cp:lastPrinted>
  <dcterms:created xsi:type="dcterms:W3CDTF">2024-11-20T01:34:17Z</dcterms:created>
  <dcterms:modified xsi:type="dcterms:W3CDTF">2025-01-31T22:32:02Z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lc_DocIdItemGuid">
    <vt:lpwstr>ade6b250-e683-4a27-8832-ff71b24e6f47</vt:lpwstr>
  </property>
  <property fmtid="{D5CDD505-2E9C-101B-9397-08002B2CF9AE}" pid="4" name="_docset_NoMedatataSyncRequired">
    <vt:lpwstr>False</vt:lpwstr>
  </property>
</Properties>
</file>