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20" windowHeight="8010"/>
  </bookViews>
  <sheets>
    <sheet name="Lead Sheet " sheetId="1" r:id="rId1"/>
    <sheet name="Detail" sheetId="2" r:id="rId2"/>
    <sheet name="Tax Data Backup" sheetId="3" r:id="rId3"/>
  </sheets>
  <externalReferences>
    <externalReference r:id="rId4"/>
    <externalReference r:id="rId5"/>
  </externalReferences>
  <definedNames>
    <definedName name="__123Graph_A" localSheetId="1" hidden="1">[1]Inputs!#REF!</definedName>
    <definedName name="__123Graph_A" localSheetId="0" hidden="1">[1]Inputs!#REF!</definedName>
    <definedName name="__123Graph_A" localSheetId="2" hidden="1">[2]Inputs!#REF!</definedName>
    <definedName name="__123Graph_A" hidden="1">[2]Inputs!#REF!</definedName>
    <definedName name="__123Graph_B" localSheetId="1" hidden="1">[1]Inputs!#REF!</definedName>
    <definedName name="__123Graph_B" localSheetId="0" hidden="1">[1]Inputs!#REF!</definedName>
    <definedName name="__123Graph_B" localSheetId="2" hidden="1">[2]Inputs!#REF!</definedName>
    <definedName name="__123Graph_B" hidden="1">[2]Inputs!#REF!</definedName>
    <definedName name="__123Graph_D" localSheetId="1" hidden="1">[1]Inputs!#REF!</definedName>
    <definedName name="__123Graph_D" localSheetId="0" hidden="1">[1]Inputs!#REF!</definedName>
    <definedName name="__123Graph_D" localSheetId="2" hidden="1">[2]Inputs!#REF!</definedName>
    <definedName name="__123Graph_D" hidden="1">[2]Inputs!#REF!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xlnm.Print_Area" localSheetId="1">Detail!$A$1:$E$75</definedName>
    <definedName name="_xlnm.Print_Area" localSheetId="0">'Lead Sheet '!$A$1:$J$108</definedName>
    <definedName name="retail" localSheetId="1"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"45EQYCS5Y3VSUQVBAPXGNCAH7"</definedName>
    <definedName name="wrn.All._.Pages." localSheetId="1"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OR._.Carrying._.Charge._.JV." localSheetId="1"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25725" calcMode="manual" iterate="1"/>
</workbook>
</file>

<file path=xl/calcChain.xml><?xml version="1.0" encoding="utf-8"?>
<calcChain xmlns="http://schemas.openxmlformats.org/spreadsheetml/2006/main">
  <c r="I89" i="1"/>
  <c r="I88"/>
  <c r="I87"/>
  <c r="I85"/>
  <c r="I84"/>
  <c r="I83"/>
  <c r="I81"/>
  <c r="I80"/>
  <c r="I79"/>
  <c r="I77"/>
  <c r="I76"/>
  <c r="I75"/>
  <c r="I73"/>
  <c r="I72"/>
  <c r="I71"/>
  <c r="I69"/>
  <c r="I68"/>
  <c r="I67"/>
  <c r="I63"/>
  <c r="I58"/>
  <c r="I57"/>
  <c r="I60" s="1"/>
  <c r="I56"/>
  <c r="I47"/>
  <c r="I46"/>
  <c r="I45"/>
  <c r="I44"/>
  <c r="I43"/>
  <c r="I48"/>
  <c r="I39"/>
  <c r="I38"/>
  <c r="I37"/>
  <c r="I36"/>
  <c r="I30"/>
  <c r="I29"/>
  <c r="I28"/>
  <c r="I27"/>
  <c r="I26"/>
  <c r="I25"/>
  <c r="I24"/>
  <c r="I40" s="1"/>
  <c r="I20"/>
  <c r="I19"/>
  <c r="I18"/>
  <c r="I17"/>
  <c r="I16"/>
  <c r="I15"/>
  <c r="I14"/>
  <c r="I13"/>
  <c r="I12"/>
  <c r="I11"/>
  <c r="I10"/>
  <c r="I21" s="1"/>
  <c r="D60" i="2"/>
  <c r="D48"/>
  <c r="D39"/>
  <c r="D20"/>
  <c r="F59" i="1"/>
  <c r="F58"/>
  <c r="F57"/>
  <c r="F56"/>
  <c r="F55"/>
  <c r="F54"/>
  <c r="F53"/>
  <c r="F52"/>
  <c r="F51"/>
  <c r="F60" s="1"/>
  <c r="F47"/>
  <c r="F46"/>
  <c r="F45"/>
  <c r="F44"/>
  <c r="F43"/>
  <c r="F48" s="1"/>
  <c r="F39"/>
  <c r="F38"/>
  <c r="F37"/>
  <c r="F36"/>
  <c r="F35"/>
  <c r="F34"/>
  <c r="F33"/>
  <c r="F32"/>
  <c r="F31"/>
  <c r="F30"/>
  <c r="F29"/>
  <c r="F28"/>
  <c r="F27"/>
  <c r="F26"/>
  <c r="F25"/>
  <c r="F24"/>
  <c r="F40" s="1"/>
  <c r="F20"/>
  <c r="F19"/>
  <c r="F18"/>
  <c r="F17"/>
  <c r="F16"/>
  <c r="F15"/>
  <c r="F14"/>
  <c r="F13"/>
  <c r="F12"/>
  <c r="F11"/>
  <c r="F10"/>
  <c r="F21" l="1"/>
</calcChain>
</file>

<file path=xl/sharedStrings.xml><?xml version="1.0" encoding="utf-8"?>
<sst xmlns="http://schemas.openxmlformats.org/spreadsheetml/2006/main" count="626" uniqueCount="259">
  <si>
    <t xml:space="preserve">Page </t>
  </si>
  <si>
    <t>TOTAL</t>
  </si>
  <si>
    <t>WA</t>
  </si>
  <si>
    <t>ACCOUNT</t>
  </si>
  <si>
    <t>Type</t>
  </si>
  <si>
    <t>COMPANY</t>
  </si>
  <si>
    <t>FACTOR</t>
  </si>
  <si>
    <t>FACTOR %</t>
  </si>
  <si>
    <t>ALLOCATED</t>
  </si>
  <si>
    <t>REF#</t>
  </si>
  <si>
    <t>Adjustment to Rate Base:</t>
  </si>
  <si>
    <t>Current Assets:</t>
  </si>
  <si>
    <t>Working Funds</t>
  </si>
  <si>
    <t>SG</t>
  </si>
  <si>
    <t>Notes Receivable</t>
  </si>
  <si>
    <t>SO</t>
  </si>
  <si>
    <t>Other A/R</t>
  </si>
  <si>
    <t>Accounts Payable</t>
  </si>
  <si>
    <t>CAEE</t>
  </si>
  <si>
    <t xml:space="preserve">Other Msc. Df. Crd. </t>
  </si>
  <si>
    <t>SE</t>
  </si>
  <si>
    <t>Asset Retir. Oblig.</t>
  </si>
  <si>
    <t>ARO Reg Liability</t>
  </si>
  <si>
    <t>CAGE</t>
  </si>
  <si>
    <t>8.5.2</t>
  </si>
  <si>
    <t>Prepayments:</t>
  </si>
  <si>
    <t>Prepaid Insurance</t>
  </si>
  <si>
    <t>Prepaid Taxes</t>
  </si>
  <si>
    <t>GPS</t>
  </si>
  <si>
    <t>Prepayments - Hardware and Software</t>
  </si>
  <si>
    <t>Prepayments - Other</t>
  </si>
  <si>
    <t>OTHER</t>
  </si>
  <si>
    <t>UT</t>
  </si>
  <si>
    <t>ID</t>
  </si>
  <si>
    <t>OR</t>
  </si>
  <si>
    <t>WY</t>
  </si>
  <si>
    <t>CAEW</t>
  </si>
  <si>
    <t>CAGW</t>
  </si>
  <si>
    <t>Miscellaneous Deferred Debits</t>
  </si>
  <si>
    <t>186M</t>
  </si>
  <si>
    <t>Miscellaneous Rate Base</t>
  </si>
  <si>
    <t>182M</t>
  </si>
  <si>
    <t>WYP</t>
  </si>
  <si>
    <t>182W</t>
  </si>
  <si>
    <t>Provo Working Capital</t>
  </si>
  <si>
    <t>SNPPS</t>
  </si>
  <si>
    <t>Adjustments to Tax:</t>
  </si>
  <si>
    <t>Schedule M Add - Joseph Settlement</t>
  </si>
  <si>
    <t>SCHMAT</t>
  </si>
  <si>
    <t>8.5.3</t>
  </si>
  <si>
    <t>Def Tax Exp</t>
  </si>
  <si>
    <t>AMA ADIT Balance</t>
  </si>
  <si>
    <t>Schedule M Add - Hermiston</t>
  </si>
  <si>
    <t>Schedule M Deduct - Prepaid Property taxes</t>
  </si>
  <si>
    <t>SCHMDT</t>
  </si>
  <si>
    <t>Schedule M Deduct - Other Prepaids</t>
  </si>
  <si>
    <t>Schedule M Deduct - Self Insured Benefits</t>
  </si>
  <si>
    <t>Schedule M Add - Lakeview</t>
  </si>
  <si>
    <t>Description of Adjustment:</t>
  </si>
  <si>
    <t>Account List</t>
  </si>
  <si>
    <t>Factor List</t>
  </si>
  <si>
    <t>SG-P</t>
  </si>
  <si>
    <t>SG-U</t>
  </si>
  <si>
    <t>DGP</t>
  </si>
  <si>
    <t>DGU</t>
  </si>
  <si>
    <t>SC</t>
  </si>
  <si>
    <t>SE-P</t>
  </si>
  <si>
    <t>SE-U</t>
  </si>
  <si>
    <t>DEP</t>
  </si>
  <si>
    <t>DEU</t>
  </si>
  <si>
    <t>SO-P</t>
  </si>
  <si>
    <t>SO-U</t>
  </si>
  <si>
    <t>DOP</t>
  </si>
  <si>
    <t>DOU</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</si>
  <si>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</si>
  <si>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</si>
  <si>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</si>
  <si>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</si>
  <si>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</si>
  <si>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</si>
  <si>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</si>
  <si>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</si>
  <si>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</si>
  <si>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</si>
  <si>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</si>
  <si>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</si>
  <si>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</si>
  <si>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</si>
  <si>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</si>
  <si>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</si>
  <si>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</si>
  <si>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</si>
  <si>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</si>
  <si>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</si>
  <si>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</si>
  <si>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</si>
  <si>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</si>
  <si>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</si>
  <si>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</si>
  <si>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</si>
  <si>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</si>
  <si>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</si>
  <si>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</si>
  <si>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</si>
  <si>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</si>
  <si>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</si>
  <si>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</si>
  <si>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</si>
  <si>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</si>
  <si>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</si>
  <si>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</si>
  <si>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</si>
  <si>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</si>
  <si>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</si>
  <si>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</si>
  <si>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</si>
  <si>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</si>
  <si>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</si>
  <si>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</si>
  <si>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</si>
  <si>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NUTIL</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</si>
  <si>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</si>
  <si>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</si>
  <si>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</si>
  <si>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</si>
  <si>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</si>
  <si>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</si>
  <si>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</si>
  <si>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</si>
  <si>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</si>
  <si>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</si>
  <si>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</si>
  <si>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</si>
  <si>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</si>
  <si>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</si>
  <si>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</si>
  <si>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</si>
  <si>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</si>
  <si>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</si>
  <si>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</si>
  <si>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</si>
  <si>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MT</t>
  </si>
  <si>
    <t>WYE</t>
  </si>
  <si>
    <t>108D</t>
  </si>
  <si>
    <t>108D00</t>
  </si>
  <si>
    <t>108DS</t>
  </si>
  <si>
    <t>108EP</t>
  </si>
  <si>
    <t>108GP</t>
  </si>
  <si>
    <t>108HP</t>
  </si>
  <si>
    <t>108MP</t>
  </si>
  <si>
    <t>108NP</t>
  </si>
  <si>
    <t>108OP</t>
  </si>
  <si>
    <t>108SP</t>
  </si>
  <si>
    <t>108TP</t>
  </si>
  <si>
    <t>111CLG</t>
  </si>
  <si>
    <t>111CLH</t>
  </si>
  <si>
    <t>111CLS</t>
  </si>
  <si>
    <t>111IP</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</si>
  <si>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</si>
  <si>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</si>
  <si>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</si>
  <si>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</si>
  <si>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</si>
  <si>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</si>
  <si>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</si>
  <si>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</si>
  <si>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</si>
  <si>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</si>
  <si>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</si>
  <si>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</si>
  <si>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</si>
  <si>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</si>
  <si>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</si>
  <si>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</si>
  <si>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</si>
  <si>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</si>
  <si>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</si>
  <si>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</si>
  <si>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</si>
  <si>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</si>
  <si>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</si>
  <si>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</si>
  <si>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</si>
  <si>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</si>
  <si>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</si>
  <si>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</si>
  <si>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</si>
  <si>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</si>
  <si>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</si>
  <si>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</si>
  <si>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</si>
  <si>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</si>
  <si>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</si>
  <si>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</si>
  <si>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</si>
  <si>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</si>
  <si>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T00</t>
  </si>
  <si>
    <t>TS0</t>
  </si>
  <si>
    <t>OWC230</t>
  </si>
  <si>
    <t>Removal of Cash, Prepayments, and Misc. Rate Base</t>
  </si>
  <si>
    <t>Booked</t>
  </si>
  <si>
    <t>Description</t>
  </si>
  <si>
    <t>Account</t>
  </si>
  <si>
    <t>Factor</t>
  </si>
  <si>
    <t>Dec 2009 AMA Balance</t>
  </si>
  <si>
    <t>Ref.</t>
  </si>
  <si>
    <t>Total Current Assets</t>
  </si>
  <si>
    <t>To 8.5</t>
  </si>
  <si>
    <t>Total Prepayments</t>
  </si>
  <si>
    <t>Miscellaneous Deferred Debits:</t>
  </si>
  <si>
    <t>Total Miscellaneous Deferred Debits</t>
  </si>
  <si>
    <t>Miscellaneous Rate Base:</t>
  </si>
  <si>
    <t>Total Miscellaneous Rate Base</t>
  </si>
  <si>
    <t>Page</t>
  </si>
  <si>
    <t>Actual Tax Data for CY 2009</t>
  </si>
  <si>
    <t>Remove Actual Tax Data:</t>
  </si>
  <si>
    <t>FERC</t>
  </si>
  <si>
    <t>Tax</t>
  </si>
  <si>
    <t>Allocation</t>
  </si>
  <si>
    <t>Total Co.</t>
  </si>
  <si>
    <t>Balance</t>
  </si>
  <si>
    <t>M-1 #</t>
  </si>
  <si>
    <t>Amount</t>
  </si>
  <si>
    <t>4098300</t>
  </si>
  <si>
    <t>425280</t>
  </si>
  <si>
    <t>Joseph Settlement-SG</t>
  </si>
  <si>
    <t>Ref. 8.5.1</t>
  </si>
  <si>
    <t>4111000</t>
  </si>
  <si>
    <t>283JOSEPH SETTLEMENT-SG</t>
  </si>
  <si>
    <t>2831000</t>
  </si>
  <si>
    <t>287656</t>
  </si>
  <si>
    <t>DTL 425.280 Joseph Settlement</t>
  </si>
  <si>
    <t>AMA</t>
  </si>
  <si>
    <t>425360</t>
  </si>
  <si>
    <t>Hermiston Swap</t>
  </si>
  <si>
    <t>190Hermiston Swap</t>
  </si>
  <si>
    <t>287661</t>
  </si>
  <si>
    <t>DTL 425.360 Hermiston Swap</t>
  </si>
  <si>
    <t>4099300</t>
  </si>
  <si>
    <t>210200</t>
  </si>
  <si>
    <t>Prepaid Taxes-property taxes</t>
  </si>
  <si>
    <t>4101000</t>
  </si>
  <si>
    <t>283Prepaid Taxes-Property Taxes</t>
  </si>
  <si>
    <t>287708</t>
  </si>
  <si>
    <t>DTL 210.200 PREPAID PROPERTY TAXES</t>
  </si>
  <si>
    <t>210180</t>
  </si>
  <si>
    <t>OTHER PREPAIDS</t>
  </si>
  <si>
    <t>283Prepaid Membership Fees-EEI WSCC</t>
  </si>
  <si>
    <t>287669</t>
  </si>
  <si>
    <t>DTL 210.180 PRE MEM</t>
  </si>
  <si>
    <t>Self Insured Health Benefit</t>
  </si>
  <si>
    <t>DTA 210.105 Self Ins</t>
  </si>
  <si>
    <t>Lakeview Buyout-SG</t>
  </si>
  <si>
    <t>DTL 425.260 Lakeview Buyout</t>
  </si>
  <si>
    <t>PacifiCorp</t>
  </si>
  <si>
    <t>Washington General Rate Case  - December 2009</t>
  </si>
  <si>
    <t>Washington General Rate Case - December 2009</t>
  </si>
  <si>
    <t>Situs</t>
  </si>
  <si>
    <t>RES</t>
  </si>
</sst>
</file>

<file path=xl/styles.xml><?xml version="1.0" encoding="utf-8"?>
<styleSheet xmlns="http://schemas.openxmlformats.org/spreadsheetml/2006/main">
  <numFmts count="18">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000_);_(* \(#,##0.000\);_(* &quot;-&quot;_);_(@_)"/>
    <numFmt numFmtId="167" formatCode="_-* #,##0\ &quot;F&quot;_-;\-* #,##0\ &quot;F&quot;_-;_-* &quot;-&quot;\ &quot;F&quot;_-;_-@_-"/>
    <numFmt numFmtId="168" formatCode="&quot;$&quot;###0;[Red]\(&quot;$&quot;###0\)"/>
    <numFmt numFmtId="169" formatCode="&quot;$&quot;#,##0\ ;\(&quot;$&quot;#,##0\)"/>
    <numFmt numFmtId="170" formatCode="########\-###\-###"/>
    <numFmt numFmtId="171" formatCode="0.0"/>
    <numFmt numFmtId="172" formatCode="#,##0.000;[Red]\-#,##0.000"/>
    <numFmt numFmtId="173" formatCode="#,##0.0_);\(#,##0.0\);\-\ ;"/>
    <numFmt numFmtId="174" formatCode="#,##0.0000"/>
    <numFmt numFmtId="175" formatCode="mmm\ dd\,\ yyyy"/>
    <numFmt numFmtId="176" formatCode="General_)"/>
    <numFmt numFmtId="177" formatCode="0.000%"/>
  </numFmts>
  <fonts count="36">
    <font>
      <sz val="10"/>
      <name val="Arial"/>
    </font>
    <font>
      <sz val="12"/>
      <name val="Times New Roman"/>
      <family val="1"/>
    </font>
    <font>
      <sz val="10"/>
      <name val="Arial"/>
      <family val="2"/>
    </font>
    <font>
      <b/>
      <sz val="10"/>
      <name val="Arial"/>
      <family val="2"/>
    </font>
    <font>
      <u/>
      <sz val="10"/>
      <name val="Arial"/>
      <family val="2"/>
    </font>
    <font>
      <strike/>
      <sz val="10"/>
      <name val="Arial"/>
      <family val="2"/>
    </font>
    <font>
      <sz val="6"/>
      <name val="Arial"/>
      <family val="2"/>
    </font>
    <font>
      <sz val="9"/>
      <name val="Arial"/>
      <family val="2"/>
    </font>
    <font>
      <b/>
      <u/>
      <sz val="10"/>
      <name val="Arial"/>
      <family val="2"/>
    </font>
    <font>
      <sz val="10"/>
      <color indexed="8"/>
      <name val="Arial"/>
      <family val="2"/>
    </font>
    <font>
      <b/>
      <sz val="8"/>
      <name val="Arial"/>
      <family val="2"/>
    </font>
    <font>
      <sz val="10"/>
      <name val="Courier"/>
      <family val="3"/>
    </font>
    <font>
      <sz val="10"/>
      <color indexed="8"/>
      <name val="Helv"/>
    </font>
    <font>
      <sz val="12"/>
      <color indexed="24"/>
      <name val="Arial"/>
      <family val="2"/>
    </font>
    <font>
      <sz val="10"/>
      <name val="Helv"/>
    </font>
    <font>
      <sz val="10"/>
      <color indexed="24"/>
      <name val="Courier New"/>
      <family val="3"/>
    </font>
    <font>
      <sz val="8"/>
      <name val="Helv"/>
    </font>
    <font>
      <sz val="7"/>
      <name val="Arial"/>
      <family val="2"/>
    </font>
    <font>
      <sz val="8"/>
      <name val="Arial"/>
      <family val="2"/>
    </font>
    <font>
      <b/>
      <sz val="16"/>
      <name val="Times New Roman"/>
      <family val="1"/>
    </font>
    <font>
      <b/>
      <sz val="12"/>
      <name val="Arial"/>
      <family val="2"/>
    </font>
    <font>
      <sz val="11"/>
      <color indexed="8"/>
      <name val="TimesNewRomanPS"/>
    </font>
    <font>
      <sz val="10"/>
      <color indexed="11"/>
      <name val="Geneva"/>
    </font>
    <font>
      <b/>
      <sz val="10"/>
      <color indexed="8"/>
      <name val="Arial"/>
      <family val="2"/>
    </font>
    <font>
      <b/>
      <sz val="10"/>
      <color indexed="39"/>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sz val="10"/>
      <name val="LinePrinter"/>
    </font>
    <font>
      <sz val="8"/>
      <color indexed="12"/>
      <name val="Arial"/>
      <family val="2"/>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s>
  <borders count="2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130">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 fontId="9" fillId="0" borderId="12" applyNumberFormat="0" applyProtection="0">
      <alignment horizontal="left" vertical="center" indent="1"/>
    </xf>
    <xf numFmtId="41" fontId="2" fillId="0" borderId="0" applyFont="0" applyFill="0" applyBorder="0" applyAlignment="0" applyProtection="0"/>
    <xf numFmtId="0" fontId="11"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 fontId="1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3" fillId="0" borderId="0" applyFont="0" applyFill="0" applyBorder="0" applyAlignment="0" applyProtection="0"/>
    <xf numFmtId="0" fontId="14" fillId="0" borderId="0"/>
    <xf numFmtId="0" fontId="14" fillId="0" borderId="0"/>
    <xf numFmtId="3" fontId="15" fillId="0" borderId="0" applyFont="0" applyFill="0" applyBorder="0" applyAlignment="0" applyProtection="0"/>
    <xf numFmtId="0" fontId="14" fillId="0" borderId="0"/>
    <xf numFmtId="44" fontId="2" fillId="0" borderId="0" applyFont="0" applyFill="0" applyBorder="0" applyAlignment="0" applyProtection="0"/>
    <xf numFmtId="44" fontId="2" fillId="0" borderId="0" applyFont="0" applyFill="0" applyBorder="0" applyAlignment="0" applyProtection="0"/>
    <xf numFmtId="168" fontId="16" fillId="0" borderId="0" applyFont="0" applyFill="0" applyBorder="0" applyProtection="0">
      <alignment horizontal="right"/>
    </xf>
    <xf numFmtId="5" fontId="14" fillId="0" borderId="0"/>
    <xf numFmtId="169" fontId="13" fillId="0" borderId="0" applyFont="0" applyFill="0" applyBorder="0" applyAlignment="0" applyProtection="0"/>
    <xf numFmtId="0" fontId="13" fillId="0" borderId="0" applyFont="0" applyFill="0" applyBorder="0" applyAlignment="0" applyProtection="0"/>
    <xf numFmtId="0" fontId="14" fillId="0" borderId="0"/>
    <xf numFmtId="0" fontId="15" fillId="0" borderId="0" applyFont="0" applyFill="0" applyBorder="0" applyAlignment="0" applyProtection="0"/>
    <xf numFmtId="2" fontId="13" fillId="0" borderId="0" applyFont="0" applyFill="0" applyBorder="0" applyAlignment="0" applyProtection="0"/>
    <xf numFmtId="0" fontId="17" fillId="0" borderId="0" applyFont="0" applyFill="0" applyBorder="0" applyAlignment="0" applyProtection="0">
      <alignment horizontal="left"/>
    </xf>
    <xf numFmtId="38" fontId="18" fillId="2" borderId="0" applyNumberFormat="0" applyBorder="0" applyAlignment="0" applyProtection="0"/>
    <xf numFmtId="0" fontId="19" fillId="0" borderId="0"/>
    <xf numFmtId="0" fontId="20" fillId="0" borderId="15" applyNumberFormat="0" applyAlignment="0" applyProtection="0">
      <alignment horizontal="left" vertical="center"/>
    </xf>
    <xf numFmtId="0" fontId="20" fillId="0" borderId="1">
      <alignment horizontal="left" vertical="center"/>
    </xf>
    <xf numFmtId="10" fontId="18" fillId="3" borderId="14" applyNumberFormat="0" applyBorder="0" applyAlignment="0" applyProtection="0"/>
    <xf numFmtId="170" fontId="2" fillId="0" borderId="0"/>
    <xf numFmtId="171" fontId="10" fillId="0" borderId="0" applyNumberFormat="0" applyFill="0" applyBorder="0" applyAlignment="0" applyProtection="0"/>
    <xf numFmtId="37" fontId="21" fillId="0" borderId="0" applyNumberFormat="0" applyFill="0" applyBorder="0"/>
    <xf numFmtId="0" fontId="18" fillId="0" borderId="16" applyNumberFormat="0" applyBorder="0" applyAlignment="0"/>
    <xf numFmtId="172" fontId="2" fillId="0" borderId="0"/>
    <xf numFmtId="0" fontId="2" fillId="0" borderId="0"/>
    <xf numFmtId="0" fontId="2" fillId="0" borderId="0"/>
    <xf numFmtId="37" fontId="14" fillId="0" borderId="0"/>
    <xf numFmtId="173" fontId="1" fillId="0" borderId="0" applyFont="0" applyFill="0" applyBorder="0" applyProtection="0"/>
    <xf numFmtId="12" fontId="20" fillId="4" borderId="8">
      <alignment horizontal="left"/>
    </xf>
    <xf numFmtId="0" fontId="14" fillId="0" borderId="0"/>
    <xf numFmtId="0" fontId="14" fillId="0" borderId="0"/>
    <xf numFmtId="10" fontId="2" fillId="0" borderId="0" applyFont="0" applyFill="0" applyBorder="0" applyAlignment="0" applyProtection="0"/>
    <xf numFmtId="9" fontId="2" fillId="0" borderId="0" applyFont="0" applyFill="0" applyBorder="0" applyAlignment="0" applyProtection="0"/>
    <xf numFmtId="9" fontId="22" fillId="0" borderId="0"/>
    <xf numFmtId="4" fontId="23" fillId="5" borderId="12" applyNumberFormat="0" applyProtection="0">
      <alignment vertical="center"/>
    </xf>
    <xf numFmtId="4" fontId="24" fillId="6" borderId="12" applyNumberFormat="0" applyProtection="0">
      <alignment vertical="center"/>
    </xf>
    <xf numFmtId="4" fontId="23" fillId="6" borderId="12" applyNumberFormat="0" applyProtection="0">
      <alignment vertical="center"/>
    </xf>
    <xf numFmtId="4" fontId="23" fillId="6" borderId="12" applyNumberFormat="0" applyProtection="0">
      <alignment horizontal="left" vertical="center" indent="1"/>
    </xf>
    <xf numFmtId="4" fontId="23" fillId="6" borderId="12" applyNumberFormat="0" applyProtection="0">
      <alignment horizontal="left" vertical="center" indent="1"/>
    </xf>
    <xf numFmtId="0" fontId="23" fillId="6" borderId="12" applyNumberFormat="0" applyProtection="0">
      <alignment horizontal="left" vertical="top" indent="1"/>
    </xf>
    <xf numFmtId="4" fontId="23" fillId="7" borderId="17" applyNumberFormat="0" applyProtection="0">
      <alignment vertical="center"/>
    </xf>
    <xf numFmtId="4" fontId="23" fillId="7" borderId="12" applyNumberFormat="0" applyProtection="0"/>
    <xf numFmtId="4" fontId="23" fillId="7" borderId="12" applyNumberFormat="0" applyProtection="0"/>
    <xf numFmtId="4" fontId="9" fillId="8" borderId="12" applyNumberFormat="0" applyProtection="0">
      <alignment horizontal="right" vertical="center"/>
    </xf>
    <xf numFmtId="4" fontId="9" fillId="9" borderId="12" applyNumberFormat="0" applyProtection="0">
      <alignment horizontal="right" vertical="center"/>
    </xf>
    <xf numFmtId="4" fontId="9" fillId="10" borderId="12" applyNumberFormat="0" applyProtection="0">
      <alignment horizontal="right" vertical="center"/>
    </xf>
    <xf numFmtId="4" fontId="9" fillId="11" borderId="12" applyNumberFormat="0" applyProtection="0">
      <alignment horizontal="right" vertical="center"/>
    </xf>
    <xf numFmtId="4" fontId="9" fillId="12" borderId="12" applyNumberFormat="0" applyProtection="0">
      <alignment horizontal="right" vertical="center"/>
    </xf>
    <xf numFmtId="4" fontId="9" fillId="13" borderId="12" applyNumberFormat="0" applyProtection="0">
      <alignment horizontal="right" vertical="center"/>
    </xf>
    <xf numFmtId="4" fontId="9" fillId="14" borderId="12" applyNumberFormat="0" applyProtection="0">
      <alignment horizontal="right" vertical="center"/>
    </xf>
    <xf numFmtId="4" fontId="9" fillId="15" borderId="12" applyNumberFormat="0" applyProtection="0">
      <alignment horizontal="right" vertical="center"/>
    </xf>
    <xf numFmtId="4" fontId="9" fillId="16" borderId="12" applyNumberFormat="0" applyProtection="0">
      <alignment horizontal="right" vertical="center"/>
    </xf>
    <xf numFmtId="4" fontId="23" fillId="17" borderId="18" applyNumberFormat="0" applyProtection="0">
      <alignment horizontal="left" vertical="center" indent="1"/>
    </xf>
    <xf numFmtId="4" fontId="9" fillId="18" borderId="0" applyNumberFormat="0" applyProtection="0">
      <alignment horizontal="left" vertical="center" indent="1"/>
    </xf>
    <xf numFmtId="4" fontId="9" fillId="18" borderId="0" applyNumberFormat="0" applyProtection="0">
      <alignment horizontal="left" indent="1"/>
    </xf>
    <xf numFmtId="4" fontId="9" fillId="18" borderId="0" applyNumberFormat="0" applyProtection="0">
      <alignment horizontal="left" indent="1"/>
    </xf>
    <xf numFmtId="4" fontId="25" fillId="19" borderId="0" applyNumberFormat="0" applyProtection="0">
      <alignment horizontal="left" vertical="center" indent="1"/>
    </xf>
    <xf numFmtId="4" fontId="9" fillId="20" borderId="12" applyNumberFormat="0" applyProtection="0">
      <alignment horizontal="right" vertical="center"/>
    </xf>
    <xf numFmtId="4" fontId="26" fillId="0" borderId="0" applyNumberFormat="0" applyProtection="0">
      <alignment horizontal="left" vertical="center" indent="1"/>
    </xf>
    <xf numFmtId="4" fontId="27" fillId="21" borderId="0" applyNumberFormat="0" applyProtection="0">
      <alignment horizontal="left" indent="1"/>
    </xf>
    <xf numFmtId="4" fontId="27" fillId="21" borderId="0" applyNumberFormat="0" applyProtection="0">
      <alignment horizontal="left" indent="1"/>
    </xf>
    <xf numFmtId="4" fontId="27" fillId="21" borderId="0" applyNumberFormat="0" applyProtection="0">
      <alignment horizontal="left" indent="1"/>
    </xf>
    <xf numFmtId="4" fontId="28" fillId="0" borderId="0" applyNumberFormat="0" applyProtection="0">
      <alignment horizontal="left" vertical="center" indent="1"/>
    </xf>
    <xf numFmtId="4" fontId="28" fillId="22" borderId="0" applyNumberFormat="0" applyProtection="0"/>
    <xf numFmtId="4" fontId="28" fillId="22" borderId="0" applyNumberFormat="0" applyProtection="0"/>
    <xf numFmtId="4" fontId="28" fillId="22" borderId="0" applyNumberFormat="0" applyProtection="0"/>
    <xf numFmtId="0" fontId="2" fillId="19" borderId="12" applyNumberFormat="0" applyProtection="0">
      <alignment horizontal="left" vertical="center" indent="1"/>
    </xf>
    <xf numFmtId="0" fontId="2" fillId="19" borderId="12" applyNumberFormat="0" applyProtection="0">
      <alignment horizontal="left" vertical="top" indent="1"/>
    </xf>
    <xf numFmtId="0" fontId="2" fillId="7" borderId="12" applyNumberFormat="0" applyProtection="0">
      <alignment horizontal="left" vertical="center" indent="1"/>
    </xf>
    <xf numFmtId="0" fontId="2" fillId="7" borderId="12" applyNumberFormat="0" applyProtection="0">
      <alignment horizontal="left" vertical="top" indent="1"/>
    </xf>
    <xf numFmtId="0" fontId="2" fillId="23" borderId="12" applyNumberFormat="0" applyProtection="0">
      <alignment horizontal="left" vertical="center" indent="1"/>
    </xf>
    <xf numFmtId="0" fontId="2" fillId="23" borderId="12" applyNumberFormat="0" applyProtection="0">
      <alignment horizontal="left" vertical="top" indent="1"/>
    </xf>
    <xf numFmtId="0" fontId="2" fillId="24" borderId="12" applyNumberFormat="0" applyProtection="0">
      <alignment horizontal="left" vertical="center" indent="1"/>
    </xf>
    <xf numFmtId="0" fontId="2" fillId="24" borderId="12" applyNumberFormat="0" applyProtection="0">
      <alignment horizontal="left" vertical="top" indent="1"/>
    </xf>
    <xf numFmtId="4" fontId="9" fillId="3" borderId="12" applyNumberFormat="0" applyProtection="0">
      <alignment vertical="center"/>
    </xf>
    <xf numFmtId="4" fontId="29" fillId="3" borderId="12" applyNumberFormat="0" applyProtection="0">
      <alignment vertical="center"/>
    </xf>
    <xf numFmtId="4" fontId="9" fillId="3" borderId="12" applyNumberFormat="0" applyProtection="0">
      <alignment horizontal="left" vertical="center" indent="1"/>
    </xf>
    <xf numFmtId="0" fontId="9" fillId="3" borderId="12" applyNumberFormat="0" applyProtection="0">
      <alignment horizontal="left" vertical="top" indent="1"/>
    </xf>
    <xf numFmtId="4" fontId="9" fillId="25" borderId="19" applyNumberFormat="0" applyProtection="0">
      <alignment horizontal="right" vertical="center"/>
    </xf>
    <xf numFmtId="4" fontId="9" fillId="0" borderId="12" applyNumberFormat="0" applyProtection="0">
      <alignment horizontal="right" vertical="center"/>
    </xf>
    <xf numFmtId="4" fontId="9" fillId="0" borderId="12" applyNumberFormat="0" applyProtection="0">
      <alignment horizontal="right" vertical="center"/>
    </xf>
    <xf numFmtId="4" fontId="29" fillId="18" borderId="12" applyNumberFormat="0" applyProtection="0">
      <alignment horizontal="right" vertical="center"/>
    </xf>
    <xf numFmtId="4" fontId="9" fillId="25" borderId="12" applyNumberFormat="0" applyProtection="0">
      <alignment horizontal="left" vertical="center" indent="1"/>
    </xf>
    <xf numFmtId="4" fontId="9" fillId="0" borderId="12" applyNumberFormat="0" applyProtection="0">
      <alignment horizontal="left" vertical="center" indent="1"/>
    </xf>
    <xf numFmtId="0" fontId="9" fillId="7" borderId="12" applyNumberFormat="0" applyProtection="0">
      <alignment horizontal="center" vertical="top"/>
    </xf>
    <xf numFmtId="0" fontId="9" fillId="7" borderId="12" applyNumberFormat="0" applyProtection="0">
      <alignment horizontal="left" vertical="top"/>
    </xf>
    <xf numFmtId="0" fontId="9" fillId="7" borderId="12" applyNumberFormat="0" applyProtection="0">
      <alignment horizontal="left" vertical="top"/>
    </xf>
    <xf numFmtId="4" fontId="30" fillId="0" borderId="0" applyNumberFormat="0" applyProtection="0">
      <alignment horizontal="left" vertical="center"/>
    </xf>
    <xf numFmtId="4" fontId="31" fillId="26" borderId="0" applyNumberFormat="0" applyProtection="0">
      <alignment horizontal="left"/>
    </xf>
    <xf numFmtId="4" fontId="31" fillId="26" borderId="0" applyNumberFormat="0" applyProtection="0">
      <alignment horizontal="left"/>
    </xf>
    <xf numFmtId="4" fontId="31" fillId="26" borderId="0" applyNumberFormat="0" applyProtection="0">
      <alignment horizontal="left"/>
    </xf>
    <xf numFmtId="4" fontId="32" fillId="18" borderId="12" applyNumberFormat="0" applyProtection="0">
      <alignment horizontal="right" vertical="center"/>
    </xf>
    <xf numFmtId="37" fontId="33" fillId="27" borderId="0" applyNumberFormat="0" applyFont="0" applyBorder="0" applyAlignment="0" applyProtection="0"/>
    <xf numFmtId="174" fontId="2" fillId="0" borderId="20">
      <alignment horizontal="justify" vertical="top" wrapText="1"/>
    </xf>
    <xf numFmtId="0" fontId="2" fillId="0" borderId="0">
      <alignment horizontal="left" wrapText="1"/>
    </xf>
    <xf numFmtId="175" fontId="2" fillId="0" borderId="0" applyFill="0" applyBorder="0" applyAlignment="0" applyProtection="0">
      <alignment wrapText="1"/>
    </xf>
    <xf numFmtId="0" fontId="3" fillId="0" borderId="0" applyNumberFormat="0" applyFill="0" applyBorder="0">
      <alignment horizontal="center" wrapText="1"/>
    </xf>
    <xf numFmtId="0" fontId="3" fillId="0" borderId="0" applyNumberFormat="0" applyFill="0" applyBorder="0">
      <alignment horizontal="center" wrapText="1"/>
    </xf>
    <xf numFmtId="0" fontId="3" fillId="0" borderId="14">
      <alignment horizontal="center" vertical="center" wrapText="1"/>
    </xf>
    <xf numFmtId="0" fontId="14" fillId="0" borderId="21"/>
    <xf numFmtId="176" fontId="34" fillId="0" borderId="0">
      <alignment horizontal="left"/>
    </xf>
    <xf numFmtId="0" fontId="14" fillId="0" borderId="22"/>
    <xf numFmtId="37" fontId="18" fillId="6" borderId="0" applyNumberFormat="0" applyBorder="0" applyAlignment="0" applyProtection="0"/>
    <xf numFmtId="37" fontId="18" fillId="0" borderId="0"/>
    <xf numFmtId="3" fontId="35" fillId="28" borderId="23" applyProtection="0"/>
  </cellStyleXfs>
  <cellXfs count="108">
    <xf numFmtId="0" fontId="0" fillId="0" borderId="0" xfId="0"/>
    <xf numFmtId="0" fontId="2" fillId="0" borderId="0" xfId="3" applyFont="1"/>
    <xf numFmtId="0" fontId="3" fillId="0" borderId="0" xfId="3" applyFont="1"/>
    <xf numFmtId="0" fontId="2" fillId="0" borderId="0" xfId="3" applyFont="1" applyAlignment="1">
      <alignment horizontal="center"/>
    </xf>
    <xf numFmtId="0" fontId="2" fillId="0" borderId="0" xfId="3" applyFont="1" applyAlignment="1">
      <alignment horizontal="right"/>
    </xf>
    <xf numFmtId="0" fontId="2" fillId="0" borderId="0" xfId="3" applyNumberFormat="1" applyFont="1" applyAlignment="1">
      <alignment horizontal="center"/>
    </xf>
    <xf numFmtId="0" fontId="4" fillId="0" borderId="0" xfId="3" applyFont="1" applyAlignment="1">
      <alignment horizontal="center"/>
    </xf>
    <xf numFmtId="0" fontId="4" fillId="0" borderId="0" xfId="3" applyNumberFormat="1" applyFont="1" applyAlignment="1">
      <alignment horizontal="center"/>
    </xf>
    <xf numFmtId="0" fontId="2" fillId="0" borderId="0" xfId="3" applyFont="1" applyBorder="1"/>
    <xf numFmtId="0" fontId="3" fillId="0" borderId="0" xfId="3" applyFont="1" applyBorder="1" applyAlignment="1">
      <alignment horizontal="left"/>
    </xf>
    <xf numFmtId="0" fontId="2" fillId="0" borderId="0" xfId="3" applyFont="1" applyBorder="1" applyAlignment="1">
      <alignment horizontal="center"/>
    </xf>
    <xf numFmtId="164" fontId="2" fillId="0" borderId="0" xfId="1" applyNumberFormat="1" applyFont="1" applyBorder="1" applyAlignment="1">
      <alignment horizontal="center"/>
    </xf>
    <xf numFmtId="0" fontId="2" fillId="0" borderId="0" xfId="3" applyNumberFormat="1" applyFont="1" applyBorder="1" applyAlignment="1">
      <alignment horizontal="center"/>
    </xf>
    <xf numFmtId="41" fontId="2" fillId="0" borderId="0" xfId="1" applyNumberFormat="1" applyFont="1" applyFill="1" applyBorder="1" applyAlignment="1">
      <alignment horizontal="center"/>
    </xf>
    <xf numFmtId="0" fontId="2" fillId="0" borderId="0" xfId="4" applyFont="1" applyFill="1" applyBorder="1" applyAlignment="1">
      <alignment horizontal="center"/>
    </xf>
    <xf numFmtId="165" fontId="2" fillId="0" borderId="0" xfId="2"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0" xfId="4" applyAlignment="1">
      <alignment horizontal="left" indent="1"/>
    </xf>
    <xf numFmtId="0" fontId="2" fillId="0" borderId="0" xfId="4" applyAlignment="1">
      <alignment horizontal="center"/>
    </xf>
    <xf numFmtId="0" fontId="2" fillId="0" borderId="0" xfId="0" applyFont="1" applyFill="1" applyAlignment="1">
      <alignment horizontal="center"/>
    </xf>
    <xf numFmtId="0" fontId="2" fillId="0" borderId="0" xfId="3" applyFont="1" applyBorder="1" applyAlignment="1">
      <alignment horizontal="left"/>
    </xf>
    <xf numFmtId="0" fontId="2" fillId="0" borderId="0" xfId="0" applyFont="1" applyBorder="1" applyAlignment="1">
      <alignment horizontal="center"/>
    </xf>
    <xf numFmtId="41" fontId="2" fillId="0" borderId="1" xfId="1" applyNumberFormat="1" applyFont="1" applyFill="1" applyBorder="1" applyAlignment="1">
      <alignment horizontal="center"/>
    </xf>
    <xf numFmtId="0" fontId="2" fillId="0" borderId="0" xfId="0" applyFont="1" applyBorder="1"/>
    <xf numFmtId="0" fontId="2" fillId="0" borderId="0" xfId="3" applyFont="1" applyBorder="1" applyAlignment="1">
      <alignment horizontal="left" indent="1"/>
    </xf>
    <xf numFmtId="0" fontId="2" fillId="0" borderId="0" xfId="3" quotePrefix="1" applyFont="1" applyBorder="1" applyAlignment="1">
      <alignment horizontal="left" indent="1"/>
    </xf>
    <xf numFmtId="0" fontId="2" fillId="0" borderId="0" xfId="3" applyFont="1" applyFill="1" applyBorder="1"/>
    <xf numFmtId="0" fontId="2" fillId="0" borderId="0" xfId="3" applyFont="1" applyFill="1" applyAlignment="1">
      <alignment horizontal="center"/>
    </xf>
    <xf numFmtId="0" fontId="2" fillId="0" borderId="0" xfId="3" applyFont="1" applyFill="1"/>
    <xf numFmtId="43" fontId="5" fillId="0" borderId="0" xfId="1" applyFont="1" applyFill="1" applyBorder="1" applyAlignment="1">
      <alignment horizontal="center"/>
    </xf>
    <xf numFmtId="41" fontId="5" fillId="0" borderId="0" xfId="1" applyNumberFormat="1" applyFont="1" applyFill="1" applyBorder="1" applyAlignment="1">
      <alignment horizontal="center"/>
    </xf>
    <xf numFmtId="0" fontId="2" fillId="0" borderId="0" xfId="3" applyFont="1" applyFill="1" applyBorder="1" applyAlignment="1">
      <alignment horizontal="center"/>
    </xf>
    <xf numFmtId="0" fontId="2" fillId="0" borderId="0" xfId="0" applyFont="1" applyBorder="1" applyAlignment="1">
      <alignment horizontal="left"/>
    </xf>
    <xf numFmtId="164" fontId="2" fillId="0" borderId="1" xfId="1" applyNumberFormat="1" applyFont="1" applyFill="1" applyBorder="1"/>
    <xf numFmtId="164" fontId="2" fillId="0" borderId="0" xfId="1" applyNumberFormat="1" applyFont="1" applyFill="1" applyBorder="1"/>
    <xf numFmtId="0" fontId="2" fillId="0" borderId="0" xfId="4" applyFont="1" applyAlignment="1">
      <alignment horizontal="center"/>
    </xf>
    <xf numFmtId="0" fontId="2" fillId="0" borderId="0" xfId="3" quotePrefix="1" applyFont="1" applyBorder="1" applyAlignment="1">
      <alignment horizontal="left"/>
    </xf>
    <xf numFmtId="0" fontId="3" fillId="0" borderId="0" xfId="3" applyFont="1" applyBorder="1" applyAlignment="1">
      <alignment horizontal="left" indent="1"/>
    </xf>
    <xf numFmtId="0" fontId="3" fillId="0" borderId="0" xfId="3" applyFont="1" applyBorder="1"/>
    <xf numFmtId="0" fontId="2" fillId="0" borderId="2" xfId="3" applyFont="1" applyBorder="1"/>
    <xf numFmtId="0" fontId="3" fillId="0" borderId="3" xfId="3" applyFont="1" applyBorder="1"/>
    <xf numFmtId="0" fontId="2" fillId="0" borderId="3" xfId="3" applyFont="1" applyBorder="1"/>
    <xf numFmtId="0" fontId="2" fillId="0" borderId="3" xfId="3" applyFont="1" applyBorder="1" applyAlignment="1">
      <alignment horizontal="center"/>
    </xf>
    <xf numFmtId="0" fontId="2" fillId="0" borderId="4" xfId="3" applyNumberFormat="1" applyFont="1" applyBorder="1" applyAlignment="1">
      <alignment horizontal="center"/>
    </xf>
    <xf numFmtId="0" fontId="2" fillId="0" borderId="5" xfId="3" applyFont="1" applyBorder="1"/>
    <xf numFmtId="0" fontId="2" fillId="0" borderId="6" xfId="3" applyFont="1" applyBorder="1" applyAlignment="1">
      <alignment horizontal="center"/>
    </xf>
    <xf numFmtId="0" fontId="2" fillId="0" borderId="5" xfId="3" applyFont="1" applyFill="1" applyBorder="1"/>
    <xf numFmtId="0" fontId="2" fillId="0" borderId="0" xfId="3" quotePrefix="1" applyFont="1" applyFill="1" applyBorder="1" applyAlignment="1">
      <alignment horizontal="left"/>
    </xf>
    <xf numFmtId="0" fontId="2" fillId="0" borderId="6" xfId="3" applyNumberFormat="1" applyFont="1" applyFill="1" applyBorder="1" applyAlignment="1">
      <alignment horizontal="center"/>
    </xf>
    <xf numFmtId="3" fontId="2" fillId="0" borderId="0" xfId="3" applyNumberFormat="1" applyFont="1" applyFill="1" applyBorder="1" applyAlignment="1">
      <alignment horizontal="center"/>
    </xf>
    <xf numFmtId="0" fontId="2" fillId="0" borderId="6" xfId="3" applyFont="1" applyFill="1" applyBorder="1" applyAlignment="1">
      <alignment horizontal="center"/>
    </xf>
    <xf numFmtId="0" fontId="2" fillId="0" borderId="7" xfId="3" applyFont="1" applyFill="1" applyBorder="1"/>
    <xf numFmtId="0" fontId="2" fillId="0" borderId="8" xfId="3" applyFont="1" applyFill="1" applyBorder="1"/>
    <xf numFmtId="0" fontId="2" fillId="0" borderId="8" xfId="3" applyFont="1" applyFill="1" applyBorder="1" applyAlignment="1">
      <alignment horizontal="center"/>
    </xf>
    <xf numFmtId="0" fontId="2" fillId="0" borderId="9" xfId="3" applyFont="1" applyFill="1" applyBorder="1" applyAlignment="1">
      <alignment horizontal="center"/>
    </xf>
    <xf numFmtId="0" fontId="4" fillId="0" borderId="0" xfId="3" applyFont="1" applyBorder="1" applyAlignment="1">
      <alignment horizontal="center"/>
    </xf>
    <xf numFmtId="0" fontId="2" fillId="0" borderId="0" xfId="4"/>
    <xf numFmtId="0" fontId="2" fillId="0" borderId="0" xfId="4" applyFill="1"/>
    <xf numFmtId="0" fontId="2" fillId="0" borderId="0" xfId="0" applyFont="1" applyFill="1" applyAlignment="1">
      <alignment horizontal="left"/>
    </xf>
    <xf numFmtId="0" fontId="6" fillId="0" borderId="0" xfId="0" applyFont="1" applyFill="1"/>
    <xf numFmtId="0" fontId="3" fillId="0" borderId="0" xfId="4" applyFont="1"/>
    <xf numFmtId="0" fontId="3" fillId="0" borderId="0" xfId="4" applyFont="1" applyFill="1" applyAlignment="1">
      <alignment horizontal="center"/>
    </xf>
    <xf numFmtId="0" fontId="3" fillId="0" borderId="10" xfId="4" applyFont="1" applyBorder="1" applyAlignment="1">
      <alignment horizontal="center"/>
    </xf>
    <xf numFmtId="0" fontId="3" fillId="0" borderId="10" xfId="4" applyFont="1" applyFill="1" applyBorder="1" applyAlignment="1">
      <alignment horizontal="center"/>
    </xf>
    <xf numFmtId="0" fontId="3" fillId="0" borderId="0" xfId="4" applyFont="1" applyBorder="1"/>
    <xf numFmtId="0" fontId="3" fillId="0" borderId="0" xfId="4" applyFont="1" applyFill="1" applyBorder="1" applyAlignment="1">
      <alignment horizontal="center"/>
    </xf>
    <xf numFmtId="164" fontId="0" fillId="0" borderId="0" xfId="1" applyNumberFormat="1" applyFont="1" applyFill="1"/>
    <xf numFmtId="0" fontId="3" fillId="0" borderId="0" xfId="4" applyFont="1" applyAlignment="1">
      <alignment horizontal="left" indent="2"/>
    </xf>
    <xf numFmtId="164" fontId="3" fillId="0" borderId="11" xfId="1" applyNumberFormat="1" applyFont="1" applyFill="1" applyBorder="1"/>
    <xf numFmtId="164" fontId="3" fillId="0" borderId="0" xfId="1" applyNumberFormat="1" applyFont="1" applyFill="1" applyBorder="1"/>
    <xf numFmtId="0" fontId="3" fillId="0" borderId="0" xfId="4" applyFont="1" applyAlignment="1">
      <alignment horizontal="left"/>
    </xf>
    <xf numFmtId="0" fontId="2" fillId="0" borderId="0" xfId="4" applyAlignment="1">
      <alignment horizontal="left"/>
    </xf>
    <xf numFmtId="164" fontId="3" fillId="0" borderId="11" xfId="4" applyNumberFormat="1" applyFont="1" applyFill="1" applyBorder="1"/>
    <xf numFmtId="0" fontId="7" fillId="0" borderId="0" xfId="3" applyFont="1" applyBorder="1" applyAlignment="1">
      <alignment horizontal="left" indent="1"/>
    </xf>
    <xf numFmtId="0" fontId="7" fillId="0" borderId="0" xfId="3" applyFont="1" applyBorder="1" applyAlignment="1">
      <alignment horizontal="center"/>
    </xf>
    <xf numFmtId="0" fontId="7" fillId="0" borderId="0" xfId="4" applyFont="1" applyBorder="1" applyAlignment="1">
      <alignment horizontal="center"/>
    </xf>
    <xf numFmtId="0" fontId="7" fillId="0" borderId="0" xfId="3" applyFont="1" applyFill="1" applyBorder="1" applyAlignment="1">
      <alignment horizontal="center"/>
    </xf>
    <xf numFmtId="41" fontId="7" fillId="0" borderId="0" xfId="1" applyNumberFormat="1" applyFont="1" applyBorder="1" applyAlignment="1">
      <alignment horizontal="center"/>
    </xf>
    <xf numFmtId="0" fontId="2" fillId="0" borderId="0" xfId="4" applyFont="1" applyAlignment="1">
      <alignment horizontal="left" indent="1"/>
    </xf>
    <xf numFmtId="164" fontId="2" fillId="0" borderId="0" xfId="1" applyNumberFormat="1" applyFont="1" applyFill="1"/>
    <xf numFmtId="41" fontId="2" fillId="0" borderId="0" xfId="4" applyNumberFormat="1" applyFont="1" applyFill="1" applyBorder="1"/>
    <xf numFmtId="41" fontId="2" fillId="0" borderId="0" xfId="4" applyNumberFormat="1" applyFont="1" applyBorder="1"/>
    <xf numFmtId="41" fontId="2" fillId="0" borderId="0" xfId="4" applyNumberFormat="1" applyFont="1"/>
    <xf numFmtId="0" fontId="2" fillId="0" borderId="0" xfId="4" applyFont="1"/>
    <xf numFmtId="164" fontId="0" fillId="0" borderId="0" xfId="1" applyNumberFormat="1" applyFont="1"/>
    <xf numFmtId="0" fontId="2" fillId="0" borderId="0" xfId="4" applyBorder="1" applyAlignment="1">
      <alignment horizontal="center"/>
    </xf>
    <xf numFmtId="0" fontId="2" fillId="0" borderId="0" xfId="4" applyBorder="1"/>
    <xf numFmtId="0" fontId="2" fillId="0" borderId="0" xfId="4" applyFill="1" applyBorder="1"/>
    <xf numFmtId="0" fontId="2" fillId="0" borderId="0" xfId="4" applyBorder="1" applyAlignment="1">
      <alignment horizontal="left" indent="1"/>
    </xf>
    <xf numFmtId="164" fontId="0" fillId="0" borderId="0" xfId="1" applyNumberFormat="1" applyFont="1" applyFill="1" applyBorder="1"/>
    <xf numFmtId="0" fontId="3" fillId="0" borderId="0" xfId="4" applyFont="1" applyBorder="1" applyAlignment="1">
      <alignment horizontal="left" indent="2"/>
    </xf>
    <xf numFmtId="164" fontId="3" fillId="0" borderId="0" xfId="4" applyNumberFormat="1" applyFont="1" applyFill="1" applyBorder="1"/>
    <xf numFmtId="0" fontId="3" fillId="0" borderId="0" xfId="0" applyFont="1"/>
    <xf numFmtId="0" fontId="0" fillId="0" borderId="0" xfId="0" applyAlignment="1">
      <alignment horizontal="right"/>
    </xf>
    <xf numFmtId="0" fontId="8" fillId="0" borderId="0" xfId="0" applyFont="1"/>
    <xf numFmtId="0" fontId="0" fillId="0" borderId="0" xfId="0" applyAlignment="1">
      <alignment horizontal="center"/>
    </xf>
    <xf numFmtId="0" fontId="0" fillId="0" borderId="10" xfId="0" applyBorder="1" applyAlignment="1">
      <alignment horizontal="center"/>
    </xf>
    <xf numFmtId="0" fontId="9" fillId="0" borderId="12" xfId="5" quotePrefix="1" applyNumberFormat="1" applyProtection="1">
      <alignment horizontal="left" vertical="center" indent="1"/>
      <protection locked="0"/>
    </xf>
    <xf numFmtId="0" fontId="9" fillId="0" borderId="12" xfId="5" applyNumberFormat="1" applyProtection="1">
      <alignment horizontal="left" vertical="center" indent="1"/>
      <protection locked="0"/>
    </xf>
    <xf numFmtId="166" fontId="9" fillId="0" borderId="12" xfId="6" applyNumberFormat="1" applyFont="1" applyBorder="1" applyAlignment="1" applyProtection="1">
      <alignment horizontal="right" vertical="center"/>
      <protection locked="0"/>
    </xf>
    <xf numFmtId="0" fontId="10" fillId="0" borderId="0" xfId="0" applyFont="1"/>
    <xf numFmtId="0" fontId="9" fillId="0" borderId="12" xfId="5" quotePrefix="1" applyNumberFormat="1">
      <alignment horizontal="left" vertical="center" indent="1"/>
    </xf>
    <xf numFmtId="0" fontId="9" fillId="0" borderId="12" xfId="5" applyNumberFormat="1">
      <alignment horizontal="left" vertical="center" indent="1"/>
    </xf>
    <xf numFmtId="166" fontId="9" fillId="0" borderId="12" xfId="6" applyNumberFormat="1" applyFont="1" applyBorder="1" applyAlignment="1">
      <alignment horizontal="right" vertical="center"/>
    </xf>
    <xf numFmtId="166" fontId="9" fillId="0" borderId="13" xfId="6" applyNumberFormat="1" applyFont="1" applyBorder="1" applyAlignment="1">
      <alignment horizontal="right" vertical="center"/>
    </xf>
    <xf numFmtId="0" fontId="9" fillId="0" borderId="14" xfId="5" applyNumberFormat="1" applyFill="1" applyBorder="1">
      <alignment horizontal="left" vertical="center" indent="1"/>
    </xf>
    <xf numFmtId="166" fontId="0" fillId="0" borderId="0" xfId="6" applyNumberFormat="1" applyFont="1"/>
    <xf numFmtId="177" fontId="2" fillId="0" borderId="0" xfId="2" applyNumberFormat="1" applyFont="1" applyFill="1" applyBorder="1" applyAlignment="1">
      <alignment horizontal="center"/>
    </xf>
  </cellXfs>
  <cellStyles count="130">
    <cellStyle name="Column total in dollars" xfId="7"/>
    <cellStyle name="Comma" xfId="1" builtinId="3"/>
    <cellStyle name="Comma  - Style1" xfId="8"/>
    <cellStyle name="Comma  - Style2" xfId="9"/>
    <cellStyle name="Comma  - Style3" xfId="10"/>
    <cellStyle name="Comma  - Style4" xfId="11"/>
    <cellStyle name="Comma  - Style5" xfId="12"/>
    <cellStyle name="Comma  - Style6" xfId="13"/>
    <cellStyle name="Comma  - Style7" xfId="14"/>
    <cellStyle name="Comma  - Style8" xfId="15"/>
    <cellStyle name="Comma (0)" xfId="16"/>
    <cellStyle name="Comma [0] 2" xfId="6"/>
    <cellStyle name="Comma 2" xfId="17"/>
    <cellStyle name="Comma 2 2" xfId="18"/>
    <cellStyle name="Comma 3" xfId="19"/>
    <cellStyle name="Comma 3 2" xfId="20"/>
    <cellStyle name="Comma 4" xfId="21"/>
    <cellStyle name="Comma 5" xfId="22"/>
    <cellStyle name="Comma 6" xfId="23"/>
    <cellStyle name="Comma0" xfId="24"/>
    <cellStyle name="Comma0 - Style3" xfId="25"/>
    <cellStyle name="Comma0 - Style4" xfId="26"/>
    <cellStyle name="Comma0_OMAG by BU" xfId="27"/>
    <cellStyle name="Comma1 - Style1" xfId="28"/>
    <cellStyle name="Currency 2" xfId="29"/>
    <cellStyle name="Currency 3" xfId="30"/>
    <cellStyle name="Currency No Comma" xfId="31"/>
    <cellStyle name="Currency(0)" xfId="32"/>
    <cellStyle name="Currency0" xfId="33"/>
    <cellStyle name="Date" xfId="34"/>
    <cellStyle name="Date - Style3" xfId="35"/>
    <cellStyle name="Date_OMAG by BU" xfId="36"/>
    <cellStyle name="Fixed" xfId="37"/>
    <cellStyle name="General" xfId="38"/>
    <cellStyle name="Grey" xfId="39"/>
    <cellStyle name="header" xfId="40"/>
    <cellStyle name="Header1" xfId="41"/>
    <cellStyle name="Header2" xfId="42"/>
    <cellStyle name="Input [yellow]" xfId="43"/>
    <cellStyle name="Marathon" xfId="44"/>
    <cellStyle name="MCP" xfId="45"/>
    <cellStyle name="nONE" xfId="46"/>
    <cellStyle name="noninput" xfId="47"/>
    <cellStyle name="Normal" xfId="0" builtinId="0"/>
    <cellStyle name="Normal - Style1" xfId="48"/>
    <cellStyle name="Normal 2" xfId="49"/>
    <cellStyle name="Normal 2 2" xfId="4"/>
    <cellStyle name="Normal 3" xfId="50"/>
    <cellStyle name="Normal(0)" xfId="51"/>
    <cellStyle name="Normal_Copy of File50007" xfId="3"/>
    <cellStyle name="Number" xfId="52"/>
    <cellStyle name="Password" xfId="53"/>
    <cellStyle name="Percen - Style1" xfId="54"/>
    <cellStyle name="Percen - Style2" xfId="55"/>
    <cellStyle name="Percent" xfId="2" builtinId="5"/>
    <cellStyle name="Percent [2]" xfId="56"/>
    <cellStyle name="Percent 2" xfId="57"/>
    <cellStyle name="Percent(0)" xfId="58"/>
    <cellStyle name="SAPBEXaggData" xfId="59"/>
    <cellStyle name="SAPBEXaggDataEmph" xfId="60"/>
    <cellStyle name="SAPBEXaggItem" xfId="61"/>
    <cellStyle name="SAPBEXaggItem 2" xfId="62"/>
    <cellStyle name="SAPBEXaggItem_Actuals 2007" xfId="63"/>
    <cellStyle name="SAPBEXaggItemX" xfId="64"/>
    <cellStyle name="SAPBEXchaText" xfId="65"/>
    <cellStyle name="SAPBEXchaText 2" xfId="66"/>
    <cellStyle name="SAPBEXchaText_Actuals 2007" xfId="67"/>
    <cellStyle name="SAPBEXexcBad7" xfId="68"/>
    <cellStyle name="SAPBEXexcBad8" xfId="69"/>
    <cellStyle name="SAPBEXexcBad9" xfId="70"/>
    <cellStyle name="SAPBEXexcCritical4" xfId="71"/>
    <cellStyle name="SAPBEXexcCritical5" xfId="72"/>
    <cellStyle name="SAPBEXexcCritical6" xfId="73"/>
    <cellStyle name="SAPBEXexcGood1" xfId="74"/>
    <cellStyle name="SAPBEXexcGood2" xfId="75"/>
    <cellStyle name="SAPBEXexcGood3" xfId="76"/>
    <cellStyle name="SAPBEXfilterDrill" xfId="77"/>
    <cellStyle name="SAPBEXfilterItem" xfId="78"/>
    <cellStyle name="SAPBEXfilterItem 2" xfId="79"/>
    <cellStyle name="SAPBEXfilterItem_Actuals 2007" xfId="80"/>
    <cellStyle name="SAPBEXfilterText" xfId="81"/>
    <cellStyle name="SAPBEXformats" xfId="82"/>
    <cellStyle name="SAPBEXheaderItem" xfId="83"/>
    <cellStyle name="SAPBEXheaderItem 2" xfId="84"/>
    <cellStyle name="SAPBEXheaderItem 3" xfId="85"/>
    <cellStyle name="SAPBEXheaderItem_Actuals 2007" xfId="86"/>
    <cellStyle name="SAPBEXheaderText" xfId="87"/>
    <cellStyle name="SAPBEXheaderText 2" xfId="88"/>
    <cellStyle name="SAPBEXheaderText 3" xfId="89"/>
    <cellStyle name="SAPBEXheaderText_Actuals 2007" xfId="90"/>
    <cellStyle name="SAPBEXHLevel0" xfId="91"/>
    <cellStyle name="SAPBEXHLevel0X" xfId="92"/>
    <cellStyle name="SAPBEXHLevel1" xfId="93"/>
    <cellStyle name="SAPBEXHLevel1X" xfId="94"/>
    <cellStyle name="SAPBEXHLevel2" xfId="95"/>
    <cellStyle name="SAPBEXHLevel2X" xfId="96"/>
    <cellStyle name="SAPBEXHLevel3" xfId="97"/>
    <cellStyle name="SAPBEXHLevel3X" xfId="98"/>
    <cellStyle name="SAPBEXresData" xfId="99"/>
    <cellStyle name="SAPBEXresDataEmph" xfId="100"/>
    <cellStyle name="SAPBEXresItem" xfId="101"/>
    <cellStyle name="SAPBEXresItemX" xfId="102"/>
    <cellStyle name="SAPBEXstdData" xfId="103"/>
    <cellStyle name="SAPBEXstdData 2" xfId="104"/>
    <cellStyle name="SAPBEXstdData_Actuals 2007" xfId="105"/>
    <cellStyle name="SAPBEXstdDataEmph" xfId="106"/>
    <cellStyle name="SAPBEXstdItem" xfId="107"/>
    <cellStyle name="SAPBEXstdItem 2" xfId="5"/>
    <cellStyle name="SAPBEXstdItem_Actuals 2007" xfId="108"/>
    <cellStyle name="SAPBEXstdItemX" xfId="109"/>
    <cellStyle name="SAPBEXstdItemX 2" xfId="110"/>
    <cellStyle name="SAPBEXstdItemX_Actuals 2007" xfId="111"/>
    <cellStyle name="SAPBEXtitle" xfId="112"/>
    <cellStyle name="SAPBEXtitle 2" xfId="113"/>
    <cellStyle name="SAPBEXtitle 3" xfId="114"/>
    <cellStyle name="SAPBEXtitle_Actuals 2007" xfId="115"/>
    <cellStyle name="SAPBEXundefined" xfId="116"/>
    <cellStyle name="Shade" xfId="117"/>
    <cellStyle name="Special" xfId="118"/>
    <cellStyle name="Style 1" xfId="119"/>
    <cellStyle name="Style 27" xfId="120"/>
    <cellStyle name="Style 35" xfId="121"/>
    <cellStyle name="Style 36" xfId="122"/>
    <cellStyle name="Titles" xfId="123"/>
    <cellStyle name="Total2 - Style2" xfId="124"/>
    <cellStyle name="TRANSMISSION RELIABILITY PORTION OF PROJECT" xfId="125"/>
    <cellStyle name="Underl - Style4" xfId="126"/>
    <cellStyle name="Unprot" xfId="127"/>
    <cellStyle name="Unprot$" xfId="128"/>
    <cellStyle name="Unprotect" xfId="12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xdr:colOff>
      <xdr:row>94</xdr:row>
      <xdr:rowOff>136149</xdr:rowOff>
    </xdr:from>
    <xdr:to>
      <xdr:col>9</xdr:col>
      <xdr:colOff>504265</xdr:colOff>
      <xdr:row>107</xdr:row>
      <xdr:rowOff>123264</xdr:rowOff>
    </xdr:to>
    <xdr:sp macro="" textlink="">
      <xdr:nvSpPr>
        <xdr:cNvPr id="2" name="Text 12"/>
        <xdr:cNvSpPr txBox="1">
          <a:spLocks noChangeArrowheads="1"/>
        </xdr:cNvSpPr>
      </xdr:nvSpPr>
      <xdr:spPr bwMode="auto">
        <a:xfrm>
          <a:off x="1" y="15223749"/>
          <a:ext cx="7886139" cy="1968315"/>
        </a:xfrm>
        <a:prstGeom prst="rect">
          <a:avLst/>
        </a:prstGeom>
        <a:solidFill>
          <a:srgbClr val="FFFFFF"/>
        </a:solidFill>
        <a:ln w="1">
          <a:noFill/>
          <a:miter lim="800000"/>
          <a:headEnd/>
          <a:tailEnd/>
        </a:ln>
      </xdr:spPr>
      <xdr:txBody>
        <a:bodyPr vertOverflow="clip" wrap="square" lIns="27432" tIns="18288" rIns="0" bIns="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US" sz="1100">
              <a:latin typeface="+mn-lt"/>
              <a:ea typeface="+mn-ea"/>
              <a:cs typeface="+mn-cs"/>
            </a:rPr>
            <a:t>This restating adjustment removes prepayments and other miscellaneous rate base balances from the Test Period.  The associated tax impacts related to these balances are also removed in this adjustment.</a:t>
          </a:r>
          <a:endParaRPr lang="en-US"/>
        </a:p>
        <a:p>
          <a:endParaRPr lang="en-US"/>
        </a:p>
        <a:p>
          <a:endParaRPr lang="en-US" sz="1100">
            <a:latin typeface="+mn-lt"/>
            <a:ea typeface="+mn-ea"/>
            <a:cs typeface="+mn-cs"/>
          </a:endParaRPr>
        </a:p>
        <a:p>
          <a:pPr algn="l" rtl="0">
            <a:defRPr sz="1000"/>
          </a:pPr>
          <a:endParaRPr lang="en-US" sz="900" b="0" i="0" strike="noStrike">
            <a:solidFill>
              <a:srgbClr val="FF3333"/>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448"/>
  <sheetViews>
    <sheetView tabSelected="1" zoomScale="85" zoomScaleNormal="85" workbookViewId="0">
      <selection activeCell="E4" sqref="E4"/>
    </sheetView>
  </sheetViews>
  <sheetFormatPr defaultColWidth="10" defaultRowHeight="12.75"/>
  <cols>
    <col min="1" max="1" width="2.5703125" style="1" customWidth="1"/>
    <col min="2" max="2" width="7.140625" style="1" customWidth="1"/>
    <col min="3" max="3" width="37.710937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1" customWidth="1"/>
    <col min="11" max="16384" width="10" style="1"/>
  </cols>
  <sheetData>
    <row r="1" spans="1:11" ht="12" customHeight="1">
      <c r="B1" s="2" t="s">
        <v>254</v>
      </c>
      <c r="D1" s="3"/>
      <c r="E1" s="3"/>
      <c r="F1" s="3"/>
      <c r="G1" s="3"/>
      <c r="H1" s="3"/>
      <c r="I1" s="4" t="s">
        <v>0</v>
      </c>
      <c r="J1" s="5">
        <v>8.5</v>
      </c>
    </row>
    <row r="2" spans="1:11" ht="12" customHeight="1">
      <c r="B2" s="2" t="s">
        <v>255</v>
      </c>
      <c r="D2" s="3"/>
      <c r="E2" s="3"/>
      <c r="F2" s="3"/>
      <c r="G2" s="3"/>
      <c r="H2" s="3"/>
      <c r="I2" s="3"/>
      <c r="J2" s="5"/>
    </row>
    <row r="3" spans="1:11" ht="12" customHeight="1">
      <c r="B3" s="2" t="s">
        <v>40</v>
      </c>
      <c r="D3" s="3"/>
      <c r="E3" s="3"/>
      <c r="F3" s="3"/>
      <c r="G3" s="3"/>
      <c r="H3" s="3"/>
      <c r="I3" s="3"/>
      <c r="J3" s="5"/>
    </row>
    <row r="4" spans="1:11" ht="12" customHeight="1">
      <c r="D4" s="3"/>
      <c r="E4" s="3"/>
      <c r="F4" s="3"/>
      <c r="G4" s="3"/>
      <c r="H4" s="3"/>
      <c r="I4" s="3"/>
      <c r="J4" s="5"/>
    </row>
    <row r="5" spans="1:11" ht="12" customHeight="1">
      <c r="D5" s="3"/>
      <c r="E5" s="3"/>
      <c r="F5" s="3"/>
      <c r="G5" s="3"/>
      <c r="H5" s="3"/>
      <c r="I5" s="3"/>
      <c r="J5" s="5"/>
    </row>
    <row r="6" spans="1:11" ht="12" customHeight="1">
      <c r="D6" s="3"/>
      <c r="E6" s="3"/>
      <c r="F6" s="3" t="s">
        <v>1</v>
      </c>
      <c r="G6" s="3"/>
      <c r="H6" s="3"/>
      <c r="I6" s="3" t="s">
        <v>2</v>
      </c>
      <c r="J6" s="5"/>
    </row>
    <row r="7" spans="1:11" ht="12" customHeight="1">
      <c r="D7" s="6" t="s">
        <v>3</v>
      </c>
      <c r="E7" s="6" t="s">
        <v>4</v>
      </c>
      <c r="F7" s="6" t="s">
        <v>5</v>
      </c>
      <c r="G7" s="6" t="s">
        <v>6</v>
      </c>
      <c r="H7" s="6" t="s">
        <v>7</v>
      </c>
      <c r="I7" s="6" t="s">
        <v>8</v>
      </c>
      <c r="J7" s="7" t="s">
        <v>9</v>
      </c>
    </row>
    <row r="8" spans="1:11" ht="12" customHeight="1">
      <c r="A8" s="8"/>
      <c r="B8" s="9" t="s">
        <v>10</v>
      </c>
      <c r="C8" s="8"/>
      <c r="D8" s="10"/>
      <c r="E8" s="10"/>
      <c r="F8" s="10"/>
      <c r="G8" s="10"/>
      <c r="H8" s="10"/>
      <c r="I8" s="11"/>
      <c r="J8" s="12"/>
    </row>
    <row r="9" spans="1:11" ht="12" customHeight="1">
      <c r="A9" s="8"/>
      <c r="B9" s="9" t="s">
        <v>11</v>
      </c>
      <c r="C9" s="8"/>
      <c r="D9" s="10"/>
      <c r="E9" s="10"/>
      <c r="F9" s="13"/>
      <c r="G9" s="14"/>
      <c r="H9" s="15"/>
      <c r="I9" s="13"/>
      <c r="J9" s="16"/>
      <c r="K9" s="8"/>
    </row>
    <row r="10" spans="1:11" ht="12" customHeight="1">
      <c r="A10" s="8"/>
      <c r="B10" s="17" t="s">
        <v>12</v>
      </c>
      <c r="C10" s="8"/>
      <c r="D10" s="18">
        <v>135</v>
      </c>
      <c r="E10" s="3" t="s">
        <v>258</v>
      </c>
      <c r="F10" s="13">
        <f>-Detail!D9</f>
        <v>-1920</v>
      </c>
      <c r="G10" s="18" t="s">
        <v>13</v>
      </c>
      <c r="H10" s="107">
        <v>8.2916446129532903E-2</v>
      </c>
      <c r="I10" s="13">
        <f>+F10*H10</f>
        <v>-159.19957656870318</v>
      </c>
      <c r="J10" s="16"/>
      <c r="K10" s="8"/>
    </row>
    <row r="11" spans="1:11" ht="12" customHeight="1">
      <c r="A11" s="8"/>
      <c r="B11" s="17" t="s">
        <v>14</v>
      </c>
      <c r="C11" s="8"/>
      <c r="D11" s="18">
        <v>141</v>
      </c>
      <c r="E11" s="3" t="s">
        <v>258</v>
      </c>
      <c r="F11" s="13">
        <f>-Detail!D10</f>
        <v>-540571.82833333302</v>
      </c>
      <c r="G11" s="18" t="s">
        <v>15</v>
      </c>
      <c r="H11" s="107">
        <v>7.408369726216299E-2</v>
      </c>
      <c r="I11" s="13">
        <f t="shared" ref="I11:I20" si="0">+F11*H11</f>
        <v>-40047.559678700585</v>
      </c>
      <c r="J11" s="16"/>
      <c r="K11" s="8"/>
    </row>
    <row r="12" spans="1:11" ht="12" customHeight="1">
      <c r="A12" s="8"/>
      <c r="B12" s="17" t="s">
        <v>16</v>
      </c>
      <c r="C12" s="8"/>
      <c r="D12" s="18">
        <v>143</v>
      </c>
      <c r="E12" s="3" t="s">
        <v>258</v>
      </c>
      <c r="F12" s="13">
        <f>-Detail!D11</f>
        <v>-33985372.246666603</v>
      </c>
      <c r="G12" s="18" t="s">
        <v>15</v>
      </c>
      <c r="H12" s="107">
        <v>7.408369726216299E-2</v>
      </c>
      <c r="I12" s="13">
        <f t="shared" si="0"/>
        <v>-2517762.0288639646</v>
      </c>
      <c r="J12" s="16"/>
      <c r="K12" s="8"/>
    </row>
    <row r="13" spans="1:11" ht="12" customHeight="1">
      <c r="A13" s="8"/>
      <c r="B13" s="17" t="s">
        <v>17</v>
      </c>
      <c r="C13" s="8"/>
      <c r="D13" s="18">
        <v>232</v>
      </c>
      <c r="E13" s="3" t="s">
        <v>258</v>
      </c>
      <c r="F13" s="13">
        <f>-Detail!D12</f>
        <v>4215163.0558333304</v>
      </c>
      <c r="G13" s="18" t="s">
        <v>15</v>
      </c>
      <c r="H13" s="107">
        <v>7.408369726216299E-2</v>
      </c>
      <c r="I13" s="13">
        <f t="shared" si="0"/>
        <v>312274.8637390103</v>
      </c>
      <c r="J13" s="16"/>
      <c r="K13" s="8"/>
    </row>
    <row r="14" spans="1:11" ht="12" customHeight="1">
      <c r="A14" s="8"/>
      <c r="B14" s="17" t="s">
        <v>17</v>
      </c>
      <c r="C14" s="8"/>
      <c r="D14" s="18">
        <v>232</v>
      </c>
      <c r="E14" s="3" t="s">
        <v>258</v>
      </c>
      <c r="F14" s="13">
        <f>-Detail!D13</f>
        <v>1408496.8825000001</v>
      </c>
      <c r="G14" s="18" t="s">
        <v>18</v>
      </c>
      <c r="H14" s="107">
        <v>0</v>
      </c>
      <c r="I14" s="13">
        <f t="shared" si="0"/>
        <v>0</v>
      </c>
      <c r="J14" s="16"/>
      <c r="K14" s="8"/>
    </row>
    <row r="15" spans="1:11" ht="12" customHeight="1">
      <c r="A15" s="8"/>
      <c r="B15" s="17" t="s">
        <v>19</v>
      </c>
      <c r="C15" s="8"/>
      <c r="D15" s="18">
        <v>2533</v>
      </c>
      <c r="E15" s="3" t="s">
        <v>258</v>
      </c>
      <c r="F15" s="13">
        <f>-Detail!D14</f>
        <v>1105339.9966666601</v>
      </c>
      <c r="G15" s="18" t="s">
        <v>20</v>
      </c>
      <c r="H15" s="107">
        <v>7.8903160106448891E-2</v>
      </c>
      <c r="I15" s="13">
        <f t="shared" si="0"/>
        <v>87214.818729051156</v>
      </c>
      <c r="J15" s="16"/>
      <c r="K15" s="8"/>
    </row>
    <row r="16" spans="1:11" ht="12" customHeight="1">
      <c r="A16" s="8"/>
      <c r="B16" s="17" t="s">
        <v>19</v>
      </c>
      <c r="C16" s="8"/>
      <c r="D16" s="18">
        <v>2533</v>
      </c>
      <c r="E16" s="3" t="s">
        <v>258</v>
      </c>
      <c r="F16" s="13">
        <f>-Detail!D15</f>
        <v>4940694.3941666596</v>
      </c>
      <c r="G16" s="18" t="s">
        <v>18</v>
      </c>
      <c r="H16" s="107">
        <v>0</v>
      </c>
      <c r="I16" s="13">
        <f t="shared" si="0"/>
        <v>0</v>
      </c>
      <c r="J16" s="16"/>
      <c r="K16" s="8"/>
    </row>
    <row r="17" spans="1:13" ht="12" customHeight="1">
      <c r="A17" s="8"/>
      <c r="B17" s="17" t="s">
        <v>21</v>
      </c>
      <c r="C17" s="8"/>
      <c r="D17" s="18">
        <v>230</v>
      </c>
      <c r="E17" s="3" t="s">
        <v>258</v>
      </c>
      <c r="F17" s="13">
        <f>-Detail!D16</f>
        <v>-10291.666666667001</v>
      </c>
      <c r="G17" s="18" t="s">
        <v>20</v>
      </c>
      <c r="H17" s="107">
        <v>7.8903160106448891E-2</v>
      </c>
      <c r="I17" s="13">
        <f t="shared" si="0"/>
        <v>-812.04502276222956</v>
      </c>
      <c r="J17" s="16"/>
      <c r="K17" s="8"/>
    </row>
    <row r="18" spans="1:13" ht="12" customHeight="1">
      <c r="A18" s="8"/>
      <c r="B18" s="17" t="s">
        <v>21</v>
      </c>
      <c r="C18" s="8"/>
      <c r="D18" s="18">
        <v>230</v>
      </c>
      <c r="E18" s="3" t="s">
        <v>258</v>
      </c>
      <c r="F18" s="13">
        <f>-Detail!D17</f>
        <v>2426164.165</v>
      </c>
      <c r="G18" s="18" t="s">
        <v>18</v>
      </c>
      <c r="H18" s="107">
        <v>0</v>
      </c>
      <c r="I18" s="13">
        <f t="shared" si="0"/>
        <v>0</v>
      </c>
      <c r="J18" s="16"/>
      <c r="K18" s="8"/>
    </row>
    <row r="19" spans="1:13" ht="12" customHeight="1">
      <c r="A19" s="8"/>
      <c r="B19" s="17" t="s">
        <v>22</v>
      </c>
      <c r="C19" s="8"/>
      <c r="D19" s="19">
        <v>254105</v>
      </c>
      <c r="E19" s="3" t="s">
        <v>258</v>
      </c>
      <c r="F19" s="13">
        <f>-Detail!D18</f>
        <v>19802.830000000002</v>
      </c>
      <c r="G19" s="18" t="s">
        <v>23</v>
      </c>
      <c r="H19" s="107">
        <v>0</v>
      </c>
      <c r="I19" s="13">
        <f t="shared" si="0"/>
        <v>0</v>
      </c>
      <c r="J19" s="16"/>
      <c r="K19" s="8"/>
    </row>
    <row r="20" spans="1:13" ht="12" customHeight="1">
      <c r="A20" s="8"/>
      <c r="B20" s="17" t="s">
        <v>22</v>
      </c>
      <c r="C20" s="8"/>
      <c r="D20" s="19">
        <v>254105</v>
      </c>
      <c r="E20" s="3" t="s">
        <v>258</v>
      </c>
      <c r="F20" s="13">
        <f>-Detail!D19</f>
        <v>696791.16083333304</v>
      </c>
      <c r="G20" s="18" t="s">
        <v>18</v>
      </c>
      <c r="H20" s="107">
        <v>0</v>
      </c>
      <c r="I20" s="13">
        <f t="shared" si="0"/>
        <v>0</v>
      </c>
      <c r="J20" s="16"/>
      <c r="K20" s="8"/>
    </row>
    <row r="21" spans="1:13" ht="12" customHeight="1">
      <c r="A21" s="8"/>
      <c r="B21" s="20"/>
      <c r="C21" s="8"/>
      <c r="D21" s="21"/>
      <c r="E21" s="10"/>
      <c r="F21" s="22">
        <f>SUM(F10:F20)</f>
        <v>-19725703.256666623</v>
      </c>
      <c r="G21" s="11"/>
      <c r="H21" s="15"/>
      <c r="I21" s="22">
        <f>SUM(I10:I20)</f>
        <v>-2159291.1506739343</v>
      </c>
      <c r="J21" s="16" t="s">
        <v>24</v>
      </c>
      <c r="K21" s="8"/>
    </row>
    <row r="22" spans="1:13" ht="12" customHeight="1">
      <c r="A22" s="8"/>
      <c r="B22" s="20"/>
      <c r="C22" s="8"/>
      <c r="D22" s="21"/>
      <c r="E22" s="10"/>
      <c r="F22" s="13"/>
      <c r="G22" s="11"/>
      <c r="H22" s="15"/>
      <c r="I22" s="13"/>
      <c r="J22" s="16"/>
      <c r="K22" s="8"/>
    </row>
    <row r="23" spans="1:13" ht="12" customHeight="1">
      <c r="A23" s="8"/>
      <c r="B23" s="9" t="s">
        <v>25</v>
      </c>
      <c r="C23" s="8"/>
      <c r="D23" s="10"/>
      <c r="E23" s="10"/>
      <c r="F23" s="13"/>
      <c r="G23" s="23"/>
      <c r="H23" s="15"/>
      <c r="I23" s="13"/>
      <c r="J23" s="16"/>
      <c r="K23" s="8"/>
    </row>
    <row r="24" spans="1:13" ht="12" customHeight="1">
      <c r="A24" s="8"/>
      <c r="B24" s="24" t="s">
        <v>26</v>
      </c>
      <c r="C24" s="8"/>
      <c r="D24" s="10">
        <v>165</v>
      </c>
      <c r="E24" s="3" t="s">
        <v>258</v>
      </c>
      <c r="F24" s="13">
        <f>-Detail!D23</f>
        <v>-17873634.622083001</v>
      </c>
      <c r="G24" s="21" t="s">
        <v>15</v>
      </c>
      <c r="H24" s="107">
        <v>7.408369726216299E-2</v>
      </c>
      <c r="I24" s="13">
        <f t="shared" ref="I24:I30" si="1">+F24*H24</f>
        <v>-1324144.9363169121</v>
      </c>
      <c r="J24" s="16"/>
      <c r="K24" s="8"/>
    </row>
    <row r="25" spans="1:13" ht="12" customHeight="1">
      <c r="A25" s="8"/>
      <c r="B25" s="24" t="s">
        <v>27</v>
      </c>
      <c r="C25" s="8"/>
      <c r="D25" s="10">
        <v>165</v>
      </c>
      <c r="E25" s="3" t="s">
        <v>258</v>
      </c>
      <c r="F25" s="13">
        <f>-Detail!D24</f>
        <v>-3547497.2312500002</v>
      </c>
      <c r="G25" s="21" t="s">
        <v>28</v>
      </c>
      <c r="H25" s="107">
        <v>7.4083697262163004E-2</v>
      </c>
      <c r="I25" s="13">
        <f t="shared" si="1"/>
        <v>-262811.71091828647</v>
      </c>
      <c r="J25" s="16"/>
      <c r="K25" s="8"/>
    </row>
    <row r="26" spans="1:13" ht="12" customHeight="1">
      <c r="A26" s="8"/>
      <c r="B26" s="24" t="s">
        <v>27</v>
      </c>
      <c r="C26" s="8"/>
      <c r="D26" s="10">
        <v>165</v>
      </c>
      <c r="E26" s="3" t="s">
        <v>258</v>
      </c>
      <c r="F26" s="13">
        <f>-Detail!D25</f>
        <v>-2685.7341670000001</v>
      </c>
      <c r="G26" s="21" t="s">
        <v>15</v>
      </c>
      <c r="H26" s="107">
        <v>7.408369726216299E-2</v>
      </c>
      <c r="I26" s="13">
        <f t="shared" si="1"/>
        <v>-198.96911695467551</v>
      </c>
      <c r="J26" s="16"/>
      <c r="K26" s="8"/>
    </row>
    <row r="27" spans="1:13" ht="12" customHeight="1">
      <c r="A27" s="8"/>
      <c r="B27" s="24" t="s">
        <v>29</v>
      </c>
      <c r="C27" s="8"/>
      <c r="D27" s="10">
        <v>165</v>
      </c>
      <c r="E27" s="3" t="s">
        <v>258</v>
      </c>
      <c r="F27" s="13">
        <f>-Detail!D26</f>
        <v>-6319668.8129169997</v>
      </c>
      <c r="G27" s="21" t="s">
        <v>15</v>
      </c>
      <c r="H27" s="107">
        <v>7.408369726216299E-2</v>
      </c>
      <c r="I27" s="13">
        <f t="shared" si="1"/>
        <v>-468184.43113327597</v>
      </c>
      <c r="J27" s="16"/>
      <c r="K27" s="8"/>
    </row>
    <row r="28" spans="1:13" ht="12" customHeight="1">
      <c r="A28" s="8"/>
      <c r="B28" s="24" t="s">
        <v>30</v>
      </c>
      <c r="C28" s="8"/>
      <c r="D28" s="10">
        <v>165</v>
      </c>
      <c r="E28" s="3" t="s">
        <v>258</v>
      </c>
      <c r="F28" s="13">
        <f>-Detail!D27</f>
        <v>-2988978.2162500005</v>
      </c>
      <c r="G28" s="21" t="s">
        <v>15</v>
      </c>
      <c r="H28" s="107">
        <v>7.408369726216299E-2</v>
      </c>
      <c r="I28" s="13">
        <f t="shared" si="1"/>
        <v>-221434.55729586497</v>
      </c>
      <c r="J28" s="16"/>
      <c r="K28" s="8"/>
    </row>
    <row r="29" spans="1:13" ht="12" customHeight="1">
      <c r="A29" s="8"/>
      <c r="B29" s="25" t="s">
        <v>30</v>
      </c>
      <c r="C29" s="8"/>
      <c r="D29" s="10">
        <v>165</v>
      </c>
      <c r="E29" s="3" t="s">
        <v>258</v>
      </c>
      <c r="F29" s="13">
        <f>-Detail!D28</f>
        <v>-2980631.8362500002</v>
      </c>
      <c r="G29" s="10" t="s">
        <v>13</v>
      </c>
      <c r="H29" s="107">
        <v>8.2916446129532903E-2</v>
      </c>
      <c r="I29" s="13">
        <f t="shared" si="1"/>
        <v>-247143.39908239388</v>
      </c>
      <c r="J29" s="16"/>
      <c r="K29" s="8"/>
    </row>
    <row r="30" spans="1:13" ht="12" customHeight="1">
      <c r="A30" s="8"/>
      <c r="B30" s="25" t="s">
        <v>30</v>
      </c>
      <c r="C30" s="8"/>
      <c r="D30" s="10">
        <v>165</v>
      </c>
      <c r="E30" s="3" t="s">
        <v>258</v>
      </c>
      <c r="F30" s="13">
        <f>-Detail!D29</f>
        <v>-158233.85166700001</v>
      </c>
      <c r="G30" s="10" t="s">
        <v>28</v>
      </c>
      <c r="H30" s="107">
        <v>7.4083697262163004E-2</v>
      </c>
      <c r="I30" s="13">
        <f t="shared" si="1"/>
        <v>-11722.548763524035</v>
      </c>
      <c r="J30" s="27"/>
      <c r="K30" s="28"/>
      <c r="L30" s="28"/>
      <c r="M30" s="28"/>
    </row>
    <row r="31" spans="1:13" ht="12" customHeight="1">
      <c r="A31" s="8"/>
      <c r="B31" s="25" t="s">
        <v>30</v>
      </c>
      <c r="C31" s="8"/>
      <c r="D31" s="10">
        <v>165</v>
      </c>
      <c r="E31" s="3" t="s">
        <v>258</v>
      </c>
      <c r="F31" s="13">
        <f>-Detail!D30</f>
        <v>-194.373333</v>
      </c>
      <c r="G31" s="18" t="s">
        <v>31</v>
      </c>
      <c r="H31" s="107" t="s">
        <v>257</v>
      </c>
      <c r="I31" s="13">
        <v>0</v>
      </c>
      <c r="J31" s="27"/>
      <c r="K31" s="28"/>
      <c r="L31" s="28"/>
      <c r="M31" s="28"/>
    </row>
    <row r="32" spans="1:13" ht="12" customHeight="1">
      <c r="A32" s="8"/>
      <c r="B32" s="25" t="s">
        <v>30</v>
      </c>
      <c r="C32" s="8"/>
      <c r="D32" s="10">
        <v>165</v>
      </c>
      <c r="E32" s="3" t="s">
        <v>258</v>
      </c>
      <c r="F32" s="13">
        <f>-Detail!D31</f>
        <v>-2134009.5</v>
      </c>
      <c r="G32" s="18" t="s">
        <v>32</v>
      </c>
      <c r="H32" s="107" t="s">
        <v>257</v>
      </c>
      <c r="I32" s="13">
        <v>0</v>
      </c>
      <c r="J32" s="27"/>
      <c r="K32" s="28"/>
      <c r="L32" s="28"/>
      <c r="M32" s="28"/>
    </row>
    <row r="33" spans="1:13" ht="12" customHeight="1">
      <c r="A33" s="8"/>
      <c r="B33" s="25" t="s">
        <v>30</v>
      </c>
      <c r="C33" s="8"/>
      <c r="D33" s="10">
        <v>165</v>
      </c>
      <c r="E33" s="3" t="s">
        <v>258</v>
      </c>
      <c r="F33" s="13">
        <f>-Detail!D32</f>
        <v>-139667.500417</v>
      </c>
      <c r="G33" s="18" t="s">
        <v>33</v>
      </c>
      <c r="H33" s="107" t="s">
        <v>257</v>
      </c>
      <c r="I33" s="13">
        <v>0</v>
      </c>
      <c r="J33" s="27"/>
      <c r="K33" s="28"/>
      <c r="L33" s="28"/>
      <c r="M33" s="28"/>
    </row>
    <row r="34" spans="1:13" ht="12" customHeight="1">
      <c r="A34" s="8"/>
      <c r="B34" s="25" t="s">
        <v>30</v>
      </c>
      <c r="C34" s="8"/>
      <c r="D34" s="10">
        <v>165</v>
      </c>
      <c r="E34" s="3" t="s">
        <v>258</v>
      </c>
      <c r="F34" s="13">
        <f>-Detail!D33</f>
        <v>-1781081.58125</v>
      </c>
      <c r="G34" s="18" t="s">
        <v>34</v>
      </c>
      <c r="H34" s="107" t="s">
        <v>257</v>
      </c>
      <c r="I34" s="13">
        <v>0</v>
      </c>
      <c r="J34" s="27"/>
      <c r="K34" s="28"/>
      <c r="L34" s="28"/>
      <c r="M34" s="28"/>
    </row>
    <row r="35" spans="1:13" ht="12" customHeight="1">
      <c r="A35" s="8"/>
      <c r="B35" s="25" t="s">
        <v>30</v>
      </c>
      <c r="C35" s="8"/>
      <c r="D35" s="10">
        <v>165</v>
      </c>
      <c r="E35" s="3" t="s">
        <v>258</v>
      </c>
      <c r="F35" s="13">
        <f>-Detail!D34</f>
        <v>-97807.886666999999</v>
      </c>
      <c r="G35" s="18" t="s">
        <v>35</v>
      </c>
      <c r="H35" s="107" t="s">
        <v>257</v>
      </c>
      <c r="I35" s="13">
        <v>0</v>
      </c>
      <c r="J35" s="27"/>
      <c r="K35" s="28"/>
      <c r="L35" s="28"/>
      <c r="M35" s="28"/>
    </row>
    <row r="36" spans="1:13" ht="12" customHeight="1">
      <c r="A36" s="8"/>
      <c r="B36" s="25" t="s">
        <v>30</v>
      </c>
      <c r="C36" s="8"/>
      <c r="D36" s="10">
        <v>165</v>
      </c>
      <c r="E36" s="3" t="s">
        <v>258</v>
      </c>
      <c r="F36" s="13">
        <f>-Detail!D35</f>
        <v>-413334.06958300003</v>
      </c>
      <c r="G36" s="18" t="s">
        <v>23</v>
      </c>
      <c r="H36" s="107">
        <v>0</v>
      </c>
      <c r="I36" s="13">
        <f t="shared" ref="I36:I39" si="2">+F36*H36</f>
        <v>0</v>
      </c>
      <c r="J36" s="27"/>
      <c r="K36" s="28"/>
      <c r="L36" s="28"/>
      <c r="M36" s="28"/>
    </row>
    <row r="37" spans="1:13" ht="12" customHeight="1">
      <c r="A37" s="8"/>
      <c r="B37" s="25" t="s">
        <v>30</v>
      </c>
      <c r="C37" s="8"/>
      <c r="D37" s="10">
        <v>165</v>
      </c>
      <c r="E37" s="3" t="s">
        <v>258</v>
      </c>
      <c r="F37" s="13">
        <f>-Detail!D36</f>
        <v>-750569.29541599983</v>
      </c>
      <c r="G37" s="18" t="s">
        <v>18</v>
      </c>
      <c r="H37" s="107">
        <v>0</v>
      </c>
      <c r="I37" s="13">
        <f t="shared" si="2"/>
        <v>0</v>
      </c>
      <c r="J37" s="27"/>
      <c r="K37" s="28"/>
      <c r="L37" s="28"/>
      <c r="M37" s="28"/>
    </row>
    <row r="38" spans="1:13" ht="12" customHeight="1">
      <c r="A38" s="8"/>
      <c r="B38" s="25" t="s">
        <v>30</v>
      </c>
      <c r="C38" s="8"/>
      <c r="D38" s="10">
        <v>165</v>
      </c>
      <c r="E38" s="3" t="s">
        <v>258</v>
      </c>
      <c r="F38" s="13">
        <f>-Detail!D37</f>
        <v>-4054.8400039999997</v>
      </c>
      <c r="G38" s="18" t="s">
        <v>36</v>
      </c>
      <c r="H38" s="107">
        <v>0.22270549443887661</v>
      </c>
      <c r="I38" s="13">
        <f t="shared" si="2"/>
        <v>-903.0351479613563</v>
      </c>
      <c r="J38" s="27"/>
      <c r="K38" s="28"/>
      <c r="L38" s="28"/>
      <c r="M38" s="28"/>
    </row>
    <row r="39" spans="1:13" ht="12" customHeight="1">
      <c r="B39" s="24" t="s">
        <v>30</v>
      </c>
      <c r="C39" s="8"/>
      <c r="D39" s="10">
        <v>165</v>
      </c>
      <c r="E39" s="3" t="s">
        <v>258</v>
      </c>
      <c r="F39" s="13">
        <f>-Detail!D38</f>
        <v>-1421121.9999999998</v>
      </c>
      <c r="G39" s="10" t="s">
        <v>37</v>
      </c>
      <c r="H39" s="107">
        <v>0.220870814871235</v>
      </c>
      <c r="I39" s="13">
        <f t="shared" si="2"/>
        <v>-313884.37417143915</v>
      </c>
      <c r="J39" s="31"/>
    </row>
    <row r="40" spans="1:13" ht="12" customHeight="1">
      <c r="B40" s="8"/>
      <c r="C40" s="8"/>
      <c r="D40" s="32"/>
      <c r="E40" s="10"/>
      <c r="F40" s="33">
        <f>SUM(F24:F39)</f>
        <v>-40613171.351253994</v>
      </c>
      <c r="G40" s="23"/>
      <c r="H40" s="29"/>
      <c r="I40" s="33">
        <f>SUM(I24:I39)</f>
        <v>-2850427.9619466118</v>
      </c>
      <c r="J40" s="16" t="s">
        <v>24</v>
      </c>
    </row>
    <row r="41" spans="1:13" ht="12" customHeight="1">
      <c r="B41" s="20"/>
      <c r="C41" s="8"/>
      <c r="D41" s="32"/>
      <c r="E41" s="10"/>
      <c r="F41" s="34"/>
      <c r="G41" s="23"/>
      <c r="H41" s="29"/>
      <c r="I41" s="30"/>
      <c r="J41" s="31"/>
    </row>
    <row r="42" spans="1:13" ht="12" customHeight="1">
      <c r="B42" s="9" t="s">
        <v>38</v>
      </c>
      <c r="C42" s="8"/>
      <c r="D42" s="32"/>
      <c r="E42" s="10"/>
      <c r="F42" s="34"/>
      <c r="G42" s="23"/>
      <c r="H42" s="29"/>
      <c r="I42" s="30"/>
      <c r="J42" s="31"/>
    </row>
    <row r="43" spans="1:13" ht="12" customHeight="1">
      <c r="B43" s="24" t="s">
        <v>38</v>
      </c>
      <c r="C43" s="8"/>
      <c r="D43" s="10" t="s">
        <v>39</v>
      </c>
      <c r="E43" s="3" t="s">
        <v>258</v>
      </c>
      <c r="F43" s="34">
        <f>-Detail!D43</f>
        <v>-24456513.102083001</v>
      </c>
      <c r="G43" s="21" t="s">
        <v>13</v>
      </c>
      <c r="H43" s="107">
        <v>8.2916446129532903E-2</v>
      </c>
      <c r="I43" s="13">
        <f>+F43*H43</f>
        <v>-2027847.1511450808</v>
      </c>
      <c r="J43" s="31"/>
    </row>
    <row r="44" spans="1:13" ht="12" customHeight="1">
      <c r="B44" s="24" t="s">
        <v>38</v>
      </c>
      <c r="C44" s="8"/>
      <c r="D44" s="10" t="s">
        <v>39</v>
      </c>
      <c r="E44" s="3" t="s">
        <v>258</v>
      </c>
      <c r="F44" s="34">
        <f>-Detail!D44</f>
        <v>-30335.446249999997</v>
      </c>
      <c r="G44" s="21" t="s">
        <v>15</v>
      </c>
      <c r="H44" s="107">
        <v>7.408369726216299E-2</v>
      </c>
      <c r="I44" s="13">
        <f t="shared" ref="I44:I47" si="3">+F44*H44</f>
        <v>-2247.3620162976172</v>
      </c>
      <c r="J44" s="31"/>
    </row>
    <row r="45" spans="1:13" ht="12" customHeight="1">
      <c r="B45" s="24" t="s">
        <v>38</v>
      </c>
      <c r="C45" s="8"/>
      <c r="D45" s="10" t="s">
        <v>39</v>
      </c>
      <c r="E45" s="3" t="s">
        <v>258</v>
      </c>
      <c r="F45" s="34">
        <f>-Detail!D45</f>
        <v>-9111937.1158329993</v>
      </c>
      <c r="G45" s="18" t="s">
        <v>18</v>
      </c>
      <c r="H45" s="107">
        <v>0</v>
      </c>
      <c r="I45" s="13">
        <f t="shared" si="3"/>
        <v>0</v>
      </c>
      <c r="J45" s="31"/>
    </row>
    <row r="46" spans="1:13" ht="12" customHeight="1">
      <c r="B46" s="24" t="s">
        <v>38</v>
      </c>
      <c r="C46" s="8"/>
      <c r="D46" s="10" t="s">
        <v>39</v>
      </c>
      <c r="E46" s="3" t="s">
        <v>258</v>
      </c>
      <c r="F46" s="34">
        <f>-Detail!D46</f>
        <v>-8843884.836666001</v>
      </c>
      <c r="G46" s="18" t="s">
        <v>23</v>
      </c>
      <c r="H46" s="107">
        <v>0</v>
      </c>
      <c r="I46" s="13">
        <f t="shared" si="3"/>
        <v>0</v>
      </c>
      <c r="J46" s="31"/>
    </row>
    <row r="47" spans="1:13" ht="12" customHeight="1">
      <c r="B47" s="24" t="s">
        <v>38</v>
      </c>
      <c r="C47" s="8"/>
      <c r="D47" s="10" t="s">
        <v>39</v>
      </c>
      <c r="E47" s="3" t="s">
        <v>258</v>
      </c>
      <c r="F47" s="34">
        <f>-Detail!D47</f>
        <v>-20424813.024999</v>
      </c>
      <c r="G47" s="18" t="s">
        <v>31</v>
      </c>
      <c r="H47" s="107">
        <v>0</v>
      </c>
      <c r="I47" s="13">
        <f t="shared" si="3"/>
        <v>0</v>
      </c>
      <c r="J47" s="31"/>
    </row>
    <row r="48" spans="1:13" ht="12" customHeight="1">
      <c r="B48" s="20"/>
      <c r="C48" s="8"/>
      <c r="D48" s="32"/>
      <c r="E48" s="10"/>
      <c r="F48" s="33">
        <f>SUM(F43:F47)</f>
        <v>-62867483.525831006</v>
      </c>
      <c r="G48" s="23"/>
      <c r="H48" s="29"/>
      <c r="I48" s="33">
        <f>SUM(I43:I47)</f>
        <v>-2030094.5131613784</v>
      </c>
      <c r="J48" s="16" t="s">
        <v>24</v>
      </c>
    </row>
    <row r="49" spans="1:10" ht="12" customHeight="1">
      <c r="B49" s="20"/>
      <c r="C49" s="8"/>
      <c r="D49" s="32"/>
      <c r="E49" s="10"/>
      <c r="F49" s="34"/>
      <c r="G49" s="23"/>
      <c r="H49" s="29"/>
      <c r="I49" s="30"/>
      <c r="J49" s="31"/>
    </row>
    <row r="50" spans="1:10" ht="12" customHeight="1">
      <c r="B50" s="9" t="s">
        <v>40</v>
      </c>
      <c r="C50" s="8"/>
      <c r="D50" s="32"/>
      <c r="E50" s="10"/>
      <c r="F50" s="34"/>
      <c r="G50" s="23"/>
      <c r="H50" s="29"/>
      <c r="I50" s="30"/>
      <c r="J50" s="31"/>
    </row>
    <row r="51" spans="1:10" ht="12" customHeight="1">
      <c r="B51" s="24" t="s">
        <v>40</v>
      </c>
      <c r="C51" s="8"/>
      <c r="D51" s="35" t="s">
        <v>41</v>
      </c>
      <c r="E51" s="3" t="s">
        <v>258</v>
      </c>
      <c r="F51" s="34">
        <f>-Detail!D51</f>
        <v>216858.29250000004</v>
      </c>
      <c r="G51" s="18" t="s">
        <v>33</v>
      </c>
      <c r="H51" s="107" t="s">
        <v>257</v>
      </c>
      <c r="I51" s="13">
        <v>0</v>
      </c>
      <c r="J51" s="31"/>
    </row>
    <row r="52" spans="1:10" ht="12" customHeight="1">
      <c r="B52" s="24" t="s">
        <v>40</v>
      </c>
      <c r="C52" s="8"/>
      <c r="D52" s="35" t="s">
        <v>41</v>
      </c>
      <c r="E52" s="3" t="s">
        <v>258</v>
      </c>
      <c r="F52" s="34">
        <f>-Detail!D52</f>
        <v>434989.08</v>
      </c>
      <c r="G52" s="18" t="s">
        <v>34</v>
      </c>
      <c r="H52" s="107" t="s">
        <v>257</v>
      </c>
      <c r="I52" s="13">
        <v>0</v>
      </c>
      <c r="J52" s="31"/>
    </row>
    <row r="53" spans="1:10" ht="12" customHeight="1">
      <c r="B53" s="24" t="s">
        <v>40</v>
      </c>
      <c r="C53" s="8"/>
      <c r="D53" s="35" t="s">
        <v>41</v>
      </c>
      <c r="E53" s="3" t="s">
        <v>258</v>
      </c>
      <c r="F53" s="34">
        <f>-Detail!D53</f>
        <v>-492411.66333299997</v>
      </c>
      <c r="G53" s="18" t="s">
        <v>32</v>
      </c>
      <c r="H53" s="107" t="s">
        <v>257</v>
      </c>
      <c r="I53" s="13">
        <v>0</v>
      </c>
      <c r="J53" s="31"/>
    </row>
    <row r="54" spans="1:10" ht="12" customHeight="1">
      <c r="B54" s="24" t="s">
        <v>40</v>
      </c>
      <c r="C54" s="8"/>
      <c r="D54" s="35" t="s">
        <v>41</v>
      </c>
      <c r="E54" s="3" t="s">
        <v>258</v>
      </c>
      <c r="F54" s="34">
        <f>-Detail!D54</f>
        <v>1743079.7129169996</v>
      </c>
      <c r="G54" s="18" t="s">
        <v>42</v>
      </c>
      <c r="H54" s="107" t="s">
        <v>257</v>
      </c>
      <c r="I54" s="13">
        <v>0</v>
      </c>
      <c r="J54" s="31"/>
    </row>
    <row r="55" spans="1:10" ht="12" customHeight="1">
      <c r="B55" s="24" t="s">
        <v>40</v>
      </c>
      <c r="C55" s="8"/>
      <c r="D55" s="35" t="s">
        <v>41</v>
      </c>
      <c r="E55" s="3" t="s">
        <v>258</v>
      </c>
      <c r="F55" s="34">
        <f>-Detail!D55</f>
        <v>-57282301.845415987</v>
      </c>
      <c r="G55" s="18" t="s">
        <v>31</v>
      </c>
      <c r="H55" s="107" t="s">
        <v>257</v>
      </c>
      <c r="I55" s="13">
        <v>0</v>
      </c>
      <c r="J55" s="31"/>
    </row>
    <row r="56" spans="1:10" ht="12" customHeight="1">
      <c r="B56" s="24" t="s">
        <v>40</v>
      </c>
      <c r="C56" s="8"/>
      <c r="D56" s="35" t="s">
        <v>41</v>
      </c>
      <c r="E56" s="3" t="s">
        <v>258</v>
      </c>
      <c r="F56" s="34">
        <f>-Detail!D56</f>
        <v>-10608208.82</v>
      </c>
      <c r="G56" s="18" t="s">
        <v>20</v>
      </c>
      <c r="H56" s="107">
        <v>7.8903160106448891E-2</v>
      </c>
      <c r="I56" s="13">
        <f t="shared" ref="I56:I58" si="4">+F56*H56</f>
        <v>-837021.19896710326</v>
      </c>
      <c r="J56" s="31"/>
    </row>
    <row r="57" spans="1:10" ht="12" customHeight="1">
      <c r="B57" s="24" t="s">
        <v>40</v>
      </c>
      <c r="C57" s="8"/>
      <c r="D57" s="35" t="s">
        <v>41</v>
      </c>
      <c r="E57" s="3" t="s">
        <v>258</v>
      </c>
      <c r="F57" s="34">
        <f>-Detail!D57</f>
        <v>-9072935.7400000002</v>
      </c>
      <c r="G57" s="18" t="s">
        <v>23</v>
      </c>
      <c r="H57" s="107">
        <v>0</v>
      </c>
      <c r="I57" s="13">
        <f t="shared" si="4"/>
        <v>0</v>
      </c>
      <c r="J57" s="31"/>
    </row>
    <row r="58" spans="1:10" ht="12" customHeight="1">
      <c r="B58" s="24" t="s">
        <v>40</v>
      </c>
      <c r="C58" s="8"/>
      <c r="D58" s="35" t="s">
        <v>41</v>
      </c>
      <c r="E58" s="3" t="s">
        <v>258</v>
      </c>
      <c r="F58" s="34">
        <f>-Detail!D58</f>
        <v>10608208.82</v>
      </c>
      <c r="G58" s="18" t="s">
        <v>18</v>
      </c>
      <c r="H58" s="107">
        <v>0</v>
      </c>
      <c r="I58" s="13">
        <f t="shared" si="4"/>
        <v>0</v>
      </c>
      <c r="J58" s="31"/>
    </row>
    <row r="59" spans="1:10" ht="12" customHeight="1">
      <c r="B59" s="24" t="s">
        <v>40</v>
      </c>
      <c r="C59" s="8"/>
      <c r="D59" s="35">
        <v>18222</v>
      </c>
      <c r="E59" s="3" t="s">
        <v>258</v>
      </c>
      <c r="F59" s="34">
        <f>-Detail!D59</f>
        <v>107593.13</v>
      </c>
      <c r="G59" s="35" t="s">
        <v>34</v>
      </c>
      <c r="H59" s="107" t="s">
        <v>257</v>
      </c>
      <c r="I59" s="13">
        <v>0</v>
      </c>
      <c r="J59" s="31"/>
    </row>
    <row r="60" spans="1:10" ht="12" customHeight="1">
      <c r="B60" s="36"/>
      <c r="C60" s="8"/>
      <c r="D60" s="10"/>
      <c r="E60" s="10"/>
      <c r="F60" s="33">
        <f>SUM(F51:F59)</f>
        <v>-64345129.03333199</v>
      </c>
      <c r="G60" s="10"/>
      <c r="H60" s="29"/>
      <c r="I60" s="33">
        <f>SUM(I51:I59)</f>
        <v>-837021.19896710326</v>
      </c>
      <c r="J60" s="16" t="s">
        <v>24</v>
      </c>
    </row>
    <row r="61" spans="1:10" ht="12" customHeight="1">
      <c r="B61" s="36"/>
      <c r="C61" s="8"/>
      <c r="D61" s="10"/>
      <c r="E61" s="10"/>
      <c r="F61" s="34"/>
      <c r="G61" s="10"/>
      <c r="H61" s="29"/>
      <c r="I61" s="30"/>
      <c r="J61" s="16"/>
    </row>
    <row r="62" spans="1:10" ht="12" customHeight="1">
      <c r="B62" s="36"/>
      <c r="C62" s="8"/>
      <c r="D62" s="10"/>
      <c r="E62" s="10"/>
      <c r="F62" s="34"/>
      <c r="G62" s="10"/>
      <c r="H62" s="29"/>
      <c r="I62" s="30"/>
      <c r="J62" s="31"/>
    </row>
    <row r="63" spans="1:10" ht="12" customHeight="1">
      <c r="A63" s="8"/>
      <c r="B63" s="24" t="s">
        <v>44</v>
      </c>
      <c r="C63" s="8"/>
      <c r="D63" s="10">
        <v>25318</v>
      </c>
      <c r="E63" s="3" t="s">
        <v>258</v>
      </c>
      <c r="F63" s="34">
        <v>273000</v>
      </c>
      <c r="G63" s="10" t="s">
        <v>45</v>
      </c>
      <c r="H63" s="107">
        <v>4.6007168210464036E-2</v>
      </c>
      <c r="I63" s="13">
        <f t="shared" ref="I63" si="5">+F63*H63</f>
        <v>12559.956921456682</v>
      </c>
      <c r="J63" s="16"/>
    </row>
    <row r="64" spans="1:10" ht="12" customHeight="1">
      <c r="A64" s="8"/>
      <c r="B64" s="24"/>
      <c r="C64" s="8"/>
      <c r="D64" s="10"/>
      <c r="E64" s="10"/>
      <c r="F64" s="34"/>
      <c r="G64" s="10"/>
      <c r="H64" s="15"/>
      <c r="I64" s="13"/>
      <c r="J64" s="16"/>
    </row>
    <row r="65" spans="1:10" ht="12" customHeight="1">
      <c r="A65" s="8"/>
      <c r="B65" s="24"/>
      <c r="C65" s="8"/>
      <c r="D65" s="10"/>
      <c r="E65" s="10"/>
      <c r="F65" s="34"/>
      <c r="G65" s="10"/>
      <c r="H65" s="15"/>
      <c r="I65" s="13"/>
      <c r="J65" s="16"/>
    </row>
    <row r="66" spans="1:10" ht="12" customHeight="1">
      <c r="A66" s="8"/>
      <c r="B66" s="37" t="s">
        <v>46</v>
      </c>
      <c r="C66" s="8"/>
      <c r="D66" s="10"/>
      <c r="E66" s="10"/>
      <c r="F66" s="34"/>
      <c r="G66" s="10"/>
      <c r="H66" s="15"/>
      <c r="I66" s="13"/>
      <c r="J66" s="16"/>
    </row>
    <row r="67" spans="1:10" ht="12" customHeight="1">
      <c r="A67" s="8"/>
      <c r="B67" s="24" t="s">
        <v>47</v>
      </c>
      <c r="C67" s="8"/>
      <c r="D67" s="10" t="s">
        <v>48</v>
      </c>
      <c r="E67" s="3" t="s">
        <v>258</v>
      </c>
      <c r="F67" s="34">
        <v>-137381</v>
      </c>
      <c r="G67" s="10" t="s">
        <v>37</v>
      </c>
      <c r="H67" s="107">
        <v>0.220870814871235</v>
      </c>
      <c r="I67" s="13">
        <f t="shared" ref="I67:I69" si="6">+F67*H67</f>
        <v>-30343.453417825134</v>
      </c>
      <c r="J67" s="16" t="s">
        <v>49</v>
      </c>
    </row>
    <row r="68" spans="1:10" ht="12" customHeight="1">
      <c r="A68" s="8"/>
      <c r="B68" s="24" t="s">
        <v>50</v>
      </c>
      <c r="C68" s="8"/>
      <c r="D68" s="10">
        <v>41110</v>
      </c>
      <c r="E68" s="3" t="s">
        <v>258</v>
      </c>
      <c r="F68" s="34">
        <v>52137</v>
      </c>
      <c r="G68" s="10" t="s">
        <v>37</v>
      </c>
      <c r="H68" s="107">
        <v>0.220870814871235</v>
      </c>
      <c r="I68" s="13">
        <f t="shared" si="6"/>
        <v>11515.54167494158</v>
      </c>
      <c r="J68" s="16" t="s">
        <v>49</v>
      </c>
    </row>
    <row r="69" spans="1:10" ht="12" customHeight="1">
      <c r="A69" s="8"/>
      <c r="B69" s="24" t="s">
        <v>51</v>
      </c>
      <c r="C69" s="8"/>
      <c r="D69" s="10">
        <v>283</v>
      </c>
      <c r="E69" s="3" t="s">
        <v>258</v>
      </c>
      <c r="F69" s="34">
        <v>471409</v>
      </c>
      <c r="G69" s="10" t="s">
        <v>37</v>
      </c>
      <c r="H69" s="107">
        <v>0.220870814871235</v>
      </c>
      <c r="I69" s="13">
        <f t="shared" si="6"/>
        <v>104120.48996763401</v>
      </c>
      <c r="J69" s="16" t="s">
        <v>49</v>
      </c>
    </row>
    <row r="70" spans="1:10" ht="12" customHeight="1">
      <c r="A70" s="8"/>
      <c r="B70" s="24"/>
      <c r="C70" s="8"/>
      <c r="D70" s="10"/>
      <c r="E70" s="10"/>
      <c r="F70" s="34"/>
      <c r="G70" s="10"/>
      <c r="H70" s="107"/>
      <c r="I70" s="13"/>
      <c r="J70" s="16"/>
    </row>
    <row r="71" spans="1:10" ht="12" customHeight="1">
      <c r="A71" s="8"/>
      <c r="B71" s="24" t="s">
        <v>52</v>
      </c>
      <c r="C71" s="8"/>
      <c r="D71" s="10" t="s">
        <v>48</v>
      </c>
      <c r="E71" s="3" t="s">
        <v>258</v>
      </c>
      <c r="F71" s="34">
        <v>-171693</v>
      </c>
      <c r="G71" s="10" t="s">
        <v>37</v>
      </c>
      <c r="H71" s="107">
        <v>0.220870814871235</v>
      </c>
      <c r="I71" s="13">
        <f t="shared" ref="I71:I73" si="7">+F71*H71</f>
        <v>-37921.972817686954</v>
      </c>
      <c r="J71" s="16" t="s">
        <v>49</v>
      </c>
    </row>
    <row r="72" spans="1:10" ht="12" customHeight="1">
      <c r="A72" s="8"/>
      <c r="B72" s="24" t="s">
        <v>50</v>
      </c>
      <c r="C72" s="8"/>
      <c r="D72" s="10">
        <v>41110</v>
      </c>
      <c r="E72" s="3" t="s">
        <v>258</v>
      </c>
      <c r="F72" s="34">
        <v>65159</v>
      </c>
      <c r="G72" s="10" t="s">
        <v>37</v>
      </c>
      <c r="H72" s="107">
        <v>0.220870814871235</v>
      </c>
      <c r="I72" s="13">
        <f t="shared" si="7"/>
        <v>14391.721426194801</v>
      </c>
      <c r="J72" s="16" t="s">
        <v>49</v>
      </c>
    </row>
    <row r="73" spans="1:10" ht="12" customHeight="1">
      <c r="A73" s="8"/>
      <c r="B73" s="24" t="s">
        <v>51</v>
      </c>
      <c r="C73" s="8"/>
      <c r="D73" s="10">
        <v>283</v>
      </c>
      <c r="E73" s="3" t="s">
        <v>258</v>
      </c>
      <c r="F73" s="34">
        <v>1794595</v>
      </c>
      <c r="G73" s="10" t="s">
        <v>37</v>
      </c>
      <c r="H73" s="107">
        <v>0.220870814871235</v>
      </c>
      <c r="I73" s="13">
        <f t="shared" si="7"/>
        <v>396373.66001384397</v>
      </c>
      <c r="J73" s="16" t="s">
        <v>49</v>
      </c>
    </row>
    <row r="74" spans="1:10" ht="12" customHeight="1">
      <c r="A74" s="8"/>
      <c r="B74" s="24"/>
      <c r="C74" s="8"/>
      <c r="D74" s="10"/>
      <c r="E74" s="10"/>
      <c r="F74" s="34"/>
      <c r="G74" s="10"/>
      <c r="H74" s="107"/>
      <c r="I74" s="13"/>
      <c r="J74" s="16"/>
    </row>
    <row r="75" spans="1:10" ht="12" customHeight="1">
      <c r="A75" s="8"/>
      <c r="B75" s="24" t="s">
        <v>53</v>
      </c>
      <c r="C75" s="8"/>
      <c r="D75" s="10" t="s">
        <v>54</v>
      </c>
      <c r="E75" s="3" t="s">
        <v>258</v>
      </c>
      <c r="F75" s="34">
        <v>-4680901</v>
      </c>
      <c r="G75" s="10" t="s">
        <v>28</v>
      </c>
      <c r="H75" s="107">
        <v>7.4083697262163004E-2</v>
      </c>
      <c r="I75" s="13">
        <f t="shared" ref="I75:I77" si="8">+F75*H75</f>
        <v>-346778.45259815606</v>
      </c>
      <c r="J75" s="16" t="s">
        <v>49</v>
      </c>
    </row>
    <row r="76" spans="1:10" ht="12" customHeight="1">
      <c r="A76" s="8"/>
      <c r="B76" s="24" t="s">
        <v>50</v>
      </c>
      <c r="C76" s="8"/>
      <c r="D76" s="10">
        <v>41010</v>
      </c>
      <c r="E76" s="3" t="s">
        <v>258</v>
      </c>
      <c r="F76" s="34">
        <v>-1776449</v>
      </c>
      <c r="G76" s="10" t="s">
        <v>28</v>
      </c>
      <c r="H76" s="107">
        <v>7.4083697262163004E-2</v>
      </c>
      <c r="I76" s="13">
        <f t="shared" si="8"/>
        <v>-131605.90991767219</v>
      </c>
      <c r="J76" s="16" t="s">
        <v>49</v>
      </c>
    </row>
    <row r="77" spans="1:10" ht="12" customHeight="1">
      <c r="A77" s="8"/>
      <c r="B77" s="24" t="s">
        <v>51</v>
      </c>
      <c r="C77" s="8"/>
      <c r="D77" s="10">
        <v>283</v>
      </c>
      <c r="E77" s="3" t="s">
        <v>258</v>
      </c>
      <c r="F77" s="34">
        <v>15492973</v>
      </c>
      <c r="G77" s="10" t="s">
        <v>28</v>
      </c>
      <c r="H77" s="107">
        <v>7.4083697262163004E-2</v>
      </c>
      <c r="I77" s="13">
        <f t="shared" si="8"/>
        <v>1147776.7214228653</v>
      </c>
      <c r="J77" s="16" t="s">
        <v>49</v>
      </c>
    </row>
    <row r="78" spans="1:10" ht="12" customHeight="1">
      <c r="A78" s="8"/>
      <c r="B78" s="24"/>
      <c r="C78" s="8"/>
      <c r="D78" s="10"/>
      <c r="E78" s="10"/>
      <c r="F78" s="34"/>
      <c r="G78" s="10"/>
      <c r="H78" s="107"/>
      <c r="I78" s="13"/>
      <c r="J78" s="16"/>
    </row>
    <row r="79" spans="1:10" ht="12" customHeight="1">
      <c r="A79" s="8"/>
      <c r="B79" s="24" t="s">
        <v>55</v>
      </c>
      <c r="C79" s="8"/>
      <c r="D79" s="10" t="s">
        <v>54</v>
      </c>
      <c r="E79" s="3" t="s">
        <v>258</v>
      </c>
      <c r="F79" s="34">
        <v>-1877954</v>
      </c>
      <c r="G79" s="10" t="s">
        <v>15</v>
      </c>
      <c r="H79" s="107">
        <v>7.408369726216299E-2</v>
      </c>
      <c r="I79" s="13">
        <f t="shared" ref="I79:I81" si="9">+F79*H79</f>
        <v>-139125.77560826804</v>
      </c>
      <c r="J79" s="16" t="s">
        <v>49</v>
      </c>
    </row>
    <row r="80" spans="1:10" ht="12" customHeight="1">
      <c r="A80" s="8"/>
      <c r="B80" s="24" t="s">
        <v>50</v>
      </c>
      <c r="C80" s="8"/>
      <c r="D80" s="10">
        <v>41010</v>
      </c>
      <c r="E80" s="3" t="s">
        <v>258</v>
      </c>
      <c r="F80" s="34">
        <v>-712702</v>
      </c>
      <c r="G80" s="10" t="s">
        <v>15</v>
      </c>
      <c r="H80" s="107">
        <v>7.408369726216299E-2</v>
      </c>
      <c r="I80" s="13">
        <f t="shared" si="9"/>
        <v>-52799.599206138089</v>
      </c>
      <c r="J80" s="16" t="s">
        <v>49</v>
      </c>
    </row>
    <row r="81" spans="1:10" ht="12" customHeight="1">
      <c r="A81" s="8"/>
      <c r="B81" s="24" t="s">
        <v>51</v>
      </c>
      <c r="C81" s="8"/>
      <c r="D81" s="10">
        <v>283</v>
      </c>
      <c r="E81" s="3" t="s">
        <v>258</v>
      </c>
      <c r="F81" s="34">
        <v>916943</v>
      </c>
      <c r="G81" s="10" t="s">
        <v>15</v>
      </c>
      <c r="H81" s="107">
        <v>7.408369726216299E-2</v>
      </c>
      <c r="I81" s="13">
        <f t="shared" si="9"/>
        <v>67930.527618659515</v>
      </c>
      <c r="J81" s="16" t="s">
        <v>49</v>
      </c>
    </row>
    <row r="82" spans="1:10" ht="12" customHeight="1">
      <c r="A82" s="8"/>
      <c r="B82" s="24"/>
      <c r="C82" s="8"/>
      <c r="D82" s="10"/>
      <c r="E82" s="10"/>
      <c r="F82" s="34"/>
      <c r="G82" s="10"/>
      <c r="H82" s="107"/>
      <c r="I82" s="13"/>
      <c r="J82" s="16"/>
    </row>
    <row r="83" spans="1:10" ht="12" customHeight="1">
      <c r="A83" s="8"/>
      <c r="B83" s="24" t="s">
        <v>56</v>
      </c>
      <c r="C83" s="8"/>
      <c r="D83" s="10" t="s">
        <v>54</v>
      </c>
      <c r="E83" s="3" t="s">
        <v>258</v>
      </c>
      <c r="F83" s="34">
        <v>-707070</v>
      </c>
      <c r="G83" s="10" t="s">
        <v>15</v>
      </c>
      <c r="H83" s="107">
        <v>7.408369726216299E-2</v>
      </c>
      <c r="I83" s="13">
        <f t="shared" ref="I83:I85" si="10">+F83*H83</f>
        <v>-52382.359823157582</v>
      </c>
      <c r="J83" s="16" t="s">
        <v>49</v>
      </c>
    </row>
    <row r="84" spans="1:10" ht="12" customHeight="1">
      <c r="A84" s="8"/>
      <c r="B84" s="24" t="s">
        <v>50</v>
      </c>
      <c r="C84" s="8"/>
      <c r="D84" s="10">
        <v>41010</v>
      </c>
      <c r="E84" s="3" t="s">
        <v>258</v>
      </c>
      <c r="F84" s="34">
        <v>-268340</v>
      </c>
      <c r="G84" s="10" t="s">
        <v>15</v>
      </c>
      <c r="H84" s="107">
        <v>7.408369726216299E-2</v>
      </c>
      <c r="I84" s="13">
        <f t="shared" si="10"/>
        <v>-19879.619323328818</v>
      </c>
      <c r="J84" s="16" t="s">
        <v>49</v>
      </c>
    </row>
    <row r="85" spans="1:10" ht="12" customHeight="1">
      <c r="A85" s="8"/>
      <c r="B85" s="24" t="s">
        <v>51</v>
      </c>
      <c r="C85" s="8"/>
      <c r="D85" s="10">
        <v>190</v>
      </c>
      <c r="E85" s="3" t="s">
        <v>258</v>
      </c>
      <c r="F85" s="34">
        <v>-257159</v>
      </c>
      <c r="G85" s="10" t="s">
        <v>15</v>
      </c>
      <c r="H85" s="107">
        <v>7.408369726216299E-2</v>
      </c>
      <c r="I85" s="13">
        <f t="shared" si="10"/>
        <v>-19051.289504240573</v>
      </c>
      <c r="J85" s="16" t="s">
        <v>49</v>
      </c>
    </row>
    <row r="86" spans="1:10" ht="12" customHeight="1">
      <c r="A86" s="8"/>
      <c r="B86" s="24"/>
      <c r="C86" s="8"/>
      <c r="D86" s="10"/>
      <c r="E86" s="10"/>
      <c r="F86" s="34"/>
      <c r="G86" s="10"/>
      <c r="H86" s="107"/>
      <c r="I86" s="13"/>
      <c r="J86" s="16"/>
    </row>
    <row r="87" spans="1:10" ht="12" customHeight="1">
      <c r="A87" s="8"/>
      <c r="B87" s="24" t="s">
        <v>57</v>
      </c>
      <c r="C87" s="8"/>
      <c r="D87" s="10" t="s">
        <v>48</v>
      </c>
      <c r="E87" s="3" t="s">
        <v>258</v>
      </c>
      <c r="F87" s="34">
        <v>-3606</v>
      </c>
      <c r="G87" s="10" t="s">
        <v>37</v>
      </c>
      <c r="H87" s="107">
        <v>0.220870814871235</v>
      </c>
      <c r="I87" s="13">
        <f t="shared" ref="I87:I89" si="11">+F87*H87</f>
        <v>-796.4601584256734</v>
      </c>
      <c r="J87" s="16" t="s">
        <v>49</v>
      </c>
    </row>
    <row r="88" spans="1:10" ht="12" customHeight="1">
      <c r="A88" s="8"/>
      <c r="B88" s="24" t="s">
        <v>50</v>
      </c>
      <c r="C88" s="8"/>
      <c r="D88" s="10">
        <v>41110</v>
      </c>
      <c r="E88" s="3" t="s">
        <v>258</v>
      </c>
      <c r="F88" s="34">
        <v>1369</v>
      </c>
      <c r="G88" s="10" t="s">
        <v>37</v>
      </c>
      <c r="H88" s="107">
        <v>0.220870814871235</v>
      </c>
      <c r="I88" s="13">
        <f t="shared" si="11"/>
        <v>302.37214555872072</v>
      </c>
      <c r="J88" s="16" t="s">
        <v>49</v>
      </c>
    </row>
    <row r="89" spans="1:10" ht="12" customHeight="1">
      <c r="A89" s="8"/>
      <c r="B89" s="24" t="s">
        <v>51</v>
      </c>
      <c r="C89" s="8"/>
      <c r="D89" s="10">
        <v>283</v>
      </c>
      <c r="E89" s="3" t="s">
        <v>258</v>
      </c>
      <c r="F89" s="34">
        <v>1312</v>
      </c>
      <c r="G89" s="10" t="s">
        <v>37</v>
      </c>
      <c r="H89" s="107">
        <v>0.220870814871235</v>
      </c>
      <c r="I89" s="13">
        <f t="shared" si="11"/>
        <v>289.78250911106034</v>
      </c>
      <c r="J89" s="16" t="s">
        <v>49</v>
      </c>
    </row>
    <row r="90" spans="1:10" ht="12" customHeight="1">
      <c r="A90" s="8"/>
      <c r="B90" s="24"/>
      <c r="C90" s="8"/>
      <c r="D90" s="10"/>
      <c r="E90" s="10"/>
      <c r="F90" s="34"/>
      <c r="G90" s="10"/>
      <c r="H90" s="15"/>
      <c r="I90" s="13"/>
      <c r="J90" s="16"/>
    </row>
    <row r="91" spans="1:10" ht="12" customHeight="1">
      <c r="A91" s="8"/>
      <c r="B91" s="24"/>
      <c r="C91" s="8"/>
      <c r="D91" s="10"/>
      <c r="E91" s="10"/>
      <c r="F91" s="34"/>
      <c r="G91" s="10"/>
      <c r="H91" s="15"/>
      <c r="I91" s="13"/>
      <c r="J91" s="16"/>
    </row>
    <row r="92" spans="1:10" ht="12" customHeight="1">
      <c r="A92" s="8"/>
      <c r="B92" s="26"/>
      <c r="C92" s="26"/>
      <c r="D92" s="31"/>
      <c r="E92" s="31"/>
      <c r="F92" s="13"/>
      <c r="G92" s="31"/>
      <c r="H92" s="15"/>
      <c r="I92" s="13"/>
      <c r="J92" s="16"/>
    </row>
    <row r="93" spans="1:10" ht="12" customHeight="1">
      <c r="A93" s="8"/>
      <c r="B93" s="26"/>
      <c r="C93" s="26"/>
      <c r="D93" s="31"/>
      <c r="E93" s="31"/>
      <c r="F93" s="13"/>
      <c r="G93" s="31"/>
      <c r="H93" s="15"/>
      <c r="I93" s="13"/>
      <c r="J93" s="16"/>
    </row>
    <row r="94" spans="1:10" ht="12" customHeight="1" thickBot="1">
      <c r="A94" s="8"/>
      <c r="B94" s="38" t="s">
        <v>58</v>
      </c>
      <c r="C94" s="26"/>
      <c r="D94" s="31"/>
      <c r="E94" s="31"/>
      <c r="F94" s="13"/>
      <c r="G94" s="31"/>
      <c r="H94" s="15"/>
      <c r="I94" s="13"/>
      <c r="J94" s="16"/>
    </row>
    <row r="95" spans="1:10" ht="12" customHeight="1">
      <c r="A95" s="39"/>
      <c r="B95" s="40"/>
      <c r="C95" s="41"/>
      <c r="D95" s="42"/>
      <c r="E95" s="42"/>
      <c r="F95" s="42"/>
      <c r="G95" s="42"/>
      <c r="H95" s="42"/>
      <c r="I95" s="42"/>
      <c r="J95" s="43"/>
    </row>
    <row r="96" spans="1:10" ht="12" customHeight="1">
      <c r="A96" s="44"/>
      <c r="B96" s="8"/>
      <c r="C96" s="8"/>
      <c r="D96" s="10"/>
      <c r="E96" s="10"/>
      <c r="F96" s="10"/>
      <c r="G96" s="10"/>
      <c r="H96" s="10"/>
      <c r="I96" s="10"/>
      <c r="J96" s="45"/>
    </row>
    <row r="97" spans="1:10" ht="12" customHeight="1">
      <c r="A97" s="46"/>
      <c r="B97" s="47"/>
      <c r="C97" s="26"/>
      <c r="D97" s="31"/>
      <c r="E97" s="31"/>
      <c r="F97" s="31"/>
      <c r="G97" s="31"/>
      <c r="H97" s="31"/>
      <c r="I97" s="31"/>
      <c r="J97" s="48"/>
    </row>
    <row r="98" spans="1:10" ht="12" customHeight="1">
      <c r="A98" s="46"/>
      <c r="B98" s="47"/>
      <c r="C98" s="26"/>
      <c r="D98" s="31"/>
      <c r="E98" s="31"/>
      <c r="F98" s="31"/>
      <c r="G98" s="31"/>
      <c r="H98" s="31"/>
      <c r="I98" s="31"/>
      <c r="J98" s="48"/>
    </row>
    <row r="99" spans="1:10" ht="12" customHeight="1">
      <c r="A99" s="46"/>
      <c r="B99" s="26"/>
      <c r="C99" s="26"/>
      <c r="D99" s="31"/>
      <c r="E99" s="31"/>
      <c r="F99" s="31"/>
      <c r="G99" s="31"/>
      <c r="H99" s="31"/>
      <c r="I99" s="31"/>
      <c r="J99" s="48"/>
    </row>
    <row r="100" spans="1:10" ht="12" customHeight="1">
      <c r="A100" s="46"/>
      <c r="B100" s="47"/>
      <c r="C100" s="26"/>
      <c r="D100" s="31"/>
      <c r="E100" s="31"/>
      <c r="F100" s="31"/>
      <c r="G100" s="31"/>
      <c r="H100" s="31"/>
      <c r="I100" s="31"/>
      <c r="J100" s="48"/>
    </row>
    <row r="101" spans="1:10" ht="12" customHeight="1">
      <c r="A101" s="46"/>
      <c r="B101" s="47"/>
      <c r="C101" s="26"/>
      <c r="D101" s="31"/>
      <c r="E101" s="31"/>
      <c r="F101" s="49"/>
      <c r="G101" s="31"/>
      <c r="H101" s="31"/>
      <c r="I101" s="31"/>
      <c r="J101" s="48"/>
    </row>
    <row r="102" spans="1:10" ht="12" customHeight="1">
      <c r="A102" s="46"/>
      <c r="B102" s="47"/>
      <c r="C102" s="26"/>
      <c r="D102" s="31"/>
      <c r="E102" s="31"/>
      <c r="F102" s="31"/>
      <c r="G102" s="31"/>
      <c r="H102" s="31"/>
      <c r="I102" s="31"/>
      <c r="J102" s="48"/>
    </row>
    <row r="103" spans="1:10" ht="12" customHeight="1">
      <c r="A103" s="46"/>
      <c r="B103" s="47"/>
      <c r="C103" s="26"/>
      <c r="D103" s="31"/>
      <c r="E103" s="31"/>
      <c r="F103" s="31"/>
      <c r="G103" s="31"/>
      <c r="H103" s="31"/>
      <c r="I103" s="31"/>
      <c r="J103" s="48"/>
    </row>
    <row r="104" spans="1:10" ht="12" customHeight="1">
      <c r="A104" s="46"/>
      <c r="B104" s="26"/>
      <c r="C104" s="26"/>
      <c r="D104" s="31"/>
      <c r="E104" s="31"/>
      <c r="F104" s="31"/>
      <c r="G104" s="31"/>
      <c r="H104" s="31"/>
      <c r="I104" s="31"/>
      <c r="J104" s="50"/>
    </row>
    <row r="105" spans="1:10" ht="12" customHeight="1">
      <c r="A105" s="46"/>
      <c r="B105" s="26"/>
      <c r="C105" s="26"/>
      <c r="D105" s="31"/>
      <c r="E105" s="31"/>
      <c r="F105" s="31"/>
      <c r="G105" s="31"/>
      <c r="H105" s="31"/>
      <c r="I105" s="31"/>
      <c r="J105" s="50"/>
    </row>
    <row r="106" spans="1:10" ht="12" customHeight="1">
      <c r="A106" s="46"/>
      <c r="B106" s="26"/>
      <c r="C106" s="26"/>
      <c r="D106" s="31"/>
      <c r="E106" s="31"/>
      <c r="F106" s="31"/>
      <c r="G106" s="31"/>
      <c r="H106" s="31"/>
      <c r="I106" s="31"/>
      <c r="J106" s="50"/>
    </row>
    <row r="107" spans="1:10" ht="12" customHeight="1">
      <c r="A107" s="46"/>
      <c r="B107" s="26"/>
      <c r="C107" s="26"/>
      <c r="D107" s="31"/>
      <c r="E107" s="31"/>
      <c r="F107" s="31"/>
      <c r="G107" s="31"/>
      <c r="H107" s="31"/>
      <c r="I107" s="31"/>
      <c r="J107" s="50"/>
    </row>
    <row r="108" spans="1:10" ht="12" customHeight="1" thickBot="1">
      <c r="A108" s="51"/>
      <c r="B108" s="52"/>
      <c r="C108" s="52"/>
      <c r="D108" s="53"/>
      <c r="E108" s="53"/>
      <c r="F108" s="53"/>
      <c r="G108" s="53"/>
      <c r="H108" s="53"/>
      <c r="I108" s="53"/>
      <c r="J108" s="54"/>
    </row>
    <row r="109" spans="1:10" ht="12" customHeight="1">
      <c r="A109" s="8"/>
      <c r="B109" s="8"/>
      <c r="C109" s="8"/>
      <c r="D109" s="10"/>
      <c r="E109" s="10"/>
      <c r="F109" s="10"/>
      <c r="G109" s="10"/>
      <c r="H109" s="10"/>
      <c r="I109" s="10"/>
      <c r="J109" s="10"/>
    </row>
    <row r="110" spans="1:10" ht="12" customHeight="1">
      <c r="A110" s="8"/>
      <c r="B110" s="8"/>
      <c r="C110" s="8"/>
      <c r="D110" s="10"/>
      <c r="E110" s="10"/>
      <c r="F110" s="10"/>
      <c r="G110" s="10"/>
      <c r="H110" s="10"/>
      <c r="I110" s="10"/>
      <c r="J110" s="10"/>
    </row>
    <row r="111" spans="1:10" ht="12" customHeight="1"/>
    <row r="113" spans="4:7">
      <c r="D113" s="6" t="s">
        <v>59</v>
      </c>
      <c r="G113" s="55" t="s">
        <v>60</v>
      </c>
    </row>
    <row r="114" spans="4:7">
      <c r="D114" s="4">
        <v>103</v>
      </c>
      <c r="G114" s="1" t="s">
        <v>13</v>
      </c>
    </row>
    <row r="115" spans="4:7">
      <c r="D115" s="4">
        <v>105</v>
      </c>
      <c r="G115" s="1" t="s">
        <v>61</v>
      </c>
    </row>
    <row r="116" spans="4:7">
      <c r="D116" s="4">
        <v>114</v>
      </c>
      <c r="G116" s="1" t="s">
        <v>62</v>
      </c>
    </row>
    <row r="117" spans="4:7">
      <c r="D117" s="4">
        <v>120</v>
      </c>
      <c r="G117" s="1" t="s">
        <v>63</v>
      </c>
    </row>
    <row r="118" spans="4:7">
      <c r="D118" s="4">
        <v>124</v>
      </c>
      <c r="G118" s="1" t="s">
        <v>64</v>
      </c>
    </row>
    <row r="119" spans="4:7">
      <c r="D119" s="4">
        <v>141</v>
      </c>
      <c r="G119" s="1" t="s">
        <v>65</v>
      </c>
    </row>
    <row r="120" spans="4:7">
      <c r="D120" s="4">
        <v>151</v>
      </c>
      <c r="G120" s="1" t="s">
        <v>20</v>
      </c>
    </row>
    <row r="121" spans="4:7">
      <c r="D121" s="4">
        <v>152</v>
      </c>
      <c r="G121" s="1" t="s">
        <v>66</v>
      </c>
    </row>
    <row r="122" spans="4:7">
      <c r="D122" s="4">
        <v>154</v>
      </c>
      <c r="G122" s="1" t="s">
        <v>67</v>
      </c>
    </row>
    <row r="123" spans="4:7">
      <c r="D123" s="4">
        <v>163</v>
      </c>
      <c r="G123" s="1" t="s">
        <v>68</v>
      </c>
    </row>
    <row r="124" spans="4:7">
      <c r="D124" s="4">
        <v>165</v>
      </c>
      <c r="G124" s="1" t="s">
        <v>69</v>
      </c>
    </row>
    <row r="125" spans="4:7">
      <c r="D125" s="4">
        <v>190</v>
      </c>
      <c r="G125" s="1" t="s">
        <v>15</v>
      </c>
    </row>
    <row r="126" spans="4:7">
      <c r="D126" s="4">
        <v>228</v>
      </c>
      <c r="G126" s="1" t="s">
        <v>70</v>
      </c>
    </row>
    <row r="127" spans="4:7">
      <c r="D127" s="4">
        <v>235</v>
      </c>
      <c r="G127" s="1" t="s">
        <v>71</v>
      </c>
    </row>
    <row r="128" spans="4:7">
      <c r="D128" s="4">
        <v>252</v>
      </c>
      <c r="G128" s="1" t="s">
        <v>72</v>
      </c>
    </row>
    <row r="129" spans="4:7">
      <c r="D129" s="4">
        <v>255</v>
      </c>
      <c r="G129" s="1" t="s">
        <v>73</v>
      </c>
    </row>
    <row r="130" spans="4:7">
      <c r="D130" s="4">
        <v>281</v>
      </c>
      <c r="G130" s="1" t="s">
        <v>28</v>
      </c>
    </row>
    <row r="131" spans="4:7">
      <c r="D131" s="4">
        <v>282</v>
      </c>
      <c r="G131" s="1" t="s">
        <v>74</v>
      </c>
    </row>
    <row r="132" spans="4:7">
      <c r="D132" s="4">
        <v>283</v>
      </c>
      <c r="G132" s="1" t="s">
        <v>75</v>
      </c>
    </row>
    <row r="133" spans="4:7">
      <c r="D133" s="4">
        <v>301</v>
      </c>
      <c r="G133" s="1" t="s">
        <v>76</v>
      </c>
    </row>
    <row r="134" spans="4:7">
      <c r="D134" s="4">
        <v>302</v>
      </c>
      <c r="G134" s="1" t="s">
        <v>77</v>
      </c>
    </row>
    <row r="135" spans="4:7">
      <c r="D135" s="4">
        <v>303</v>
      </c>
      <c r="G135" s="1" t="s">
        <v>78</v>
      </c>
    </row>
    <row r="136" spans="4:7">
      <c r="D136" s="4">
        <v>303</v>
      </c>
      <c r="G136" s="1" t="s">
        <v>79</v>
      </c>
    </row>
    <row r="137" spans="4:7">
      <c r="D137" s="4">
        <v>310</v>
      </c>
      <c r="G137" s="1" t="s">
        <v>80</v>
      </c>
    </row>
    <row r="138" spans="4:7">
      <c r="D138" s="4">
        <v>311</v>
      </c>
      <c r="G138" s="1" t="s">
        <v>81</v>
      </c>
    </row>
    <row r="139" spans="4:7">
      <c r="D139" s="4">
        <v>312</v>
      </c>
      <c r="G139" s="1" t="s">
        <v>82</v>
      </c>
    </row>
    <row r="140" spans="4:7">
      <c r="D140" s="4">
        <v>314</v>
      </c>
      <c r="G140" s="1" t="s">
        <v>83</v>
      </c>
    </row>
    <row r="141" spans="4:7">
      <c r="D141" s="4">
        <v>315</v>
      </c>
      <c r="G141" s="1" t="s">
        <v>84</v>
      </c>
    </row>
    <row r="142" spans="4:7">
      <c r="D142" s="4">
        <v>316</v>
      </c>
      <c r="G142" s="1" t="s">
        <v>85</v>
      </c>
    </row>
    <row r="143" spans="4:7">
      <c r="D143" s="4">
        <v>320</v>
      </c>
      <c r="G143" s="1" t="s">
        <v>86</v>
      </c>
    </row>
    <row r="144" spans="4:7">
      <c r="D144" s="4">
        <v>321</v>
      </c>
      <c r="G144" s="1" t="s">
        <v>87</v>
      </c>
    </row>
    <row r="145" spans="4:7">
      <c r="D145" s="4">
        <v>322</v>
      </c>
      <c r="G145" s="1" t="s">
        <v>88</v>
      </c>
    </row>
    <row r="146" spans="4:7">
      <c r="D146" s="4">
        <v>323</v>
      </c>
      <c r="G146" s="1" t="s">
        <v>89</v>
      </c>
    </row>
    <row r="147" spans="4:7">
      <c r="D147" s="4">
        <v>324</v>
      </c>
      <c r="G147" s="1" t="s">
        <v>90</v>
      </c>
    </row>
    <row r="148" spans="4:7">
      <c r="D148" s="4">
        <v>325</v>
      </c>
      <c r="G148" s="1" t="s">
        <v>91</v>
      </c>
    </row>
    <row r="149" spans="4:7">
      <c r="D149" s="4">
        <v>330</v>
      </c>
      <c r="G149" s="1" t="s">
        <v>92</v>
      </c>
    </row>
    <row r="150" spans="4:7">
      <c r="D150" s="4">
        <v>331</v>
      </c>
      <c r="G150" s="1" t="s">
        <v>93</v>
      </c>
    </row>
    <row r="151" spans="4:7">
      <c r="D151" s="4">
        <v>332</v>
      </c>
      <c r="G151" s="1" t="s">
        <v>94</v>
      </c>
    </row>
    <row r="152" spans="4:7">
      <c r="D152" s="4">
        <v>333</v>
      </c>
      <c r="G152" s="1" t="s">
        <v>95</v>
      </c>
    </row>
    <row r="153" spans="4:7">
      <c r="D153" s="4">
        <v>334</v>
      </c>
      <c r="G153" s="1" t="s">
        <v>96</v>
      </c>
    </row>
    <row r="154" spans="4:7">
      <c r="D154" s="4">
        <v>335</v>
      </c>
      <c r="G154" s="1" t="s">
        <v>97</v>
      </c>
    </row>
    <row r="155" spans="4:7">
      <c r="D155" s="4">
        <v>336</v>
      </c>
      <c r="G155" s="1" t="s">
        <v>98</v>
      </c>
    </row>
    <row r="156" spans="4:7">
      <c r="D156" s="4">
        <v>340</v>
      </c>
      <c r="G156" s="1" t="s">
        <v>99</v>
      </c>
    </row>
    <row r="157" spans="4:7">
      <c r="D157" s="4">
        <v>341</v>
      </c>
      <c r="G157" s="1" t="s">
        <v>100</v>
      </c>
    </row>
    <row r="158" spans="4:7">
      <c r="D158" s="4">
        <v>342</v>
      </c>
      <c r="G158" s="1" t="s">
        <v>101</v>
      </c>
    </row>
    <row r="159" spans="4:7">
      <c r="D159" s="4">
        <v>343</v>
      </c>
      <c r="G159" s="1" t="s">
        <v>102</v>
      </c>
    </row>
    <row r="160" spans="4:7">
      <c r="D160" s="4">
        <v>344</v>
      </c>
      <c r="G160" s="1" t="s">
        <v>103</v>
      </c>
    </row>
    <row r="161" spans="4:7">
      <c r="D161" s="4">
        <v>345</v>
      </c>
      <c r="G161" s="1" t="s">
        <v>104</v>
      </c>
    </row>
    <row r="162" spans="4:7">
      <c r="D162" s="4">
        <v>346</v>
      </c>
      <c r="G162" s="1" t="s">
        <v>105</v>
      </c>
    </row>
    <row r="163" spans="4:7">
      <c r="D163" s="4">
        <v>350</v>
      </c>
      <c r="G163" s="1" t="s">
        <v>106</v>
      </c>
    </row>
    <row r="164" spans="4:7">
      <c r="D164" s="4">
        <v>352</v>
      </c>
      <c r="G164" s="1" t="s">
        <v>107</v>
      </c>
    </row>
    <row r="165" spans="4:7">
      <c r="D165" s="4">
        <v>353</v>
      </c>
      <c r="G165" s="1" t="s">
        <v>108</v>
      </c>
    </row>
    <row r="166" spans="4:7">
      <c r="D166" s="4">
        <v>354</v>
      </c>
      <c r="G166" s="1" t="s">
        <v>109</v>
      </c>
    </row>
    <row r="167" spans="4:7">
      <c r="D167" s="4">
        <v>355</v>
      </c>
      <c r="G167" s="1" t="s">
        <v>110</v>
      </c>
    </row>
    <row r="168" spans="4:7">
      <c r="D168" s="4">
        <v>356</v>
      </c>
      <c r="G168" s="1" t="s">
        <v>111</v>
      </c>
    </row>
    <row r="169" spans="4:7">
      <c r="D169" s="4">
        <v>357</v>
      </c>
      <c r="G169" s="1" t="s">
        <v>112</v>
      </c>
    </row>
    <row r="170" spans="4:7">
      <c r="D170" s="4">
        <v>358</v>
      </c>
      <c r="G170" s="1" t="s">
        <v>113</v>
      </c>
    </row>
    <row r="171" spans="4:7">
      <c r="D171" s="4">
        <v>359</v>
      </c>
      <c r="G171" s="1" t="s">
        <v>114</v>
      </c>
    </row>
    <row r="172" spans="4:7">
      <c r="D172" s="4">
        <v>360</v>
      </c>
      <c r="G172" s="1" t="s">
        <v>115</v>
      </c>
    </row>
    <row r="173" spans="4:7">
      <c r="D173" s="4">
        <v>361</v>
      </c>
      <c r="G173" s="1" t="s">
        <v>116</v>
      </c>
    </row>
    <row r="174" spans="4:7">
      <c r="D174" s="4">
        <v>362</v>
      </c>
      <c r="G174" s="1" t="s">
        <v>117</v>
      </c>
    </row>
    <row r="175" spans="4:7">
      <c r="D175" s="4">
        <v>364</v>
      </c>
      <c r="G175" s="1" t="s">
        <v>118</v>
      </c>
    </row>
    <row r="176" spans="4:7">
      <c r="D176" s="4">
        <v>365</v>
      </c>
      <c r="G176" s="1" t="s">
        <v>119</v>
      </c>
    </row>
    <row r="177" spans="4:7">
      <c r="D177" s="4">
        <v>366</v>
      </c>
      <c r="G177" s="1" t="s">
        <v>31</v>
      </c>
    </row>
    <row r="178" spans="4:7">
      <c r="D178" s="4">
        <v>367</v>
      </c>
      <c r="G178" s="1" t="s">
        <v>120</v>
      </c>
    </row>
    <row r="179" spans="4:7">
      <c r="D179" s="4">
        <v>368</v>
      </c>
      <c r="G179" s="1" t="s">
        <v>45</v>
      </c>
    </row>
    <row r="180" spans="4:7">
      <c r="D180" s="4">
        <v>369</v>
      </c>
      <c r="G180" s="1" t="s">
        <v>121</v>
      </c>
    </row>
    <row r="181" spans="4:7">
      <c r="D181" s="4">
        <v>370</v>
      </c>
      <c r="G181" s="1" t="s">
        <v>122</v>
      </c>
    </row>
    <row r="182" spans="4:7">
      <c r="D182" s="4">
        <v>371</v>
      </c>
      <c r="G182" s="1" t="s">
        <v>123</v>
      </c>
    </row>
    <row r="183" spans="4:7">
      <c r="D183" s="4">
        <v>372</v>
      </c>
      <c r="G183" s="1" t="s">
        <v>124</v>
      </c>
    </row>
    <row r="184" spans="4:7">
      <c r="D184" s="4">
        <v>373</v>
      </c>
      <c r="G184" s="1" t="s">
        <v>125</v>
      </c>
    </row>
    <row r="185" spans="4:7">
      <c r="D185" s="4">
        <v>389</v>
      </c>
      <c r="G185" s="1" t="s">
        <v>126</v>
      </c>
    </row>
    <row r="186" spans="4:7">
      <c r="D186" s="4">
        <v>390</v>
      </c>
      <c r="G186" s="1" t="s">
        <v>127</v>
      </c>
    </row>
    <row r="187" spans="4:7">
      <c r="D187" s="4">
        <v>391</v>
      </c>
      <c r="G187" s="1" t="s">
        <v>128</v>
      </c>
    </row>
    <row r="188" spans="4:7">
      <c r="D188" s="4">
        <v>392</v>
      </c>
      <c r="G188" s="1" t="s">
        <v>129</v>
      </c>
    </row>
    <row r="189" spans="4:7">
      <c r="D189" s="4">
        <v>393</v>
      </c>
      <c r="G189" s="1" t="s">
        <v>130</v>
      </c>
    </row>
    <row r="190" spans="4:7">
      <c r="D190" s="4">
        <v>394</v>
      </c>
      <c r="G190" s="1" t="s">
        <v>131</v>
      </c>
    </row>
    <row r="191" spans="4:7">
      <c r="D191" s="4">
        <v>395</v>
      </c>
      <c r="G191" s="1" t="s">
        <v>132</v>
      </c>
    </row>
    <row r="192" spans="4:7">
      <c r="D192" s="4">
        <v>396</v>
      </c>
      <c r="G192" s="1" t="s">
        <v>133</v>
      </c>
    </row>
    <row r="193" spans="4:7">
      <c r="D193" s="4">
        <v>397</v>
      </c>
      <c r="G193" s="1" t="s">
        <v>134</v>
      </c>
    </row>
    <row r="194" spans="4:7">
      <c r="D194" s="4">
        <v>398</v>
      </c>
      <c r="G194" s="1" t="s">
        <v>135</v>
      </c>
    </row>
    <row r="195" spans="4:7">
      <c r="D195" s="4">
        <v>399</v>
      </c>
      <c r="G195" s="1" t="s">
        <v>136</v>
      </c>
    </row>
    <row r="196" spans="4:7">
      <c r="D196" s="4">
        <v>405</v>
      </c>
      <c r="G196" s="1" t="s">
        <v>137</v>
      </c>
    </row>
    <row r="197" spans="4:7">
      <c r="D197" s="4">
        <v>406</v>
      </c>
      <c r="G197" s="1" t="s">
        <v>138</v>
      </c>
    </row>
    <row r="198" spans="4:7">
      <c r="D198" s="4">
        <v>407</v>
      </c>
      <c r="G198" s="1" t="s">
        <v>139</v>
      </c>
    </row>
    <row r="199" spans="4:7">
      <c r="D199" s="4">
        <v>408</v>
      </c>
      <c r="G199" s="1" t="s">
        <v>140</v>
      </c>
    </row>
    <row r="200" spans="4:7">
      <c r="D200" s="4">
        <v>419</v>
      </c>
      <c r="G200" s="1" t="s">
        <v>34</v>
      </c>
    </row>
    <row r="201" spans="4:7">
      <c r="D201" s="4">
        <v>421</v>
      </c>
      <c r="G201" s="1" t="s">
        <v>2</v>
      </c>
    </row>
    <row r="202" spans="4:7">
      <c r="D202" s="4">
        <v>427</v>
      </c>
      <c r="G202" s="1" t="s">
        <v>141</v>
      </c>
    </row>
    <row r="203" spans="4:7">
      <c r="D203" s="4">
        <v>428</v>
      </c>
      <c r="G203" s="1" t="s">
        <v>142</v>
      </c>
    </row>
    <row r="204" spans="4:7">
      <c r="D204" s="4">
        <v>429</v>
      </c>
      <c r="G204" s="1" t="s">
        <v>32</v>
      </c>
    </row>
    <row r="205" spans="4:7">
      <c r="D205" s="4">
        <v>431</v>
      </c>
      <c r="G205" s="1" t="s">
        <v>33</v>
      </c>
    </row>
    <row r="206" spans="4:7">
      <c r="D206" s="4">
        <v>432</v>
      </c>
    </row>
    <row r="207" spans="4:7">
      <c r="D207" s="4">
        <v>440</v>
      </c>
    </row>
    <row r="208" spans="4:7">
      <c r="D208" s="4">
        <v>442</v>
      </c>
    </row>
    <row r="209" spans="4:4">
      <c r="D209" s="4">
        <v>444</v>
      </c>
    </row>
    <row r="210" spans="4:4">
      <c r="D210" s="4">
        <v>445</v>
      </c>
    </row>
    <row r="211" spans="4:4">
      <c r="D211" s="4">
        <v>447</v>
      </c>
    </row>
    <row r="212" spans="4:4">
      <c r="D212" s="4">
        <v>448</v>
      </c>
    </row>
    <row r="213" spans="4:4">
      <c r="D213" s="4">
        <v>449</v>
      </c>
    </row>
    <row r="214" spans="4:4">
      <c r="D214" s="4">
        <v>450</v>
      </c>
    </row>
    <row r="215" spans="4:4">
      <c r="D215" s="4">
        <v>451</v>
      </c>
    </row>
    <row r="216" spans="4:4">
      <c r="D216" s="4">
        <v>453</v>
      </c>
    </row>
    <row r="217" spans="4:4">
      <c r="D217" s="4">
        <v>454</v>
      </c>
    </row>
    <row r="218" spans="4:4">
      <c r="D218" s="4">
        <v>456</v>
      </c>
    </row>
    <row r="219" spans="4:4">
      <c r="D219" s="4">
        <v>500</v>
      </c>
    </row>
    <row r="220" spans="4:4">
      <c r="D220" s="4">
        <v>501</v>
      </c>
    </row>
    <row r="221" spans="4:4">
      <c r="D221" s="4">
        <v>502</v>
      </c>
    </row>
    <row r="222" spans="4:4">
      <c r="D222" s="4">
        <v>503</v>
      </c>
    </row>
    <row r="223" spans="4:4">
      <c r="D223" s="4">
        <v>505</v>
      </c>
    </row>
    <row r="224" spans="4:4">
      <c r="D224" s="4">
        <v>506</v>
      </c>
    </row>
    <row r="225" spans="4:4">
      <c r="D225" s="4">
        <v>507</v>
      </c>
    </row>
    <row r="226" spans="4:4">
      <c r="D226" s="4">
        <v>510</v>
      </c>
    </row>
    <row r="227" spans="4:4">
      <c r="D227" s="4">
        <v>511</v>
      </c>
    </row>
    <row r="228" spans="4:4">
      <c r="D228" s="4">
        <v>512</v>
      </c>
    </row>
    <row r="229" spans="4:4">
      <c r="D229" s="4">
        <v>513</v>
      </c>
    </row>
    <row r="230" spans="4:4">
      <c r="D230" s="4">
        <v>514</v>
      </c>
    </row>
    <row r="231" spans="4:4">
      <c r="D231" s="4">
        <v>517</v>
      </c>
    </row>
    <row r="232" spans="4:4">
      <c r="D232" s="4">
        <v>518</v>
      </c>
    </row>
    <row r="233" spans="4:4">
      <c r="D233" s="4">
        <v>519</v>
      </c>
    </row>
    <row r="234" spans="4:4">
      <c r="D234" s="4">
        <v>520</v>
      </c>
    </row>
    <row r="235" spans="4:4">
      <c r="D235" s="4">
        <v>523</v>
      </c>
    </row>
    <row r="236" spans="4:4">
      <c r="D236" s="4">
        <v>524</v>
      </c>
    </row>
    <row r="237" spans="4:4">
      <c r="D237" s="4">
        <v>528</v>
      </c>
    </row>
    <row r="238" spans="4:4">
      <c r="D238" s="4">
        <v>529</v>
      </c>
    </row>
    <row r="239" spans="4:4">
      <c r="D239" s="4">
        <v>530</v>
      </c>
    </row>
    <row r="240" spans="4:4">
      <c r="D240" s="4">
        <v>531</v>
      </c>
    </row>
    <row r="241" spans="4:4">
      <c r="D241" s="4">
        <v>532</v>
      </c>
    </row>
    <row r="242" spans="4:4">
      <c r="D242" s="4">
        <v>535</v>
      </c>
    </row>
    <row r="243" spans="4:4">
      <c r="D243" s="4">
        <v>536</v>
      </c>
    </row>
    <row r="244" spans="4:4">
      <c r="D244" s="4">
        <v>537</v>
      </c>
    </row>
    <row r="245" spans="4:4">
      <c r="D245" s="4">
        <v>538</v>
      </c>
    </row>
    <row r="246" spans="4:4">
      <c r="D246" s="4">
        <v>539</v>
      </c>
    </row>
    <row r="247" spans="4:4">
      <c r="D247" s="4">
        <v>540</v>
      </c>
    </row>
    <row r="248" spans="4:4">
      <c r="D248" s="4">
        <v>541</v>
      </c>
    </row>
    <row r="249" spans="4:4">
      <c r="D249" s="4">
        <v>542</v>
      </c>
    </row>
    <row r="250" spans="4:4">
      <c r="D250" s="4">
        <v>543</v>
      </c>
    </row>
    <row r="251" spans="4:4">
      <c r="D251" s="4">
        <v>544</v>
      </c>
    </row>
    <row r="252" spans="4:4">
      <c r="D252" s="4">
        <v>545</v>
      </c>
    </row>
    <row r="253" spans="4:4">
      <c r="D253" s="4">
        <v>546</v>
      </c>
    </row>
    <row r="254" spans="4:4">
      <c r="D254" s="4">
        <v>547</v>
      </c>
    </row>
    <row r="255" spans="4:4">
      <c r="D255" s="4">
        <v>548</v>
      </c>
    </row>
    <row r="256" spans="4:4">
      <c r="D256" s="4">
        <v>549</v>
      </c>
    </row>
    <row r="257" spans="4:4">
      <c r="D257" s="4">
        <v>550</v>
      </c>
    </row>
    <row r="258" spans="4:4">
      <c r="D258" s="4">
        <v>551</v>
      </c>
    </row>
    <row r="259" spans="4:4">
      <c r="D259" s="4">
        <v>552</v>
      </c>
    </row>
    <row r="260" spans="4:4">
      <c r="D260" s="4">
        <v>553</v>
      </c>
    </row>
    <row r="261" spans="4:4">
      <c r="D261" s="4">
        <v>554</v>
      </c>
    </row>
    <row r="262" spans="4:4">
      <c r="D262" s="4">
        <v>555</v>
      </c>
    </row>
    <row r="263" spans="4:4">
      <c r="D263" s="4">
        <v>556</v>
      </c>
    </row>
    <row r="264" spans="4:4">
      <c r="D264" s="4">
        <v>557</v>
      </c>
    </row>
    <row r="265" spans="4:4">
      <c r="D265" s="4">
        <v>560</v>
      </c>
    </row>
    <row r="266" spans="4:4">
      <c r="D266" s="4">
        <v>561</v>
      </c>
    </row>
    <row r="267" spans="4:4">
      <c r="D267" s="4">
        <v>562</v>
      </c>
    </row>
    <row r="268" spans="4:4">
      <c r="D268" s="4">
        <v>563</v>
      </c>
    </row>
    <row r="269" spans="4:4">
      <c r="D269" s="4">
        <v>564</v>
      </c>
    </row>
    <row r="270" spans="4:4">
      <c r="D270" s="4">
        <v>565</v>
      </c>
    </row>
    <row r="271" spans="4:4">
      <c r="D271" s="4">
        <v>566</v>
      </c>
    </row>
    <row r="272" spans="4:4">
      <c r="D272" s="4">
        <v>567</v>
      </c>
    </row>
    <row r="273" spans="4:4">
      <c r="D273" s="4">
        <v>568</v>
      </c>
    </row>
    <row r="274" spans="4:4">
      <c r="D274" s="4">
        <v>569</v>
      </c>
    </row>
    <row r="275" spans="4:4">
      <c r="D275" s="4">
        <v>570</v>
      </c>
    </row>
    <row r="276" spans="4:4">
      <c r="D276" s="4">
        <v>571</v>
      </c>
    </row>
    <row r="277" spans="4:4">
      <c r="D277" s="4">
        <v>572</v>
      </c>
    </row>
    <row r="278" spans="4:4">
      <c r="D278" s="4">
        <v>573</v>
      </c>
    </row>
    <row r="279" spans="4:4">
      <c r="D279" s="4">
        <v>580</v>
      </c>
    </row>
    <row r="280" spans="4:4">
      <c r="D280" s="4">
        <v>581</v>
      </c>
    </row>
    <row r="281" spans="4:4">
      <c r="D281" s="4">
        <v>582</v>
      </c>
    </row>
    <row r="282" spans="4:4">
      <c r="D282" s="4">
        <v>583</v>
      </c>
    </row>
    <row r="283" spans="4:4">
      <c r="D283" s="4">
        <v>584</v>
      </c>
    </row>
    <row r="284" spans="4:4">
      <c r="D284" s="4">
        <v>585</v>
      </c>
    </row>
    <row r="285" spans="4:4">
      <c r="D285" s="4">
        <v>586</v>
      </c>
    </row>
    <row r="286" spans="4:4">
      <c r="D286" s="4">
        <v>587</v>
      </c>
    </row>
    <row r="287" spans="4:4">
      <c r="D287" s="4">
        <v>588</v>
      </c>
    </row>
    <row r="288" spans="4:4">
      <c r="D288" s="4">
        <v>589</v>
      </c>
    </row>
    <row r="289" spans="4:4">
      <c r="D289" s="4">
        <v>590</v>
      </c>
    </row>
    <row r="290" spans="4:4">
      <c r="D290" s="4">
        <v>591</v>
      </c>
    </row>
    <row r="291" spans="4:4">
      <c r="D291" s="4">
        <v>592</v>
      </c>
    </row>
    <row r="292" spans="4:4">
      <c r="D292" s="4">
        <v>593</v>
      </c>
    </row>
    <row r="293" spans="4:4">
      <c r="D293" s="4">
        <v>594</v>
      </c>
    </row>
    <row r="294" spans="4:4">
      <c r="D294" s="4">
        <v>595</v>
      </c>
    </row>
    <row r="295" spans="4:4">
      <c r="D295" s="4">
        <v>596</v>
      </c>
    </row>
    <row r="296" spans="4:4">
      <c r="D296" s="4">
        <v>597</v>
      </c>
    </row>
    <row r="297" spans="4:4">
      <c r="D297" s="4">
        <v>598</v>
      </c>
    </row>
    <row r="298" spans="4:4">
      <c r="D298" s="4">
        <v>901</v>
      </c>
    </row>
    <row r="299" spans="4:4">
      <c r="D299" s="4">
        <v>902</v>
      </c>
    </row>
    <row r="300" spans="4:4">
      <c r="D300" s="4">
        <v>903</v>
      </c>
    </row>
    <row r="301" spans="4:4">
      <c r="D301" s="4">
        <v>904</v>
      </c>
    </row>
    <row r="302" spans="4:4">
      <c r="D302" s="4">
        <v>905</v>
      </c>
    </row>
    <row r="303" spans="4:4">
      <c r="D303" s="4">
        <v>907</v>
      </c>
    </row>
    <row r="304" spans="4:4">
      <c r="D304" s="4">
        <v>908</v>
      </c>
    </row>
    <row r="305" spans="4:4">
      <c r="D305" s="4">
        <v>909</v>
      </c>
    </row>
    <row r="306" spans="4:4">
      <c r="D306" s="4">
        <v>910</v>
      </c>
    </row>
    <row r="307" spans="4:4">
      <c r="D307" s="4">
        <v>911</v>
      </c>
    </row>
    <row r="308" spans="4:4">
      <c r="D308" s="4">
        <v>912</v>
      </c>
    </row>
    <row r="309" spans="4:4">
      <c r="D309" s="4">
        <v>913</v>
      </c>
    </row>
    <row r="310" spans="4:4">
      <c r="D310" s="4">
        <v>916</v>
      </c>
    </row>
    <row r="311" spans="4:4">
      <c r="D311" s="4">
        <v>920</v>
      </c>
    </row>
    <row r="312" spans="4:4">
      <c r="D312" s="4">
        <v>921</v>
      </c>
    </row>
    <row r="313" spans="4:4">
      <c r="D313" s="4">
        <v>922</v>
      </c>
    </row>
    <row r="314" spans="4:4">
      <c r="D314" s="4">
        <v>923</v>
      </c>
    </row>
    <row r="315" spans="4:4">
      <c r="D315" s="4">
        <v>924</v>
      </c>
    </row>
    <row r="316" spans="4:4">
      <c r="D316" s="4">
        <v>925</v>
      </c>
    </row>
    <row r="317" spans="4:4">
      <c r="D317" s="4">
        <v>926</v>
      </c>
    </row>
    <row r="318" spans="4:4">
      <c r="D318" s="4">
        <v>927</v>
      </c>
    </row>
    <row r="319" spans="4:4">
      <c r="D319" s="4">
        <v>928</v>
      </c>
    </row>
    <row r="320" spans="4:4">
      <c r="D320" s="4">
        <v>929</v>
      </c>
    </row>
    <row r="321" spans="4:4">
      <c r="D321" s="4">
        <v>930</v>
      </c>
    </row>
    <row r="322" spans="4:4">
      <c r="D322" s="4">
        <v>931</v>
      </c>
    </row>
    <row r="323" spans="4:4">
      <c r="D323" s="4">
        <v>935</v>
      </c>
    </row>
    <row r="324" spans="4:4">
      <c r="D324" s="4">
        <v>1869</v>
      </c>
    </row>
    <row r="325" spans="4:4">
      <c r="D325" s="4">
        <v>2281</v>
      </c>
    </row>
    <row r="326" spans="4:4">
      <c r="D326" s="4">
        <v>2282</v>
      </c>
    </row>
    <row r="327" spans="4:4">
      <c r="D327" s="4">
        <v>4118</v>
      </c>
    </row>
    <row r="328" spans="4:4">
      <c r="D328" s="4">
        <v>4194</v>
      </c>
    </row>
    <row r="329" spans="4:4">
      <c r="D329" s="4">
        <v>4311</v>
      </c>
    </row>
    <row r="330" spans="4:4">
      <c r="D330" s="4">
        <v>18221</v>
      </c>
    </row>
    <row r="331" spans="4:4">
      <c r="D331" s="4">
        <v>18222</v>
      </c>
    </row>
    <row r="332" spans="4:4">
      <c r="D332" s="4">
        <v>22842</v>
      </c>
    </row>
    <row r="333" spans="4:4">
      <c r="D333" s="4">
        <v>25316</v>
      </c>
    </row>
    <row r="334" spans="4:4">
      <c r="D334" s="4">
        <v>25317</v>
      </c>
    </row>
    <row r="335" spans="4:4">
      <c r="D335" s="4">
        <v>25318</v>
      </c>
    </row>
    <row r="336" spans="4:4">
      <c r="D336" s="4">
        <v>25319</v>
      </c>
    </row>
    <row r="337" spans="4:4">
      <c r="D337" s="4">
        <v>25399</v>
      </c>
    </row>
    <row r="338" spans="4:4">
      <c r="D338" s="4">
        <v>40910</v>
      </c>
    </row>
    <row r="339" spans="4:4">
      <c r="D339" s="4">
        <v>40911</v>
      </c>
    </row>
    <row r="340" spans="4:4">
      <c r="D340" s="4">
        <v>41010</v>
      </c>
    </row>
    <row r="341" spans="4:4">
      <c r="D341" s="4">
        <v>41011</v>
      </c>
    </row>
    <row r="342" spans="4:4">
      <c r="D342" s="4">
        <v>41110</v>
      </c>
    </row>
    <row r="343" spans="4:4">
      <c r="D343" s="4">
        <v>41111</v>
      </c>
    </row>
    <row r="344" spans="4:4">
      <c r="D344" s="4">
        <v>41140</v>
      </c>
    </row>
    <row r="345" spans="4:4">
      <c r="D345" s="4">
        <v>41141</v>
      </c>
    </row>
    <row r="346" spans="4:4">
      <c r="D346" s="4">
        <v>41160</v>
      </c>
    </row>
    <row r="347" spans="4:4">
      <c r="D347" s="4">
        <v>41170</v>
      </c>
    </row>
    <row r="348" spans="4:4">
      <c r="D348" s="4">
        <v>41181</v>
      </c>
    </row>
    <row r="349" spans="4:4">
      <c r="D349" s="4">
        <v>108360</v>
      </c>
    </row>
    <row r="350" spans="4:4">
      <c r="D350" s="4">
        <v>108361</v>
      </c>
    </row>
    <row r="351" spans="4:4">
      <c r="D351" s="4">
        <v>108362</v>
      </c>
    </row>
    <row r="352" spans="4:4">
      <c r="D352" s="4">
        <v>108364</v>
      </c>
    </row>
    <row r="353" spans="4:4">
      <c r="D353" s="4">
        <v>108365</v>
      </c>
    </row>
    <row r="354" spans="4:4">
      <c r="D354" s="4">
        <v>108366</v>
      </c>
    </row>
    <row r="355" spans="4:4">
      <c r="D355" s="4">
        <v>108367</v>
      </c>
    </row>
    <row r="356" spans="4:4">
      <c r="D356" s="4">
        <v>108368</v>
      </c>
    </row>
    <row r="357" spans="4:4">
      <c r="D357" s="4">
        <v>108369</v>
      </c>
    </row>
    <row r="358" spans="4:4">
      <c r="D358" s="4">
        <v>108370</v>
      </c>
    </row>
    <row r="359" spans="4:4">
      <c r="D359" s="4">
        <v>108371</v>
      </c>
    </row>
    <row r="360" spans="4:4">
      <c r="D360" s="4">
        <v>108372</v>
      </c>
    </row>
    <row r="361" spans="4:4">
      <c r="D361" s="4">
        <v>108373</v>
      </c>
    </row>
    <row r="362" spans="4:4">
      <c r="D362" s="4">
        <v>111399</v>
      </c>
    </row>
    <row r="363" spans="4:4">
      <c r="D363" s="4">
        <v>403360</v>
      </c>
    </row>
    <row r="364" spans="4:4">
      <c r="D364" s="4">
        <v>403361</v>
      </c>
    </row>
    <row r="365" spans="4:4">
      <c r="D365" s="4">
        <v>403362</v>
      </c>
    </row>
    <row r="366" spans="4:4">
      <c r="D366" s="4">
        <v>403364</v>
      </c>
    </row>
    <row r="367" spans="4:4">
      <c r="D367" s="4">
        <v>403365</v>
      </c>
    </row>
    <row r="368" spans="4:4">
      <c r="D368" s="4">
        <v>403366</v>
      </c>
    </row>
    <row r="369" spans="4:4">
      <c r="D369" s="4">
        <v>403367</v>
      </c>
    </row>
    <row r="370" spans="4:4">
      <c r="D370" s="4">
        <v>403368</v>
      </c>
    </row>
    <row r="371" spans="4:4">
      <c r="D371" s="4">
        <v>403369</v>
      </c>
    </row>
    <row r="372" spans="4:4">
      <c r="D372" s="4">
        <v>403370</v>
      </c>
    </row>
    <row r="373" spans="4:4">
      <c r="D373" s="4">
        <v>403371</v>
      </c>
    </row>
    <row r="374" spans="4:4">
      <c r="D374" s="4">
        <v>403372</v>
      </c>
    </row>
    <row r="375" spans="4:4">
      <c r="D375" s="4">
        <v>403373</v>
      </c>
    </row>
    <row r="376" spans="4:4">
      <c r="D376" s="4">
        <v>404330</v>
      </c>
    </row>
    <row r="377" spans="4:4">
      <c r="D377" s="4">
        <v>1081390</v>
      </c>
    </row>
    <row r="378" spans="4:4">
      <c r="D378" s="4">
        <v>1081399</v>
      </c>
    </row>
    <row r="379" spans="4:4">
      <c r="D379" s="4" t="s">
        <v>143</v>
      </c>
    </row>
    <row r="380" spans="4:4">
      <c r="D380" s="4" t="s">
        <v>144</v>
      </c>
    </row>
    <row r="381" spans="4:4">
      <c r="D381" s="4" t="s">
        <v>145</v>
      </c>
    </row>
    <row r="382" spans="4:4">
      <c r="D382" s="4" t="s">
        <v>146</v>
      </c>
    </row>
    <row r="383" spans="4:4">
      <c r="D383" s="4" t="s">
        <v>147</v>
      </c>
    </row>
    <row r="384" spans="4:4">
      <c r="D384" s="4" t="s">
        <v>148</v>
      </c>
    </row>
    <row r="385" spans="4:4">
      <c r="D385" s="4" t="s">
        <v>149</v>
      </c>
    </row>
    <row r="386" spans="4:4">
      <c r="D386" s="4" t="s">
        <v>149</v>
      </c>
    </row>
    <row r="387" spans="4:4">
      <c r="D387" s="4" t="s">
        <v>150</v>
      </c>
    </row>
    <row r="388" spans="4:4">
      <c r="D388" s="4" t="s">
        <v>151</v>
      </c>
    </row>
    <row r="389" spans="4:4">
      <c r="D389" s="4" t="s">
        <v>152</v>
      </c>
    </row>
    <row r="390" spans="4:4">
      <c r="D390" s="4" t="s">
        <v>153</v>
      </c>
    </row>
    <row r="391" spans="4:4">
      <c r="D391" s="4" t="s">
        <v>154</v>
      </c>
    </row>
    <row r="392" spans="4:4">
      <c r="D392" s="4" t="s">
        <v>155</v>
      </c>
    </row>
    <row r="393" spans="4:4">
      <c r="D393" s="4" t="s">
        <v>156</v>
      </c>
    </row>
    <row r="394" spans="4:4">
      <c r="D394" s="4" t="s">
        <v>157</v>
      </c>
    </row>
    <row r="395" spans="4:4">
      <c r="D395" s="4" t="s">
        <v>157</v>
      </c>
    </row>
    <row r="396" spans="4:4">
      <c r="D396" s="4" t="s">
        <v>41</v>
      </c>
    </row>
    <row r="397" spans="4:4">
      <c r="D397" s="4" t="s">
        <v>39</v>
      </c>
    </row>
    <row r="398" spans="4:4">
      <c r="D398" s="4" t="s">
        <v>158</v>
      </c>
    </row>
    <row r="399" spans="4:4">
      <c r="D399" s="4" t="s">
        <v>159</v>
      </c>
    </row>
    <row r="400" spans="4:4">
      <c r="D400" s="4" t="s">
        <v>160</v>
      </c>
    </row>
    <row r="401" spans="4:4">
      <c r="D401" s="4" t="s">
        <v>161</v>
      </c>
    </row>
    <row r="402" spans="4:4">
      <c r="D402" s="4" t="s">
        <v>162</v>
      </c>
    </row>
    <row r="403" spans="4:4">
      <c r="D403" s="4" t="s">
        <v>163</v>
      </c>
    </row>
    <row r="404" spans="4:4">
      <c r="D404" s="4" t="s">
        <v>164</v>
      </c>
    </row>
    <row r="405" spans="4:4">
      <c r="D405" s="4" t="s">
        <v>165</v>
      </c>
    </row>
    <row r="406" spans="4:4">
      <c r="D406" s="4" t="s">
        <v>166</v>
      </c>
    </row>
    <row r="407" spans="4:4">
      <c r="D407" s="4" t="s">
        <v>167</v>
      </c>
    </row>
    <row r="408" spans="4:4">
      <c r="D408" s="4" t="s">
        <v>168</v>
      </c>
    </row>
    <row r="409" spans="4:4">
      <c r="D409" s="4" t="s">
        <v>169</v>
      </c>
    </row>
    <row r="410" spans="4:4">
      <c r="D410" s="4" t="s">
        <v>170</v>
      </c>
    </row>
    <row r="411" spans="4:4">
      <c r="D411" s="4" t="s">
        <v>171</v>
      </c>
    </row>
    <row r="412" spans="4:4">
      <c r="D412" s="4" t="s">
        <v>172</v>
      </c>
    </row>
    <row r="413" spans="4:4">
      <c r="D413" s="4" t="s">
        <v>173</v>
      </c>
    </row>
    <row r="414" spans="4:4">
      <c r="D414" s="4" t="s">
        <v>174</v>
      </c>
    </row>
    <row r="415" spans="4:4">
      <c r="D415" s="4" t="s">
        <v>175</v>
      </c>
    </row>
    <row r="416" spans="4:4">
      <c r="D416" s="4" t="s">
        <v>176</v>
      </c>
    </row>
    <row r="417" spans="4:4">
      <c r="D417" s="4" t="s">
        <v>177</v>
      </c>
    </row>
    <row r="418" spans="4:4">
      <c r="D418" s="4" t="s">
        <v>178</v>
      </c>
    </row>
    <row r="419" spans="4:4">
      <c r="D419" s="4" t="s">
        <v>179</v>
      </c>
    </row>
    <row r="420" spans="4:4">
      <c r="D420" s="4" t="s">
        <v>180</v>
      </c>
    </row>
    <row r="421" spans="4:4">
      <c r="D421" s="4" t="s">
        <v>181</v>
      </c>
    </row>
    <row r="422" spans="4:4">
      <c r="D422" s="4" t="s">
        <v>182</v>
      </c>
    </row>
    <row r="423" spans="4:4">
      <c r="D423" s="4" t="s">
        <v>183</v>
      </c>
    </row>
    <row r="424" spans="4:4">
      <c r="D424" s="4" t="s">
        <v>184</v>
      </c>
    </row>
    <row r="425" spans="4:4">
      <c r="D425" s="4" t="s">
        <v>185</v>
      </c>
    </row>
    <row r="426" spans="4:4">
      <c r="D426" s="4" t="s">
        <v>186</v>
      </c>
    </row>
    <row r="427" spans="4:4">
      <c r="D427" s="4" t="s">
        <v>187</v>
      </c>
    </row>
    <row r="428" spans="4:4">
      <c r="D428" s="4" t="s">
        <v>188</v>
      </c>
    </row>
    <row r="429" spans="4:4">
      <c r="D429" s="4" t="s">
        <v>189</v>
      </c>
    </row>
    <row r="430" spans="4:4">
      <c r="D430" s="4" t="s">
        <v>190</v>
      </c>
    </row>
    <row r="431" spans="4:4">
      <c r="D431" s="4" t="s">
        <v>191</v>
      </c>
    </row>
    <row r="432" spans="4:4">
      <c r="D432" s="4" t="s">
        <v>192</v>
      </c>
    </row>
    <row r="433" spans="4:4">
      <c r="D433" s="4" t="s">
        <v>193</v>
      </c>
    </row>
    <row r="434" spans="4:4">
      <c r="D434" s="4" t="s">
        <v>48</v>
      </c>
    </row>
    <row r="435" spans="4:4">
      <c r="D435" s="4" t="s">
        <v>194</v>
      </c>
    </row>
    <row r="436" spans="4:4">
      <c r="D436" s="4" t="s">
        <v>195</v>
      </c>
    </row>
    <row r="437" spans="4:4">
      <c r="D437" s="4" t="s">
        <v>54</v>
      </c>
    </row>
    <row r="438" spans="4:4">
      <c r="D438" s="4" t="s">
        <v>196</v>
      </c>
    </row>
    <row r="439" spans="4:4">
      <c r="D439" s="4" t="s">
        <v>197</v>
      </c>
    </row>
    <row r="440" spans="4:4">
      <c r="D440" s="4" t="s">
        <v>43</v>
      </c>
    </row>
    <row r="441" spans="4:4">
      <c r="D441" s="4">
        <v>115</v>
      </c>
    </row>
    <row r="442" spans="4:4">
      <c r="D442" s="4">
        <v>2283</v>
      </c>
    </row>
    <row r="443" spans="4:4">
      <c r="D443" s="4">
        <v>230</v>
      </c>
    </row>
    <row r="444" spans="4:4">
      <c r="D444" s="4">
        <v>254</v>
      </c>
    </row>
    <row r="445" spans="4:4">
      <c r="D445" s="4">
        <v>2533</v>
      </c>
    </row>
    <row r="446" spans="4:4">
      <c r="D446" s="4">
        <v>254105</v>
      </c>
    </row>
    <row r="447" spans="4:4">
      <c r="D447" s="4">
        <v>22844</v>
      </c>
    </row>
    <row r="448" spans="4:4">
      <c r="D448" s="4" t="s">
        <v>198</v>
      </c>
    </row>
  </sheetData>
  <conditionalFormatting sqref="B40 B10:B20">
    <cfRule type="cellIs" dxfId="2" priority="3" stopIfTrue="1" operator="equal">
      <formula>"Title"</formula>
    </cfRule>
  </conditionalFormatting>
  <conditionalFormatting sqref="J1">
    <cfRule type="cellIs" dxfId="1" priority="2" stopIfTrue="1" operator="equal">
      <formula>"x.x"</formula>
    </cfRule>
  </conditionalFormatting>
  <conditionalFormatting sqref="B8:B9">
    <cfRule type="cellIs" dxfId="0" priority="1"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60:D91 D23:D39">
      <formula1>$D$96:$D$430</formula1>
    </dataValidation>
    <dataValidation type="list" errorStyle="warning" allowBlank="1" showInputMessage="1" showErrorMessage="1" errorTitle="Factor" error="This factor is not included in the drop-down list. Is this the factor you want to use?" sqref="G60:G91 G29:G30">
      <formula1>$G$96:$G$187</formula1>
    </dataValidation>
    <dataValidation type="list" errorStyle="warning" allowBlank="1" showInputMessage="1" showErrorMessage="1" errorTitle="FERC ACCOUNT" error="This FERC Account is not included in the drop-down list. Is this the account you want to use?" sqref="D92:D94">
      <formula1>$D$114:$D$448</formula1>
    </dataValidation>
    <dataValidation type="list" errorStyle="warning" allowBlank="1" showInputMessage="1" showErrorMessage="1" errorTitle="Factor" error="This factor is not included in the drop-down list. Is this the factor you want to use?" sqref="G92:G94">
      <formula1>$G$114:$G$205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1:E23 E40:E42 E48:E50 E60:E62 E64:E66 E70 E74 E78 E82 E86 E90:E94">
      <formula1>"1, 2, 3"</formula1>
    </dataValidation>
  </dataValidations>
  <pageMargins left="0.75" right="0.25" top="0.5" bottom="0.3" header="0.5" footer="0.5"/>
  <pageSetup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K64"/>
  <sheetViews>
    <sheetView zoomScale="85" zoomScaleNormal="85" workbookViewId="0">
      <selection activeCell="A37" sqref="A37"/>
    </sheetView>
  </sheetViews>
  <sheetFormatPr defaultRowHeight="12.75"/>
  <cols>
    <col min="1" max="1" width="38.42578125" style="56" customWidth="1"/>
    <col min="2" max="3" width="12.140625" style="56" customWidth="1"/>
    <col min="4" max="4" width="22" style="57" bestFit="1" customWidth="1"/>
    <col min="5" max="5" width="9.140625" style="56"/>
    <col min="6" max="7" width="13.140625" style="56" bestFit="1" customWidth="1"/>
    <col min="8" max="8" width="9.140625" style="56"/>
    <col min="9" max="11" width="11.140625" style="56" bestFit="1" customWidth="1"/>
    <col min="12" max="255" width="9.140625" style="56"/>
    <col min="256" max="256" width="38.42578125" style="56" customWidth="1"/>
    <col min="257" max="258" width="12.140625" style="56" customWidth="1"/>
    <col min="259" max="259" width="22" style="56" bestFit="1" customWidth="1"/>
    <col min="260" max="260" width="9.140625" style="56"/>
    <col min="261" max="261" width="12.28515625" style="56" bestFit="1" customWidth="1"/>
    <col min="262" max="263" width="13.140625" style="56" bestFit="1" customWidth="1"/>
    <col min="264" max="264" width="9.140625" style="56"/>
    <col min="265" max="267" width="11.140625" style="56" bestFit="1" customWidth="1"/>
    <col min="268" max="511" width="9.140625" style="56"/>
    <col min="512" max="512" width="38.42578125" style="56" customWidth="1"/>
    <col min="513" max="514" width="12.140625" style="56" customWidth="1"/>
    <col min="515" max="515" width="22" style="56" bestFit="1" customWidth="1"/>
    <col min="516" max="516" width="9.140625" style="56"/>
    <col min="517" max="517" width="12.28515625" style="56" bestFit="1" customWidth="1"/>
    <col min="518" max="519" width="13.140625" style="56" bestFit="1" customWidth="1"/>
    <col min="520" max="520" width="9.140625" style="56"/>
    <col min="521" max="523" width="11.140625" style="56" bestFit="1" customWidth="1"/>
    <col min="524" max="767" width="9.140625" style="56"/>
    <col min="768" max="768" width="38.42578125" style="56" customWidth="1"/>
    <col min="769" max="770" width="12.140625" style="56" customWidth="1"/>
    <col min="771" max="771" width="22" style="56" bestFit="1" customWidth="1"/>
    <col min="772" max="772" width="9.140625" style="56"/>
    <col min="773" max="773" width="12.28515625" style="56" bestFit="1" customWidth="1"/>
    <col min="774" max="775" width="13.140625" style="56" bestFit="1" customWidth="1"/>
    <col min="776" max="776" width="9.140625" style="56"/>
    <col min="777" max="779" width="11.140625" style="56" bestFit="1" customWidth="1"/>
    <col min="780" max="1023" width="9.140625" style="56"/>
    <col min="1024" max="1024" width="38.42578125" style="56" customWidth="1"/>
    <col min="1025" max="1026" width="12.140625" style="56" customWidth="1"/>
    <col min="1027" max="1027" width="22" style="56" bestFit="1" customWidth="1"/>
    <col min="1028" max="1028" width="9.140625" style="56"/>
    <col min="1029" max="1029" width="12.28515625" style="56" bestFit="1" customWidth="1"/>
    <col min="1030" max="1031" width="13.140625" style="56" bestFit="1" customWidth="1"/>
    <col min="1032" max="1032" width="9.140625" style="56"/>
    <col min="1033" max="1035" width="11.140625" style="56" bestFit="1" customWidth="1"/>
    <col min="1036" max="1279" width="9.140625" style="56"/>
    <col min="1280" max="1280" width="38.42578125" style="56" customWidth="1"/>
    <col min="1281" max="1282" width="12.140625" style="56" customWidth="1"/>
    <col min="1283" max="1283" width="22" style="56" bestFit="1" customWidth="1"/>
    <col min="1284" max="1284" width="9.140625" style="56"/>
    <col min="1285" max="1285" width="12.28515625" style="56" bestFit="1" customWidth="1"/>
    <col min="1286" max="1287" width="13.140625" style="56" bestFit="1" customWidth="1"/>
    <col min="1288" max="1288" width="9.140625" style="56"/>
    <col min="1289" max="1291" width="11.140625" style="56" bestFit="1" customWidth="1"/>
    <col min="1292" max="1535" width="9.140625" style="56"/>
    <col min="1536" max="1536" width="38.42578125" style="56" customWidth="1"/>
    <col min="1537" max="1538" width="12.140625" style="56" customWidth="1"/>
    <col min="1539" max="1539" width="22" style="56" bestFit="1" customWidth="1"/>
    <col min="1540" max="1540" width="9.140625" style="56"/>
    <col min="1541" max="1541" width="12.28515625" style="56" bestFit="1" customWidth="1"/>
    <col min="1542" max="1543" width="13.140625" style="56" bestFit="1" customWidth="1"/>
    <col min="1544" max="1544" width="9.140625" style="56"/>
    <col min="1545" max="1547" width="11.140625" style="56" bestFit="1" customWidth="1"/>
    <col min="1548" max="1791" width="9.140625" style="56"/>
    <col min="1792" max="1792" width="38.42578125" style="56" customWidth="1"/>
    <col min="1793" max="1794" width="12.140625" style="56" customWidth="1"/>
    <col min="1795" max="1795" width="22" style="56" bestFit="1" customWidth="1"/>
    <col min="1796" max="1796" width="9.140625" style="56"/>
    <col min="1797" max="1797" width="12.28515625" style="56" bestFit="1" customWidth="1"/>
    <col min="1798" max="1799" width="13.140625" style="56" bestFit="1" customWidth="1"/>
    <col min="1800" max="1800" width="9.140625" style="56"/>
    <col min="1801" max="1803" width="11.140625" style="56" bestFit="1" customWidth="1"/>
    <col min="1804" max="2047" width="9.140625" style="56"/>
    <col min="2048" max="2048" width="38.42578125" style="56" customWidth="1"/>
    <col min="2049" max="2050" width="12.140625" style="56" customWidth="1"/>
    <col min="2051" max="2051" width="22" style="56" bestFit="1" customWidth="1"/>
    <col min="2052" max="2052" width="9.140625" style="56"/>
    <col min="2053" max="2053" width="12.28515625" style="56" bestFit="1" customWidth="1"/>
    <col min="2054" max="2055" width="13.140625" style="56" bestFit="1" customWidth="1"/>
    <col min="2056" max="2056" width="9.140625" style="56"/>
    <col min="2057" max="2059" width="11.140625" style="56" bestFit="1" customWidth="1"/>
    <col min="2060" max="2303" width="9.140625" style="56"/>
    <col min="2304" max="2304" width="38.42578125" style="56" customWidth="1"/>
    <col min="2305" max="2306" width="12.140625" style="56" customWidth="1"/>
    <col min="2307" max="2307" width="22" style="56" bestFit="1" customWidth="1"/>
    <col min="2308" max="2308" width="9.140625" style="56"/>
    <col min="2309" max="2309" width="12.28515625" style="56" bestFit="1" customWidth="1"/>
    <col min="2310" max="2311" width="13.140625" style="56" bestFit="1" customWidth="1"/>
    <col min="2312" max="2312" width="9.140625" style="56"/>
    <col min="2313" max="2315" width="11.140625" style="56" bestFit="1" customWidth="1"/>
    <col min="2316" max="2559" width="9.140625" style="56"/>
    <col min="2560" max="2560" width="38.42578125" style="56" customWidth="1"/>
    <col min="2561" max="2562" width="12.140625" style="56" customWidth="1"/>
    <col min="2563" max="2563" width="22" style="56" bestFit="1" customWidth="1"/>
    <col min="2564" max="2564" width="9.140625" style="56"/>
    <col min="2565" max="2565" width="12.28515625" style="56" bestFit="1" customWidth="1"/>
    <col min="2566" max="2567" width="13.140625" style="56" bestFit="1" customWidth="1"/>
    <col min="2568" max="2568" width="9.140625" style="56"/>
    <col min="2569" max="2571" width="11.140625" style="56" bestFit="1" customWidth="1"/>
    <col min="2572" max="2815" width="9.140625" style="56"/>
    <col min="2816" max="2816" width="38.42578125" style="56" customWidth="1"/>
    <col min="2817" max="2818" width="12.140625" style="56" customWidth="1"/>
    <col min="2819" max="2819" width="22" style="56" bestFit="1" customWidth="1"/>
    <col min="2820" max="2820" width="9.140625" style="56"/>
    <col min="2821" max="2821" width="12.28515625" style="56" bestFit="1" customWidth="1"/>
    <col min="2822" max="2823" width="13.140625" style="56" bestFit="1" customWidth="1"/>
    <col min="2824" max="2824" width="9.140625" style="56"/>
    <col min="2825" max="2827" width="11.140625" style="56" bestFit="1" customWidth="1"/>
    <col min="2828" max="3071" width="9.140625" style="56"/>
    <col min="3072" max="3072" width="38.42578125" style="56" customWidth="1"/>
    <col min="3073" max="3074" width="12.140625" style="56" customWidth="1"/>
    <col min="3075" max="3075" width="22" style="56" bestFit="1" customWidth="1"/>
    <col min="3076" max="3076" width="9.140625" style="56"/>
    <col min="3077" max="3077" width="12.28515625" style="56" bestFit="1" customWidth="1"/>
    <col min="3078" max="3079" width="13.140625" style="56" bestFit="1" customWidth="1"/>
    <col min="3080" max="3080" width="9.140625" style="56"/>
    <col min="3081" max="3083" width="11.140625" style="56" bestFit="1" customWidth="1"/>
    <col min="3084" max="3327" width="9.140625" style="56"/>
    <col min="3328" max="3328" width="38.42578125" style="56" customWidth="1"/>
    <col min="3329" max="3330" width="12.140625" style="56" customWidth="1"/>
    <col min="3331" max="3331" width="22" style="56" bestFit="1" customWidth="1"/>
    <col min="3332" max="3332" width="9.140625" style="56"/>
    <col min="3333" max="3333" width="12.28515625" style="56" bestFit="1" customWidth="1"/>
    <col min="3334" max="3335" width="13.140625" style="56" bestFit="1" customWidth="1"/>
    <col min="3336" max="3336" width="9.140625" style="56"/>
    <col min="3337" max="3339" width="11.140625" style="56" bestFit="1" customWidth="1"/>
    <col min="3340" max="3583" width="9.140625" style="56"/>
    <col min="3584" max="3584" width="38.42578125" style="56" customWidth="1"/>
    <col min="3585" max="3586" width="12.140625" style="56" customWidth="1"/>
    <col min="3587" max="3587" width="22" style="56" bestFit="1" customWidth="1"/>
    <col min="3588" max="3588" width="9.140625" style="56"/>
    <col min="3589" max="3589" width="12.28515625" style="56" bestFit="1" customWidth="1"/>
    <col min="3590" max="3591" width="13.140625" style="56" bestFit="1" customWidth="1"/>
    <col min="3592" max="3592" width="9.140625" style="56"/>
    <col min="3593" max="3595" width="11.140625" style="56" bestFit="1" customWidth="1"/>
    <col min="3596" max="3839" width="9.140625" style="56"/>
    <col min="3840" max="3840" width="38.42578125" style="56" customWidth="1"/>
    <col min="3841" max="3842" width="12.140625" style="56" customWidth="1"/>
    <col min="3843" max="3843" width="22" style="56" bestFit="1" customWidth="1"/>
    <col min="3844" max="3844" width="9.140625" style="56"/>
    <col min="3845" max="3845" width="12.28515625" style="56" bestFit="1" customWidth="1"/>
    <col min="3846" max="3847" width="13.140625" style="56" bestFit="1" customWidth="1"/>
    <col min="3848" max="3848" width="9.140625" style="56"/>
    <col min="3849" max="3851" width="11.140625" style="56" bestFit="1" customWidth="1"/>
    <col min="3852" max="4095" width="9.140625" style="56"/>
    <col min="4096" max="4096" width="38.42578125" style="56" customWidth="1"/>
    <col min="4097" max="4098" width="12.140625" style="56" customWidth="1"/>
    <col min="4099" max="4099" width="22" style="56" bestFit="1" customWidth="1"/>
    <col min="4100" max="4100" width="9.140625" style="56"/>
    <col min="4101" max="4101" width="12.28515625" style="56" bestFit="1" customWidth="1"/>
    <col min="4102" max="4103" width="13.140625" style="56" bestFit="1" customWidth="1"/>
    <col min="4104" max="4104" width="9.140625" style="56"/>
    <col min="4105" max="4107" width="11.140625" style="56" bestFit="1" customWidth="1"/>
    <col min="4108" max="4351" width="9.140625" style="56"/>
    <col min="4352" max="4352" width="38.42578125" style="56" customWidth="1"/>
    <col min="4353" max="4354" width="12.140625" style="56" customWidth="1"/>
    <col min="4355" max="4355" width="22" style="56" bestFit="1" customWidth="1"/>
    <col min="4356" max="4356" width="9.140625" style="56"/>
    <col min="4357" max="4357" width="12.28515625" style="56" bestFit="1" customWidth="1"/>
    <col min="4358" max="4359" width="13.140625" style="56" bestFit="1" customWidth="1"/>
    <col min="4360" max="4360" width="9.140625" style="56"/>
    <col min="4361" max="4363" width="11.140625" style="56" bestFit="1" customWidth="1"/>
    <col min="4364" max="4607" width="9.140625" style="56"/>
    <col min="4608" max="4608" width="38.42578125" style="56" customWidth="1"/>
    <col min="4609" max="4610" width="12.140625" style="56" customWidth="1"/>
    <col min="4611" max="4611" width="22" style="56" bestFit="1" customWidth="1"/>
    <col min="4612" max="4612" width="9.140625" style="56"/>
    <col min="4613" max="4613" width="12.28515625" style="56" bestFit="1" customWidth="1"/>
    <col min="4614" max="4615" width="13.140625" style="56" bestFit="1" customWidth="1"/>
    <col min="4616" max="4616" width="9.140625" style="56"/>
    <col min="4617" max="4619" width="11.140625" style="56" bestFit="1" customWidth="1"/>
    <col min="4620" max="4863" width="9.140625" style="56"/>
    <col min="4864" max="4864" width="38.42578125" style="56" customWidth="1"/>
    <col min="4865" max="4866" width="12.140625" style="56" customWidth="1"/>
    <col min="4867" max="4867" width="22" style="56" bestFit="1" customWidth="1"/>
    <col min="4868" max="4868" width="9.140625" style="56"/>
    <col min="4869" max="4869" width="12.28515625" style="56" bestFit="1" customWidth="1"/>
    <col min="4870" max="4871" width="13.140625" style="56" bestFit="1" customWidth="1"/>
    <col min="4872" max="4872" width="9.140625" style="56"/>
    <col min="4873" max="4875" width="11.140625" style="56" bestFit="1" customWidth="1"/>
    <col min="4876" max="5119" width="9.140625" style="56"/>
    <col min="5120" max="5120" width="38.42578125" style="56" customWidth="1"/>
    <col min="5121" max="5122" width="12.140625" style="56" customWidth="1"/>
    <col min="5123" max="5123" width="22" style="56" bestFit="1" customWidth="1"/>
    <col min="5124" max="5124" width="9.140625" style="56"/>
    <col min="5125" max="5125" width="12.28515625" style="56" bestFit="1" customWidth="1"/>
    <col min="5126" max="5127" width="13.140625" style="56" bestFit="1" customWidth="1"/>
    <col min="5128" max="5128" width="9.140625" style="56"/>
    <col min="5129" max="5131" width="11.140625" style="56" bestFit="1" customWidth="1"/>
    <col min="5132" max="5375" width="9.140625" style="56"/>
    <col min="5376" max="5376" width="38.42578125" style="56" customWidth="1"/>
    <col min="5377" max="5378" width="12.140625" style="56" customWidth="1"/>
    <col min="5379" max="5379" width="22" style="56" bestFit="1" customWidth="1"/>
    <col min="5380" max="5380" width="9.140625" style="56"/>
    <col min="5381" max="5381" width="12.28515625" style="56" bestFit="1" customWidth="1"/>
    <col min="5382" max="5383" width="13.140625" style="56" bestFit="1" customWidth="1"/>
    <col min="5384" max="5384" width="9.140625" style="56"/>
    <col min="5385" max="5387" width="11.140625" style="56" bestFit="1" customWidth="1"/>
    <col min="5388" max="5631" width="9.140625" style="56"/>
    <col min="5632" max="5632" width="38.42578125" style="56" customWidth="1"/>
    <col min="5633" max="5634" width="12.140625" style="56" customWidth="1"/>
    <col min="5635" max="5635" width="22" style="56" bestFit="1" customWidth="1"/>
    <col min="5636" max="5636" width="9.140625" style="56"/>
    <col min="5637" max="5637" width="12.28515625" style="56" bestFit="1" customWidth="1"/>
    <col min="5638" max="5639" width="13.140625" style="56" bestFit="1" customWidth="1"/>
    <col min="5640" max="5640" width="9.140625" style="56"/>
    <col min="5641" max="5643" width="11.140625" style="56" bestFit="1" customWidth="1"/>
    <col min="5644" max="5887" width="9.140625" style="56"/>
    <col min="5888" max="5888" width="38.42578125" style="56" customWidth="1"/>
    <col min="5889" max="5890" width="12.140625" style="56" customWidth="1"/>
    <col min="5891" max="5891" width="22" style="56" bestFit="1" customWidth="1"/>
    <col min="5892" max="5892" width="9.140625" style="56"/>
    <col min="5893" max="5893" width="12.28515625" style="56" bestFit="1" customWidth="1"/>
    <col min="5894" max="5895" width="13.140625" style="56" bestFit="1" customWidth="1"/>
    <col min="5896" max="5896" width="9.140625" style="56"/>
    <col min="5897" max="5899" width="11.140625" style="56" bestFit="1" customWidth="1"/>
    <col min="5900" max="6143" width="9.140625" style="56"/>
    <col min="6144" max="6144" width="38.42578125" style="56" customWidth="1"/>
    <col min="6145" max="6146" width="12.140625" style="56" customWidth="1"/>
    <col min="6147" max="6147" width="22" style="56" bestFit="1" customWidth="1"/>
    <col min="6148" max="6148" width="9.140625" style="56"/>
    <col min="6149" max="6149" width="12.28515625" style="56" bestFit="1" customWidth="1"/>
    <col min="6150" max="6151" width="13.140625" style="56" bestFit="1" customWidth="1"/>
    <col min="6152" max="6152" width="9.140625" style="56"/>
    <col min="6153" max="6155" width="11.140625" style="56" bestFit="1" customWidth="1"/>
    <col min="6156" max="6399" width="9.140625" style="56"/>
    <col min="6400" max="6400" width="38.42578125" style="56" customWidth="1"/>
    <col min="6401" max="6402" width="12.140625" style="56" customWidth="1"/>
    <col min="6403" max="6403" width="22" style="56" bestFit="1" customWidth="1"/>
    <col min="6404" max="6404" width="9.140625" style="56"/>
    <col min="6405" max="6405" width="12.28515625" style="56" bestFit="1" customWidth="1"/>
    <col min="6406" max="6407" width="13.140625" style="56" bestFit="1" customWidth="1"/>
    <col min="6408" max="6408" width="9.140625" style="56"/>
    <col min="6409" max="6411" width="11.140625" style="56" bestFit="1" customWidth="1"/>
    <col min="6412" max="6655" width="9.140625" style="56"/>
    <col min="6656" max="6656" width="38.42578125" style="56" customWidth="1"/>
    <col min="6657" max="6658" width="12.140625" style="56" customWidth="1"/>
    <col min="6659" max="6659" width="22" style="56" bestFit="1" customWidth="1"/>
    <col min="6660" max="6660" width="9.140625" style="56"/>
    <col min="6661" max="6661" width="12.28515625" style="56" bestFit="1" customWidth="1"/>
    <col min="6662" max="6663" width="13.140625" style="56" bestFit="1" customWidth="1"/>
    <col min="6664" max="6664" width="9.140625" style="56"/>
    <col min="6665" max="6667" width="11.140625" style="56" bestFit="1" customWidth="1"/>
    <col min="6668" max="6911" width="9.140625" style="56"/>
    <col min="6912" max="6912" width="38.42578125" style="56" customWidth="1"/>
    <col min="6913" max="6914" width="12.140625" style="56" customWidth="1"/>
    <col min="6915" max="6915" width="22" style="56" bestFit="1" customWidth="1"/>
    <col min="6916" max="6916" width="9.140625" style="56"/>
    <col min="6917" max="6917" width="12.28515625" style="56" bestFit="1" customWidth="1"/>
    <col min="6918" max="6919" width="13.140625" style="56" bestFit="1" customWidth="1"/>
    <col min="6920" max="6920" width="9.140625" style="56"/>
    <col min="6921" max="6923" width="11.140625" style="56" bestFit="1" customWidth="1"/>
    <col min="6924" max="7167" width="9.140625" style="56"/>
    <col min="7168" max="7168" width="38.42578125" style="56" customWidth="1"/>
    <col min="7169" max="7170" width="12.140625" style="56" customWidth="1"/>
    <col min="7171" max="7171" width="22" style="56" bestFit="1" customWidth="1"/>
    <col min="7172" max="7172" width="9.140625" style="56"/>
    <col min="7173" max="7173" width="12.28515625" style="56" bestFit="1" customWidth="1"/>
    <col min="7174" max="7175" width="13.140625" style="56" bestFit="1" customWidth="1"/>
    <col min="7176" max="7176" width="9.140625" style="56"/>
    <col min="7177" max="7179" width="11.140625" style="56" bestFit="1" customWidth="1"/>
    <col min="7180" max="7423" width="9.140625" style="56"/>
    <col min="7424" max="7424" width="38.42578125" style="56" customWidth="1"/>
    <col min="7425" max="7426" width="12.140625" style="56" customWidth="1"/>
    <col min="7427" max="7427" width="22" style="56" bestFit="1" customWidth="1"/>
    <col min="7428" max="7428" width="9.140625" style="56"/>
    <col min="7429" max="7429" width="12.28515625" style="56" bestFit="1" customWidth="1"/>
    <col min="7430" max="7431" width="13.140625" style="56" bestFit="1" customWidth="1"/>
    <col min="7432" max="7432" width="9.140625" style="56"/>
    <col min="7433" max="7435" width="11.140625" style="56" bestFit="1" customWidth="1"/>
    <col min="7436" max="7679" width="9.140625" style="56"/>
    <col min="7680" max="7680" width="38.42578125" style="56" customWidth="1"/>
    <col min="7681" max="7682" width="12.140625" style="56" customWidth="1"/>
    <col min="7683" max="7683" width="22" style="56" bestFit="1" customWidth="1"/>
    <col min="7684" max="7684" width="9.140625" style="56"/>
    <col min="7685" max="7685" width="12.28515625" style="56" bestFit="1" customWidth="1"/>
    <col min="7686" max="7687" width="13.140625" style="56" bestFit="1" customWidth="1"/>
    <col min="7688" max="7688" width="9.140625" style="56"/>
    <col min="7689" max="7691" width="11.140625" style="56" bestFit="1" customWidth="1"/>
    <col min="7692" max="7935" width="9.140625" style="56"/>
    <col min="7936" max="7936" width="38.42578125" style="56" customWidth="1"/>
    <col min="7937" max="7938" width="12.140625" style="56" customWidth="1"/>
    <col min="7939" max="7939" width="22" style="56" bestFit="1" customWidth="1"/>
    <col min="7940" max="7940" width="9.140625" style="56"/>
    <col min="7941" max="7941" width="12.28515625" style="56" bestFit="1" customWidth="1"/>
    <col min="7942" max="7943" width="13.140625" style="56" bestFit="1" customWidth="1"/>
    <col min="7944" max="7944" width="9.140625" style="56"/>
    <col min="7945" max="7947" width="11.140625" style="56" bestFit="1" customWidth="1"/>
    <col min="7948" max="8191" width="9.140625" style="56"/>
    <col min="8192" max="8192" width="38.42578125" style="56" customWidth="1"/>
    <col min="8193" max="8194" width="12.140625" style="56" customWidth="1"/>
    <col min="8195" max="8195" width="22" style="56" bestFit="1" customWidth="1"/>
    <col min="8196" max="8196" width="9.140625" style="56"/>
    <col min="8197" max="8197" width="12.28515625" style="56" bestFit="1" customWidth="1"/>
    <col min="8198" max="8199" width="13.140625" style="56" bestFit="1" customWidth="1"/>
    <col min="8200" max="8200" width="9.140625" style="56"/>
    <col min="8201" max="8203" width="11.140625" style="56" bestFit="1" customWidth="1"/>
    <col min="8204" max="8447" width="9.140625" style="56"/>
    <col min="8448" max="8448" width="38.42578125" style="56" customWidth="1"/>
    <col min="8449" max="8450" width="12.140625" style="56" customWidth="1"/>
    <col min="8451" max="8451" width="22" style="56" bestFit="1" customWidth="1"/>
    <col min="8452" max="8452" width="9.140625" style="56"/>
    <col min="8453" max="8453" width="12.28515625" style="56" bestFit="1" customWidth="1"/>
    <col min="8454" max="8455" width="13.140625" style="56" bestFit="1" customWidth="1"/>
    <col min="8456" max="8456" width="9.140625" style="56"/>
    <col min="8457" max="8459" width="11.140625" style="56" bestFit="1" customWidth="1"/>
    <col min="8460" max="8703" width="9.140625" style="56"/>
    <col min="8704" max="8704" width="38.42578125" style="56" customWidth="1"/>
    <col min="8705" max="8706" width="12.140625" style="56" customWidth="1"/>
    <col min="8707" max="8707" width="22" style="56" bestFit="1" customWidth="1"/>
    <col min="8708" max="8708" width="9.140625" style="56"/>
    <col min="8709" max="8709" width="12.28515625" style="56" bestFit="1" customWidth="1"/>
    <col min="8710" max="8711" width="13.140625" style="56" bestFit="1" customWidth="1"/>
    <col min="8712" max="8712" width="9.140625" style="56"/>
    <col min="8713" max="8715" width="11.140625" style="56" bestFit="1" customWidth="1"/>
    <col min="8716" max="8959" width="9.140625" style="56"/>
    <col min="8960" max="8960" width="38.42578125" style="56" customWidth="1"/>
    <col min="8961" max="8962" width="12.140625" style="56" customWidth="1"/>
    <col min="8963" max="8963" width="22" style="56" bestFit="1" customWidth="1"/>
    <col min="8964" max="8964" width="9.140625" style="56"/>
    <col min="8965" max="8965" width="12.28515625" style="56" bestFit="1" customWidth="1"/>
    <col min="8966" max="8967" width="13.140625" style="56" bestFit="1" customWidth="1"/>
    <col min="8968" max="8968" width="9.140625" style="56"/>
    <col min="8969" max="8971" width="11.140625" style="56" bestFit="1" customWidth="1"/>
    <col min="8972" max="9215" width="9.140625" style="56"/>
    <col min="9216" max="9216" width="38.42578125" style="56" customWidth="1"/>
    <col min="9217" max="9218" width="12.140625" style="56" customWidth="1"/>
    <col min="9219" max="9219" width="22" style="56" bestFit="1" customWidth="1"/>
    <col min="9220" max="9220" width="9.140625" style="56"/>
    <col min="9221" max="9221" width="12.28515625" style="56" bestFit="1" customWidth="1"/>
    <col min="9222" max="9223" width="13.140625" style="56" bestFit="1" customWidth="1"/>
    <col min="9224" max="9224" width="9.140625" style="56"/>
    <col min="9225" max="9227" width="11.140625" style="56" bestFit="1" customWidth="1"/>
    <col min="9228" max="9471" width="9.140625" style="56"/>
    <col min="9472" max="9472" width="38.42578125" style="56" customWidth="1"/>
    <col min="9473" max="9474" width="12.140625" style="56" customWidth="1"/>
    <col min="9475" max="9475" width="22" style="56" bestFit="1" customWidth="1"/>
    <col min="9476" max="9476" width="9.140625" style="56"/>
    <col min="9477" max="9477" width="12.28515625" style="56" bestFit="1" customWidth="1"/>
    <col min="9478" max="9479" width="13.140625" style="56" bestFit="1" customWidth="1"/>
    <col min="9480" max="9480" width="9.140625" style="56"/>
    <col min="9481" max="9483" width="11.140625" style="56" bestFit="1" customWidth="1"/>
    <col min="9484" max="9727" width="9.140625" style="56"/>
    <col min="9728" max="9728" width="38.42578125" style="56" customWidth="1"/>
    <col min="9729" max="9730" width="12.140625" style="56" customWidth="1"/>
    <col min="9731" max="9731" width="22" style="56" bestFit="1" customWidth="1"/>
    <col min="9732" max="9732" width="9.140625" style="56"/>
    <col min="9733" max="9733" width="12.28515625" style="56" bestFit="1" customWidth="1"/>
    <col min="9734" max="9735" width="13.140625" style="56" bestFit="1" customWidth="1"/>
    <col min="9736" max="9736" width="9.140625" style="56"/>
    <col min="9737" max="9739" width="11.140625" style="56" bestFit="1" customWidth="1"/>
    <col min="9740" max="9983" width="9.140625" style="56"/>
    <col min="9984" max="9984" width="38.42578125" style="56" customWidth="1"/>
    <col min="9985" max="9986" width="12.140625" style="56" customWidth="1"/>
    <col min="9987" max="9987" width="22" style="56" bestFit="1" customWidth="1"/>
    <col min="9988" max="9988" width="9.140625" style="56"/>
    <col min="9989" max="9989" width="12.28515625" style="56" bestFit="1" customWidth="1"/>
    <col min="9990" max="9991" width="13.140625" style="56" bestFit="1" customWidth="1"/>
    <col min="9992" max="9992" width="9.140625" style="56"/>
    <col min="9993" max="9995" width="11.140625" style="56" bestFit="1" customWidth="1"/>
    <col min="9996" max="10239" width="9.140625" style="56"/>
    <col min="10240" max="10240" width="38.42578125" style="56" customWidth="1"/>
    <col min="10241" max="10242" width="12.140625" style="56" customWidth="1"/>
    <col min="10243" max="10243" width="22" style="56" bestFit="1" customWidth="1"/>
    <col min="10244" max="10244" width="9.140625" style="56"/>
    <col min="10245" max="10245" width="12.28515625" style="56" bestFit="1" customWidth="1"/>
    <col min="10246" max="10247" width="13.140625" style="56" bestFit="1" customWidth="1"/>
    <col min="10248" max="10248" width="9.140625" style="56"/>
    <col min="10249" max="10251" width="11.140625" style="56" bestFit="1" customWidth="1"/>
    <col min="10252" max="10495" width="9.140625" style="56"/>
    <col min="10496" max="10496" width="38.42578125" style="56" customWidth="1"/>
    <col min="10497" max="10498" width="12.140625" style="56" customWidth="1"/>
    <col min="10499" max="10499" width="22" style="56" bestFit="1" customWidth="1"/>
    <col min="10500" max="10500" width="9.140625" style="56"/>
    <col min="10501" max="10501" width="12.28515625" style="56" bestFit="1" customWidth="1"/>
    <col min="10502" max="10503" width="13.140625" style="56" bestFit="1" customWidth="1"/>
    <col min="10504" max="10504" width="9.140625" style="56"/>
    <col min="10505" max="10507" width="11.140625" style="56" bestFit="1" customWidth="1"/>
    <col min="10508" max="10751" width="9.140625" style="56"/>
    <col min="10752" max="10752" width="38.42578125" style="56" customWidth="1"/>
    <col min="10753" max="10754" width="12.140625" style="56" customWidth="1"/>
    <col min="10755" max="10755" width="22" style="56" bestFit="1" customWidth="1"/>
    <col min="10756" max="10756" width="9.140625" style="56"/>
    <col min="10757" max="10757" width="12.28515625" style="56" bestFit="1" customWidth="1"/>
    <col min="10758" max="10759" width="13.140625" style="56" bestFit="1" customWidth="1"/>
    <col min="10760" max="10760" width="9.140625" style="56"/>
    <col min="10761" max="10763" width="11.140625" style="56" bestFit="1" customWidth="1"/>
    <col min="10764" max="11007" width="9.140625" style="56"/>
    <col min="11008" max="11008" width="38.42578125" style="56" customWidth="1"/>
    <col min="11009" max="11010" width="12.140625" style="56" customWidth="1"/>
    <col min="11011" max="11011" width="22" style="56" bestFit="1" customWidth="1"/>
    <col min="11012" max="11012" width="9.140625" style="56"/>
    <col min="11013" max="11013" width="12.28515625" style="56" bestFit="1" customWidth="1"/>
    <col min="11014" max="11015" width="13.140625" style="56" bestFit="1" customWidth="1"/>
    <col min="11016" max="11016" width="9.140625" style="56"/>
    <col min="11017" max="11019" width="11.140625" style="56" bestFit="1" customWidth="1"/>
    <col min="11020" max="11263" width="9.140625" style="56"/>
    <col min="11264" max="11264" width="38.42578125" style="56" customWidth="1"/>
    <col min="11265" max="11266" width="12.140625" style="56" customWidth="1"/>
    <col min="11267" max="11267" width="22" style="56" bestFit="1" customWidth="1"/>
    <col min="11268" max="11268" width="9.140625" style="56"/>
    <col min="11269" max="11269" width="12.28515625" style="56" bestFit="1" customWidth="1"/>
    <col min="11270" max="11271" width="13.140625" style="56" bestFit="1" customWidth="1"/>
    <col min="11272" max="11272" width="9.140625" style="56"/>
    <col min="11273" max="11275" width="11.140625" style="56" bestFit="1" customWidth="1"/>
    <col min="11276" max="11519" width="9.140625" style="56"/>
    <col min="11520" max="11520" width="38.42578125" style="56" customWidth="1"/>
    <col min="11521" max="11522" width="12.140625" style="56" customWidth="1"/>
    <col min="11523" max="11523" width="22" style="56" bestFit="1" customWidth="1"/>
    <col min="11524" max="11524" width="9.140625" style="56"/>
    <col min="11525" max="11525" width="12.28515625" style="56" bestFit="1" customWidth="1"/>
    <col min="11526" max="11527" width="13.140625" style="56" bestFit="1" customWidth="1"/>
    <col min="11528" max="11528" width="9.140625" style="56"/>
    <col min="11529" max="11531" width="11.140625" style="56" bestFit="1" customWidth="1"/>
    <col min="11532" max="11775" width="9.140625" style="56"/>
    <col min="11776" max="11776" width="38.42578125" style="56" customWidth="1"/>
    <col min="11777" max="11778" width="12.140625" style="56" customWidth="1"/>
    <col min="11779" max="11779" width="22" style="56" bestFit="1" customWidth="1"/>
    <col min="11780" max="11780" width="9.140625" style="56"/>
    <col min="11781" max="11781" width="12.28515625" style="56" bestFit="1" customWidth="1"/>
    <col min="11782" max="11783" width="13.140625" style="56" bestFit="1" customWidth="1"/>
    <col min="11784" max="11784" width="9.140625" style="56"/>
    <col min="11785" max="11787" width="11.140625" style="56" bestFit="1" customWidth="1"/>
    <col min="11788" max="12031" width="9.140625" style="56"/>
    <col min="12032" max="12032" width="38.42578125" style="56" customWidth="1"/>
    <col min="12033" max="12034" width="12.140625" style="56" customWidth="1"/>
    <col min="12035" max="12035" width="22" style="56" bestFit="1" customWidth="1"/>
    <col min="12036" max="12036" width="9.140625" style="56"/>
    <col min="12037" max="12037" width="12.28515625" style="56" bestFit="1" customWidth="1"/>
    <col min="12038" max="12039" width="13.140625" style="56" bestFit="1" customWidth="1"/>
    <col min="12040" max="12040" width="9.140625" style="56"/>
    <col min="12041" max="12043" width="11.140625" style="56" bestFit="1" customWidth="1"/>
    <col min="12044" max="12287" width="9.140625" style="56"/>
    <col min="12288" max="12288" width="38.42578125" style="56" customWidth="1"/>
    <col min="12289" max="12290" width="12.140625" style="56" customWidth="1"/>
    <col min="12291" max="12291" width="22" style="56" bestFit="1" customWidth="1"/>
    <col min="12292" max="12292" width="9.140625" style="56"/>
    <col min="12293" max="12293" width="12.28515625" style="56" bestFit="1" customWidth="1"/>
    <col min="12294" max="12295" width="13.140625" style="56" bestFit="1" customWidth="1"/>
    <col min="12296" max="12296" width="9.140625" style="56"/>
    <col min="12297" max="12299" width="11.140625" style="56" bestFit="1" customWidth="1"/>
    <col min="12300" max="12543" width="9.140625" style="56"/>
    <col min="12544" max="12544" width="38.42578125" style="56" customWidth="1"/>
    <col min="12545" max="12546" width="12.140625" style="56" customWidth="1"/>
    <col min="12547" max="12547" width="22" style="56" bestFit="1" customWidth="1"/>
    <col min="12548" max="12548" width="9.140625" style="56"/>
    <col min="12549" max="12549" width="12.28515625" style="56" bestFit="1" customWidth="1"/>
    <col min="12550" max="12551" width="13.140625" style="56" bestFit="1" customWidth="1"/>
    <col min="12552" max="12552" width="9.140625" style="56"/>
    <col min="12553" max="12555" width="11.140625" style="56" bestFit="1" customWidth="1"/>
    <col min="12556" max="12799" width="9.140625" style="56"/>
    <col min="12800" max="12800" width="38.42578125" style="56" customWidth="1"/>
    <col min="12801" max="12802" width="12.140625" style="56" customWidth="1"/>
    <col min="12803" max="12803" width="22" style="56" bestFit="1" customWidth="1"/>
    <col min="12804" max="12804" width="9.140625" style="56"/>
    <col min="12805" max="12805" width="12.28515625" style="56" bestFit="1" customWidth="1"/>
    <col min="12806" max="12807" width="13.140625" style="56" bestFit="1" customWidth="1"/>
    <col min="12808" max="12808" width="9.140625" style="56"/>
    <col min="12809" max="12811" width="11.140625" style="56" bestFit="1" customWidth="1"/>
    <col min="12812" max="13055" width="9.140625" style="56"/>
    <col min="13056" max="13056" width="38.42578125" style="56" customWidth="1"/>
    <col min="13057" max="13058" width="12.140625" style="56" customWidth="1"/>
    <col min="13059" max="13059" width="22" style="56" bestFit="1" customWidth="1"/>
    <col min="13060" max="13060" width="9.140625" style="56"/>
    <col min="13061" max="13061" width="12.28515625" style="56" bestFit="1" customWidth="1"/>
    <col min="13062" max="13063" width="13.140625" style="56" bestFit="1" customWidth="1"/>
    <col min="13064" max="13064" width="9.140625" style="56"/>
    <col min="13065" max="13067" width="11.140625" style="56" bestFit="1" customWidth="1"/>
    <col min="13068" max="13311" width="9.140625" style="56"/>
    <col min="13312" max="13312" width="38.42578125" style="56" customWidth="1"/>
    <col min="13313" max="13314" width="12.140625" style="56" customWidth="1"/>
    <col min="13315" max="13315" width="22" style="56" bestFit="1" customWidth="1"/>
    <col min="13316" max="13316" width="9.140625" style="56"/>
    <col min="13317" max="13317" width="12.28515625" style="56" bestFit="1" customWidth="1"/>
    <col min="13318" max="13319" width="13.140625" style="56" bestFit="1" customWidth="1"/>
    <col min="13320" max="13320" width="9.140625" style="56"/>
    <col min="13321" max="13323" width="11.140625" style="56" bestFit="1" customWidth="1"/>
    <col min="13324" max="13567" width="9.140625" style="56"/>
    <col min="13568" max="13568" width="38.42578125" style="56" customWidth="1"/>
    <col min="13569" max="13570" width="12.140625" style="56" customWidth="1"/>
    <col min="13571" max="13571" width="22" style="56" bestFit="1" customWidth="1"/>
    <col min="13572" max="13572" width="9.140625" style="56"/>
    <col min="13573" max="13573" width="12.28515625" style="56" bestFit="1" customWidth="1"/>
    <col min="13574" max="13575" width="13.140625" style="56" bestFit="1" customWidth="1"/>
    <col min="13576" max="13576" width="9.140625" style="56"/>
    <col min="13577" max="13579" width="11.140625" style="56" bestFit="1" customWidth="1"/>
    <col min="13580" max="13823" width="9.140625" style="56"/>
    <col min="13824" max="13824" width="38.42578125" style="56" customWidth="1"/>
    <col min="13825" max="13826" width="12.140625" style="56" customWidth="1"/>
    <col min="13827" max="13827" width="22" style="56" bestFit="1" customWidth="1"/>
    <col min="13828" max="13828" width="9.140625" style="56"/>
    <col min="13829" max="13829" width="12.28515625" style="56" bestFit="1" customWidth="1"/>
    <col min="13830" max="13831" width="13.140625" style="56" bestFit="1" customWidth="1"/>
    <col min="13832" max="13832" width="9.140625" style="56"/>
    <col min="13833" max="13835" width="11.140625" style="56" bestFit="1" customWidth="1"/>
    <col min="13836" max="14079" width="9.140625" style="56"/>
    <col min="14080" max="14080" width="38.42578125" style="56" customWidth="1"/>
    <col min="14081" max="14082" width="12.140625" style="56" customWidth="1"/>
    <col min="14083" max="14083" width="22" style="56" bestFit="1" customWidth="1"/>
    <col min="14084" max="14084" width="9.140625" style="56"/>
    <col min="14085" max="14085" width="12.28515625" style="56" bestFit="1" customWidth="1"/>
    <col min="14086" max="14087" width="13.140625" style="56" bestFit="1" customWidth="1"/>
    <col min="14088" max="14088" width="9.140625" style="56"/>
    <col min="14089" max="14091" width="11.140625" style="56" bestFit="1" customWidth="1"/>
    <col min="14092" max="14335" width="9.140625" style="56"/>
    <col min="14336" max="14336" width="38.42578125" style="56" customWidth="1"/>
    <col min="14337" max="14338" width="12.140625" style="56" customWidth="1"/>
    <col min="14339" max="14339" width="22" style="56" bestFit="1" customWidth="1"/>
    <col min="14340" max="14340" width="9.140625" style="56"/>
    <col min="14341" max="14341" width="12.28515625" style="56" bestFit="1" customWidth="1"/>
    <col min="14342" max="14343" width="13.140625" style="56" bestFit="1" customWidth="1"/>
    <col min="14344" max="14344" width="9.140625" style="56"/>
    <col min="14345" max="14347" width="11.140625" style="56" bestFit="1" customWidth="1"/>
    <col min="14348" max="14591" width="9.140625" style="56"/>
    <col min="14592" max="14592" width="38.42578125" style="56" customWidth="1"/>
    <col min="14593" max="14594" width="12.140625" style="56" customWidth="1"/>
    <col min="14595" max="14595" width="22" style="56" bestFit="1" customWidth="1"/>
    <col min="14596" max="14596" width="9.140625" style="56"/>
    <col min="14597" max="14597" width="12.28515625" style="56" bestFit="1" customWidth="1"/>
    <col min="14598" max="14599" width="13.140625" style="56" bestFit="1" customWidth="1"/>
    <col min="14600" max="14600" width="9.140625" style="56"/>
    <col min="14601" max="14603" width="11.140625" style="56" bestFit="1" customWidth="1"/>
    <col min="14604" max="14847" width="9.140625" style="56"/>
    <col min="14848" max="14848" width="38.42578125" style="56" customWidth="1"/>
    <col min="14849" max="14850" width="12.140625" style="56" customWidth="1"/>
    <col min="14851" max="14851" width="22" style="56" bestFit="1" customWidth="1"/>
    <col min="14852" max="14852" width="9.140625" style="56"/>
    <col min="14853" max="14853" width="12.28515625" style="56" bestFit="1" customWidth="1"/>
    <col min="14854" max="14855" width="13.140625" style="56" bestFit="1" customWidth="1"/>
    <col min="14856" max="14856" width="9.140625" style="56"/>
    <col min="14857" max="14859" width="11.140625" style="56" bestFit="1" customWidth="1"/>
    <col min="14860" max="15103" width="9.140625" style="56"/>
    <col min="15104" max="15104" width="38.42578125" style="56" customWidth="1"/>
    <col min="15105" max="15106" width="12.140625" style="56" customWidth="1"/>
    <col min="15107" max="15107" width="22" style="56" bestFit="1" customWidth="1"/>
    <col min="15108" max="15108" width="9.140625" style="56"/>
    <col min="15109" max="15109" width="12.28515625" style="56" bestFit="1" customWidth="1"/>
    <col min="15110" max="15111" width="13.140625" style="56" bestFit="1" customWidth="1"/>
    <col min="15112" max="15112" width="9.140625" style="56"/>
    <col min="15113" max="15115" width="11.140625" style="56" bestFit="1" customWidth="1"/>
    <col min="15116" max="15359" width="9.140625" style="56"/>
    <col min="15360" max="15360" width="38.42578125" style="56" customWidth="1"/>
    <col min="15361" max="15362" width="12.140625" style="56" customWidth="1"/>
    <col min="15363" max="15363" width="22" style="56" bestFit="1" customWidth="1"/>
    <col min="15364" max="15364" width="9.140625" style="56"/>
    <col min="15365" max="15365" width="12.28515625" style="56" bestFit="1" customWidth="1"/>
    <col min="15366" max="15367" width="13.140625" style="56" bestFit="1" customWidth="1"/>
    <col min="15368" max="15368" width="9.140625" style="56"/>
    <col min="15369" max="15371" width="11.140625" style="56" bestFit="1" customWidth="1"/>
    <col min="15372" max="15615" width="9.140625" style="56"/>
    <col min="15616" max="15616" width="38.42578125" style="56" customWidth="1"/>
    <col min="15617" max="15618" width="12.140625" style="56" customWidth="1"/>
    <col min="15619" max="15619" width="22" style="56" bestFit="1" customWidth="1"/>
    <col min="15620" max="15620" width="9.140625" style="56"/>
    <col min="15621" max="15621" width="12.28515625" style="56" bestFit="1" customWidth="1"/>
    <col min="15622" max="15623" width="13.140625" style="56" bestFit="1" customWidth="1"/>
    <col min="15624" max="15624" width="9.140625" style="56"/>
    <col min="15625" max="15627" width="11.140625" style="56" bestFit="1" customWidth="1"/>
    <col min="15628" max="15871" width="9.140625" style="56"/>
    <col min="15872" max="15872" width="38.42578125" style="56" customWidth="1"/>
    <col min="15873" max="15874" width="12.140625" style="56" customWidth="1"/>
    <col min="15875" max="15875" width="22" style="56" bestFit="1" customWidth="1"/>
    <col min="15876" max="15876" width="9.140625" style="56"/>
    <col min="15877" max="15877" width="12.28515625" style="56" bestFit="1" customWidth="1"/>
    <col min="15878" max="15879" width="13.140625" style="56" bestFit="1" customWidth="1"/>
    <col min="15880" max="15880" width="9.140625" style="56"/>
    <col min="15881" max="15883" width="11.140625" style="56" bestFit="1" customWidth="1"/>
    <col min="15884" max="16127" width="9.140625" style="56"/>
    <col min="16128" max="16128" width="38.42578125" style="56" customWidth="1"/>
    <col min="16129" max="16130" width="12.140625" style="56" customWidth="1"/>
    <col min="16131" max="16131" width="22" style="56" bestFit="1" customWidth="1"/>
    <col min="16132" max="16132" width="9.140625" style="56"/>
    <col min="16133" max="16133" width="12.28515625" style="56" bestFit="1" customWidth="1"/>
    <col min="16134" max="16135" width="13.140625" style="56" bestFit="1" customWidth="1"/>
    <col min="16136" max="16136" width="9.140625" style="56"/>
    <col min="16137" max="16139" width="11.140625" style="56" bestFit="1" customWidth="1"/>
    <col min="16140" max="16384" width="9.140625" style="56"/>
  </cols>
  <sheetData>
    <row r="1" spans="1:5">
      <c r="A1" s="2" t="s">
        <v>254</v>
      </c>
      <c r="B1" s="2"/>
    </row>
    <row r="2" spans="1:5">
      <c r="A2" s="56" t="s">
        <v>255</v>
      </c>
    </row>
    <row r="3" spans="1:5">
      <c r="A3" s="56" t="s">
        <v>199</v>
      </c>
    </row>
    <row r="5" spans="1:5">
      <c r="A5" s="58"/>
    </row>
    <row r="6" spans="1:5">
      <c r="A6" s="59"/>
      <c r="B6" s="60"/>
      <c r="C6" s="60"/>
      <c r="D6" s="61" t="s">
        <v>200</v>
      </c>
    </row>
    <row r="7" spans="1:5">
      <c r="A7" s="62" t="s">
        <v>201</v>
      </c>
      <c r="B7" s="62" t="s">
        <v>202</v>
      </c>
      <c r="C7" s="62" t="s">
        <v>203</v>
      </c>
      <c r="D7" s="63" t="s">
        <v>204</v>
      </c>
      <c r="E7" s="62" t="s">
        <v>205</v>
      </c>
    </row>
    <row r="8" spans="1:5">
      <c r="A8" s="60" t="s">
        <v>11</v>
      </c>
      <c r="B8" s="64"/>
      <c r="C8" s="64"/>
      <c r="D8" s="65"/>
      <c r="E8" s="64"/>
    </row>
    <row r="9" spans="1:5">
      <c r="A9" s="17" t="s">
        <v>12</v>
      </c>
      <c r="B9" s="18">
        <v>135</v>
      </c>
      <c r="C9" s="18" t="s">
        <v>13</v>
      </c>
      <c r="D9" s="66">
        <v>1920</v>
      </c>
      <c r="E9" s="18"/>
    </row>
    <row r="10" spans="1:5">
      <c r="A10" s="17" t="s">
        <v>14</v>
      </c>
      <c r="B10" s="18">
        <v>141</v>
      </c>
      <c r="C10" s="18" t="s">
        <v>15</v>
      </c>
      <c r="D10" s="66">
        <v>540571.82833333302</v>
      </c>
      <c r="E10" s="18"/>
    </row>
    <row r="11" spans="1:5">
      <c r="A11" s="17" t="s">
        <v>16</v>
      </c>
      <c r="B11" s="18">
        <v>143</v>
      </c>
      <c r="C11" s="18" t="s">
        <v>15</v>
      </c>
      <c r="D11" s="66">
        <v>33985372.246666603</v>
      </c>
      <c r="E11" s="18"/>
    </row>
    <row r="12" spans="1:5">
      <c r="A12" s="17" t="s">
        <v>17</v>
      </c>
      <c r="B12" s="18">
        <v>232</v>
      </c>
      <c r="C12" s="18" t="s">
        <v>15</v>
      </c>
      <c r="D12" s="66">
        <v>-4215163.0558333304</v>
      </c>
      <c r="E12" s="18"/>
    </row>
    <row r="13" spans="1:5">
      <c r="A13" s="17" t="s">
        <v>17</v>
      </c>
      <c r="B13" s="18">
        <v>232</v>
      </c>
      <c r="C13" s="18" t="s">
        <v>18</v>
      </c>
      <c r="D13" s="66">
        <v>-1408496.8825000001</v>
      </c>
      <c r="E13" s="18"/>
    </row>
    <row r="14" spans="1:5">
      <c r="A14" s="17" t="s">
        <v>19</v>
      </c>
      <c r="B14" s="18">
        <v>2533</v>
      </c>
      <c r="C14" s="18" t="s">
        <v>20</v>
      </c>
      <c r="D14" s="66">
        <v>-1105339.9966666601</v>
      </c>
      <c r="E14" s="18"/>
    </row>
    <row r="15" spans="1:5">
      <c r="A15" s="17" t="s">
        <v>19</v>
      </c>
      <c r="B15" s="18">
        <v>2533</v>
      </c>
      <c r="C15" s="18" t="s">
        <v>18</v>
      </c>
      <c r="D15" s="66">
        <v>-4940694.3941666596</v>
      </c>
      <c r="E15" s="18"/>
    </row>
    <row r="16" spans="1:5">
      <c r="A16" s="17" t="s">
        <v>21</v>
      </c>
      <c r="B16" s="18">
        <v>230</v>
      </c>
      <c r="C16" s="18" t="s">
        <v>20</v>
      </c>
      <c r="D16" s="66">
        <v>10291.666666667001</v>
      </c>
      <c r="E16" s="18"/>
    </row>
    <row r="17" spans="1:5">
      <c r="A17" s="17" t="s">
        <v>21</v>
      </c>
      <c r="B17" s="18">
        <v>230</v>
      </c>
      <c r="C17" s="18" t="s">
        <v>18</v>
      </c>
      <c r="D17" s="66">
        <v>-2426164.165</v>
      </c>
      <c r="E17" s="18"/>
    </row>
    <row r="18" spans="1:5">
      <c r="A18" s="17" t="s">
        <v>22</v>
      </c>
      <c r="B18" s="19">
        <v>254105</v>
      </c>
      <c r="C18" s="18" t="s">
        <v>23</v>
      </c>
      <c r="D18" s="66">
        <v>-19802.830000000002</v>
      </c>
      <c r="E18" s="18"/>
    </row>
    <row r="19" spans="1:5">
      <c r="A19" s="17" t="s">
        <v>22</v>
      </c>
      <c r="B19" s="19">
        <v>254105</v>
      </c>
      <c r="C19" s="18" t="s">
        <v>18</v>
      </c>
      <c r="D19" s="66">
        <v>-696791.16083333304</v>
      </c>
      <c r="E19" s="18"/>
    </row>
    <row r="20" spans="1:5" ht="13.5" thickBot="1">
      <c r="A20" s="67" t="s">
        <v>206</v>
      </c>
      <c r="B20" s="18"/>
      <c r="C20" s="18"/>
      <c r="D20" s="68">
        <f>SUM(D9:D19)</f>
        <v>19725703.256666623</v>
      </c>
      <c r="E20" s="18" t="s">
        <v>207</v>
      </c>
    </row>
    <row r="21" spans="1:5" ht="13.5" thickTop="1">
      <c r="A21" s="67"/>
      <c r="B21" s="18"/>
      <c r="C21" s="18"/>
      <c r="D21" s="69"/>
      <c r="E21" s="18"/>
    </row>
    <row r="22" spans="1:5">
      <c r="A22" s="70" t="s">
        <v>25</v>
      </c>
      <c r="B22" s="18"/>
      <c r="C22" s="18"/>
      <c r="E22" s="18"/>
    </row>
    <row r="23" spans="1:5">
      <c r="A23" s="17" t="s">
        <v>26</v>
      </c>
      <c r="B23" s="18">
        <v>165</v>
      </c>
      <c r="C23" s="18" t="s">
        <v>15</v>
      </c>
      <c r="D23" s="66">
        <v>17873634.622083001</v>
      </c>
      <c r="E23" s="71"/>
    </row>
    <row r="24" spans="1:5">
      <c r="A24" s="17" t="s">
        <v>27</v>
      </c>
      <c r="B24" s="18">
        <v>165</v>
      </c>
      <c r="C24" s="18" t="s">
        <v>28</v>
      </c>
      <c r="D24" s="66">
        <v>3547497.2312500002</v>
      </c>
      <c r="E24" s="18"/>
    </row>
    <row r="25" spans="1:5">
      <c r="A25" s="17" t="s">
        <v>27</v>
      </c>
      <c r="B25" s="18">
        <v>165</v>
      </c>
      <c r="C25" s="18" t="s">
        <v>15</v>
      </c>
      <c r="D25" s="66">
        <v>2685.7341670000001</v>
      </c>
      <c r="E25" s="71"/>
    </row>
    <row r="26" spans="1:5">
      <c r="A26" s="17" t="s">
        <v>29</v>
      </c>
      <c r="B26" s="18">
        <v>165</v>
      </c>
      <c r="C26" s="18" t="s">
        <v>15</v>
      </c>
      <c r="D26" s="66">
        <v>6319668.8129169997</v>
      </c>
      <c r="E26" s="71"/>
    </row>
    <row r="27" spans="1:5">
      <c r="A27" s="17" t="s">
        <v>30</v>
      </c>
      <c r="B27" s="18">
        <v>165</v>
      </c>
      <c r="C27" s="18" t="s">
        <v>15</v>
      </c>
      <c r="D27" s="66">
        <v>2988978.2162500005</v>
      </c>
    </row>
    <row r="28" spans="1:5">
      <c r="A28" s="17" t="s">
        <v>30</v>
      </c>
      <c r="B28" s="18">
        <v>165</v>
      </c>
      <c r="C28" s="18" t="s">
        <v>13</v>
      </c>
      <c r="D28" s="66">
        <v>2980631.8362500002</v>
      </c>
      <c r="E28" s="18"/>
    </row>
    <row r="29" spans="1:5">
      <c r="A29" s="17" t="s">
        <v>30</v>
      </c>
      <c r="B29" s="18">
        <v>165</v>
      </c>
      <c r="C29" s="18" t="s">
        <v>28</v>
      </c>
      <c r="D29" s="66">
        <v>158233.85166700001</v>
      </c>
      <c r="E29" s="18"/>
    </row>
    <row r="30" spans="1:5">
      <c r="A30" s="17" t="s">
        <v>30</v>
      </c>
      <c r="B30" s="18">
        <v>165</v>
      </c>
      <c r="C30" s="18" t="s">
        <v>31</v>
      </c>
      <c r="D30" s="66">
        <v>194.373333</v>
      </c>
      <c r="E30" s="18"/>
    </row>
    <row r="31" spans="1:5">
      <c r="A31" s="17" t="s">
        <v>30</v>
      </c>
      <c r="B31" s="18">
        <v>165</v>
      </c>
      <c r="C31" s="18" t="s">
        <v>32</v>
      </c>
      <c r="D31" s="66">
        <v>2134009.5</v>
      </c>
      <c r="E31" s="18"/>
    </row>
    <row r="32" spans="1:5">
      <c r="A32" s="17" t="s">
        <v>30</v>
      </c>
      <c r="B32" s="18">
        <v>165</v>
      </c>
      <c r="C32" s="18" t="s">
        <v>33</v>
      </c>
      <c r="D32" s="66">
        <v>139667.500417</v>
      </c>
      <c r="E32" s="18"/>
    </row>
    <row r="33" spans="1:6">
      <c r="A33" s="17" t="s">
        <v>30</v>
      </c>
      <c r="B33" s="18">
        <v>165</v>
      </c>
      <c r="C33" s="18" t="s">
        <v>34</v>
      </c>
      <c r="D33" s="66">
        <v>1781081.58125</v>
      </c>
      <c r="E33" s="18"/>
    </row>
    <row r="34" spans="1:6">
      <c r="A34" s="17" t="s">
        <v>30</v>
      </c>
      <c r="B34" s="18">
        <v>165</v>
      </c>
      <c r="C34" s="18" t="s">
        <v>35</v>
      </c>
      <c r="D34" s="66">
        <v>97807.886666999999</v>
      </c>
      <c r="E34" s="18"/>
    </row>
    <row r="35" spans="1:6">
      <c r="A35" s="17" t="s">
        <v>30</v>
      </c>
      <c r="B35" s="18">
        <v>165</v>
      </c>
      <c r="C35" s="18" t="s">
        <v>23</v>
      </c>
      <c r="D35" s="66">
        <v>413334.06958300003</v>
      </c>
      <c r="E35" s="18"/>
    </row>
    <row r="36" spans="1:6">
      <c r="A36" s="17" t="s">
        <v>30</v>
      </c>
      <c r="B36" s="18">
        <v>165</v>
      </c>
      <c r="C36" s="18" t="s">
        <v>18</v>
      </c>
      <c r="D36" s="66">
        <v>750569.29541599983</v>
      </c>
      <c r="E36" s="18"/>
    </row>
    <row r="37" spans="1:6">
      <c r="A37" s="17" t="s">
        <v>30</v>
      </c>
      <c r="B37" s="18">
        <v>165</v>
      </c>
      <c r="C37" s="18" t="s">
        <v>36</v>
      </c>
      <c r="D37" s="66">
        <v>4054.8400039999997</v>
      </c>
      <c r="E37" s="18"/>
    </row>
    <row r="38" spans="1:6">
      <c r="A38" s="17" t="s">
        <v>30</v>
      </c>
      <c r="B38" s="18">
        <v>165</v>
      </c>
      <c r="C38" s="18" t="s">
        <v>37</v>
      </c>
      <c r="D38" s="66">
        <v>1421121.9999999998</v>
      </c>
      <c r="E38" s="18"/>
    </row>
    <row r="39" spans="1:6" ht="13.5" thickBot="1">
      <c r="A39" s="67" t="s">
        <v>208</v>
      </c>
      <c r="D39" s="72">
        <f>SUM(D23:D38)</f>
        <v>40613171.351253994</v>
      </c>
      <c r="E39" s="18" t="s">
        <v>207</v>
      </c>
    </row>
    <row r="40" spans="1:6" ht="13.5" thickTop="1">
      <c r="E40" s="18"/>
    </row>
    <row r="41" spans="1:6">
      <c r="D41" s="66"/>
      <c r="E41" s="18"/>
    </row>
    <row r="42" spans="1:6">
      <c r="A42" s="70" t="s">
        <v>209</v>
      </c>
      <c r="E42" s="18"/>
    </row>
    <row r="43" spans="1:6">
      <c r="A43" s="17" t="s">
        <v>38</v>
      </c>
      <c r="B43" s="18" t="s">
        <v>39</v>
      </c>
      <c r="C43" s="18" t="s">
        <v>13</v>
      </c>
      <c r="D43" s="66">
        <v>24456513.102083001</v>
      </c>
      <c r="E43" s="18"/>
    </row>
    <row r="44" spans="1:6">
      <c r="A44" s="17" t="s">
        <v>38</v>
      </c>
      <c r="B44" s="18" t="s">
        <v>39</v>
      </c>
      <c r="C44" s="18" t="s">
        <v>15</v>
      </c>
      <c r="D44" s="66">
        <v>30335.446249999997</v>
      </c>
      <c r="E44" s="18"/>
    </row>
    <row r="45" spans="1:6">
      <c r="A45" s="17" t="s">
        <v>38</v>
      </c>
      <c r="B45" s="18" t="s">
        <v>39</v>
      </c>
      <c r="C45" s="18" t="s">
        <v>18</v>
      </c>
      <c r="D45" s="66">
        <v>9111937.1158329993</v>
      </c>
      <c r="E45" s="18"/>
    </row>
    <row r="46" spans="1:6">
      <c r="A46" s="17" t="s">
        <v>38</v>
      </c>
      <c r="B46" s="18" t="s">
        <v>39</v>
      </c>
      <c r="C46" s="18" t="s">
        <v>23</v>
      </c>
      <c r="D46" s="66">
        <v>8843884.836666001</v>
      </c>
      <c r="E46" s="18"/>
    </row>
    <row r="47" spans="1:6">
      <c r="A47" s="17" t="s">
        <v>38</v>
      </c>
      <c r="B47" s="18" t="s">
        <v>39</v>
      </c>
      <c r="C47" s="18" t="s">
        <v>31</v>
      </c>
      <c r="D47" s="66">
        <v>20424813.024999</v>
      </c>
      <c r="E47" s="18"/>
    </row>
    <row r="48" spans="1:6" ht="13.5" thickBot="1">
      <c r="A48" s="67" t="s">
        <v>210</v>
      </c>
      <c r="B48" s="18"/>
      <c r="C48" s="18"/>
      <c r="D48" s="72">
        <f>SUM(D43:D47)</f>
        <v>62867483.525831006</v>
      </c>
      <c r="E48" s="18" t="s">
        <v>207</v>
      </c>
      <c r="F48" s="73"/>
    </row>
    <row r="49" spans="1:11" ht="13.5" thickTop="1">
      <c r="B49" s="18"/>
      <c r="C49" s="18"/>
      <c r="E49" s="18"/>
    </row>
    <row r="50" spans="1:11">
      <c r="A50" s="70" t="s">
        <v>211</v>
      </c>
      <c r="B50" s="74"/>
      <c r="C50" s="75"/>
      <c r="D50" s="76"/>
      <c r="E50" s="77"/>
      <c r="G50" s="18"/>
      <c r="H50" s="18"/>
      <c r="I50" s="18"/>
      <c r="J50" s="18"/>
      <c r="K50" s="18"/>
    </row>
    <row r="51" spans="1:11" s="83" customFormat="1">
      <c r="A51" s="78" t="s">
        <v>40</v>
      </c>
      <c r="B51" s="35" t="s">
        <v>41</v>
      </c>
      <c r="C51" s="18" t="s">
        <v>33</v>
      </c>
      <c r="D51" s="79">
        <v>-216858.29250000004</v>
      </c>
      <c r="E51" s="35"/>
      <c r="F51" s="80"/>
      <c r="G51" s="81"/>
      <c r="H51" s="82"/>
    </row>
    <row r="52" spans="1:11" s="83" customFormat="1">
      <c r="A52" s="78" t="s">
        <v>40</v>
      </c>
      <c r="B52" s="35" t="s">
        <v>41</v>
      </c>
      <c r="C52" s="18" t="s">
        <v>34</v>
      </c>
      <c r="D52" s="79">
        <v>-434989.08</v>
      </c>
      <c r="E52" s="35"/>
      <c r="F52" s="80"/>
      <c r="G52" s="81"/>
      <c r="H52" s="82"/>
    </row>
    <row r="53" spans="1:11" s="83" customFormat="1">
      <c r="A53" s="78" t="s">
        <v>40</v>
      </c>
      <c r="B53" s="35" t="s">
        <v>41</v>
      </c>
      <c r="C53" s="18" t="s">
        <v>32</v>
      </c>
      <c r="D53" s="79">
        <v>492411.66333299997</v>
      </c>
      <c r="E53" s="35"/>
      <c r="F53" s="80"/>
      <c r="G53" s="81"/>
      <c r="H53" s="82"/>
    </row>
    <row r="54" spans="1:11" s="83" customFormat="1">
      <c r="A54" s="78" t="s">
        <v>40</v>
      </c>
      <c r="B54" s="35" t="s">
        <v>41</v>
      </c>
      <c r="C54" s="18" t="s">
        <v>42</v>
      </c>
      <c r="D54" s="79">
        <v>-1743079.7129169996</v>
      </c>
      <c r="E54" s="35"/>
      <c r="F54" s="80"/>
      <c r="G54" s="81"/>
      <c r="H54" s="82"/>
    </row>
    <row r="55" spans="1:11" s="83" customFormat="1">
      <c r="A55" s="78" t="s">
        <v>40</v>
      </c>
      <c r="B55" s="35" t="s">
        <v>41</v>
      </c>
      <c r="C55" s="18" t="s">
        <v>31</v>
      </c>
      <c r="D55" s="79">
        <v>57282301.845415987</v>
      </c>
      <c r="E55" s="35"/>
      <c r="F55" s="80"/>
      <c r="G55" s="81"/>
      <c r="H55" s="82"/>
    </row>
    <row r="56" spans="1:11" s="83" customFormat="1">
      <c r="A56" s="78" t="s">
        <v>40</v>
      </c>
      <c r="B56" s="35" t="s">
        <v>41</v>
      </c>
      <c r="C56" s="18" t="s">
        <v>20</v>
      </c>
      <c r="D56" s="79">
        <v>10608208.82</v>
      </c>
      <c r="E56" s="35"/>
      <c r="F56" s="80"/>
      <c r="G56" s="81"/>
      <c r="H56" s="82"/>
    </row>
    <row r="57" spans="1:11" s="83" customFormat="1">
      <c r="A57" s="78" t="s">
        <v>40</v>
      </c>
      <c r="B57" s="35" t="s">
        <v>41</v>
      </c>
      <c r="C57" s="18" t="s">
        <v>23</v>
      </c>
      <c r="D57" s="79">
        <v>9072935.7400000002</v>
      </c>
      <c r="E57" s="35"/>
      <c r="F57" s="80"/>
      <c r="G57" s="81"/>
      <c r="H57" s="82"/>
    </row>
    <row r="58" spans="1:11" s="83" customFormat="1">
      <c r="A58" s="78" t="s">
        <v>40</v>
      </c>
      <c r="B58" s="35" t="s">
        <v>41</v>
      </c>
      <c r="C58" s="18" t="s">
        <v>18</v>
      </c>
      <c r="D58" s="79">
        <v>-10608208.82</v>
      </c>
      <c r="E58" s="35"/>
      <c r="F58" s="80"/>
      <c r="G58" s="81"/>
      <c r="H58" s="82"/>
    </row>
    <row r="59" spans="1:11" s="83" customFormat="1">
      <c r="A59" s="78" t="s">
        <v>40</v>
      </c>
      <c r="B59" s="35">
        <v>18222</v>
      </c>
      <c r="C59" s="35" t="s">
        <v>34</v>
      </c>
      <c r="D59" s="79">
        <v>-107593.13</v>
      </c>
      <c r="E59" s="35"/>
      <c r="F59" s="80"/>
      <c r="G59" s="81"/>
      <c r="H59" s="82"/>
    </row>
    <row r="60" spans="1:11" ht="13.5" thickBot="1">
      <c r="A60" s="67" t="s">
        <v>212</v>
      </c>
      <c r="D60" s="72">
        <f>SUM(D51:D58)+D59</f>
        <v>64345129.03333199</v>
      </c>
      <c r="E60" s="18" t="s">
        <v>207</v>
      </c>
      <c r="F60" s="18"/>
      <c r="G60" s="84"/>
      <c r="H60" s="84"/>
      <c r="I60" s="84"/>
      <c r="J60" s="84"/>
      <c r="K60" s="84"/>
    </row>
    <row r="61" spans="1:11" s="86" customFormat="1" ht="13.5" thickTop="1">
      <c r="A61" s="64"/>
      <c r="B61" s="85"/>
      <c r="D61" s="87"/>
    </row>
    <row r="62" spans="1:11" s="86" customFormat="1">
      <c r="A62" s="88"/>
      <c r="B62" s="85"/>
      <c r="C62" s="85"/>
      <c r="D62" s="89"/>
      <c r="E62" s="85"/>
    </row>
    <row r="63" spans="1:11" s="86" customFormat="1">
      <c r="A63" s="88"/>
      <c r="B63" s="85"/>
      <c r="C63" s="85"/>
      <c r="D63" s="89"/>
      <c r="E63" s="85"/>
    </row>
    <row r="64" spans="1:11" s="86" customFormat="1">
      <c r="A64" s="90"/>
      <c r="D64" s="91"/>
    </row>
  </sheetData>
  <dataValidations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K983091 WLO983091 WBS983091 VRW983091 VIA983091 UYE983091 UOI983091 UEM983091 TUQ983091 TKU983091 TAY983091 SRC983091 SHG983091 RXK983091 RNO983091 RDS983091 QTW983091 QKA983091 QAE983091 PQI983091 PGM983091 OWQ983091 OMU983091 OCY983091 NTC983091 NJG983091 MZK983091 MPO983091 MFS983091 LVW983091 LMA983091 LCE983091 KSI983091 KIM983091 JYQ983091 JOU983091 JEY983091 IVC983091 ILG983091 IBK983091 HRO983091 HHS983091 GXW983091 GOA983091 GEE983091 FUI983091 FKM983091 FAQ983091 EQU983091 EGY983091 DXC983091 DNG983091 DDK983091 CTO983091 CJS983091 BZW983091 BQA983091 BGE983091 AWI983091 AMM983091 ACQ983091 SU983091 IY983091 WVK917555 WLO917555 WBS917555 VRW917555 VIA917555 UYE917555 UOI917555 UEM917555 TUQ917555 TKU917555 TAY917555 SRC917555 SHG917555 RXK917555 RNO917555 RDS917555 QTW917555 QKA917555 QAE917555 PQI917555 PGM917555 OWQ917555 OMU917555 OCY917555 NTC917555 NJG917555 MZK917555 MPO917555 MFS917555 LVW917555 LMA917555 LCE917555 KSI917555 KIM917555 JYQ917555 JOU917555 JEY917555 IVC917555 ILG917555 IBK917555 HRO917555 HHS917555 GXW917555 GOA917555 GEE917555 FUI917555 FKM917555 FAQ917555 EQU917555 EGY917555 DXC917555 DNG917555 DDK917555 CTO917555 CJS917555 BZW917555 BQA917555 BGE917555 AWI917555 AMM917555 ACQ917555 SU917555 IY917555 WVK852019 WLO852019 WBS852019 VRW852019 VIA852019 UYE852019 UOI852019 UEM852019 TUQ852019 TKU852019 TAY852019 SRC852019 SHG852019 RXK852019 RNO852019 RDS852019 QTW852019 QKA852019 QAE852019 PQI852019 PGM852019 OWQ852019 OMU852019 OCY852019 NTC852019 NJG852019 MZK852019 MPO852019 MFS852019 LVW852019 LMA852019 LCE852019 KSI852019 KIM852019 JYQ852019 JOU852019 JEY852019 IVC852019 ILG852019 IBK852019 HRO852019 HHS852019 GXW852019 GOA852019 GEE852019 FUI852019 FKM852019 FAQ852019 EQU852019 EGY852019 DXC852019 DNG852019 DDK852019 CTO852019 CJS852019 BZW852019 BQA852019 BGE852019 AWI852019 AMM852019 ACQ852019 SU852019 IY852019 WVK786483 WLO786483 WBS786483 VRW786483 VIA786483 UYE786483 UOI786483 UEM786483 TUQ786483 TKU786483 TAY786483 SRC786483 SHG786483 RXK786483 RNO786483 RDS786483 QTW786483 QKA786483 QAE786483 PQI786483 PGM786483 OWQ786483 OMU786483 OCY786483 NTC786483 NJG786483 MZK786483 MPO786483 MFS786483 LVW786483 LMA786483 LCE786483 KSI786483 KIM786483 JYQ786483 JOU786483 JEY786483 IVC786483 ILG786483 IBK786483 HRO786483 HHS786483 GXW786483 GOA786483 GEE786483 FUI786483 FKM786483 FAQ786483 EQU786483 EGY786483 DXC786483 DNG786483 DDK786483 CTO786483 CJS786483 BZW786483 BQA786483 BGE786483 AWI786483 AMM786483 ACQ786483 SU786483 IY786483 WVK720947 WLO720947 WBS720947 VRW720947 VIA720947 UYE720947 UOI720947 UEM720947 TUQ720947 TKU720947 TAY720947 SRC720947 SHG720947 RXK720947 RNO720947 RDS720947 QTW720947 QKA720947 QAE720947 PQI720947 PGM720947 OWQ720947 OMU720947 OCY720947 NTC720947 NJG720947 MZK720947 MPO720947 MFS720947 LVW720947 LMA720947 LCE720947 KSI720947 KIM720947 JYQ720947 JOU720947 JEY720947 IVC720947 ILG720947 IBK720947 HRO720947 HHS720947 GXW720947 GOA720947 GEE720947 FUI720947 FKM720947 FAQ720947 EQU720947 EGY720947 DXC720947 DNG720947 DDK720947 CTO720947 CJS720947 BZW720947 BQA720947 BGE720947 AWI720947 AMM720947 ACQ720947 SU720947 IY720947 WVK655411 WLO655411 WBS655411 VRW655411 VIA655411 UYE655411 UOI655411 UEM655411 TUQ655411 TKU655411 TAY655411 SRC655411 SHG655411 RXK655411 RNO655411 RDS655411 QTW655411 QKA655411 QAE655411 PQI655411 PGM655411 OWQ655411 OMU655411 OCY655411 NTC655411 NJG655411 MZK655411 MPO655411 MFS655411 LVW655411 LMA655411 LCE655411 KSI655411 KIM655411 JYQ655411 JOU655411 JEY655411 IVC655411 ILG655411 IBK655411 HRO655411 HHS655411 GXW655411 GOA655411 GEE655411 FUI655411 FKM655411 FAQ655411 EQU655411 EGY655411 DXC655411 DNG655411 DDK655411 CTO655411 CJS655411 BZW655411 BQA655411 BGE655411 AWI655411 AMM655411 ACQ655411 SU655411 IY655411 WVK589875 WLO589875 WBS589875 VRW589875 VIA589875 UYE589875 UOI589875 UEM589875 TUQ589875 TKU589875 TAY589875 SRC589875 SHG589875 RXK589875 RNO589875 RDS589875 QTW589875 QKA589875 QAE589875 PQI589875 PGM589875 OWQ589875 OMU589875 OCY589875 NTC589875 NJG589875 MZK589875 MPO589875 MFS589875 LVW589875 LMA589875 LCE589875 KSI589875 KIM589875 JYQ589875 JOU589875 JEY589875 IVC589875 ILG589875 IBK589875 HRO589875 HHS589875 GXW589875 GOA589875 GEE589875 FUI589875 FKM589875 FAQ589875 EQU589875 EGY589875 DXC589875 DNG589875 DDK589875 CTO589875 CJS589875 BZW589875 BQA589875 BGE589875 AWI589875 AMM589875 ACQ589875 SU589875 IY589875 WVK524339 WLO524339 WBS524339 VRW524339 VIA524339 UYE524339 UOI524339 UEM524339 TUQ524339 TKU524339 TAY524339 SRC524339 SHG524339 RXK524339 RNO524339 RDS524339 QTW524339 QKA524339 QAE524339 PQI524339 PGM524339 OWQ524339 OMU524339 OCY524339 NTC524339 NJG524339 MZK524339 MPO524339 MFS524339 LVW524339 LMA524339 LCE524339 KSI524339 KIM524339 JYQ524339 JOU524339 JEY524339 IVC524339 ILG524339 IBK524339 HRO524339 HHS524339 GXW524339 GOA524339 GEE524339 FUI524339 FKM524339 FAQ524339 EQU524339 EGY524339 DXC524339 DNG524339 DDK524339 CTO524339 CJS524339 BZW524339 BQA524339 BGE524339 AWI524339 AMM524339 ACQ524339 SU524339 IY524339 WVK458803 WLO458803 WBS458803 VRW458803 VIA458803 UYE458803 UOI458803 UEM458803 TUQ458803 TKU458803 TAY458803 SRC458803 SHG458803 RXK458803 RNO458803 RDS458803 QTW458803 QKA458803 QAE458803 PQI458803 PGM458803 OWQ458803 OMU458803 OCY458803 NTC458803 NJG458803 MZK458803 MPO458803 MFS458803 LVW458803 LMA458803 LCE458803 KSI458803 KIM458803 JYQ458803 JOU458803 JEY458803 IVC458803 ILG458803 IBK458803 HRO458803 HHS458803 GXW458803 GOA458803 GEE458803 FUI458803 FKM458803 FAQ458803 EQU458803 EGY458803 DXC458803 DNG458803 DDK458803 CTO458803 CJS458803 BZW458803 BQA458803 BGE458803 AWI458803 AMM458803 ACQ458803 SU458803 IY458803 WVK393267 WLO393267 WBS393267 VRW393267 VIA393267 UYE393267 UOI393267 UEM393267 TUQ393267 TKU393267 TAY393267 SRC393267 SHG393267 RXK393267 RNO393267 RDS393267 QTW393267 QKA393267 QAE393267 PQI393267 PGM393267 OWQ393267 OMU393267 OCY393267 NTC393267 NJG393267 MZK393267 MPO393267 MFS393267 LVW393267 LMA393267 LCE393267 KSI393267 KIM393267 JYQ393267 JOU393267 JEY393267 IVC393267 ILG393267 IBK393267 HRO393267 HHS393267 GXW393267 GOA393267 GEE393267 FUI393267 FKM393267 FAQ393267 EQU393267 EGY393267 DXC393267 DNG393267 DDK393267 CTO393267 CJS393267 BZW393267 BQA393267 BGE393267 AWI393267 AMM393267 ACQ393267 SU393267 IY393267 WVK327731 WLO327731 WBS327731 VRW327731 VIA327731 UYE327731 UOI327731 UEM327731 TUQ327731 TKU327731 TAY327731 SRC327731 SHG327731 RXK327731 RNO327731 RDS327731 QTW327731 QKA327731 QAE327731 PQI327731 PGM327731 OWQ327731 OMU327731 OCY327731 NTC327731 NJG327731 MZK327731 MPO327731 MFS327731 LVW327731 LMA327731 LCE327731 KSI327731 KIM327731 JYQ327731 JOU327731 JEY327731 IVC327731 ILG327731 IBK327731 HRO327731 HHS327731 GXW327731 GOA327731 GEE327731 FUI327731 FKM327731 FAQ327731 EQU327731 EGY327731 DXC327731 DNG327731 DDK327731 CTO327731 CJS327731 BZW327731 BQA327731 BGE327731 AWI327731 AMM327731 ACQ327731 SU327731 IY327731 WVK262195 WLO262195 WBS262195 VRW262195 VIA262195 UYE262195 UOI262195 UEM262195 TUQ262195 TKU262195 TAY262195 SRC262195 SHG262195 RXK262195 RNO262195 RDS262195 QTW262195 QKA262195 QAE262195 PQI262195 PGM262195 OWQ262195 OMU262195 OCY262195 NTC262195 NJG262195 MZK262195 MPO262195 MFS262195 LVW262195 LMA262195 LCE262195 KSI262195 KIM262195 JYQ262195 JOU262195 JEY262195 IVC262195 ILG262195 IBK262195 HRO262195 HHS262195 GXW262195 GOA262195 GEE262195 FUI262195 FKM262195 FAQ262195 EQU262195 EGY262195 DXC262195 DNG262195 DDK262195 CTO262195 CJS262195 BZW262195 BQA262195 BGE262195 AWI262195 AMM262195 ACQ262195 SU262195 IY262195 WVK196659 WLO196659 WBS196659 VRW196659 VIA196659 UYE196659 UOI196659 UEM196659 TUQ196659 TKU196659 TAY196659 SRC196659 SHG196659 RXK196659 RNO196659 RDS196659 QTW196659 QKA196659 QAE196659 PQI196659 PGM196659 OWQ196659 OMU196659 OCY196659 NTC196659 NJG196659 MZK196659 MPO196659 MFS196659 LVW196659 LMA196659 LCE196659 KSI196659 KIM196659 JYQ196659 JOU196659 JEY196659 IVC196659 ILG196659 IBK196659 HRO196659 HHS196659 GXW196659 GOA196659 GEE196659 FUI196659 FKM196659 FAQ196659 EQU196659 EGY196659 DXC196659 DNG196659 DDK196659 CTO196659 CJS196659 BZW196659 BQA196659 BGE196659 AWI196659 AMM196659 ACQ196659 SU196659 IY196659 WVK131123 WLO131123 WBS131123 VRW131123 VIA131123 UYE131123 UOI131123 UEM131123 TUQ131123 TKU131123 TAY131123 SRC131123 SHG131123 RXK131123 RNO131123 RDS131123 QTW131123 QKA131123 QAE131123 PQI131123 PGM131123 OWQ131123 OMU131123 OCY131123 NTC131123 NJG131123 MZK131123 MPO131123 MFS131123 LVW131123 LMA131123 LCE131123 KSI131123 KIM131123 JYQ131123 JOU131123 JEY131123 IVC131123 ILG131123 IBK131123 HRO131123 HHS131123 GXW131123 GOA131123 GEE131123 FUI131123 FKM131123 FAQ131123 EQU131123 EGY131123 DXC131123 DNG131123 DDK131123 CTO131123 CJS131123 BZW131123 BQA131123 BGE131123 AWI131123 AMM131123 ACQ131123 SU131123 IY131123 WVK65587 WLO65587 WBS65587 VRW65587 VIA65587 UYE65587 UOI65587 UEM65587 TUQ65587 TKU65587 TAY65587 SRC65587 SHG65587 RXK65587 RNO65587 RDS65587 QTW65587 QKA65587 QAE65587 PQI65587 PGM65587 OWQ65587 OMU65587 OCY65587 NTC65587 NJG65587 MZK65587 MPO65587 MFS65587 LVW65587 LMA65587 LCE65587 KSI65587 KIM65587 JYQ65587 JOU65587 JEY65587 IVC65587 ILG65587 IBK65587 HRO65587 HHS65587 GXW65587 GOA65587 GEE65587 FUI65587 FKM65587 FAQ65587 EQU65587 EGY65587 DXC65587 DNG65587 DDK65587 CTO65587 CJS65587 BZW65587 BQA65587 BGE65587 AWI65587 AMM65587 ACQ65587 SU65587 IY65587 WVK50 WLO50 WBS50 VRW50 VIA50 UYE50 UOI50 UEM50 TUQ50 TKU50 TAY50 SRC50 SHG50 RXK50 RNO50 RDS50 QTW50 QKA50 QAE50 PQI50 PGM50 OWQ50 OMU50 OCY50 NTC50 NJG50 MZK50 MPO50 MFS50 LVW50 LMA50 LCE50 KSI50 KIM50 JYQ50 JOU50 JEY50 IVC50 ILG50 IBK50 HRO50 HHS50 GXW50 GOA50 GEE50 FUI50 FKM50 FAQ50 EQU50 EGY50 DXC50 DNG50 DDK50 CTO50 CJS50 BZW50 BQA50 BGE50 AWI50 AMM50 ACQ50 SU50 IY50 D50 D131123 D196659 D262195 D327731 D393267 D458803 D524339 D589875 D655411 D720947 D786483 D852019 D917555 D983091 D65587">
      <formula1>"1, 2, 3"</formula1>
    </dataValidation>
  </dataValidations>
  <pageMargins left="1" right="0.75" top="1" bottom="1" header="1" footer="0.5"/>
  <pageSetup scale="66" orientation="portrait" r:id="rId1"/>
  <headerFooter alignWithMargins="0">
    <oddHeader>&amp;R8.5.2</oddHeader>
  </headerFooter>
</worksheet>
</file>

<file path=xl/worksheets/sheet3.xml><?xml version="1.0" encoding="utf-8"?>
<worksheet xmlns="http://schemas.openxmlformats.org/spreadsheetml/2006/main" xmlns:r="http://schemas.openxmlformats.org/officeDocument/2006/relationships">
  <dimension ref="A1:G38"/>
  <sheetViews>
    <sheetView zoomScale="85" zoomScaleNormal="85" zoomScaleSheetLayoutView="85" workbookViewId="0">
      <selection activeCell="L86" sqref="L86"/>
    </sheetView>
  </sheetViews>
  <sheetFormatPr defaultRowHeight="12.75"/>
  <cols>
    <col min="1" max="1" width="9.85546875" bestFit="1" customWidth="1"/>
    <col min="2" max="2" width="9.28515625" bestFit="1" customWidth="1"/>
    <col min="3" max="3" width="40" bestFit="1" customWidth="1"/>
    <col min="5" max="5" width="13.42578125" bestFit="1" customWidth="1"/>
  </cols>
  <sheetData>
    <row r="1" spans="1:7">
      <c r="A1" s="92" t="s">
        <v>254</v>
      </c>
      <c r="E1" s="93" t="s">
        <v>213</v>
      </c>
      <c r="F1" t="s">
        <v>49</v>
      </c>
    </row>
    <row r="2" spans="1:7">
      <c r="A2" s="92" t="s">
        <v>256</v>
      </c>
    </row>
    <row r="3" spans="1:7">
      <c r="A3" s="92" t="s">
        <v>214</v>
      </c>
    </row>
    <row r="6" spans="1:7">
      <c r="A6" s="94" t="s">
        <v>215</v>
      </c>
    </row>
    <row r="8" spans="1:7">
      <c r="A8" s="95" t="s">
        <v>216</v>
      </c>
      <c r="B8" s="95" t="s">
        <v>217</v>
      </c>
      <c r="C8" s="95"/>
      <c r="D8" s="95" t="s">
        <v>218</v>
      </c>
      <c r="E8" s="95" t="s">
        <v>219</v>
      </c>
      <c r="F8" s="95" t="s">
        <v>220</v>
      </c>
    </row>
    <row r="9" spans="1:7">
      <c r="A9" s="96" t="s">
        <v>202</v>
      </c>
      <c r="B9" s="96" t="s">
        <v>221</v>
      </c>
      <c r="C9" s="96" t="s">
        <v>201</v>
      </c>
      <c r="D9" s="96" t="s">
        <v>203</v>
      </c>
      <c r="E9" s="96" t="s">
        <v>222</v>
      </c>
      <c r="F9" s="96" t="s">
        <v>4</v>
      </c>
    </row>
    <row r="11" spans="1:7">
      <c r="A11" s="97" t="s">
        <v>223</v>
      </c>
      <c r="B11" s="97" t="s">
        <v>224</v>
      </c>
      <c r="C11" s="97" t="s">
        <v>225</v>
      </c>
      <c r="D11" s="98" t="s">
        <v>37</v>
      </c>
      <c r="E11" s="99">
        <v>137.381</v>
      </c>
      <c r="G11" s="100" t="s">
        <v>226</v>
      </c>
    </row>
    <row r="12" spans="1:7">
      <c r="A12" s="101" t="s">
        <v>227</v>
      </c>
      <c r="B12" s="101" t="s">
        <v>224</v>
      </c>
      <c r="C12" s="101" t="s">
        <v>228</v>
      </c>
      <c r="D12" s="102" t="s">
        <v>37</v>
      </c>
      <c r="E12" s="103">
        <v>-52.137</v>
      </c>
      <c r="G12" s="100" t="s">
        <v>226</v>
      </c>
    </row>
    <row r="13" spans="1:7">
      <c r="A13" s="101" t="s">
        <v>229</v>
      </c>
      <c r="B13" s="101" t="s">
        <v>230</v>
      </c>
      <c r="C13" s="101" t="s">
        <v>231</v>
      </c>
      <c r="D13" s="101" t="s">
        <v>37</v>
      </c>
      <c r="E13" s="104">
        <v>-471.40876250000002</v>
      </c>
      <c r="F13" s="105" t="s">
        <v>232</v>
      </c>
      <c r="G13" s="100" t="s">
        <v>226</v>
      </c>
    </row>
    <row r="14" spans="1:7">
      <c r="E14" s="106"/>
    </row>
    <row r="15" spans="1:7">
      <c r="E15" s="106"/>
    </row>
    <row r="16" spans="1:7">
      <c r="A16" s="97" t="s">
        <v>223</v>
      </c>
      <c r="B16" s="97" t="s">
        <v>233</v>
      </c>
      <c r="C16" s="97" t="s">
        <v>234</v>
      </c>
      <c r="D16" s="98" t="s">
        <v>37</v>
      </c>
      <c r="E16" s="99">
        <v>171.69300000000001</v>
      </c>
      <c r="G16" s="100" t="s">
        <v>226</v>
      </c>
    </row>
    <row r="17" spans="1:7">
      <c r="A17" s="101" t="s">
        <v>227</v>
      </c>
      <c r="B17" s="101" t="s">
        <v>233</v>
      </c>
      <c r="C17" s="101" t="s">
        <v>235</v>
      </c>
      <c r="D17" s="102" t="s">
        <v>37</v>
      </c>
      <c r="E17" s="103">
        <v>-65.159000000000006</v>
      </c>
      <c r="G17" s="100" t="s">
        <v>226</v>
      </c>
    </row>
    <row r="18" spans="1:7">
      <c r="A18" s="101" t="s">
        <v>229</v>
      </c>
      <c r="B18" s="101" t="s">
        <v>236</v>
      </c>
      <c r="C18" s="101" t="s">
        <v>237</v>
      </c>
      <c r="D18" s="101" t="s">
        <v>37</v>
      </c>
      <c r="E18" s="104">
        <v>-1794.595177083</v>
      </c>
      <c r="F18" s="105" t="s">
        <v>232</v>
      </c>
      <c r="G18" s="100" t="s">
        <v>226</v>
      </c>
    </row>
    <row r="19" spans="1:7">
      <c r="E19" s="106"/>
    </row>
    <row r="20" spans="1:7">
      <c r="E20" s="106"/>
    </row>
    <row r="21" spans="1:7">
      <c r="A21" s="101" t="s">
        <v>238</v>
      </c>
      <c r="B21" s="101" t="s">
        <v>239</v>
      </c>
      <c r="C21" s="101" t="s">
        <v>240</v>
      </c>
      <c r="D21" s="101" t="s">
        <v>28</v>
      </c>
      <c r="E21" s="103">
        <v>4680.9009999999998</v>
      </c>
      <c r="G21" s="100" t="s">
        <v>226</v>
      </c>
    </row>
    <row r="22" spans="1:7">
      <c r="A22" s="97" t="s">
        <v>241</v>
      </c>
      <c r="B22" s="97" t="s">
        <v>239</v>
      </c>
      <c r="C22" s="97" t="s">
        <v>242</v>
      </c>
      <c r="D22" s="97" t="s">
        <v>28</v>
      </c>
      <c r="E22" s="99">
        <v>1776.4490000000001</v>
      </c>
      <c r="G22" s="100" t="s">
        <v>226</v>
      </c>
    </row>
    <row r="23" spans="1:7">
      <c r="A23" s="101" t="s">
        <v>229</v>
      </c>
      <c r="B23" s="101" t="s">
        <v>243</v>
      </c>
      <c r="C23" s="101" t="s">
        <v>244</v>
      </c>
      <c r="D23" s="101" t="s">
        <v>28</v>
      </c>
      <c r="E23" s="104">
        <v>-15492.972741666999</v>
      </c>
      <c r="F23" s="105" t="s">
        <v>232</v>
      </c>
      <c r="G23" s="100" t="s">
        <v>226</v>
      </c>
    </row>
    <row r="24" spans="1:7">
      <c r="E24" s="106"/>
    </row>
    <row r="25" spans="1:7">
      <c r="E25" s="106"/>
    </row>
    <row r="26" spans="1:7">
      <c r="A26" s="101" t="s">
        <v>238</v>
      </c>
      <c r="B26" s="101" t="s">
        <v>245</v>
      </c>
      <c r="C26" s="101" t="s">
        <v>246</v>
      </c>
      <c r="D26" s="101" t="s">
        <v>15</v>
      </c>
      <c r="E26" s="103">
        <v>1877.954</v>
      </c>
      <c r="G26" s="100" t="s">
        <v>226</v>
      </c>
    </row>
    <row r="27" spans="1:7">
      <c r="A27" s="97" t="s">
        <v>241</v>
      </c>
      <c r="B27" s="97" t="s">
        <v>245</v>
      </c>
      <c r="C27" s="97" t="s">
        <v>247</v>
      </c>
      <c r="D27" s="97" t="s">
        <v>15</v>
      </c>
      <c r="E27" s="99">
        <v>712.702</v>
      </c>
      <c r="G27" s="100" t="s">
        <v>226</v>
      </c>
    </row>
    <row r="28" spans="1:7">
      <c r="A28" s="101" t="s">
        <v>229</v>
      </c>
      <c r="B28" s="101" t="s">
        <v>248</v>
      </c>
      <c r="C28" s="101" t="s">
        <v>249</v>
      </c>
      <c r="D28" s="101" t="s">
        <v>15</v>
      </c>
      <c r="E28" s="104">
        <v>-916.94262500000002</v>
      </c>
      <c r="F28" s="105" t="s">
        <v>232</v>
      </c>
      <c r="G28" s="100" t="s">
        <v>226</v>
      </c>
    </row>
    <row r="29" spans="1:7">
      <c r="E29" s="106"/>
    </row>
    <row r="30" spans="1:7">
      <c r="E30" s="106"/>
    </row>
    <row r="31" spans="1:7">
      <c r="A31" s="97">
        <v>4099300</v>
      </c>
      <c r="B31" s="97">
        <v>210105</v>
      </c>
      <c r="C31" s="97" t="s">
        <v>250</v>
      </c>
      <c r="D31" s="98" t="s">
        <v>15</v>
      </c>
      <c r="E31" s="99">
        <v>707.07</v>
      </c>
      <c r="G31" s="100" t="s">
        <v>226</v>
      </c>
    </row>
    <row r="32" spans="1:7">
      <c r="A32" s="101">
        <v>4101000</v>
      </c>
      <c r="B32" s="101">
        <v>210105</v>
      </c>
      <c r="C32" s="102" t="s">
        <v>250</v>
      </c>
      <c r="D32" s="102" t="s">
        <v>15</v>
      </c>
      <c r="E32" s="103">
        <v>268.33999999999997</v>
      </c>
      <c r="G32" s="100" t="s">
        <v>226</v>
      </c>
    </row>
    <row r="33" spans="1:7">
      <c r="A33" s="101">
        <v>1901000</v>
      </c>
      <c r="B33" s="101">
        <v>287647</v>
      </c>
      <c r="C33" s="101" t="s">
        <v>251</v>
      </c>
      <c r="D33" s="102" t="s">
        <v>15</v>
      </c>
      <c r="E33" s="104">
        <v>257.15899999999999</v>
      </c>
      <c r="F33" s="105" t="s">
        <v>232</v>
      </c>
      <c r="G33" s="100" t="s">
        <v>226</v>
      </c>
    </row>
    <row r="34" spans="1:7">
      <c r="E34" s="106"/>
    </row>
    <row r="35" spans="1:7">
      <c r="E35" s="106"/>
    </row>
    <row r="36" spans="1:7">
      <c r="A36" s="97">
        <v>4098300</v>
      </c>
      <c r="B36" s="97">
        <v>425260</v>
      </c>
      <c r="C36" s="98" t="s">
        <v>252</v>
      </c>
      <c r="D36" s="98" t="s">
        <v>37</v>
      </c>
      <c r="E36" s="99">
        <v>3.6059999999999999</v>
      </c>
      <c r="G36" s="100" t="s">
        <v>226</v>
      </c>
    </row>
    <row r="37" spans="1:7">
      <c r="A37" s="101">
        <v>4111000</v>
      </c>
      <c r="B37" s="101">
        <v>425260</v>
      </c>
      <c r="C37" s="101" t="s">
        <v>252</v>
      </c>
      <c r="D37" s="102" t="s">
        <v>37</v>
      </c>
      <c r="E37" s="103">
        <v>-1.369</v>
      </c>
      <c r="G37" s="100" t="s">
        <v>226</v>
      </c>
    </row>
    <row r="38" spans="1:7">
      <c r="A38" s="101">
        <v>2831000</v>
      </c>
      <c r="B38" s="101">
        <v>287654</v>
      </c>
      <c r="C38" s="101" t="s">
        <v>253</v>
      </c>
      <c r="D38" s="102" t="s">
        <v>37</v>
      </c>
      <c r="E38" s="104">
        <v>-1.3120000000000001</v>
      </c>
      <c r="F38" s="105" t="s">
        <v>232</v>
      </c>
      <c r="G38" s="100" t="s">
        <v>226</v>
      </c>
    </row>
  </sheetData>
  <pageMargins left="0.7" right="0.7" top="0.75" bottom="0.75" header="0.3" footer="0.3"/>
  <pageSetup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1C53EF4-F220-4363-BDE4-38AA0797ED40}"/>
</file>

<file path=customXml/itemProps2.xml><?xml version="1.0" encoding="utf-8"?>
<ds:datastoreItem xmlns:ds="http://schemas.openxmlformats.org/officeDocument/2006/customXml" ds:itemID="{42BB4C58-4B31-4B4D-96A2-B9CA1B473F83}"/>
</file>

<file path=customXml/itemProps3.xml><?xml version="1.0" encoding="utf-8"?>
<ds:datastoreItem xmlns:ds="http://schemas.openxmlformats.org/officeDocument/2006/customXml" ds:itemID="{9111F662-0B8B-45EE-9A97-59FBFA5C43D6}"/>
</file>

<file path=customXml/itemProps4.xml><?xml version="1.0" encoding="utf-8"?>
<ds:datastoreItem xmlns:ds="http://schemas.openxmlformats.org/officeDocument/2006/customXml" ds:itemID="{C0030DD3-4735-4DC6-916F-63D46FC2A7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 </vt:lpstr>
      <vt:lpstr>Detail</vt:lpstr>
      <vt:lpstr>Tax Data Backup</vt:lpstr>
      <vt:lpstr>Detail!Print_Area</vt:lpstr>
      <vt:lpstr>'Lead Sheet '!Print_Area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P21037</dc:creator>
  <cp:lastModifiedBy>R. Bryce Dalley</cp:lastModifiedBy>
  <dcterms:created xsi:type="dcterms:W3CDTF">2010-04-21T20:46:41Z</dcterms:created>
  <dcterms:modified xsi:type="dcterms:W3CDTF">2010-11-19T19:11:13Z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