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4. April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<sst xmlns="http://schemas.openxmlformats.org/spreadsheetml/2006/main" count="78" uniqueCount="34">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</sst>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D86" sqref="D86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43921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-82717.919999999998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12582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939.96</v>
      </c>
      <c r="E16" s="15"/>
      <c r="F16" s="16"/>
    </row>
    <row r="17" spans="1:12" x14ac:dyDescent="0.2">
      <c r="A17" s="6"/>
      <c r="B17" s="6" t="s">
        <v>6</v>
      </c>
      <c r="C17" s="6"/>
      <c r="D17" s="19">
        <v>-6264.05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7257.9099999999989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-75460.009999999995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-6500556.1000000006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1798284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28847.94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-3097.78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1824034.16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-4676521.9400000004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14642688.580000004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-6103122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40372.49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-6062749.5099999998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8579939.070000004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87074750.140000015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-6947646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343471.72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-6604174.2800000003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80470575.860000014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-7730459.1299999999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-5210060.71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-5210060.71</v>
      </c>
      <c r="E55" s="15"/>
    </row>
    <row r="56" spans="1:9" x14ac:dyDescent="0.2">
      <c r="A56" s="6"/>
      <c r="B56" s="6" t="s">
        <v>8</v>
      </c>
      <c r="C56" s="6"/>
      <c r="D56" s="35">
        <f>+D55+D50</f>
        <v>-12940519.84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16344119.619999999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3264827.05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3264827.05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19608946.669999998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237610.19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-33273.35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-33273.35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204336.84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97141.38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69294.94</v>
      </c>
      <c r="E79" s="15"/>
    </row>
    <row r="80" spans="1:6" x14ac:dyDescent="0.2">
      <c r="A80" s="6"/>
      <c r="B80" s="6" t="s">
        <v>7</v>
      </c>
      <c r="C80" s="6"/>
      <c r="D80" s="34">
        <f>SUM(D78:D79)</f>
        <v>69294.94</v>
      </c>
      <c r="E80" s="15"/>
    </row>
    <row r="81" spans="1:7" x14ac:dyDescent="0.2">
      <c r="A81" s="6"/>
      <c r="B81" s="6" t="s">
        <v>8</v>
      </c>
      <c r="C81" s="6"/>
      <c r="D81" s="35">
        <f>+D80+D77</f>
        <v>166436.32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104082576.76000002</v>
      </c>
      <c r="E84" s="15"/>
      <c r="F84" s="44">
        <f>SUM(D12,D22,D32,D50,D59,D70,D77)</f>
        <v>17007826.620000001</v>
      </c>
      <c r="G84" s="45">
        <f>+F84-D84</f>
        <v>-87074750.140000015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-12744843.789999999</v>
      </c>
      <c r="E85" s="15"/>
      <c r="F85" s="47">
        <f>SUM(D18+D28+D37+D55+D66+D73+D80)</f>
        <v>-6140669.5099999979</v>
      </c>
      <c r="G85" s="45">
        <f t="shared" ref="G85:G88" si="0">+F85-D85</f>
        <v>6604174.2800000012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91337732.970000014</v>
      </c>
      <c r="E86" s="15"/>
      <c r="F86" s="44">
        <f>SUM(F84:F85)</f>
        <v>10867157.110000003</v>
      </c>
      <c r="G86" s="45">
        <f t="shared" si="0"/>
        <v>-80470575.860000014</v>
      </c>
    </row>
    <row r="87" spans="1:7" ht="12" thickTop="1" x14ac:dyDescent="0.2">
      <c r="A87" s="6" t="s">
        <v>17</v>
      </c>
      <c r="B87" s="6"/>
      <c r="C87" s="6"/>
      <c r="D87" s="49">
        <f>+D19+D29+D38+D47</f>
        <v>84298532.980000019</v>
      </c>
      <c r="E87" s="15"/>
      <c r="F87" s="49">
        <f>+D19+D29+D38</f>
        <v>3827957.1200000038</v>
      </c>
      <c r="G87" s="45">
        <f t="shared" si="0"/>
        <v>-80470575.860000014</v>
      </c>
    </row>
    <row r="88" spans="1:7" ht="12" thickBot="1" x14ac:dyDescent="0.25">
      <c r="A88" s="6" t="s">
        <v>18</v>
      </c>
      <c r="B88" s="6"/>
      <c r="C88" s="6"/>
      <c r="D88" s="50">
        <f>+D81+D74+D67+D56</f>
        <v>7039199.9899999984</v>
      </c>
      <c r="E88" s="15"/>
      <c r="F88" s="44">
        <f>+F86-F87</f>
        <v>7039199.9899999993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2020-04-24T07:00:00+00:00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52951DB-AAFD-431C-934F-F68A8E4B900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A962A1C-3DF5-4CE1-B687-99CAFDA4F9E6}"/>
</file>

<file path=customXml/itemProps3.xml><?xml version="1.0" encoding="utf-8"?>
<ds:datastoreItem xmlns:ds="http://schemas.openxmlformats.org/officeDocument/2006/customXml" ds:itemID="{5F708FF5-B5B7-4F2F-8AEC-2C9D1F4D15D1}"/>
</file>

<file path=customXml/itemProps4.xml><?xml version="1.0" encoding="utf-8"?>
<ds:datastoreItem xmlns:ds="http://schemas.openxmlformats.org/officeDocument/2006/customXml" ds:itemID="{1752A5E0-C0F5-4FF4-8007-71A4C29AAB64}"/>
</file>

<file path=customXml/itemProps5.xml><?xml version="1.0" encoding="utf-8"?>
<ds:datastoreItem xmlns:ds="http://schemas.openxmlformats.org/officeDocument/2006/customXml" ds:itemID="{2DC8B3F4-00F7-4ED8-89CA-2E55098B7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2020-04-07T18:34:04Z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