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7368" windowWidth="21840" windowHeight="7428"/>
  </bookViews>
  <sheets>
    <sheet name="Lead G" sheetId="37" r:id="rId1"/>
    <sheet name="3-YR AVERAGE-GAS" sheetId="31" r:id="rId2"/>
    <sheet name="NetWriteoffs-Gas" sheetId="25" r:id="rId3"/>
    <sheet name="BS Accts Gas" sheetId="109" r:id="rId4"/>
    <sheet name="SOG 12ME 5-2016" sheetId="116" r:id="rId5"/>
    <sheet name="SOG 12ME 5-2015" sheetId="115" r:id="rId6"/>
    <sheet name="SOG 12ME 5-2014" sheetId="113" r:id="rId7"/>
    <sheet name="SOG 12ME 5-2013" sheetId="112" r:id="rId8"/>
    <sheet name="SOG 12ME 5-2012" sheetId="114" r:id="rId9"/>
    <sheet name="904G Uncollectible 5YE 9-2016" sheetId="117" r:id="rId10"/>
  </sheets>
  <externalReferences>
    <externalReference r:id="rId11"/>
    <externalReference r:id="rId12"/>
  </externalReferences>
  <definedNames>
    <definedName name="__123Graph_D" localSheetId="3" hidden="1">#REF!</definedName>
    <definedName name="__123Graph_D" hidden="1">#REF!</definedName>
    <definedName name="__123Graph_ECURRENT" localSheetId="1" hidden="1">[1]ConsolidatingPL!#REF!</definedName>
    <definedName name="__123Graph_ECURRENT" localSheetId="3" hidden="1">[1]ConsolidatingPL!#REF!</definedName>
    <definedName name="__123Graph_ECURRENT" localSheetId="0" hidden="1">[1]ConsolidatingPL!#REF!</definedName>
    <definedName name="__123Graph_ECURRENT" localSheetId="2" hidden="1">[1]ConsolidatingPL!#REF!</definedName>
    <definedName name="__123Graph_ECURRENT" hidden="1">[1]ConsolidatingPL!#REF!</definedName>
    <definedName name="_Key1" localSheetId="3" hidden="1">#REF!</definedName>
    <definedName name="_Key1" hidden="1">#REF!</definedName>
    <definedName name="_Key2" localSheetId="3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1" hidden="1">{#N/A,#N/A,FALSE,"Coversheet";#N/A,#N/A,FALSE,"QA"}</definedName>
    <definedName name="b" localSheetId="3" hidden="1">{#N/A,#N/A,FALSE,"Coversheet";#N/A,#N/A,FALSE,"QA"}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3" hidden="1">#REF!</definedName>
    <definedName name="BEx0017DGUEDPCFJUPUZOOLJCS2B" hidden="1">#REF!</definedName>
    <definedName name="BEx001CNWHJ5RULCSFM36ZCGJ1UH" localSheetId="3" hidden="1">#REF!</definedName>
    <definedName name="BEx001CNWHJ5RULCSFM36ZCGJ1UH" hidden="1">#REF!</definedName>
    <definedName name="BEx004791UAJIJSN57OT7YBLNP82" localSheetId="3" hidden="1">#REF!</definedName>
    <definedName name="BEx004791UAJIJSN57OT7YBLNP82" hidden="1">#REF!</definedName>
    <definedName name="BEx008P2NVFDLBHL7IZ5WTMVOQ1F" localSheetId="3" hidden="1">#REF!</definedName>
    <definedName name="BEx008P2NVFDLBHL7IZ5WTMVOQ1F" hidden="1">#REF!</definedName>
    <definedName name="BEx009G00IN0JUIAQ4WE9NHTMQE2" localSheetId="3" hidden="1">#REF!</definedName>
    <definedName name="BEx009G00IN0JUIAQ4WE9NHTMQE2" hidden="1">#REF!</definedName>
    <definedName name="BEx00DXTY2JDVGWQKV8H7FG4SV30" localSheetId="3" hidden="1">#REF!</definedName>
    <definedName name="BEx00DXTY2JDVGWQKV8H7FG4SV30" hidden="1">#REF!</definedName>
    <definedName name="BEx00GHLTYRH5N2S6P78YW1CD30N" localSheetId="3" hidden="1">#REF!</definedName>
    <definedName name="BEx00GHLTYRH5N2S6P78YW1CD30N" hidden="1">#REF!</definedName>
    <definedName name="BEx00JC31DY11L45SEU4B10BIN6W" localSheetId="3" hidden="1">#REF!</definedName>
    <definedName name="BEx00JC31DY11L45SEU4B10BIN6W" hidden="1">#REF!</definedName>
    <definedName name="BEx00KZHZBHP3TDV1YMX4B19B95O" localSheetId="3" hidden="1">#REF!</definedName>
    <definedName name="BEx00KZHZBHP3TDV1YMX4B19B95O" hidden="1">#REF!</definedName>
    <definedName name="BEx00P11V7HA4MS6XYY3P4BPVXML" localSheetId="3" hidden="1">#REF!</definedName>
    <definedName name="BEx00P11V7HA4MS6XYY3P4BPVXML" hidden="1">#REF!</definedName>
    <definedName name="BEx00PBV7V99V7M3LDYUTF31MUFJ" localSheetId="3" hidden="1">#REF!</definedName>
    <definedName name="BEx00PBV7V99V7M3LDYUTF31MUFJ" hidden="1">#REF!</definedName>
    <definedName name="BEx00SMIQJ55EVB7T24CORX0JWQO" localSheetId="3" hidden="1">#REF!</definedName>
    <definedName name="BEx00SMIQJ55EVB7T24CORX0JWQO" hidden="1">#REF!</definedName>
    <definedName name="BEx010V7DB7O7Z9NHSX27HZK4H76" localSheetId="3" hidden="1">#REF!</definedName>
    <definedName name="BEx010V7DB7O7Z9NHSX27HZK4H76" hidden="1">#REF!</definedName>
    <definedName name="BEx012IKS6YVHG9KTG2FAKRSMYLU" localSheetId="3" hidden="1">#REF!</definedName>
    <definedName name="BEx012IKS6YVHG9KTG2FAKRSMYLU" hidden="1">#REF!</definedName>
    <definedName name="BEx01HY6E3GJ66ABU5ABN26V6Q13" localSheetId="3" hidden="1">#REF!</definedName>
    <definedName name="BEx01HY6E3GJ66ABU5ABN26V6Q13" hidden="1">#REF!</definedName>
    <definedName name="BEx01PW5YQKEGAR8JDDI5OARYXDF" localSheetId="3" hidden="1">#REF!</definedName>
    <definedName name="BEx01PW5YQKEGAR8JDDI5OARYXDF" hidden="1">#REF!</definedName>
    <definedName name="BEx01QCB2ERCAYYOFDP3OQRWUU60" localSheetId="3" hidden="1">#REF!</definedName>
    <definedName name="BEx01QCB2ERCAYYOFDP3OQRWUU60" hidden="1">#REF!</definedName>
    <definedName name="BEx01U37NQSMTGJRU8EGTJORBJ6H" localSheetId="3" hidden="1">#REF!</definedName>
    <definedName name="BEx01U37NQSMTGJRU8EGTJORBJ6H" hidden="1">#REF!</definedName>
    <definedName name="BEx01XJ94SHJ1YQ7ORPW0RQGKI2H" localSheetId="3" hidden="1">#REF!</definedName>
    <definedName name="BEx01XJ94SHJ1YQ7ORPW0RQGKI2H" hidden="1">#REF!</definedName>
    <definedName name="BEx028BOZCS2MQO9MODVS6F7NCA3" localSheetId="3" hidden="1">#REF!</definedName>
    <definedName name="BEx028BOZCS2MQO9MODVS6F7NCA3" hidden="1">#REF!</definedName>
    <definedName name="BEx02DPUYNH76938V8GVORY8LRY1" localSheetId="3" hidden="1">#REF!</definedName>
    <definedName name="BEx02DPUYNH76938V8GVORY8LRY1" hidden="1">#REF!</definedName>
    <definedName name="BEx02PEP6DY4K1JGB0HHS3B6QOGZ" localSheetId="3" hidden="1">#REF!</definedName>
    <definedName name="BEx02PEP6DY4K1JGB0HHS3B6QOGZ" hidden="1">#REF!</definedName>
    <definedName name="BEx02Q08R9G839Q4RFGG9026C7PX" localSheetId="3" hidden="1">#REF!</definedName>
    <definedName name="BEx02Q08R9G839Q4RFGG9026C7PX" hidden="1">#REF!</definedName>
    <definedName name="BEx02SEL3Z1QWGAHXDPUA9WLTTPS" localSheetId="3" hidden="1">#REF!</definedName>
    <definedName name="BEx02SEL3Z1QWGAHXDPUA9WLTTPS" hidden="1">#REF!</definedName>
    <definedName name="BEx02Y3KJZH5BGDM9QEZ1PVVI114" localSheetId="3" hidden="1">#REF!</definedName>
    <definedName name="BEx02Y3KJZH5BGDM9QEZ1PVVI114" hidden="1">#REF!</definedName>
    <definedName name="BEx0313GRLLASDTVPW5DHTXHE74M" localSheetId="3" hidden="1">#REF!</definedName>
    <definedName name="BEx0313GRLLASDTVPW5DHTXHE74M" hidden="1">#REF!</definedName>
    <definedName name="BEx1F0SOZ3H5XUHXD7O01TCR8T6J" localSheetId="3" hidden="1">#REF!</definedName>
    <definedName name="BEx1F0SOZ3H5XUHXD7O01TCR8T6J" hidden="1">#REF!</definedName>
    <definedName name="BEx1F9HL824UCNCVZ2U62J4KZCX8" localSheetId="3" hidden="1">#REF!</definedName>
    <definedName name="BEx1F9HL824UCNCVZ2U62J4KZCX8" hidden="1">#REF!</definedName>
    <definedName name="BEx1FEVSJKTI1Q1Z874QZVFSJSVA" localSheetId="3" hidden="1">#REF!</definedName>
    <definedName name="BEx1FEVSJKTI1Q1Z874QZVFSJSVA" hidden="1">#REF!</definedName>
    <definedName name="BEx1FGDRUHHLI1GBHELT4PK0LY4V" localSheetId="3" hidden="1">#REF!</definedName>
    <definedName name="BEx1FGDRUHHLI1GBHELT4PK0LY4V" hidden="1">#REF!</definedName>
    <definedName name="BEx1FJZ7GKO99IYTP6GGGF7EUL3Z" localSheetId="3" hidden="1">#REF!</definedName>
    <definedName name="BEx1FJZ7GKO99IYTP6GGGF7EUL3Z" hidden="1">#REF!</definedName>
    <definedName name="BEx1FPDH0YKYQXDHUTFIQLIF34J8" localSheetId="3" hidden="1">#REF!</definedName>
    <definedName name="BEx1FPDH0YKYQXDHUTFIQLIF34J8" hidden="1">#REF!</definedName>
    <definedName name="BEx1FQ9SZAGL2HEKRB046EOQDWOX" localSheetId="3" hidden="1">#REF!</definedName>
    <definedName name="BEx1FQ9SZAGL2HEKRB046EOQDWOX" hidden="1">#REF!</definedName>
    <definedName name="BEx1FZV2CM77TBH1R6YYV9P06KA2" localSheetId="3" hidden="1">#REF!</definedName>
    <definedName name="BEx1FZV2CM77TBH1R6YYV9P06KA2" hidden="1">#REF!</definedName>
    <definedName name="BEx1G59AY8195JTUM6P18VXUFJ3E" localSheetId="3" hidden="1">#REF!</definedName>
    <definedName name="BEx1G59AY8195JTUM6P18VXUFJ3E" hidden="1">#REF!</definedName>
    <definedName name="BEx1GKUDMCV60BOZT0SENCT0MD8L" localSheetId="3" hidden="1">#REF!</definedName>
    <definedName name="BEx1GKUDMCV60BOZT0SENCT0MD8L" hidden="1">#REF!</definedName>
    <definedName name="BEx1GUVQ5L0JCX3E4SROI4WBYVTO" localSheetId="3" hidden="1">#REF!</definedName>
    <definedName name="BEx1GUVQ5L0JCX3E4SROI4WBYVTO" hidden="1">#REF!</definedName>
    <definedName name="BEx1GVMRHFXUP6XYYY9NR12PV5TF" localSheetId="3" hidden="1">#REF!</definedName>
    <definedName name="BEx1GVMRHFXUP6XYYY9NR12PV5TF" hidden="1">#REF!</definedName>
    <definedName name="BEx1H6KIT7BHUH6MDDWC935V9N47" localSheetId="3" hidden="1">#REF!</definedName>
    <definedName name="BEx1H6KIT7BHUH6MDDWC935V9N47" hidden="1">#REF!</definedName>
    <definedName name="BEx1HA60AI3STEJQZAQ0RA3Q3AZV" localSheetId="3" hidden="1">#REF!</definedName>
    <definedName name="BEx1HA60AI3STEJQZAQ0RA3Q3AZV" hidden="1">#REF!</definedName>
    <definedName name="BEx1HB2DBVO5N6V2WX7BEHUFYTFU" localSheetId="3" hidden="1">#REF!</definedName>
    <definedName name="BEx1HB2DBVO5N6V2WX7BEHUFYTFU" hidden="1">#REF!</definedName>
    <definedName name="BEx1HDGOOJ3SKHYMWUZJ1P0RQZ9N" localSheetId="3" hidden="1">#REF!</definedName>
    <definedName name="BEx1HDGOOJ3SKHYMWUZJ1P0RQZ9N" hidden="1">#REF!</definedName>
    <definedName name="BEx1HDM5ZXSJG6JQEMSFV52PZ10V" localSheetId="3" hidden="1">#REF!</definedName>
    <definedName name="BEx1HDM5ZXSJG6JQEMSFV52PZ10V" hidden="1">#REF!</definedName>
    <definedName name="BEx1HETBBZVN5F43LKOFMC4QB0CR" localSheetId="3" hidden="1">#REF!</definedName>
    <definedName name="BEx1HETBBZVN5F43LKOFMC4QB0CR" hidden="1">#REF!</definedName>
    <definedName name="BEx1HGWNWPLNXICOTP90TKQVVE4E" localSheetId="3" hidden="1">#REF!</definedName>
    <definedName name="BEx1HGWNWPLNXICOTP90TKQVVE4E" hidden="1">#REF!</definedName>
    <definedName name="BEx1HIPLJZABY0EMUOTZN0EQMDPU" localSheetId="3" hidden="1">#REF!</definedName>
    <definedName name="BEx1HIPLJZABY0EMUOTZN0EQMDPU" hidden="1">#REF!</definedName>
    <definedName name="BEx1HO94JIRX219MPWMB5E5XZ04X" localSheetId="3" hidden="1">#REF!</definedName>
    <definedName name="BEx1HO94JIRX219MPWMB5E5XZ04X" hidden="1">#REF!</definedName>
    <definedName name="BEx1HQNF6KHM21E3XLW0NMSSEI9S" localSheetId="3" hidden="1">#REF!</definedName>
    <definedName name="BEx1HQNF6KHM21E3XLW0NMSSEI9S" hidden="1">#REF!</definedName>
    <definedName name="BEx1HSLNWIW4S97ZBYY7I7M5YVH4" localSheetId="3" hidden="1">#REF!</definedName>
    <definedName name="BEx1HSLNWIW4S97ZBYY7I7M5YVH4" hidden="1">#REF!</definedName>
    <definedName name="BEx1HZCBBWLB2BTNOXP319ZDEVOJ" localSheetId="3" hidden="1">#REF!</definedName>
    <definedName name="BEx1HZCBBWLB2BTNOXP319ZDEVOJ" hidden="1">#REF!</definedName>
    <definedName name="BEx1I4QKTILCKZUSOJCVZN7SNHL5" localSheetId="3" hidden="1">#REF!</definedName>
    <definedName name="BEx1I4QKTILCKZUSOJCVZN7SNHL5" hidden="1">#REF!</definedName>
    <definedName name="BEx1IE0ZP7RIFM9FI24S9I6AAJ14" localSheetId="3" hidden="1">#REF!</definedName>
    <definedName name="BEx1IE0ZP7RIFM9FI24S9I6AAJ14" hidden="1">#REF!</definedName>
    <definedName name="BEx1IGQ5B697MNDOE06MVSR0H58E" localSheetId="3" hidden="1">#REF!</definedName>
    <definedName name="BEx1IGQ5B697MNDOE06MVSR0H58E" hidden="1">#REF!</definedName>
    <definedName name="BEx1IKRPW8MLB9Y485M1TL2IT9SH" localSheetId="3" hidden="1">#REF!</definedName>
    <definedName name="BEx1IKRPW8MLB9Y485M1TL2IT9SH" hidden="1">#REF!</definedName>
    <definedName name="BEx1IPKCFCT3TL9MSO1LSYJ2VJ2X" localSheetId="3" hidden="1">#REF!</definedName>
    <definedName name="BEx1IPKCFCT3TL9MSO1LSYJ2VJ2X" hidden="1">#REF!</definedName>
    <definedName name="BEx1IW5PQTTMD62XZ287XF2O3FBQ" localSheetId="3" hidden="1">#REF!</definedName>
    <definedName name="BEx1IW5PQTTMD62XZ287XF2O3FBQ" hidden="1">#REF!</definedName>
    <definedName name="BEx1J0CSSHDJGBJUHVOEMCF2P4DL" localSheetId="3" hidden="1">#REF!</definedName>
    <definedName name="BEx1J0CSSHDJGBJUHVOEMCF2P4DL" hidden="1">#REF!</definedName>
    <definedName name="BEx1J0NL6D3ILC18B48AL0VNEN9A" localSheetId="3" hidden="1">#REF!</definedName>
    <definedName name="BEx1J0NL6D3ILC18B48AL0VNEN9A" hidden="1">#REF!</definedName>
    <definedName name="BEx1J7E8VCGLPYU82QXVUG5N3ZAI" localSheetId="3" hidden="1">#REF!</definedName>
    <definedName name="BEx1J7E8VCGLPYU82QXVUG5N3ZAI" hidden="1">#REF!</definedName>
    <definedName name="BEx1JGE2YQWH8S25USOY08XVGO0D" localSheetId="3" hidden="1">#REF!</definedName>
    <definedName name="BEx1JGE2YQWH8S25USOY08XVGO0D" hidden="1">#REF!</definedName>
    <definedName name="BEx1JJJC9T1W7HY4V7HP1S1W4JO1" localSheetId="3" hidden="1">#REF!</definedName>
    <definedName name="BEx1JJJC9T1W7HY4V7HP1S1W4JO1" hidden="1">#REF!</definedName>
    <definedName name="BEx1JKKZSJ7DI4PTFVI9VVFMB1X2" localSheetId="3" hidden="1">#REF!</definedName>
    <definedName name="BEx1JKKZSJ7DI4PTFVI9VVFMB1X2" hidden="1">#REF!</definedName>
    <definedName name="BEx1JUBQFRVMASSFK4B3V0AD7YP9" localSheetId="3" hidden="1">#REF!</definedName>
    <definedName name="BEx1JUBQFRVMASSFK4B3V0AD7YP9" hidden="1">#REF!</definedName>
    <definedName name="BEx1JVTOATZGRJFXGXPJJLC4DOBE" localSheetId="3" hidden="1">#REF!</definedName>
    <definedName name="BEx1JVTOATZGRJFXGXPJJLC4DOBE" hidden="1">#REF!</definedName>
    <definedName name="BEx1JXBM5W4YRWNQ0P95QQS6JWD6" localSheetId="3" hidden="1">#REF!</definedName>
    <definedName name="BEx1JXBM5W4YRWNQ0P95QQS6JWD6" hidden="1">#REF!</definedName>
    <definedName name="BEx1KGY9QEHZ9QSARMQUTQKRK4UX" localSheetId="3" hidden="1">#REF!</definedName>
    <definedName name="BEx1KGY9QEHZ9QSARMQUTQKRK4UX" hidden="1">#REF!</definedName>
    <definedName name="BEx1KIWH5MOLR00SBECT39NS3AJ1" localSheetId="3" hidden="1">#REF!</definedName>
    <definedName name="BEx1KIWH5MOLR00SBECT39NS3AJ1" hidden="1">#REF!</definedName>
    <definedName name="BEx1KKP1ELIF2UII2FWVGL7M1X7J" localSheetId="3" hidden="1">#REF!</definedName>
    <definedName name="BEx1KKP1ELIF2UII2FWVGL7M1X7J" hidden="1">#REF!</definedName>
    <definedName name="BEx1KQJKIAPZKE9YDYH5HKXX52FM" localSheetId="3" hidden="1">#REF!</definedName>
    <definedName name="BEx1KQJKIAPZKE9YDYH5HKXX52FM" hidden="1">#REF!</definedName>
    <definedName name="BEx1KUVWMB0QCWA3RBE4CADFVRIS" localSheetId="3" hidden="1">#REF!</definedName>
    <definedName name="BEx1KUVWMB0QCWA3RBE4CADFVRIS" hidden="1">#REF!</definedName>
    <definedName name="BEx1L0AAH7PV8PPQQDBP5AI4TLYP" localSheetId="3" hidden="1">#REF!</definedName>
    <definedName name="BEx1L0AAH7PV8PPQQDBP5AI4TLYP" hidden="1">#REF!</definedName>
    <definedName name="BEx1L2OG1SDFK2TPXELJ77YP4NI2" localSheetId="3" hidden="1">#REF!</definedName>
    <definedName name="BEx1L2OG1SDFK2TPXELJ77YP4NI2" hidden="1">#REF!</definedName>
    <definedName name="BEx1L6Q60MWRDJB4L20LK0XPA0Z2" localSheetId="3" hidden="1">#REF!</definedName>
    <definedName name="BEx1L6Q60MWRDJB4L20LK0XPA0Z2" hidden="1">#REF!</definedName>
    <definedName name="BEx1L7BSEFOLQDNZWMLUNBRO08T4" localSheetId="3" hidden="1">#REF!</definedName>
    <definedName name="BEx1L7BSEFOLQDNZWMLUNBRO08T4" hidden="1">#REF!</definedName>
    <definedName name="BEx1LD63FP2Z4BR9TKSHOZW9KKZ5" localSheetId="3" hidden="1">#REF!</definedName>
    <definedName name="BEx1LD63FP2Z4BR9TKSHOZW9KKZ5" hidden="1">#REF!</definedName>
    <definedName name="BEx1LDMB9RW982DUILM2WPT5VWQ3" localSheetId="3" hidden="1">#REF!</definedName>
    <definedName name="BEx1LDMB9RW982DUILM2WPT5VWQ3" hidden="1">#REF!</definedName>
    <definedName name="BEx1LFF2UQ13XL4X1I2WBD73NZ21" localSheetId="3" hidden="1">#REF!</definedName>
    <definedName name="BEx1LFF2UQ13XL4X1I2WBD73NZ21" hidden="1">#REF!</definedName>
    <definedName name="BEx1LKTB33LO23ACTADIVRY7ZNFC" localSheetId="3" hidden="1">#REF!</definedName>
    <definedName name="BEx1LKTB33LO23ACTADIVRY7ZNFC" hidden="1">#REF!</definedName>
    <definedName name="BEx1LQNKVZAXGSEPDAM8AWU2FHHJ" localSheetId="3" hidden="1">#REF!</definedName>
    <definedName name="BEx1LQNKVZAXGSEPDAM8AWU2FHHJ" hidden="1">#REF!</definedName>
    <definedName name="BEx1LRPGDQCOEMW8YT80J1XCDCIV" localSheetId="3" hidden="1">#REF!</definedName>
    <definedName name="BEx1LRPGDQCOEMW8YT80J1XCDCIV" hidden="1">#REF!</definedName>
    <definedName name="BEx1LRUSJW4JG54X07QWD9R27WV9" localSheetId="3" hidden="1">#REF!</definedName>
    <definedName name="BEx1LRUSJW4JG54X07QWD9R27WV9" hidden="1">#REF!</definedName>
    <definedName name="BEx1M1WBK5T0LP1AK2JYV6W87ID6" localSheetId="3" hidden="1">#REF!</definedName>
    <definedName name="BEx1M1WBK5T0LP1AK2JYV6W87ID6" hidden="1">#REF!</definedName>
    <definedName name="BEx1M51HHDYGIT8PON7U8ICL2S95" localSheetId="3" hidden="1">#REF!</definedName>
    <definedName name="BEx1M51HHDYGIT8PON7U8ICL2S95" hidden="1">#REF!</definedName>
    <definedName name="BEx1MP4FWKV0QYXE13PX9JSNA270" localSheetId="3" hidden="1">#REF!</definedName>
    <definedName name="BEx1MP4FWKV0QYXE13PX9JSNA270" hidden="1">#REF!</definedName>
    <definedName name="BEx1MSV791FSS4CZQKG04NHT3F79" localSheetId="3" hidden="1">#REF!</definedName>
    <definedName name="BEx1MSV791FSS4CZQKG04NHT3F79" hidden="1">#REF!</definedName>
    <definedName name="BEx1MTRKKVCHOZ0YGID6HZ49LJTO" localSheetId="3" hidden="1">#REF!</definedName>
    <definedName name="BEx1MTRKKVCHOZ0YGID6HZ49LJTO" hidden="1">#REF!</definedName>
    <definedName name="BEx1N3CUJ3UX61X38ZAJVPEN4KMC" localSheetId="3" hidden="1">#REF!</definedName>
    <definedName name="BEx1N3CUJ3UX61X38ZAJVPEN4KMC" hidden="1">#REF!</definedName>
    <definedName name="BEx1N5R5IJ3CG6CL344F5KWPINEO" localSheetId="3" hidden="1">#REF!</definedName>
    <definedName name="BEx1N5R5IJ3CG6CL344F5KWPINEO" hidden="1">#REF!</definedName>
    <definedName name="BEx1NFCFVPBS7XURQ8Y0BZEGPBVP" localSheetId="3" hidden="1">#REF!</definedName>
    <definedName name="BEx1NFCFVPBS7XURQ8Y0BZEGPBVP" hidden="1">#REF!</definedName>
    <definedName name="BEx1NM34KQTO1LDNSAFD1L82UZFG" localSheetId="3" hidden="1">#REF!</definedName>
    <definedName name="BEx1NM34KQTO1LDNSAFD1L82UZFG" hidden="1">#REF!</definedName>
    <definedName name="BEx1NO6TXZVOGCUWCCRTXRXWW0XL" localSheetId="3" hidden="1">#REF!</definedName>
    <definedName name="BEx1NO6TXZVOGCUWCCRTXRXWW0XL" hidden="1">#REF!</definedName>
    <definedName name="BEx1NS8EU5P9FQV3S0WRTXI5L361" localSheetId="3" hidden="1">#REF!</definedName>
    <definedName name="BEx1NS8EU5P9FQV3S0WRTXI5L361" hidden="1">#REF!</definedName>
    <definedName name="BEx1NUBX5VUYZFKQH69FN6BTLWCR" localSheetId="3" hidden="1">#REF!</definedName>
    <definedName name="BEx1NUBX5VUYZFKQH69FN6BTLWCR" hidden="1">#REF!</definedName>
    <definedName name="BEx1NZ4K1L8UON80Y2A4RASKWGNP" localSheetId="3" hidden="1">#REF!</definedName>
    <definedName name="BEx1NZ4K1L8UON80Y2A4RASKWGNP" hidden="1">#REF!</definedName>
    <definedName name="BEx1O24FB2CPATAGE3T7L1NBQQO1" localSheetId="3" hidden="1">#REF!</definedName>
    <definedName name="BEx1O24FB2CPATAGE3T7L1NBQQO1" hidden="1">#REF!</definedName>
    <definedName name="BEx1OLAZ915OGYWP0QP1QQWDLCRX" localSheetId="3" hidden="1">#REF!</definedName>
    <definedName name="BEx1OLAZ915OGYWP0QP1QQWDLCRX" hidden="1">#REF!</definedName>
    <definedName name="BEx1OO5ER042IS6IC4TLDI75JNVH" localSheetId="3" hidden="1">#REF!</definedName>
    <definedName name="BEx1OO5ER042IS6IC4TLDI75JNVH" hidden="1">#REF!</definedName>
    <definedName name="BEx1OTE54CBSUT8FWKRALEDCUWN4" localSheetId="3" hidden="1">#REF!</definedName>
    <definedName name="BEx1OTE54CBSUT8FWKRALEDCUWN4" hidden="1">#REF!</definedName>
    <definedName name="BEx1OVSMPADTX95QUOX34KZQ8EDY" localSheetId="3" hidden="1">#REF!</definedName>
    <definedName name="BEx1OVSMPADTX95QUOX34KZQ8EDY" hidden="1">#REF!</definedName>
    <definedName name="BEx1OWJJ0DP4628GCVVRQ9X0DRHQ" localSheetId="3" hidden="1">#REF!</definedName>
    <definedName name="BEx1OWJJ0DP4628GCVVRQ9X0DRHQ" hidden="1">#REF!</definedName>
    <definedName name="BEx1OX544IO9FQJI7YYQGZCEHB3O" localSheetId="3" hidden="1">#REF!</definedName>
    <definedName name="BEx1OX544IO9FQJI7YYQGZCEHB3O" hidden="1">#REF!</definedName>
    <definedName name="BEx1OY6SVEUT2EQ26P7EKEND342G" localSheetId="3" hidden="1">#REF!</definedName>
    <definedName name="BEx1OY6SVEUT2EQ26P7EKEND342G" hidden="1">#REF!</definedName>
    <definedName name="BEx1OYN1LPIPI12O9G6F7QAOS9T4" localSheetId="3" hidden="1">#REF!</definedName>
    <definedName name="BEx1OYN1LPIPI12O9G6F7QAOS9T4" hidden="1">#REF!</definedName>
    <definedName name="BEx1P1HHKJA799O3YZXQAX6KFH58" localSheetId="3" hidden="1">#REF!</definedName>
    <definedName name="BEx1P1HHKJA799O3YZXQAX6KFH58" hidden="1">#REF!</definedName>
    <definedName name="BEx1P34W467WGPOXPK292QFJIPHJ" localSheetId="3" hidden="1">#REF!</definedName>
    <definedName name="BEx1P34W467WGPOXPK292QFJIPHJ" hidden="1">#REF!</definedName>
    <definedName name="BEx1P76FRYAB1BWA5RJS4KOB3G9I" localSheetId="3" hidden="1">#REF!</definedName>
    <definedName name="BEx1P76FRYAB1BWA5RJS4KOB3G9I" hidden="1">#REF!</definedName>
    <definedName name="BEx1P7S1J4TKGVJ43C2Q2R3M9WRB" localSheetId="3" hidden="1">#REF!</definedName>
    <definedName name="BEx1P7S1J4TKGVJ43C2Q2R3M9WRB" hidden="1">#REF!</definedName>
    <definedName name="BEx1P8OF6WY3IH8SO71KQOU83V3Y" localSheetId="3" hidden="1">#REF!</definedName>
    <definedName name="BEx1P8OF6WY3IH8SO71KQOU83V3Y" hidden="1">#REF!</definedName>
    <definedName name="BEx1PA11BLPVZM8RC5BL46WX8YB5" localSheetId="3" hidden="1">#REF!</definedName>
    <definedName name="BEx1PA11BLPVZM8RC5BL46WX8YB5" hidden="1">#REF!</definedName>
    <definedName name="BEx1PAMMMZTO2BTR6YLZ9ASMPS4N" localSheetId="3" hidden="1">#REF!</definedName>
    <definedName name="BEx1PAMMMZTO2BTR6YLZ9ASMPS4N" hidden="1">#REF!</definedName>
    <definedName name="BEx1PBZ4BEFIPGMQXT9T8S4PZ2IM" localSheetId="3" hidden="1">#REF!</definedName>
    <definedName name="BEx1PBZ4BEFIPGMQXT9T8S4PZ2IM" hidden="1">#REF!</definedName>
    <definedName name="BEx1PJMAAUI73DAR3XUON2UMXTBS" localSheetId="3" hidden="1">#REF!</definedName>
    <definedName name="BEx1PJMAAUI73DAR3XUON2UMXTBS" hidden="1">#REF!</definedName>
    <definedName name="BEx1PLF2CFSXBZPVI6CJ534EIJDN" localSheetId="3" hidden="1">#REF!</definedName>
    <definedName name="BEx1PLF2CFSXBZPVI6CJ534EIJDN" hidden="1">#REF!</definedName>
    <definedName name="BEx1PMWZB2DO6EM9BKLUICZJ65HD" localSheetId="3" hidden="1">#REF!</definedName>
    <definedName name="BEx1PMWZB2DO6EM9BKLUICZJ65HD" hidden="1">#REF!</definedName>
    <definedName name="BEx1PU3X6U0EVLY9569KVBPAH7XU" localSheetId="3" hidden="1">#REF!</definedName>
    <definedName name="BEx1PU3X6U0EVLY9569KVBPAH7XU" hidden="1">#REF!</definedName>
    <definedName name="BEx1Q9OV5AOW28OUGRFCD3ZFVWC3" localSheetId="3" hidden="1">#REF!</definedName>
    <definedName name="BEx1Q9OV5AOW28OUGRFCD3ZFVWC3" hidden="1">#REF!</definedName>
    <definedName name="BEx1QA54J2A4I7IBQR19BTY28ZMR" localSheetId="3" hidden="1">#REF!</definedName>
    <definedName name="BEx1QA54J2A4I7IBQR19BTY28ZMR" hidden="1">#REF!</definedName>
    <definedName name="BEx1QD50TNYYZ6YO943BWHPB9UD9" localSheetId="3" hidden="1">#REF!</definedName>
    <definedName name="BEx1QD50TNYYZ6YO943BWHPB9UD9" hidden="1">#REF!</definedName>
    <definedName name="BEx1QMQAHG3KQUK59DVM68SWKZIZ" localSheetId="3" hidden="1">#REF!</definedName>
    <definedName name="BEx1QMQAHG3KQUK59DVM68SWKZIZ" hidden="1">#REF!</definedName>
    <definedName name="BEx1R9YFKJCMSEST8OVCAO5E47FO" localSheetId="3" hidden="1">#REF!</definedName>
    <definedName name="BEx1R9YFKJCMSEST8OVCAO5E47FO" hidden="1">#REF!</definedName>
    <definedName name="BEx1RBGC06B3T52OIC0EQ1KGVP1I" localSheetId="3" hidden="1">#REF!</definedName>
    <definedName name="BEx1RBGC06B3T52OIC0EQ1KGVP1I" hidden="1">#REF!</definedName>
    <definedName name="BEx1RRC7X4NI1CU4EO5XYE2GVARJ" localSheetId="3" hidden="1">#REF!</definedName>
    <definedName name="BEx1RRC7X4NI1CU4EO5XYE2GVARJ" hidden="1">#REF!</definedName>
    <definedName name="BEx1RZA1NCGT832L7EMR7GMF588W" localSheetId="3" hidden="1">#REF!</definedName>
    <definedName name="BEx1RZA1NCGT832L7EMR7GMF588W" hidden="1">#REF!</definedName>
    <definedName name="BEx1S0XGIPUSZQUCSGWSK10GKW7Y" localSheetId="3" hidden="1">#REF!</definedName>
    <definedName name="BEx1S0XGIPUSZQUCSGWSK10GKW7Y" hidden="1">#REF!</definedName>
    <definedName name="BEx1S5VFNKIXHTTCWSV60UC50EZ8" localSheetId="3" hidden="1">#REF!</definedName>
    <definedName name="BEx1S5VFNKIXHTTCWSV60UC50EZ8" hidden="1">#REF!</definedName>
    <definedName name="BEx1SK3U02H0RGKEYXW7ZMCEOF3V" localSheetId="3" hidden="1">#REF!</definedName>
    <definedName name="BEx1SK3U02H0RGKEYXW7ZMCEOF3V" hidden="1">#REF!</definedName>
    <definedName name="BEx1SSNEZINBJT29QVS62VS1THT4" localSheetId="3" hidden="1">#REF!</definedName>
    <definedName name="BEx1SSNEZINBJT29QVS62VS1THT4" hidden="1">#REF!</definedName>
    <definedName name="BEx1SVNCHNANBJIDIQVB8AFK4HAN" localSheetId="3" hidden="1">#REF!</definedName>
    <definedName name="BEx1SVNCHNANBJIDIQVB8AFK4HAN" hidden="1">#REF!</definedName>
    <definedName name="BEx1SY74DYVEPAQ9TGGGXKJA025O" localSheetId="3" hidden="1">#REF!</definedName>
    <definedName name="BEx1SY74DYVEPAQ9TGGGXKJA025O" hidden="1">#REF!</definedName>
    <definedName name="BEx1TJ0WLS9O7KNSGIPWTYHDYI1D" localSheetId="3" hidden="1">#REF!</definedName>
    <definedName name="BEx1TJ0WLS9O7KNSGIPWTYHDYI1D" hidden="1">#REF!</definedName>
    <definedName name="BEx1TUPQAYGAI13ZC7FU1FJXFAPM" localSheetId="3" hidden="1">#REF!</definedName>
    <definedName name="BEx1TUPQAYGAI13ZC7FU1FJXFAPM" hidden="1">#REF!</definedName>
    <definedName name="BEx1TY0F9W7EOF31FZXITWEYBSRT" localSheetId="3" hidden="1">#REF!</definedName>
    <definedName name="BEx1TY0F9W7EOF31FZXITWEYBSRT" hidden="1">#REF!</definedName>
    <definedName name="BEx1U7WFO8OZKB1EBF4H386JW91L" localSheetId="3" hidden="1">#REF!</definedName>
    <definedName name="BEx1U7WFO8OZKB1EBF4H386JW91L" hidden="1">#REF!</definedName>
    <definedName name="BEx1U87938YR9N6HYI24KVBKLOS3" localSheetId="3" hidden="1">#REF!</definedName>
    <definedName name="BEx1U87938YR9N6HYI24KVBKLOS3" hidden="1">#REF!</definedName>
    <definedName name="BEx1U9P6VQWSVRICLZR9DYRMN61U" localSheetId="3" hidden="1">#REF!</definedName>
    <definedName name="BEx1U9P6VQWSVRICLZR9DYRMN61U" hidden="1">#REF!</definedName>
    <definedName name="BEx1UESH4KDWHYESQU2IE55RS3LI" localSheetId="3" hidden="1">#REF!</definedName>
    <definedName name="BEx1UESH4KDWHYESQU2IE55RS3LI" hidden="1">#REF!</definedName>
    <definedName name="BEx1UI8N9KTCPSOJ7RDW0T8UEBNP" localSheetId="3" hidden="1">#REF!</definedName>
    <definedName name="BEx1UI8N9KTCPSOJ7RDW0T8UEBNP" hidden="1">#REF!</definedName>
    <definedName name="BEx1UML0HHJFHA5TBOYQ24I3RV1W" localSheetId="3" hidden="1">#REF!</definedName>
    <definedName name="BEx1UML0HHJFHA5TBOYQ24I3RV1W" hidden="1">#REF!</definedName>
    <definedName name="BEx1UO8ENOJNYCNX5Z95TBIJ3MKP" localSheetId="3" hidden="1">#REF!</definedName>
    <definedName name="BEx1UO8ENOJNYCNX5Z95TBIJ3MKP" hidden="1">#REF!</definedName>
    <definedName name="BEx1UUDIQPZ23XQ79GUL0RAWRSCK" localSheetId="3" hidden="1">#REF!</definedName>
    <definedName name="BEx1UUDIQPZ23XQ79GUL0RAWRSCK" hidden="1">#REF!</definedName>
    <definedName name="BEx1V67SEV778NVW68J8W5SND1J7" localSheetId="3" hidden="1">#REF!</definedName>
    <definedName name="BEx1V67SEV778NVW68J8W5SND1J7" hidden="1">#REF!</definedName>
    <definedName name="BEx1VIY9SQLRESD11CC4PHYT0XSG" localSheetId="3" hidden="1">#REF!</definedName>
    <definedName name="BEx1VIY9SQLRESD11CC4PHYT0XSG" hidden="1">#REF!</definedName>
    <definedName name="BEx1W3170EJU6QEJR4F8E2ULUU2U" localSheetId="3" hidden="1">#REF!</definedName>
    <definedName name="BEx1W3170EJU6QEJR4F8E2ULUU2U" hidden="1">#REF!</definedName>
    <definedName name="BEx1WC67EH10SC38QWX3WEA5KH3A" localSheetId="3" hidden="1">#REF!</definedName>
    <definedName name="BEx1WC67EH10SC38QWX3WEA5KH3A" hidden="1">#REF!</definedName>
    <definedName name="BEx1WDTMC6W73PJPTY0JYLKOA883" localSheetId="3" hidden="1">#REF!</definedName>
    <definedName name="BEx1WDTMC6W73PJPTY0JYLKOA883" hidden="1">#REF!</definedName>
    <definedName name="BEx1WGYTKZZIPM1577W5FEYKFH3V" localSheetId="3" hidden="1">#REF!</definedName>
    <definedName name="BEx1WGYTKZZIPM1577W5FEYKFH3V" hidden="1">#REF!</definedName>
    <definedName name="BEx1WHPURIV3D3PTJJ359H1OP7ZV" localSheetId="3" hidden="1">#REF!</definedName>
    <definedName name="BEx1WHPURIV3D3PTJJ359H1OP7ZV" hidden="1">#REF!</definedName>
    <definedName name="BEx1WLBBR45RLDQX9FCLJWUUQX5R" localSheetId="3" hidden="1">#REF!</definedName>
    <definedName name="BEx1WLBBR45RLDQX9FCLJWUUQX5R" hidden="1">#REF!</definedName>
    <definedName name="BEx1WLWY2CR1WRD694JJSWSDFAIR" localSheetId="3" hidden="1">#REF!</definedName>
    <definedName name="BEx1WLWY2CR1WRD694JJSWSDFAIR" hidden="1">#REF!</definedName>
    <definedName name="BEx1WMD1LWPWRIK6GGAJRJAHJM8I" localSheetId="3" hidden="1">#REF!</definedName>
    <definedName name="BEx1WMD1LWPWRIK6GGAJRJAHJM8I" hidden="1">#REF!</definedName>
    <definedName name="BEx1WR0D41MR174LBF3P9E3K0J51" localSheetId="3" hidden="1">#REF!</definedName>
    <definedName name="BEx1WR0D41MR174LBF3P9E3K0J51" hidden="1">#REF!</definedName>
    <definedName name="BEx1WT3VU2F7OSUQZHBIV4KTTFJ4" localSheetId="3" hidden="1">#REF!</definedName>
    <definedName name="BEx1WT3VU2F7OSUQZHBIV4KTTFJ4" hidden="1">#REF!</definedName>
    <definedName name="BEx1WUB1FAS5PHU33TJ60SUHR618" localSheetId="3" hidden="1">#REF!</definedName>
    <definedName name="BEx1WUB1FAS5PHU33TJ60SUHR618" hidden="1">#REF!</definedName>
    <definedName name="BEx1WX04G0INSPPG9NTNR3DYR6PZ" localSheetId="3" hidden="1">#REF!</definedName>
    <definedName name="BEx1WX04G0INSPPG9NTNR3DYR6PZ" hidden="1">#REF!</definedName>
    <definedName name="BEx1X3LHU9DPG01VWX2IF65TRATF" localSheetId="3" hidden="1">#REF!</definedName>
    <definedName name="BEx1X3LHU9DPG01VWX2IF65TRATF" hidden="1">#REF!</definedName>
    <definedName name="BEx1XFL3ISYW3FU1DQ3US0DYA8NQ" localSheetId="3" hidden="1">#REF!</definedName>
    <definedName name="BEx1XFL3ISYW3FU1DQ3US0DYA8NQ" hidden="1">#REF!</definedName>
    <definedName name="BEx1XK8AAMO0AH0Z1OUKW30CA7EQ" localSheetId="3" hidden="1">#REF!</definedName>
    <definedName name="BEx1XK8AAMO0AH0Z1OUKW30CA7EQ" hidden="1">#REF!</definedName>
    <definedName name="BEx1XL4MZ7C80495GHQRWOBS16PQ" localSheetId="3" hidden="1">#REF!</definedName>
    <definedName name="BEx1XL4MZ7C80495GHQRWOBS16PQ" hidden="1">#REF!</definedName>
    <definedName name="BEx1Y2IGS2K95E1M51PEF9KJZ0KB" localSheetId="3" hidden="1">#REF!</definedName>
    <definedName name="BEx1Y2IGS2K95E1M51PEF9KJZ0KB" hidden="1">#REF!</definedName>
    <definedName name="BEx1Y3PKK83X2FN9SAALFHOWKMRQ" localSheetId="3" hidden="1">#REF!</definedName>
    <definedName name="BEx1Y3PKK83X2FN9SAALFHOWKMRQ" hidden="1">#REF!</definedName>
    <definedName name="BEx1YL3DJ7Y4AZ01ERCOGW0FJ26T" localSheetId="3" hidden="1">#REF!</definedName>
    <definedName name="BEx1YL3DJ7Y4AZ01ERCOGW0FJ26T" hidden="1">#REF!</definedName>
    <definedName name="BEx1Z2RYHSVD1H37817SN93VMURZ" localSheetId="3" hidden="1">#REF!</definedName>
    <definedName name="BEx1Z2RYHSVD1H37817SN93VMURZ" hidden="1">#REF!</definedName>
    <definedName name="BEx3AMAKWI6458B67VKZO56MCNJW" localSheetId="3" hidden="1">#REF!</definedName>
    <definedName name="BEx3AMAKWI6458B67VKZO56MCNJW" hidden="1">#REF!</definedName>
    <definedName name="BEx3AOOVM42G82TNF53W0EKXLUSI" localSheetId="3" hidden="1">#REF!</definedName>
    <definedName name="BEx3AOOVM42G82TNF53W0EKXLUSI" hidden="1">#REF!</definedName>
    <definedName name="BEx3AZH9W4SUFCAHNDOQ728R9V4L" localSheetId="3" hidden="1">#REF!</definedName>
    <definedName name="BEx3AZH9W4SUFCAHNDOQ728R9V4L" hidden="1">#REF!</definedName>
    <definedName name="BEx3BNR9ES4KY7Q1DK83KC5NDGL8" localSheetId="3" hidden="1">#REF!</definedName>
    <definedName name="BEx3BNR9ES4KY7Q1DK83KC5NDGL8" hidden="1">#REF!</definedName>
    <definedName name="BEx3BQR5VZXNQ4H949ORM8ESU3B3" localSheetId="3" hidden="1">#REF!</definedName>
    <definedName name="BEx3BQR5VZXNQ4H949ORM8ESU3B3" hidden="1">#REF!</definedName>
    <definedName name="BEx3BTLL3ASJN134DLEQTQM70VZM" localSheetId="3" hidden="1">#REF!</definedName>
    <definedName name="BEx3BTLL3ASJN134DLEQTQM70VZM" hidden="1">#REF!</definedName>
    <definedName name="BEx3BW5CTV0DJU5AQS3ZQFK2VLF3" localSheetId="3" hidden="1">#REF!</definedName>
    <definedName name="BEx3BW5CTV0DJU5AQS3ZQFK2VLF3" hidden="1">#REF!</definedName>
    <definedName name="BEx3BYP0FG369M7G3JEFLMMXAKTS" localSheetId="3" hidden="1">#REF!</definedName>
    <definedName name="BEx3BYP0FG369M7G3JEFLMMXAKTS" hidden="1">#REF!</definedName>
    <definedName name="BEx3C2QR0WUD19QSVO8EMIPNQJKH" localSheetId="3" hidden="1">#REF!</definedName>
    <definedName name="BEx3C2QR0WUD19QSVO8EMIPNQJKH" hidden="1">#REF!</definedName>
    <definedName name="BEx3CKFCCPZZ6ROLAT5C1DZNIC1U" localSheetId="3" hidden="1">#REF!</definedName>
    <definedName name="BEx3CKFCCPZZ6ROLAT5C1DZNIC1U" hidden="1">#REF!</definedName>
    <definedName name="BEx3CO0SVO4WLH0DO43DCHYDTH1P" localSheetId="3" hidden="1">#REF!</definedName>
    <definedName name="BEx3CO0SVO4WLH0DO43DCHYDTH1P" hidden="1">#REF!</definedName>
    <definedName name="BEx3CPDAEBC12450MVHX6S78ILBS" localSheetId="3" hidden="1">#REF!</definedName>
    <definedName name="BEx3CPDAEBC12450MVHX6S78ILBS" hidden="1">#REF!</definedName>
    <definedName name="BEx3CQ9OQ7E1YH93NADGWWEH0HD5" localSheetId="3" hidden="1">#REF!</definedName>
    <definedName name="BEx3CQ9OQ7E1YH93NADGWWEH0HD5" hidden="1">#REF!</definedName>
    <definedName name="BEx3D9G6QTSPF9UYI4X0XY0VE896" localSheetId="3" hidden="1">#REF!</definedName>
    <definedName name="BEx3D9G6QTSPF9UYI4X0XY0VE896" hidden="1">#REF!</definedName>
    <definedName name="BEx3DCQU9PBRXIMLO62KS5RLH447" localSheetId="3" hidden="1">#REF!</definedName>
    <definedName name="BEx3DCQU9PBRXIMLO62KS5RLH447" hidden="1">#REF!</definedName>
    <definedName name="BEx3DQ8EH7C7L4XQAOL3NRRVRRT3" localSheetId="3" hidden="1">#REF!</definedName>
    <definedName name="BEx3DQ8EH7C7L4XQAOL3NRRVRRT3" hidden="1">#REF!</definedName>
    <definedName name="BEx3EF99FD6QNNCNOKDEE67JHTUJ" localSheetId="3" hidden="1">#REF!</definedName>
    <definedName name="BEx3EF99FD6QNNCNOKDEE67JHTUJ" hidden="1">#REF!</definedName>
    <definedName name="BEx3EGLXG4AU8GXIFP26DZ61E6EP" localSheetId="3" hidden="1">#REF!</definedName>
    <definedName name="BEx3EGLXG4AU8GXIFP26DZ61E6EP" hidden="1">#REF!</definedName>
    <definedName name="BEx3EHCSERZ2O2OAG8Y95UPG2IY9" localSheetId="3" hidden="1">#REF!</definedName>
    <definedName name="BEx3EHCSERZ2O2OAG8Y95UPG2IY9" hidden="1">#REF!</definedName>
    <definedName name="BEx3EJR3TCJDYS7ZXNDS5N9KTGIK" localSheetId="3" hidden="1">#REF!</definedName>
    <definedName name="BEx3EJR3TCJDYS7ZXNDS5N9KTGIK" hidden="1">#REF!</definedName>
    <definedName name="BEx3ELJTTBS6P05CNISMGOJOA60V" localSheetId="3" hidden="1">#REF!</definedName>
    <definedName name="BEx3ELJTTBS6P05CNISMGOJOA60V" hidden="1">#REF!</definedName>
    <definedName name="BEx3EQSLJBDDJRHNX19PBFCKNY2I" localSheetId="3" hidden="1">#REF!</definedName>
    <definedName name="BEx3EQSLJBDDJRHNX19PBFCKNY2I" hidden="1">#REF!</definedName>
    <definedName name="BEx3EUUAX947Q5N6MY6W0KSNY78Y" localSheetId="3" hidden="1">#REF!</definedName>
    <definedName name="BEx3EUUAX947Q5N6MY6W0KSNY78Y" hidden="1">#REF!</definedName>
    <definedName name="BEx3F3OJYKFH63TY4TBS69H5CI8M" localSheetId="3" hidden="1">#REF!</definedName>
    <definedName name="BEx3F3OJYKFH63TY4TBS69H5CI8M" hidden="1">#REF!</definedName>
    <definedName name="BEx3FHMD1P5XBCH23ZKIFO6ZTCNB" localSheetId="3" hidden="1">#REF!</definedName>
    <definedName name="BEx3FHMD1P5XBCH23ZKIFO6ZTCNB" hidden="1">#REF!</definedName>
    <definedName name="BEx3FI2G3YYIACQHXNXEA15M8ZK5" localSheetId="3" hidden="1">#REF!</definedName>
    <definedName name="BEx3FI2G3YYIACQHXNXEA15M8ZK5" hidden="1">#REF!</definedName>
    <definedName name="BEx3FJ9MHSLDK8W91GO85FX1GX57" localSheetId="3" hidden="1">#REF!</definedName>
    <definedName name="BEx3FJ9MHSLDK8W91GO85FX1GX57" hidden="1">#REF!</definedName>
    <definedName name="BEx3FR251HFU7A33PU01SJUENL2B" localSheetId="3" hidden="1">#REF!</definedName>
    <definedName name="BEx3FR251HFU7A33PU01SJUENL2B" hidden="1">#REF!</definedName>
    <definedName name="BEx3FX7EJL47JSLSWP3EOC265WAE" localSheetId="3" hidden="1">#REF!</definedName>
    <definedName name="BEx3FX7EJL47JSLSWP3EOC265WAE" hidden="1">#REF!</definedName>
    <definedName name="BEx3G201R8NLJ6FIHO2QS0SW9QVV" localSheetId="3" hidden="1">#REF!</definedName>
    <definedName name="BEx3G201R8NLJ6FIHO2QS0SW9QVV" hidden="1">#REF!</definedName>
    <definedName name="BEx3G2LL2II66XY5YCDPG4JE13A3" localSheetId="3" hidden="1">#REF!</definedName>
    <definedName name="BEx3G2LL2II66XY5YCDPG4JE13A3" hidden="1">#REF!</definedName>
    <definedName name="BEx3G2WA0DTYY9D8AGHHOBTPE2B2" localSheetId="3" hidden="1">#REF!</definedName>
    <definedName name="BEx3G2WA0DTYY9D8AGHHOBTPE2B2" hidden="1">#REF!</definedName>
    <definedName name="BEx3GCXR6IAS0B6WJ03GJVH7CO52" localSheetId="3" hidden="1">#REF!</definedName>
    <definedName name="BEx3GCXR6IAS0B6WJ03GJVH7CO52" hidden="1">#REF!</definedName>
    <definedName name="BEx3GEVV18SEQDI1JGY7EN6D1GT1" localSheetId="3" hidden="1">#REF!</definedName>
    <definedName name="BEx3GEVV18SEQDI1JGY7EN6D1GT1" hidden="1">#REF!</definedName>
    <definedName name="BEx3GKFH64MKQX61S7DYTZ15JCPY" localSheetId="3" hidden="1">#REF!</definedName>
    <definedName name="BEx3GKFH64MKQX61S7DYTZ15JCPY" hidden="1">#REF!</definedName>
    <definedName name="BEx3GMJ1Y6UU02DLRL0QXCEKDA6C" localSheetId="3" hidden="1">#REF!</definedName>
    <definedName name="BEx3GMJ1Y6UU02DLRL0QXCEKDA6C" hidden="1">#REF!</definedName>
    <definedName name="BEx3GN4LY0135CBDIN1TU2UEODGF" localSheetId="3" hidden="1">#REF!</definedName>
    <definedName name="BEx3GN4LY0135CBDIN1TU2UEODGF" hidden="1">#REF!</definedName>
    <definedName name="BEx3GPDH2AH4QKT4OOSN563XUHBD" localSheetId="3" hidden="1">#REF!</definedName>
    <definedName name="BEx3GPDH2AH4QKT4OOSN563XUHBD" hidden="1">#REF!</definedName>
    <definedName name="BEx3GRGZOH1A62SHC133FKNN9K23" localSheetId="3" hidden="1">#REF!</definedName>
    <definedName name="BEx3GRGZOH1A62SHC133FKNN9K23" hidden="1">#REF!</definedName>
    <definedName name="BEx3GS2LABKJSRV8GPZLJZVX7NMJ" localSheetId="3" hidden="1">#REF!</definedName>
    <definedName name="BEx3GS2LABKJSRV8GPZLJZVX7NMJ" hidden="1">#REF!</definedName>
    <definedName name="BEx3H05W7OEBR6W6YJKGD6W5M3I1" localSheetId="3" hidden="1">#REF!</definedName>
    <definedName name="BEx3H05W7OEBR6W6YJKGD6W5M3I1" hidden="1">#REF!</definedName>
    <definedName name="BEx3H244GCME7ZDNAXG6ZSJ64ZRE" localSheetId="3" hidden="1">#REF!</definedName>
    <definedName name="BEx3H244GCME7ZDNAXG6ZSJ64ZRE" hidden="1">#REF!</definedName>
    <definedName name="BEx3H5UX2GZFZZT657YR76RHW5I6" localSheetId="3" hidden="1">#REF!</definedName>
    <definedName name="BEx3H5UX2GZFZZT657YR76RHW5I6" hidden="1">#REF!</definedName>
    <definedName name="BEx3HACPKDZVUOS9WBDCCFJB46DK" localSheetId="3" hidden="1">#REF!</definedName>
    <definedName name="BEx3HACPKDZVUOS9WBDCCFJB46DK" hidden="1">#REF!</definedName>
    <definedName name="BEx3HMSEFOP6DBM4R97XA6B7NFG6" localSheetId="3" hidden="1">#REF!</definedName>
    <definedName name="BEx3HMSEFOP6DBM4R97XA6B7NFG6" hidden="1">#REF!</definedName>
    <definedName name="BEx3HWJ5SQSD2CVCQNR183X44FR8" localSheetId="3" hidden="1">#REF!</definedName>
    <definedName name="BEx3HWJ5SQSD2CVCQNR183X44FR8" hidden="1">#REF!</definedName>
    <definedName name="BEx3I09YVXO0G4X7KGSA4WGORM35" localSheetId="3" hidden="1">#REF!</definedName>
    <definedName name="BEx3I09YVXO0G4X7KGSA4WGORM35" hidden="1">#REF!</definedName>
    <definedName name="BEx3I3KN8WAL54AYYACGCUM43J9W" localSheetId="3" hidden="1">#REF!</definedName>
    <definedName name="BEx3I3KN8WAL54AYYACGCUM43J9W" hidden="1">#REF!</definedName>
    <definedName name="BEx3ICF1GY8HQEBIU9S43PDJ90BX" localSheetId="3" hidden="1">#REF!</definedName>
    <definedName name="BEx3ICF1GY8HQEBIU9S43PDJ90BX" hidden="1">#REF!</definedName>
    <definedName name="BEx3IYAH2DEBFWO8F94H4MXE3RLY" localSheetId="3" hidden="1">#REF!</definedName>
    <definedName name="BEx3IYAH2DEBFWO8F94H4MXE3RLY" hidden="1">#REF!</definedName>
    <definedName name="BEx3IZSG3932LSWHR5YV78IVRPCK" localSheetId="3" hidden="1">#REF!</definedName>
    <definedName name="BEx3IZSG3932LSWHR5YV78IVRPCK" hidden="1">#REF!</definedName>
    <definedName name="BEx3IZXXSYEW50379N2EAFWO8DZV" localSheetId="3" hidden="1">#REF!</definedName>
    <definedName name="BEx3IZXXSYEW50379N2EAFWO8DZV" hidden="1">#REF!</definedName>
    <definedName name="BEx3J1VZVGTKT4ATPO9O5JCSFTTR" localSheetId="3" hidden="1">#REF!</definedName>
    <definedName name="BEx3J1VZVGTKT4ATPO9O5JCSFTTR" hidden="1">#REF!</definedName>
    <definedName name="BEx3JC2TY7JNAAC3L7QHVPQXLGQ8" localSheetId="3" hidden="1">#REF!</definedName>
    <definedName name="BEx3JC2TY7JNAAC3L7QHVPQXLGQ8" hidden="1">#REF!</definedName>
    <definedName name="BEx3JMF5D7ODCJ7THAJTC1GFSG95" localSheetId="3" hidden="1">#REF!</definedName>
    <definedName name="BEx3JMF5D7ODCJ7THAJTC1GFSG95" hidden="1">#REF!</definedName>
    <definedName name="BEx3JX23SYDIGOGM4Y0CQFBW8ZBV" localSheetId="3" hidden="1">#REF!</definedName>
    <definedName name="BEx3JX23SYDIGOGM4Y0CQFBW8ZBV" hidden="1">#REF!</definedName>
    <definedName name="BEx3JXCXCVBZJGV5VEG9MJEI01AL" localSheetId="3" hidden="1">#REF!</definedName>
    <definedName name="BEx3JXCXCVBZJGV5VEG9MJEI01AL" hidden="1">#REF!</definedName>
    <definedName name="BEx3JYK2N7X59TPJSKYZ77ENY8SS" localSheetId="3" hidden="1">#REF!</definedName>
    <definedName name="BEx3JYK2N7X59TPJSKYZ77ENY8SS" hidden="1">#REF!</definedName>
    <definedName name="BEx3K13PSDK50JLCLD0GX8L4TWAH" localSheetId="3" hidden="1">#REF!</definedName>
    <definedName name="BEx3K13PSDK50JLCLD0GX8L4TWAH" hidden="1">#REF!</definedName>
    <definedName name="BEx3K4EII7GU1CG0BN7UL15M6J8Z" localSheetId="3" hidden="1">#REF!</definedName>
    <definedName name="BEx3K4EII7GU1CG0BN7UL15M6J8Z" hidden="1">#REF!</definedName>
    <definedName name="BEx3K4ZXQUQ2KYZF74B84SO48XMW" localSheetId="3" hidden="1">#REF!</definedName>
    <definedName name="BEx3K4ZXQUQ2KYZF74B84SO48XMW" hidden="1">#REF!</definedName>
    <definedName name="BEx3KEFXUCVNVPH7KSEGAZYX13B5" localSheetId="3" hidden="1">#REF!</definedName>
    <definedName name="BEx3KEFXUCVNVPH7KSEGAZYX13B5" hidden="1">#REF!</definedName>
    <definedName name="BEx3KFXUAF6YXAA47B7Q6X9B3VGB" localSheetId="3" hidden="1">#REF!</definedName>
    <definedName name="BEx3KFXUAF6YXAA47B7Q6X9B3VGB" hidden="1">#REF!</definedName>
    <definedName name="BEx3KIXQYOGMPK4WJJAVBRX4NR28" localSheetId="3" hidden="1">#REF!</definedName>
    <definedName name="BEx3KIXQYOGMPK4WJJAVBRX4NR28" hidden="1">#REF!</definedName>
    <definedName name="BEx3KJOMVOSFZVJUL3GKCNP6DQDS" localSheetId="3" hidden="1">#REF!</definedName>
    <definedName name="BEx3KJOMVOSFZVJUL3GKCNP6DQDS" hidden="1">#REF!</definedName>
    <definedName name="BEx3KP2VRBMORK0QEAZUYCXL3DHJ" localSheetId="3" hidden="1">#REF!</definedName>
    <definedName name="BEx3KP2VRBMORK0QEAZUYCXL3DHJ" hidden="1">#REF!</definedName>
    <definedName name="BEx3L4IN3LI4C26SITKTGAH27CDU" localSheetId="3" hidden="1">#REF!</definedName>
    <definedName name="BEx3L4IN3LI4C26SITKTGAH27CDU" hidden="1">#REF!</definedName>
    <definedName name="BEx3L4YQ0J7ZU0M5QM6YIPCEYC9K" localSheetId="3" hidden="1">#REF!</definedName>
    <definedName name="BEx3L4YQ0J7ZU0M5QM6YIPCEYC9K" hidden="1">#REF!</definedName>
    <definedName name="BEx3L60DJOR7NQN42G7YSAODP1EX" localSheetId="3" hidden="1">#REF!</definedName>
    <definedName name="BEx3L60DJOR7NQN42G7YSAODP1EX" hidden="1">#REF!</definedName>
    <definedName name="BEx3L7D0PI38HWZ7VADU16C9E33D" localSheetId="3" hidden="1">#REF!</definedName>
    <definedName name="BEx3L7D0PI38HWZ7VADU16C9E33D" hidden="1">#REF!</definedName>
    <definedName name="BEx3LM1PR4Y7KINKMTMKR984GX8Q" localSheetId="3" hidden="1">#REF!</definedName>
    <definedName name="BEx3LM1PR4Y7KINKMTMKR984GX8Q" hidden="1">#REF!</definedName>
    <definedName name="BEx3LM1PWWC9WH0R5TX5K06V559U" localSheetId="3" hidden="1">#REF!</definedName>
    <definedName name="BEx3LM1PWWC9WH0R5TX5K06V559U" hidden="1">#REF!</definedName>
    <definedName name="BEx3LPCEZ1C0XEKNCM3YT09JWCUO" localSheetId="3" hidden="1">#REF!</definedName>
    <definedName name="BEx3LPCEZ1C0XEKNCM3YT09JWCUO" hidden="1">#REF!</definedName>
    <definedName name="BEx3LSXW33WR1ECIMRYUPFBJXGGH" localSheetId="3" hidden="1">#REF!</definedName>
    <definedName name="BEx3LSXW33WR1ECIMRYUPFBJXGGH" hidden="1">#REF!</definedName>
    <definedName name="BEx3M1MR1K1NQD03H74BFWOK4MWQ" localSheetId="3" hidden="1">#REF!</definedName>
    <definedName name="BEx3M1MR1K1NQD03H74BFWOK4MWQ" hidden="1">#REF!</definedName>
    <definedName name="BEx3M4H77MYUKOOD31H9F80NMVK8" localSheetId="3" hidden="1">#REF!</definedName>
    <definedName name="BEx3M4H77MYUKOOD31H9F80NMVK8" hidden="1">#REF!</definedName>
    <definedName name="BEx3M9VFX329PZWYC4DMZ6P3W9R2" localSheetId="3" hidden="1">#REF!</definedName>
    <definedName name="BEx3M9VFX329PZWYC4DMZ6P3W9R2" hidden="1">#REF!</definedName>
    <definedName name="BEx3MCQ0VEBV0CZXDS505L38EQ8N" localSheetId="3" hidden="1">#REF!</definedName>
    <definedName name="BEx3MCQ0VEBV0CZXDS505L38EQ8N" hidden="1">#REF!</definedName>
    <definedName name="BEx3MEYV5LQY0BAL7V3CFAFVOM3T" localSheetId="3" hidden="1">#REF!</definedName>
    <definedName name="BEx3MEYV5LQY0BAL7V3CFAFVOM3T" hidden="1">#REF!</definedName>
    <definedName name="BEx3MF9LX8G8DXGARRYNTDH542WG" localSheetId="3" hidden="1">#REF!</definedName>
    <definedName name="BEx3MF9LX8G8DXGARRYNTDH542WG" hidden="1">#REF!</definedName>
    <definedName name="BEx3MREOFWJQEYMCMBL7ZE06NBN6" localSheetId="3" hidden="1">#REF!</definedName>
    <definedName name="BEx3MREOFWJQEYMCMBL7ZE06NBN6" hidden="1">#REF!</definedName>
    <definedName name="BEx3MSGD8I6KBFD4XFWYGH3DKUK3" localSheetId="3" hidden="1">#REF!</definedName>
    <definedName name="BEx3MSGD8I6KBFD4XFWYGH3DKUK3" hidden="1">#REF!</definedName>
    <definedName name="BEx3NDQFYEWZAUGWFMGT2R7E7RBT" localSheetId="3" hidden="1">#REF!</definedName>
    <definedName name="BEx3NDQFYEWZAUGWFMGT2R7E7RBT" hidden="1">#REF!</definedName>
    <definedName name="BEx3NGQBX2HEDKOCDX0TX1TGBB3P" localSheetId="3" hidden="1">#REF!</definedName>
    <definedName name="BEx3NGQBX2HEDKOCDX0TX1TGBB3P" hidden="1">#REF!</definedName>
    <definedName name="BEx3NLIZ7PHF2XE59ECZ3MD04ZG1" localSheetId="3" hidden="1">#REF!</definedName>
    <definedName name="BEx3NLIZ7PHF2XE59ECZ3MD04ZG1" hidden="1">#REF!</definedName>
    <definedName name="BEx3NMQ4BVC94728AUM7CCX7UHTU" localSheetId="3" hidden="1">#REF!</definedName>
    <definedName name="BEx3NMQ4BVC94728AUM7CCX7UHTU" hidden="1">#REF!</definedName>
    <definedName name="BEx3NR2I4OUFP3Z2QZEDU2PIFIDI" localSheetId="3" hidden="1">#REF!</definedName>
    <definedName name="BEx3NR2I4OUFP3Z2QZEDU2PIFIDI" hidden="1">#REF!</definedName>
    <definedName name="BEx3O19B8FTTAPVT5DZXQGQXWFR8" localSheetId="3" hidden="1">#REF!</definedName>
    <definedName name="BEx3O19B8FTTAPVT5DZXQGQXWFR8" hidden="1">#REF!</definedName>
    <definedName name="BEx3O85IKWARA6NCJOLRBRJFMEWW" localSheetId="1" hidden="1">#REF!</definedName>
    <definedName name="BEx3O85IKWARA6NCJOLRBRJFMEWW" localSheetId="3" hidden="1">#REF!</definedName>
    <definedName name="BEx3O85IKWARA6NCJOLRBRJFMEWW" localSheetId="0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3" hidden="1">#REF!</definedName>
    <definedName name="BEx3OJZSCGFRW7SVGBFI0X9DNVMM" hidden="1">#REF!</definedName>
    <definedName name="BEx3ORSBUXAF21MKEY90YJV9AY9A" localSheetId="3" hidden="1">#REF!</definedName>
    <definedName name="BEx3ORSBUXAF21MKEY90YJV9AY9A" hidden="1">#REF!</definedName>
    <definedName name="BEx3OUS0N576NJN078Y1BWUWQK6B" localSheetId="3" hidden="1">#REF!</definedName>
    <definedName name="BEx3OUS0N576NJN078Y1BWUWQK6B" hidden="1">#REF!</definedName>
    <definedName name="BEx3OV8BH6PYNZT7C246LOAU9SVX" localSheetId="3" hidden="1">#REF!</definedName>
    <definedName name="BEx3OV8BH6PYNZT7C246LOAU9SVX" hidden="1">#REF!</definedName>
    <definedName name="BEx3OXRYJZUEY6E72UJU0PHLMYAR" localSheetId="3" hidden="1">#REF!</definedName>
    <definedName name="BEx3OXRYJZUEY6E72UJU0PHLMYAR" hidden="1">#REF!</definedName>
    <definedName name="BEx3P3RP5PYI4BJVYGNU1V7KT5EH" localSheetId="3" hidden="1">#REF!</definedName>
    <definedName name="BEx3P3RP5PYI4BJVYGNU1V7KT5EH" hidden="1">#REF!</definedName>
    <definedName name="BEx3P59TTRSGQY888P5C1O7M2PQT" localSheetId="3" hidden="1">#REF!</definedName>
    <definedName name="BEx3P59TTRSGQY888P5C1O7M2PQT" hidden="1">#REF!</definedName>
    <definedName name="BEx3PDNRRNKD5GOUBUQFXAHIXLD9" localSheetId="3" hidden="1">#REF!</definedName>
    <definedName name="BEx3PDNRRNKD5GOUBUQFXAHIXLD9" hidden="1">#REF!</definedName>
    <definedName name="BEx3PDT8GNPWLLN02IH1XPV90XYK" localSheetId="3" hidden="1">#REF!</definedName>
    <definedName name="BEx3PDT8GNPWLLN02IH1XPV90XYK" hidden="1">#REF!</definedName>
    <definedName name="BEx3PKEMDW8KZEP11IL927C5O7I2" localSheetId="3" hidden="1">#REF!</definedName>
    <definedName name="BEx3PKEMDW8KZEP11IL927C5O7I2" hidden="1">#REF!</definedName>
    <definedName name="BEx3PKJZ1Z7L9S6KV8KXVS6B2FX4" localSheetId="3" hidden="1">#REF!</definedName>
    <definedName name="BEx3PKJZ1Z7L9S6KV8KXVS6B2FX4" hidden="1">#REF!</definedName>
    <definedName name="BEx3PMNG53Z5HY138H99QOMTX8W3" localSheetId="3" hidden="1">#REF!</definedName>
    <definedName name="BEx3PMNG53Z5HY138H99QOMTX8W3" hidden="1">#REF!</definedName>
    <definedName name="BEx3PP1RRSFZ8UC0JC9R91W6LNKW" localSheetId="3" hidden="1">#REF!</definedName>
    <definedName name="BEx3PP1RRSFZ8UC0JC9R91W6LNKW" hidden="1">#REF!</definedName>
    <definedName name="BEx3PRQW017D7T1X732WDV7L1KP8" localSheetId="3" hidden="1">#REF!</definedName>
    <definedName name="BEx3PRQW017D7T1X732WDV7L1KP8" hidden="1">#REF!</definedName>
    <definedName name="BEx3PVXYZC8WB9ZJE7OCKUXZ46EA" localSheetId="3" hidden="1">#REF!</definedName>
    <definedName name="BEx3PVXYZC8WB9ZJE7OCKUXZ46EA" hidden="1">#REF!</definedName>
    <definedName name="BEx3Q0VWPU5EQECK7MQ47TYJ3SWW" localSheetId="3" hidden="1">#REF!</definedName>
    <definedName name="BEx3Q0VWPU5EQECK7MQ47TYJ3SWW" hidden="1">#REF!</definedName>
    <definedName name="BEx3Q7BZ9PUXK2RLIOFSIS9AHU1B" localSheetId="3" hidden="1">#REF!</definedName>
    <definedName name="BEx3Q7BZ9PUXK2RLIOFSIS9AHU1B" hidden="1">#REF!</definedName>
    <definedName name="BEx3Q8J42S9VU6EAN2Y28MR6DF88" localSheetId="3" hidden="1">#REF!</definedName>
    <definedName name="BEx3Q8J42S9VU6EAN2Y28MR6DF88" hidden="1">#REF!</definedName>
    <definedName name="BEx3QCFD2TBUF95ZN83Q7JPV97FK" localSheetId="3" hidden="1">#REF!</definedName>
    <definedName name="BEx3QCFD2TBUF95ZN83Q7JPV97FK" hidden="1">#REF!</definedName>
    <definedName name="BEx3QEDFOYFY5NBTININ5W4RLD4Q" localSheetId="3" hidden="1">#REF!</definedName>
    <definedName name="BEx3QEDFOYFY5NBTININ5W4RLD4Q" hidden="1">#REF!</definedName>
    <definedName name="BEx3QIKJ3U962US1Q564NZDLU8LD" localSheetId="3" hidden="1">#REF!</definedName>
    <definedName name="BEx3QIKJ3U962US1Q564NZDLU8LD" hidden="1">#REF!</definedName>
    <definedName name="BEx3QLF3RHHBNUFLUWEROBZDF1U4" localSheetId="3" hidden="1">#REF!</definedName>
    <definedName name="BEx3QLF3RHHBNUFLUWEROBZDF1U4" hidden="1">#REF!</definedName>
    <definedName name="BEx3QR9D45DHW50VQ7Y3Q1AXPOB9" localSheetId="3" hidden="1">#REF!</definedName>
    <definedName name="BEx3QR9D45DHW50VQ7Y3Q1AXPOB9" hidden="1">#REF!</definedName>
    <definedName name="BEx3QSWT2S5KWG6U2V9711IYDQBM" localSheetId="3" hidden="1">#REF!</definedName>
    <definedName name="BEx3QSWT2S5KWG6U2V9711IYDQBM" hidden="1">#REF!</definedName>
    <definedName name="BEx3QVGG7Q2X4HZHJAM35A8T3VR7" localSheetId="3" hidden="1">#REF!</definedName>
    <definedName name="BEx3QVGG7Q2X4HZHJAM35A8T3VR7" hidden="1">#REF!</definedName>
    <definedName name="BEx3R0JUB9YN8PHPPQTAMIT1IHWK" localSheetId="3" hidden="1">#REF!</definedName>
    <definedName name="BEx3R0JUB9YN8PHPPQTAMIT1IHWK" hidden="1">#REF!</definedName>
    <definedName name="BEx3R81NFRO7M81VHVKOBFT0QBIL" localSheetId="3" hidden="1">#REF!</definedName>
    <definedName name="BEx3R81NFRO7M81VHVKOBFT0QBIL" hidden="1">#REF!</definedName>
    <definedName name="BEx3RHC2ZD5UFS6QD4OPFCNNMWH1" localSheetId="3" hidden="1">#REF!</definedName>
    <definedName name="BEx3RHC2ZD5UFS6QD4OPFCNNMWH1" hidden="1">#REF!</definedName>
    <definedName name="BEx3RQ10QIWBAPHALAA91BUUCM2X" localSheetId="3" hidden="1">#REF!</definedName>
    <definedName name="BEx3RQ10QIWBAPHALAA91BUUCM2X" hidden="1">#REF!</definedName>
    <definedName name="BEx3RV4E1WT43SZBUN09RTB8EK1O" localSheetId="3" hidden="1">#REF!</definedName>
    <definedName name="BEx3RV4E1WT43SZBUN09RTB8EK1O" hidden="1">#REF!</definedName>
    <definedName name="BEx3RXYU0QLFXSFTM5EB20GD03W5" localSheetId="3" hidden="1">#REF!</definedName>
    <definedName name="BEx3RXYU0QLFXSFTM5EB20GD03W5" hidden="1">#REF!</definedName>
    <definedName name="BEx3RYKLC3QQO3XTUN7BEW2AQL98" localSheetId="3" hidden="1">#REF!</definedName>
    <definedName name="BEx3RYKLC3QQO3XTUN7BEW2AQL98" hidden="1">#REF!</definedName>
    <definedName name="BEx3S37QNFSKW3DGRH5YVVEZLJI7" localSheetId="3" hidden="1">#REF!</definedName>
    <definedName name="BEx3S37QNFSKW3DGRH5YVVEZLJI7" hidden="1">#REF!</definedName>
    <definedName name="BEx3SICJ45BYT6FHBER86PJT25FC" localSheetId="3" hidden="1">#REF!</definedName>
    <definedName name="BEx3SICJ45BYT6FHBER86PJT25FC" hidden="1">#REF!</definedName>
    <definedName name="BEx3SMUCMJVGQ2H4EHQI5ZFHEF0P" localSheetId="3" hidden="1">#REF!</definedName>
    <definedName name="BEx3SMUCMJVGQ2H4EHQI5ZFHEF0P" hidden="1">#REF!</definedName>
    <definedName name="BEx3SN56F03CPDRDA7LZ763V0N4I" localSheetId="3" hidden="1">#REF!</definedName>
    <definedName name="BEx3SN56F03CPDRDA7LZ763V0N4I" hidden="1">#REF!</definedName>
    <definedName name="BEx3SPE6N1ORXPRCDL3JPZD73Z9F" localSheetId="3" hidden="1">#REF!</definedName>
    <definedName name="BEx3SPE6N1ORXPRCDL3JPZD73Z9F" hidden="1">#REF!</definedName>
    <definedName name="BEx3T29ZTULQE0OMSMWUMZDU9ZZ0" localSheetId="3" hidden="1">#REF!</definedName>
    <definedName name="BEx3T29ZTULQE0OMSMWUMZDU9ZZ0" hidden="1">#REF!</definedName>
    <definedName name="BEx3T6MJ1QDJ929WMUDVZ0O3UW0Y" localSheetId="3" hidden="1">#REF!</definedName>
    <definedName name="BEx3T6MJ1QDJ929WMUDVZ0O3UW0Y" hidden="1">#REF!</definedName>
    <definedName name="BEx3TD7WH1NN1OH0MRS4T8ENRU32" localSheetId="3" hidden="1">#REF!</definedName>
    <definedName name="BEx3TD7WH1NN1OH0MRS4T8ENRU32" hidden="1">#REF!</definedName>
    <definedName name="BEx3TPCSI16OAB2L9M9IULQMQ9J9" localSheetId="3" hidden="1">#REF!</definedName>
    <definedName name="BEx3TPCSI16OAB2L9M9IULQMQ9J9" hidden="1">#REF!</definedName>
    <definedName name="BEx3TQ3SFJB2WTCV0OXDE56FB46K" localSheetId="3" hidden="1">#REF!</definedName>
    <definedName name="BEx3TQ3SFJB2WTCV0OXDE56FB46K" hidden="1">#REF!</definedName>
    <definedName name="BEx3TX59M3456DDBXWFJ8X2TU37A" localSheetId="3" hidden="1">#REF!</definedName>
    <definedName name="BEx3TX59M3456DDBXWFJ8X2TU37A" hidden="1">#REF!</definedName>
    <definedName name="BEx3U2UBY80GPGSTYFGI6F8TPKCV" localSheetId="3" hidden="1">#REF!</definedName>
    <definedName name="BEx3U2UBY80GPGSTYFGI6F8TPKCV" hidden="1">#REF!</definedName>
    <definedName name="BEx3U64YUOZ419BAJS2W78UMATAW" localSheetId="3" hidden="1">#REF!</definedName>
    <definedName name="BEx3U64YUOZ419BAJS2W78UMATAW" hidden="1">#REF!</definedName>
    <definedName name="BEx3U94WCEA5DKMWBEX1GU0LKYG2" localSheetId="3" hidden="1">#REF!</definedName>
    <definedName name="BEx3U94WCEA5DKMWBEX1GU0LKYG2" hidden="1">#REF!</definedName>
    <definedName name="BEx3U9VZ8SQVYS6ZA038J7AP7ZGW" localSheetId="3" hidden="1">#REF!</definedName>
    <definedName name="BEx3U9VZ8SQVYS6ZA038J7AP7ZGW" hidden="1">#REF!</definedName>
    <definedName name="BEx3UIQ5WRJBGNTFCCLOR4N7B1OQ" localSheetId="3" hidden="1">#REF!</definedName>
    <definedName name="BEx3UIQ5WRJBGNTFCCLOR4N7B1OQ" hidden="1">#REF!</definedName>
    <definedName name="BEx3UJMIX2NUSSWGMSI25A5DM4CH" localSheetId="3" hidden="1">#REF!</definedName>
    <definedName name="BEx3UJMIX2NUSSWGMSI25A5DM4CH" hidden="1">#REF!</definedName>
    <definedName name="BEx3UKIX0UULWP3BZA8VT2SQ8WI7" localSheetId="3" hidden="1">#REF!</definedName>
    <definedName name="BEx3UKIX0UULWP3BZA8VT2SQ8WI7" hidden="1">#REF!</definedName>
    <definedName name="BEx3UKOCOQG7S1YQ436S997K1KWV" localSheetId="3" hidden="1">#REF!</definedName>
    <definedName name="BEx3UKOCOQG7S1YQ436S997K1KWV" hidden="1">#REF!</definedName>
    <definedName name="BEx3UYM19VIXLA0EU7LB9NHA77PB" localSheetId="3" hidden="1">#REF!</definedName>
    <definedName name="BEx3UYM19VIXLA0EU7LB9NHA77PB" hidden="1">#REF!</definedName>
    <definedName name="BEx3VML7CG70HPISMVYIUEN3711Q" localSheetId="3" hidden="1">#REF!</definedName>
    <definedName name="BEx3VML7CG70HPISMVYIUEN3711Q" hidden="1">#REF!</definedName>
    <definedName name="BEx56ZID5H04P9AIYLP1OASFGV56" localSheetId="3" hidden="1">#REF!</definedName>
    <definedName name="BEx56ZID5H04P9AIYLP1OASFGV56" hidden="1">#REF!</definedName>
    <definedName name="BEx57ROM8UIFKV5C1BOZWSQQLESO" localSheetId="3" hidden="1">#REF!</definedName>
    <definedName name="BEx57ROM8UIFKV5C1BOZWSQQLESO" hidden="1">#REF!</definedName>
    <definedName name="BEx587EYSS57E3PI8DT973HLJM9E" localSheetId="3" hidden="1">#REF!</definedName>
    <definedName name="BEx587EYSS57E3PI8DT973HLJM9E" hidden="1">#REF!</definedName>
    <definedName name="BEx587KFQ3VKCOCY1SA5F24PQGUI" localSheetId="3" hidden="1">#REF!</definedName>
    <definedName name="BEx587KFQ3VKCOCY1SA5F24PQGUI" hidden="1">#REF!</definedName>
    <definedName name="BEx58O780PQ05NF0Z1SKKRB3N099" localSheetId="3" hidden="1">#REF!</definedName>
    <definedName name="BEx58O780PQ05NF0Z1SKKRB3N099" hidden="1">#REF!</definedName>
    <definedName name="BEx58W57CTL8HFK3U7ZRFYZR6MXE" localSheetId="3" hidden="1">#REF!</definedName>
    <definedName name="BEx58W57CTL8HFK3U7ZRFYZR6MXE" hidden="1">#REF!</definedName>
    <definedName name="BEx58XHO7ZULLF2EUD7YIS0MGQJ5" localSheetId="3" hidden="1">#REF!</definedName>
    <definedName name="BEx58XHO7ZULLF2EUD7YIS0MGQJ5" hidden="1">#REF!</definedName>
    <definedName name="BEx58ZAFNTMGBNDH52VUYXLRJO7P" localSheetId="3" hidden="1">#REF!</definedName>
    <definedName name="BEx58ZAFNTMGBNDH52VUYXLRJO7P" hidden="1">#REF!</definedName>
    <definedName name="BEx58ZW0HAIGIPEX9CVA1PQQTR6X" localSheetId="3" hidden="1">#REF!</definedName>
    <definedName name="BEx58ZW0HAIGIPEX9CVA1PQQTR6X" hidden="1">#REF!</definedName>
    <definedName name="BEx593SAFVYKW7V61D9COEZJXDA7" localSheetId="3" hidden="1">#REF!</definedName>
    <definedName name="BEx593SAFVYKW7V61D9COEZJXDA7" hidden="1">#REF!</definedName>
    <definedName name="BEx59BA1KH3RG6K1LHL7YS2VB79N" localSheetId="3" hidden="1">#REF!</definedName>
    <definedName name="BEx59BA1KH3RG6K1LHL7YS2VB79N" hidden="1">#REF!</definedName>
    <definedName name="BEx59DDIU0AMFOY94NSP1ULST8JD" localSheetId="3" hidden="1">#REF!</definedName>
    <definedName name="BEx59DDIU0AMFOY94NSP1ULST8JD" hidden="1">#REF!</definedName>
    <definedName name="BEx59E9WABJP2TN71QAIKK79HPK9" localSheetId="3" hidden="1">#REF!</definedName>
    <definedName name="BEx59E9WABJP2TN71QAIKK79HPK9" hidden="1">#REF!</definedName>
    <definedName name="BEx59F0T17A80RNLNSZNFX8NAO8Y" localSheetId="3" hidden="1">#REF!</definedName>
    <definedName name="BEx59F0T17A80RNLNSZNFX8NAO8Y" hidden="1">#REF!</definedName>
    <definedName name="BEx59P7MAPNU129ZTC5H3EH892G1" localSheetId="3" hidden="1">#REF!</definedName>
    <definedName name="BEx59P7MAPNU129ZTC5H3EH892G1" hidden="1">#REF!</definedName>
    <definedName name="BEx5A11WZRQSIE089QE119AOX9ZG" localSheetId="3" hidden="1">#REF!</definedName>
    <definedName name="BEx5A11WZRQSIE089QE119AOX9ZG" hidden="1">#REF!</definedName>
    <definedName name="BEx5A7CIGCOTHJKHGUBDZG91JGPZ" localSheetId="3" hidden="1">#REF!</definedName>
    <definedName name="BEx5A7CIGCOTHJKHGUBDZG91JGPZ" hidden="1">#REF!</definedName>
    <definedName name="BEx5A8UFLT2SWVSG5COFA9B8P376" localSheetId="3" hidden="1">#REF!</definedName>
    <definedName name="BEx5A8UFLT2SWVSG5COFA9B8P376" hidden="1">#REF!</definedName>
    <definedName name="BEx5ABUBK8WJV1WILGYU9A7CO0KI" localSheetId="3" hidden="1">#REF!</definedName>
    <definedName name="BEx5ABUBK8WJV1WILGYU9A7CO0KI" hidden="1">#REF!</definedName>
    <definedName name="BEx5AFFTN3IXIBHDKM0FYC4OFL1S" localSheetId="3" hidden="1">#REF!</definedName>
    <definedName name="BEx5AFFTN3IXIBHDKM0FYC4OFL1S" hidden="1">#REF!</definedName>
    <definedName name="BEx5AOFIO8KVRHIZ1RII337AA8ML" localSheetId="3" hidden="1">#REF!</definedName>
    <definedName name="BEx5AOFIO8KVRHIZ1RII337AA8ML" hidden="1">#REF!</definedName>
    <definedName name="BEx5APRZ66L5BWHFE8E4YYNEDTI4" localSheetId="3" hidden="1">#REF!</definedName>
    <definedName name="BEx5APRZ66L5BWHFE8E4YYNEDTI4" hidden="1">#REF!</definedName>
    <definedName name="BEx5AQJ1Z64KY10P8ZF1JKJUFEGN" localSheetId="3" hidden="1">#REF!</definedName>
    <definedName name="BEx5AQJ1Z64KY10P8ZF1JKJUFEGN" hidden="1">#REF!</definedName>
    <definedName name="BEx5AY62R0TL82VHXE37SCZCINQC" localSheetId="3" hidden="1">#REF!</definedName>
    <definedName name="BEx5AY62R0TL82VHXE37SCZCINQC" hidden="1">#REF!</definedName>
    <definedName name="BEx5B0PV1FCOUSHWQTY94AO0B8P0" localSheetId="3" hidden="1">#REF!</definedName>
    <definedName name="BEx5B0PV1FCOUSHWQTY94AO0B8P0" hidden="1">#REF!</definedName>
    <definedName name="BEx5B4RHHX0J1BF2FZKEA0SPP29O" localSheetId="3" hidden="1">#REF!</definedName>
    <definedName name="BEx5B4RHHX0J1BF2FZKEA0SPP29O" hidden="1">#REF!</definedName>
    <definedName name="BEx5B5YMSWP0OVI5CIQRP5V18D0C" localSheetId="3" hidden="1">#REF!</definedName>
    <definedName name="BEx5B5YMSWP0OVI5CIQRP5V18D0C" hidden="1">#REF!</definedName>
    <definedName name="BEx5B825RW35M5H0UB2IZGGRS4ER" localSheetId="3" hidden="1">#REF!</definedName>
    <definedName name="BEx5B825RW35M5H0UB2IZGGRS4ER" hidden="1">#REF!</definedName>
    <definedName name="BEx5BAWPMY0TL684WDXX6KKJLRCN" localSheetId="3" hidden="1">#REF!</definedName>
    <definedName name="BEx5BAWPMY0TL684WDXX6KKJLRCN" hidden="1">#REF!</definedName>
    <definedName name="BEx5BBCUOWR6J9MZS2ML5XB0X7MW" localSheetId="3" hidden="1">#REF!</definedName>
    <definedName name="BEx5BBCUOWR6J9MZS2ML5XB0X7MW" hidden="1">#REF!</definedName>
    <definedName name="BEx5BBI61U4Y65GD0ARMTALPP7SJ" localSheetId="3" hidden="1">#REF!</definedName>
    <definedName name="BEx5BBI61U4Y65GD0ARMTALPP7SJ" hidden="1">#REF!</definedName>
    <definedName name="BEx5BDR56MEV4IHY6CIH2SVNG1UB" localSheetId="3" hidden="1">#REF!</definedName>
    <definedName name="BEx5BDR56MEV4IHY6CIH2SVNG1UB" hidden="1">#REF!</definedName>
    <definedName name="BEx5BESZC5H329SKHGJOHZFILYJJ" localSheetId="3" hidden="1">#REF!</definedName>
    <definedName name="BEx5BESZC5H329SKHGJOHZFILYJJ" hidden="1">#REF!</definedName>
    <definedName name="BEx5BHSQ42B50IU1TEQFUXFX9XQD" localSheetId="3" hidden="1">#REF!</definedName>
    <definedName name="BEx5BHSQ42B50IU1TEQFUXFX9XQD" hidden="1">#REF!</definedName>
    <definedName name="BEx5BKSM4UN4C1DM3EYKM79MRC5K" localSheetId="3" hidden="1">#REF!</definedName>
    <definedName name="BEx5BKSM4UN4C1DM3EYKM79MRC5K" hidden="1">#REF!</definedName>
    <definedName name="BEx5BNN8NPH9KVOBARB9CDD9WLB6" localSheetId="3" hidden="1">#REF!</definedName>
    <definedName name="BEx5BNN8NPH9KVOBARB9CDD9WLB6" hidden="1">#REF!</definedName>
    <definedName name="BEx5BPLEZ8XY6S89R7AZQSKLT4HK" localSheetId="3" hidden="1">#REF!</definedName>
    <definedName name="BEx5BPLEZ8XY6S89R7AZQSKLT4HK" hidden="1">#REF!</definedName>
    <definedName name="BEx5BYFMZ80TDDN2EZO8CF39AIAC" localSheetId="3" hidden="1">#REF!</definedName>
    <definedName name="BEx5BYFMZ80TDDN2EZO8CF39AIAC" hidden="1">#REF!</definedName>
    <definedName name="BEx5C2BWFW6SHZBFDEISKGXHZCQW" localSheetId="3" hidden="1">#REF!</definedName>
    <definedName name="BEx5C2BWFW6SHZBFDEISKGXHZCQW" hidden="1">#REF!</definedName>
    <definedName name="BEx5C44NK782B81CBGQUDS6Z8MV9" localSheetId="3" hidden="1">#REF!</definedName>
    <definedName name="BEx5C44NK782B81CBGQUDS6Z8MV9" hidden="1">#REF!</definedName>
    <definedName name="BEx5C49ZFH8TO9ZU55729C3F7XG7" localSheetId="3" hidden="1">#REF!</definedName>
    <definedName name="BEx5C49ZFH8TO9ZU55729C3F7XG7" hidden="1">#REF!</definedName>
    <definedName name="BEx5C8GZQK13G60ZM70P63I5OS0L" localSheetId="3" hidden="1">#REF!</definedName>
    <definedName name="BEx5C8GZQK13G60ZM70P63I5OS0L" hidden="1">#REF!</definedName>
    <definedName name="BEx5CAPTVN2NBT3UOMA1UFAL1C2R" localSheetId="3" hidden="1">#REF!</definedName>
    <definedName name="BEx5CAPTVN2NBT3UOMA1UFAL1C2R" hidden="1">#REF!</definedName>
    <definedName name="BEx5CEM3SYF9XP0ZZVE0GEPCLV3F" localSheetId="3" hidden="1">#REF!</definedName>
    <definedName name="BEx5CEM3SYF9XP0ZZVE0GEPCLV3F" hidden="1">#REF!</definedName>
    <definedName name="BEx5CFYQ0F1Z6P8SCVJ0I3UPVFE4" localSheetId="3" hidden="1">#REF!</definedName>
    <definedName name="BEx5CFYQ0F1Z6P8SCVJ0I3UPVFE4" hidden="1">#REF!</definedName>
    <definedName name="BEx5CPEKNSJORIPFQC2E1LTRYY8L" localSheetId="3" hidden="1">#REF!</definedName>
    <definedName name="BEx5CPEKNSJORIPFQC2E1LTRYY8L" hidden="1">#REF!</definedName>
    <definedName name="BEx5CSUOL05D8PAM2TRDA9VRJT1O" localSheetId="3" hidden="1">#REF!</definedName>
    <definedName name="BEx5CSUOL05D8PAM2TRDA9VRJT1O" hidden="1">#REF!</definedName>
    <definedName name="BEx5CUNFOO4YDFJ22HCMI2QKIGKM" localSheetId="3" hidden="1">#REF!</definedName>
    <definedName name="BEx5CUNFOO4YDFJ22HCMI2QKIGKM" hidden="1">#REF!</definedName>
    <definedName name="BEx5D01O3G6BXWXT7MZEVS1F4TE9" localSheetId="3" hidden="1">#REF!</definedName>
    <definedName name="BEx5D01O3G6BXWXT7MZEVS1F4TE9" hidden="1">#REF!</definedName>
    <definedName name="BEx5D3HO5XE85AN0NGALZ4K4GE8J" localSheetId="3" hidden="1">#REF!</definedName>
    <definedName name="BEx5D3HO5XE85AN0NGALZ4K4GE8J" hidden="1">#REF!</definedName>
    <definedName name="BEx5D8L47OF0WHBPFWXGZINZWUBZ" localSheetId="3" hidden="1">#REF!</definedName>
    <definedName name="BEx5D8L47OF0WHBPFWXGZINZWUBZ" hidden="1">#REF!</definedName>
    <definedName name="BEx5DAJAHQ2SKUPCKSCR3PYML67L" localSheetId="3" hidden="1">#REF!</definedName>
    <definedName name="BEx5DAJAHQ2SKUPCKSCR3PYML67L" hidden="1">#REF!</definedName>
    <definedName name="BEx5DC18JM1KJCV44PF18E0LNRKA" localSheetId="3" hidden="1">#REF!</definedName>
    <definedName name="BEx5DC18JM1KJCV44PF18E0LNRKA" hidden="1">#REF!</definedName>
    <definedName name="BEx5DFH8EU3RCPUOTFY8S9G8SBCG" localSheetId="3" hidden="1">#REF!</definedName>
    <definedName name="BEx5DFH8EU3RCPUOTFY8S9G8SBCG" hidden="1">#REF!</definedName>
    <definedName name="BEx5DJIZBTNS011R9IIG2OQ2L6ZX" localSheetId="3" hidden="1">#REF!</definedName>
    <definedName name="BEx5DJIZBTNS011R9IIG2OQ2L6ZX" hidden="1">#REF!</definedName>
    <definedName name="BEx5DS2EKWFPC2UWI1W1QESX9QP5" localSheetId="3" hidden="1">#REF!</definedName>
    <definedName name="BEx5DS2EKWFPC2UWI1W1QESX9QP5" hidden="1">#REF!</definedName>
    <definedName name="BEx5E123OLO9WQUOIRIDJ967KAGK" localSheetId="3" hidden="1">#REF!</definedName>
    <definedName name="BEx5E123OLO9WQUOIRIDJ967KAGK" hidden="1">#REF!</definedName>
    <definedName name="BEx5E2UU5NES6W779W2OZTZOB4O7" localSheetId="3" hidden="1">#REF!</definedName>
    <definedName name="BEx5E2UU5NES6W779W2OZTZOB4O7" hidden="1">#REF!</definedName>
    <definedName name="BEx5ELFT92WAQN3NW8COIMQHUL91" localSheetId="3" hidden="1">#REF!</definedName>
    <definedName name="BEx5ELFT92WAQN3NW8COIMQHUL91" hidden="1">#REF!</definedName>
    <definedName name="BEx5ELQL9B0VR6UT18KP11DHOTFX" localSheetId="3" hidden="1">#REF!</definedName>
    <definedName name="BEx5ELQL9B0VR6UT18KP11DHOTFX" hidden="1">#REF!</definedName>
    <definedName name="BEx5ER4TJTFPN7IB1MNEB1ZFR5M6" localSheetId="3" hidden="1">#REF!</definedName>
    <definedName name="BEx5ER4TJTFPN7IB1MNEB1ZFR5M6" hidden="1">#REF!</definedName>
    <definedName name="BEx5EYXB2LDMI4FLC3QFAOXC0FZ3" localSheetId="3" hidden="1">#REF!</definedName>
    <definedName name="BEx5EYXB2LDMI4FLC3QFAOXC0FZ3" hidden="1">#REF!</definedName>
    <definedName name="BEx5F6V72QTCK7O39Y59R0EVM6CW" localSheetId="3" hidden="1">#REF!</definedName>
    <definedName name="BEx5F6V72QTCK7O39Y59R0EVM6CW" hidden="1">#REF!</definedName>
    <definedName name="BEx5FGLQVACD5F5YZG4DGSCHCGO2" localSheetId="3" hidden="1">#REF!</definedName>
    <definedName name="BEx5FGLQVACD5F5YZG4DGSCHCGO2" hidden="1">#REF!</definedName>
    <definedName name="BEx5FHCTE8VTJEF7IK189AVLNYSY" localSheetId="3" hidden="1">#REF!</definedName>
    <definedName name="BEx5FHCTE8VTJEF7IK189AVLNYSY" hidden="1">#REF!</definedName>
    <definedName name="BEx5FLJWHLW3BTZILDPN5NMA449V" localSheetId="3" hidden="1">#REF!</definedName>
    <definedName name="BEx5FLJWHLW3BTZILDPN5NMA449V" hidden="1">#REF!</definedName>
    <definedName name="BEx5FNI2O10YN2SI1NO4X5GP3GTF" localSheetId="3" hidden="1">#REF!</definedName>
    <definedName name="BEx5FNI2O10YN2SI1NO4X5GP3GTF" hidden="1">#REF!</definedName>
    <definedName name="BEx5FO8YRFSZCG3L608EHIHIHFY4" localSheetId="3" hidden="1">#REF!</definedName>
    <definedName name="BEx5FO8YRFSZCG3L608EHIHIHFY4" hidden="1">#REF!</definedName>
    <definedName name="BEx5FQNA6V4CNYSH013K45RI4BCV" localSheetId="3" hidden="1">#REF!</definedName>
    <definedName name="BEx5FQNA6V4CNYSH013K45RI4BCV" hidden="1">#REF!</definedName>
    <definedName name="BEx5FVQPPEU32CPNV9RRQ9MNLLVE" localSheetId="3" hidden="1">#REF!</definedName>
    <definedName name="BEx5FVQPPEU32CPNV9RRQ9MNLLVE" hidden="1">#REF!</definedName>
    <definedName name="BEx5G08KGMG5X2AQKDGPFYG5GH94" localSheetId="3" hidden="1">#REF!</definedName>
    <definedName name="BEx5G08KGMG5X2AQKDGPFYG5GH94" hidden="1">#REF!</definedName>
    <definedName name="BEx5G1A8TFN4C4QII35U9DKYNIS8" localSheetId="3" hidden="1">#REF!</definedName>
    <definedName name="BEx5G1A8TFN4C4QII35U9DKYNIS8" hidden="1">#REF!</definedName>
    <definedName name="BEx5G1L0QO91KEPDMV1D8OT4BT73" localSheetId="3" hidden="1">#REF!</definedName>
    <definedName name="BEx5G1L0QO91KEPDMV1D8OT4BT73" hidden="1">#REF!</definedName>
    <definedName name="BEx5G1QHX69GFUYHUZA5X74MTDMR" localSheetId="3" hidden="1">#REF!</definedName>
    <definedName name="BEx5G1QHX69GFUYHUZA5X74MTDMR" hidden="1">#REF!</definedName>
    <definedName name="BEx5G5S2C9JRD28ZQMMQLCBHWOHB" localSheetId="3" hidden="1">#REF!</definedName>
    <definedName name="BEx5G5S2C9JRD28ZQMMQLCBHWOHB" hidden="1">#REF!</definedName>
    <definedName name="BEx5G7KU3EGZQSYN2YNML8EW8NDC" localSheetId="3" hidden="1">#REF!</definedName>
    <definedName name="BEx5G7KU3EGZQSYN2YNML8EW8NDC" hidden="1">#REF!</definedName>
    <definedName name="BEx5G86DZL1VYUX6KWODAP3WFAWP" localSheetId="3" hidden="1">#REF!</definedName>
    <definedName name="BEx5G86DZL1VYUX6KWODAP3WFAWP" hidden="1">#REF!</definedName>
    <definedName name="BEx5G8BV2GIOCM3C7IUFK8L04A6M" localSheetId="3" hidden="1">#REF!</definedName>
    <definedName name="BEx5G8BV2GIOCM3C7IUFK8L04A6M" hidden="1">#REF!</definedName>
    <definedName name="BEx5GID9MVBUPFFT9M8K8B5MO9NV" localSheetId="3" hidden="1">#REF!</definedName>
    <definedName name="BEx5GID9MVBUPFFT9M8K8B5MO9NV" hidden="1">#REF!</definedName>
    <definedName name="BEx5GN0EWA9SCQDPQ7NTUQH82QVK" localSheetId="3" hidden="1">#REF!</definedName>
    <definedName name="BEx5GN0EWA9SCQDPQ7NTUQH82QVK" hidden="1">#REF!</definedName>
    <definedName name="BEx5GNBCU4WZ74I0UXFL9ZG2XSGJ" localSheetId="3" hidden="1">#REF!</definedName>
    <definedName name="BEx5GNBCU4WZ74I0UXFL9ZG2XSGJ" hidden="1">#REF!</definedName>
    <definedName name="BEx5GUCTYC7QCWGWU5BTO7Y7HDZX" localSheetId="3" hidden="1">#REF!</definedName>
    <definedName name="BEx5GUCTYC7QCWGWU5BTO7Y7HDZX" hidden="1">#REF!</definedName>
    <definedName name="BEx5GYUPJULJQ624TEESYFG1NFOH" localSheetId="3" hidden="1">#REF!</definedName>
    <definedName name="BEx5GYUPJULJQ624TEESYFG1NFOH" hidden="1">#REF!</definedName>
    <definedName name="BEx5H0NEE0AIN5E2UHJ9J9ISU9N1" localSheetId="3" hidden="1">#REF!</definedName>
    <definedName name="BEx5H0NEE0AIN5E2UHJ9J9ISU9N1" hidden="1">#REF!</definedName>
    <definedName name="BEx5H1UJSEUQM2K8QHQXO5THVHSO" localSheetId="3" hidden="1">#REF!</definedName>
    <definedName name="BEx5H1UJSEUQM2K8QHQXO5THVHSO" hidden="1">#REF!</definedName>
    <definedName name="BEx5HAOT9XWUF7XIFRZZS8B9F5TZ" localSheetId="3" hidden="1">#REF!</definedName>
    <definedName name="BEx5HAOT9XWUF7XIFRZZS8B9F5TZ" hidden="1">#REF!</definedName>
    <definedName name="BEx5HB534CO7TBSALKMD27WHMAQJ" localSheetId="3" hidden="1">#REF!</definedName>
    <definedName name="BEx5HB534CO7TBSALKMD27WHMAQJ" hidden="1">#REF!</definedName>
    <definedName name="BEx5HE4XRF9BUY04MENWY9CHHN5H" localSheetId="3" hidden="1">#REF!</definedName>
    <definedName name="BEx5HE4XRF9BUY04MENWY9CHHN5H" hidden="1">#REF!</definedName>
    <definedName name="BEx5HFHMABAT0H9KKS754X4T304E" localSheetId="3" hidden="1">#REF!</definedName>
    <definedName name="BEx5HFHMABAT0H9KKS754X4T304E" hidden="1">#REF!</definedName>
    <definedName name="BEx5HGDZ7MX1S3KNXLRL9WU565V4" localSheetId="3" hidden="1">#REF!</definedName>
    <definedName name="BEx5HGDZ7MX1S3KNXLRL9WU565V4" hidden="1">#REF!</definedName>
    <definedName name="BEx5HJZ9FAVNZSSBTAYRPZDYM9NU" localSheetId="3" hidden="1">#REF!</definedName>
    <definedName name="BEx5HJZ9FAVNZSSBTAYRPZDYM9NU" hidden="1">#REF!</definedName>
    <definedName name="BEx5HZ9JMKHNLFWLVUB1WP5B39BL" localSheetId="3" hidden="1">#REF!</definedName>
    <definedName name="BEx5HZ9JMKHNLFWLVUB1WP5B39BL" hidden="1">#REF!</definedName>
    <definedName name="BEx5I17QJ0PQ1OG1IMH69HMQWNEA" localSheetId="3" hidden="1">#REF!</definedName>
    <definedName name="BEx5I17QJ0PQ1OG1IMH69HMQWNEA" hidden="1">#REF!</definedName>
    <definedName name="BEx5I244LQHZTF3XI66J8705R9XX" localSheetId="3" hidden="1">#REF!</definedName>
    <definedName name="BEx5I244LQHZTF3XI66J8705R9XX" hidden="1">#REF!</definedName>
    <definedName name="BEx5I8PBP4LIXDGID5BP0THLO0AQ" localSheetId="3" hidden="1">#REF!</definedName>
    <definedName name="BEx5I8PBP4LIXDGID5BP0THLO0AQ" hidden="1">#REF!</definedName>
    <definedName name="BEx5I8USVUB3JP4S9OXGMZVMOQXR" localSheetId="3" hidden="1">#REF!</definedName>
    <definedName name="BEx5I8USVUB3JP4S9OXGMZVMOQXR" hidden="1">#REF!</definedName>
    <definedName name="BEx5I9GDQSYIAL65UQNDMNFQCS9Y" localSheetId="3" hidden="1">#REF!</definedName>
    <definedName name="BEx5I9GDQSYIAL65UQNDMNFQCS9Y" hidden="1">#REF!</definedName>
    <definedName name="BEx5IBUPG9AWNW5PK7JGRGEJ4OLM" localSheetId="3" hidden="1">#REF!</definedName>
    <definedName name="BEx5IBUPG9AWNW5PK7JGRGEJ4OLM" hidden="1">#REF!</definedName>
    <definedName name="BEx5IC06RVN8BSAEPREVKHKLCJ2L" localSheetId="3" hidden="1">#REF!</definedName>
    <definedName name="BEx5IC06RVN8BSAEPREVKHKLCJ2L" hidden="1">#REF!</definedName>
    <definedName name="BEx5IGY4M04BPXSQF2J4GQYXF85O" localSheetId="3" hidden="1">#REF!</definedName>
    <definedName name="BEx5IGY4M04BPXSQF2J4GQYXF85O" hidden="1">#REF!</definedName>
    <definedName name="BEx5IWTZDCLZ5CCDG108STY04SAJ" localSheetId="3" hidden="1">#REF!</definedName>
    <definedName name="BEx5IWTZDCLZ5CCDG108STY04SAJ" hidden="1">#REF!</definedName>
    <definedName name="BEx5J0FFP1KS4NGY20AEJI8VREEA" localSheetId="3" hidden="1">#REF!</definedName>
    <definedName name="BEx5J0FFP1KS4NGY20AEJI8VREEA" hidden="1">#REF!</definedName>
    <definedName name="BEx5J1XE5FVWL6IJV6CWKPN24UBK" localSheetId="3" hidden="1">#REF!</definedName>
    <definedName name="BEx5J1XE5FVWL6IJV6CWKPN24UBK" hidden="1">#REF!</definedName>
    <definedName name="BEx5JF3ZXLDIS8VNKDCY7ZI7H1CI" localSheetId="3" hidden="1">#REF!</definedName>
    <definedName name="BEx5JF3ZXLDIS8VNKDCY7ZI7H1CI" hidden="1">#REF!</definedName>
    <definedName name="BEx5JHCZJ8G6OOOW6EF3GABXKH6F" localSheetId="3" hidden="1">#REF!</definedName>
    <definedName name="BEx5JHCZJ8G6OOOW6EF3GABXKH6F" hidden="1">#REF!</definedName>
    <definedName name="BEx5JJB6W446THXQCRUKD3I7RKLP" localSheetId="3" hidden="1">#REF!</definedName>
    <definedName name="BEx5JJB6W446THXQCRUKD3I7RKLP" hidden="1">#REF!</definedName>
    <definedName name="BEx5JNCT8Z7XSSPD5EMNAJELCU2V" localSheetId="3" hidden="1">#REF!</definedName>
    <definedName name="BEx5JNCT8Z7XSSPD5EMNAJELCU2V" hidden="1">#REF!</definedName>
    <definedName name="BEx5JQCNT9Y4RM306CHC8IPY3HBZ" localSheetId="3" hidden="1">#REF!</definedName>
    <definedName name="BEx5JQCNT9Y4RM306CHC8IPY3HBZ" hidden="1">#REF!</definedName>
    <definedName name="BEx5K08PYKE6JOKBYIB006TX619P" localSheetId="3" hidden="1">#REF!</definedName>
    <definedName name="BEx5K08PYKE6JOKBYIB006TX619P" hidden="1">#REF!</definedName>
    <definedName name="BEx5K4W2S2K7M9V2M304KW93LK8Q" localSheetId="3" hidden="1">#REF!</definedName>
    <definedName name="BEx5K4W2S2K7M9V2M304KW93LK8Q" hidden="1">#REF!</definedName>
    <definedName name="BEx5K51DSERT1TR7B4A29R41W4NX" localSheetId="3" hidden="1">#REF!</definedName>
    <definedName name="BEx5K51DSERT1TR7B4A29R41W4NX" hidden="1">#REF!</definedName>
    <definedName name="BEx5KBBZ8KCEQK36ARG4ERYOFD4G" localSheetId="3" hidden="1">#REF!</definedName>
    <definedName name="BEx5KBBZ8KCEQK36ARG4ERYOFD4G" hidden="1">#REF!</definedName>
    <definedName name="BEx5KCOET0DYMY4VILOLGVBX7E3C" localSheetId="3" hidden="1">#REF!</definedName>
    <definedName name="BEx5KCOET0DYMY4VILOLGVBX7E3C" hidden="1">#REF!</definedName>
    <definedName name="BEx5KYER580I4T7WTLMUN7NLNP5K" localSheetId="3" hidden="1">#REF!</definedName>
    <definedName name="BEx5KYER580I4T7WTLMUN7NLNP5K" hidden="1">#REF!</definedName>
    <definedName name="BEx5LHLB3M6K4ZKY2F42QBZT30ZH" localSheetId="3" hidden="1">#REF!</definedName>
    <definedName name="BEx5LHLB3M6K4ZKY2F42QBZT30ZH" hidden="1">#REF!</definedName>
    <definedName name="BEx5LKQJG40DO2JR1ZF6KD3PON9K" localSheetId="3" hidden="1">#REF!</definedName>
    <definedName name="BEx5LKQJG40DO2JR1ZF6KD3PON9K" hidden="1">#REF!</definedName>
    <definedName name="BEx5LQA84QRPGAR4FLC7MCT3H9EN" localSheetId="3" hidden="1">#REF!</definedName>
    <definedName name="BEx5LQA84QRPGAR4FLC7MCT3H9EN" hidden="1">#REF!</definedName>
    <definedName name="BEx5LRMNU3HXIE1BUMDHRU31F7JJ" localSheetId="3" hidden="1">#REF!</definedName>
    <definedName name="BEx5LRMNU3HXIE1BUMDHRU31F7JJ" hidden="1">#REF!</definedName>
    <definedName name="BEx5LSJ1LPUAX3ENSPECWPG4J7D1" localSheetId="3" hidden="1">#REF!</definedName>
    <definedName name="BEx5LSJ1LPUAX3ENSPECWPG4J7D1" hidden="1">#REF!</definedName>
    <definedName name="BEx5LTKQ8RQWJE4BC88OP928893U" localSheetId="3" hidden="1">#REF!</definedName>
    <definedName name="BEx5LTKQ8RQWJE4BC88OP928893U" hidden="1">#REF!</definedName>
    <definedName name="BEx5M4D4KHXU4JXKDEHZZNRG7NRA" localSheetId="3" hidden="1">#REF!</definedName>
    <definedName name="BEx5M4D4KHXU4JXKDEHZZNRG7NRA" hidden="1">#REF!</definedName>
    <definedName name="BEx5MB9BR71LZDG7XXQ2EO58JC5F" localSheetId="3" hidden="1">#REF!</definedName>
    <definedName name="BEx5MB9BR71LZDG7XXQ2EO58JC5F" hidden="1">#REF!</definedName>
    <definedName name="BEx5MHEF05EVRV5DPTG4KMPWZSUS" localSheetId="3" hidden="1">#REF!</definedName>
    <definedName name="BEx5MHEF05EVRV5DPTG4KMPWZSUS" hidden="1">#REF!</definedName>
    <definedName name="BEx5MLQZM68YQSKARVWTTPINFQ2C" localSheetId="1" hidden="1">#REF!</definedName>
    <definedName name="BEx5MLQZM68YQSKARVWTTPINFQ2C" localSheetId="3" hidden="1">#REF!</definedName>
    <definedName name="BEx5MLQZM68YQSKARVWTTPINFQ2C" localSheetId="0" hidden="1">#REF!</definedName>
    <definedName name="BEx5MLQZM68YQSKARVWTTPINFQ2C" localSheetId="2" hidden="1">#REF!</definedName>
    <definedName name="BEx5MLQZM68YQSKARVWTTPINFQ2C" hidden="1">#REF!</definedName>
    <definedName name="BEx5MMCJMU7FOOWUCW9EA13B7V5F" localSheetId="3" hidden="1">#REF!</definedName>
    <definedName name="BEx5MMCJMU7FOOWUCW9EA13B7V5F" hidden="1">#REF!</definedName>
    <definedName name="BEx5MVXTKNBXHNWTL43C670E4KXC" localSheetId="3" hidden="1">#REF!</definedName>
    <definedName name="BEx5MVXTKNBXHNWTL43C670E4KXC" hidden="1">#REF!</definedName>
    <definedName name="BEx5MWZGZ3VRB5418C2RNF9H17BQ" localSheetId="3" hidden="1">#REF!</definedName>
    <definedName name="BEx5MWZGZ3VRB5418C2RNF9H17BQ" hidden="1">#REF!</definedName>
    <definedName name="BEx5MX4YD2QV39W04QH9C6AOA0FB" localSheetId="3" hidden="1">#REF!</definedName>
    <definedName name="BEx5MX4YD2QV39W04QH9C6AOA0FB" hidden="1">#REF!</definedName>
    <definedName name="BEx5N3A8LULD7YBJH5J83X27PZSW" localSheetId="3" hidden="1">#REF!</definedName>
    <definedName name="BEx5N3A8LULD7YBJH5J83X27PZSW" hidden="1">#REF!</definedName>
    <definedName name="BEx5N4XI4PWB1W9PMZ4O5R0HWTYD" localSheetId="3" hidden="1">#REF!</definedName>
    <definedName name="BEx5N4XI4PWB1W9PMZ4O5R0HWTYD" hidden="1">#REF!</definedName>
    <definedName name="BEx5N8DH1SY888WI2GZ2D6E9XCXB" localSheetId="3" hidden="1">#REF!</definedName>
    <definedName name="BEx5N8DH1SY888WI2GZ2D6E9XCXB" hidden="1">#REF!</definedName>
    <definedName name="BEx5NA68N6FJFX9UJXK4M14U487F" localSheetId="3" hidden="1">#REF!</definedName>
    <definedName name="BEx5NA68N6FJFX9UJXK4M14U487F" hidden="1">#REF!</definedName>
    <definedName name="BEx5NIKBG2GDJOYGE3WCXKU7YY51" localSheetId="3" hidden="1">#REF!</definedName>
    <definedName name="BEx5NIKBG2GDJOYGE3WCXKU7YY51" hidden="1">#REF!</definedName>
    <definedName name="BEx5NV06L5J5IMKGOMGKGJ4PBZCD" localSheetId="3" hidden="1">#REF!</definedName>
    <definedName name="BEx5NV06L5J5IMKGOMGKGJ4PBZCD" hidden="1">#REF!</definedName>
    <definedName name="BEx5NW1V6AB25NEEX9VPHRXWJDSS" localSheetId="3" hidden="1">#REF!</definedName>
    <definedName name="BEx5NW1V6AB25NEEX9VPHRXWJDSS" hidden="1">#REF!</definedName>
    <definedName name="BEx5NWSXWACAUHWVZAI57DGZ8OCQ" localSheetId="3" hidden="1">#REF!</definedName>
    <definedName name="BEx5NWSXWACAUHWVZAI57DGZ8OCQ" hidden="1">#REF!</definedName>
    <definedName name="BEx5NZSSQ6PY99ZX2D7Q9IGOR34W" localSheetId="3" hidden="1">#REF!</definedName>
    <definedName name="BEx5NZSSQ6PY99ZX2D7Q9IGOR34W" hidden="1">#REF!</definedName>
    <definedName name="BEx5O2N9HTGG4OJHR62PKFMNZTTW" localSheetId="3" hidden="1">#REF!</definedName>
    <definedName name="BEx5O2N9HTGG4OJHR62PKFMNZTTW" hidden="1">#REF!</definedName>
    <definedName name="BEx5O3ZUQ2OARA1CDOZ3NC4UE5AA" localSheetId="3" hidden="1">#REF!</definedName>
    <definedName name="BEx5O3ZUQ2OARA1CDOZ3NC4UE5AA" hidden="1">#REF!</definedName>
    <definedName name="BEx5OAFS0NJ2CB86A02E1JYHMLQ1" localSheetId="3" hidden="1">#REF!</definedName>
    <definedName name="BEx5OAFS0NJ2CB86A02E1JYHMLQ1" hidden="1">#REF!</definedName>
    <definedName name="BEx5OG4RPU8W1ETWDWM234NYYYEN" localSheetId="3" hidden="1">#REF!</definedName>
    <definedName name="BEx5OG4RPU8W1ETWDWM234NYYYEN" hidden="1">#REF!</definedName>
    <definedName name="BEx5OP9Y43F99O2IT69MKCCXGL61" localSheetId="3" hidden="1">#REF!</definedName>
    <definedName name="BEx5OP9Y43F99O2IT69MKCCXGL61" hidden="1">#REF!</definedName>
    <definedName name="BEx5P9Y9RDXNUAJ6CZ2LHMM8IM7T" localSheetId="3" hidden="1">#REF!</definedName>
    <definedName name="BEx5P9Y9RDXNUAJ6CZ2LHMM8IM7T" hidden="1">#REF!</definedName>
    <definedName name="BEx5PHWB2C0D5QLP3BZIP3UO7DIZ" localSheetId="3" hidden="1">#REF!</definedName>
    <definedName name="BEx5PHWB2C0D5QLP3BZIP3UO7DIZ" hidden="1">#REF!</definedName>
    <definedName name="BEx5PJP02W68K2E46L5C5YBSNU6T" localSheetId="3" hidden="1">#REF!</definedName>
    <definedName name="BEx5PJP02W68K2E46L5C5YBSNU6T" hidden="1">#REF!</definedName>
    <definedName name="BEx5PLCA8DOMAU315YCS5275L2HS" localSheetId="3" hidden="1">#REF!</definedName>
    <definedName name="BEx5PLCA8DOMAU315YCS5275L2HS" hidden="1">#REF!</definedName>
    <definedName name="BEx5PRXMZ5M65Z732WNNGV564C2J" localSheetId="3" hidden="1">#REF!</definedName>
    <definedName name="BEx5PRXMZ5M65Z732WNNGV564C2J" hidden="1">#REF!</definedName>
    <definedName name="BEx5Q29Y91E64DPE0YY53A6YHF3Y" localSheetId="3" hidden="1">#REF!</definedName>
    <definedName name="BEx5Q29Y91E64DPE0YY53A6YHF3Y" hidden="1">#REF!</definedName>
    <definedName name="BEx5QPSW4IPLH50WSR87HRER05RF" localSheetId="3" hidden="1">#REF!</definedName>
    <definedName name="BEx5QPSW4IPLH50WSR87HRER05RF" hidden="1">#REF!</definedName>
    <definedName name="BEx73V0EP8EMNRC3EZJJKKVKWQVB" localSheetId="3" hidden="1">#REF!</definedName>
    <definedName name="BEx73V0EP8EMNRC3EZJJKKVKWQVB" hidden="1">#REF!</definedName>
    <definedName name="BEx741WJHIJVXUX131SBXTVW8D71" localSheetId="3" hidden="1">#REF!</definedName>
    <definedName name="BEx741WJHIJVXUX131SBXTVW8D71" hidden="1">#REF!</definedName>
    <definedName name="BEx74Q6H3O7133AWQXWC21MI2UFT" localSheetId="3" hidden="1">#REF!</definedName>
    <definedName name="BEx74Q6H3O7133AWQXWC21MI2UFT" hidden="1">#REF!</definedName>
    <definedName name="BEx74R2VQ8BSMKPX25262AU3VZF7" localSheetId="3" hidden="1">#REF!</definedName>
    <definedName name="BEx74R2VQ8BSMKPX25262AU3VZF7" hidden="1">#REF!</definedName>
    <definedName name="BEx74W6BJ8ENO3J25WNM5H5APKA3" localSheetId="3" hidden="1">#REF!</definedName>
    <definedName name="BEx74W6BJ8ENO3J25WNM5H5APKA3" hidden="1">#REF!</definedName>
    <definedName name="BEx74YKLW1FKLWC3DJ2ELZBZBY1M" localSheetId="3" hidden="1">#REF!</definedName>
    <definedName name="BEx74YKLW1FKLWC3DJ2ELZBZBY1M" hidden="1">#REF!</definedName>
    <definedName name="BEx755GRRD9BL27YHLH5QWIYLWB7" localSheetId="3" hidden="1">#REF!</definedName>
    <definedName name="BEx755GRRD9BL27YHLH5QWIYLWB7" hidden="1">#REF!</definedName>
    <definedName name="BEx759D1D5SXS5ELLZVBI0SXYUNF" localSheetId="3" hidden="1">#REF!</definedName>
    <definedName name="BEx759D1D5SXS5ELLZVBI0SXYUNF" hidden="1">#REF!</definedName>
    <definedName name="BEx75DPEQTX055IZ2L8UVLJOT1DD" localSheetId="3" hidden="1">#REF!</definedName>
    <definedName name="BEx75DPEQTX055IZ2L8UVLJOT1DD" hidden="1">#REF!</definedName>
    <definedName name="BEx75GJZSZHUDN6OOAGQYFUDA2LP" localSheetId="3" hidden="1">#REF!</definedName>
    <definedName name="BEx75GJZSZHUDN6OOAGQYFUDA2LP" hidden="1">#REF!</definedName>
    <definedName name="BEx75HGCCV5K4UCJWYV8EV9AG5YT" localSheetId="3" hidden="1">#REF!</definedName>
    <definedName name="BEx75HGCCV5K4UCJWYV8EV9AG5YT" hidden="1">#REF!</definedName>
    <definedName name="BEx75PZT8TY5P13U978NVBUXKHT4" localSheetId="3" hidden="1">#REF!</definedName>
    <definedName name="BEx75PZT8TY5P13U978NVBUXKHT4" hidden="1">#REF!</definedName>
    <definedName name="BEx75T55F7GML8V1DMWL26WRT006" localSheetId="3" hidden="1">#REF!</definedName>
    <definedName name="BEx75T55F7GML8V1DMWL26WRT006" hidden="1">#REF!</definedName>
    <definedName name="BEx75VJGR07JY6UUWURQ4PJ29UKC" localSheetId="3" hidden="1">#REF!</definedName>
    <definedName name="BEx75VJGR07JY6UUWURQ4PJ29UKC" hidden="1">#REF!</definedName>
    <definedName name="BEx7696AZUPB1PK30JJQUWUELQPJ" localSheetId="3" hidden="1">#REF!</definedName>
    <definedName name="BEx7696AZUPB1PK30JJQUWUELQPJ" hidden="1">#REF!</definedName>
    <definedName name="BEx76PNR8S4T4VUQS0KU58SEX0VN" localSheetId="3" hidden="1">#REF!</definedName>
    <definedName name="BEx76PNR8S4T4VUQS0KU58SEX0VN" hidden="1">#REF!</definedName>
    <definedName name="BEx76YY7ODSIKDD9VDF9TLTDM18I" localSheetId="3" hidden="1">#REF!</definedName>
    <definedName name="BEx76YY7ODSIKDD9VDF9TLTDM18I" hidden="1">#REF!</definedName>
    <definedName name="BEx7705E86I9B7DTKMMJMAFSYMUL" localSheetId="3" hidden="1">#REF!</definedName>
    <definedName name="BEx7705E86I9B7DTKMMJMAFSYMUL" hidden="1">#REF!</definedName>
    <definedName name="BEx7741OUGLA0WJQLQRUJSL4DE00" localSheetId="3" hidden="1">#REF!</definedName>
    <definedName name="BEx7741OUGLA0WJQLQRUJSL4DE00" hidden="1">#REF!</definedName>
    <definedName name="BEx774N83DXLJZ54Q42PWIJZ2DN1" localSheetId="3" hidden="1">#REF!</definedName>
    <definedName name="BEx774N83DXLJZ54Q42PWIJZ2DN1" hidden="1">#REF!</definedName>
    <definedName name="BEx779QNIY3061ZV9BR462WKEGRW" localSheetId="3" hidden="1">#REF!</definedName>
    <definedName name="BEx779QNIY3061ZV9BR462WKEGRW" hidden="1">#REF!</definedName>
    <definedName name="BEx77G19QU9A95CNHE6QMVSQR2T3" localSheetId="3" hidden="1">#REF!</definedName>
    <definedName name="BEx77G19QU9A95CNHE6QMVSQR2T3" hidden="1">#REF!</definedName>
    <definedName name="BEx77P0S3GVMS7BJUL9OWUGJ1B02" localSheetId="3" hidden="1">#REF!</definedName>
    <definedName name="BEx77P0S3GVMS7BJUL9OWUGJ1B02" hidden="1">#REF!</definedName>
    <definedName name="BEx77QDESURI6WW5582YXSK3A972" localSheetId="3" hidden="1">#REF!</definedName>
    <definedName name="BEx77QDESURI6WW5582YXSK3A972" hidden="1">#REF!</definedName>
    <definedName name="BEx77VBI9XOPFHKEWU5EHQ9J675Y" localSheetId="3" hidden="1">#REF!</definedName>
    <definedName name="BEx77VBI9XOPFHKEWU5EHQ9J675Y" hidden="1">#REF!</definedName>
    <definedName name="BEx7809GQOCLHSNH95VOYIX7P1TV" localSheetId="3" hidden="1">#REF!</definedName>
    <definedName name="BEx7809GQOCLHSNH95VOYIX7P1TV" hidden="1">#REF!</definedName>
    <definedName name="BEx780K8XAXUHGVZGZWQ74DK4CI3" localSheetId="3" hidden="1">#REF!</definedName>
    <definedName name="BEx780K8XAXUHGVZGZWQ74DK4CI3" hidden="1">#REF!</definedName>
    <definedName name="BEx78226TN58UE0CTY98YEDU0LSL" localSheetId="3" hidden="1">#REF!</definedName>
    <definedName name="BEx78226TN58UE0CTY98YEDU0LSL" hidden="1">#REF!</definedName>
    <definedName name="BEx7881ZZBWHRAX6W2GY19J8MGEQ" localSheetId="3" hidden="1">#REF!</definedName>
    <definedName name="BEx7881ZZBWHRAX6W2GY19J8MGEQ" hidden="1">#REF!</definedName>
    <definedName name="BEx78BSYINF85GYNSCIRD95PH86Q" localSheetId="3" hidden="1">#REF!</definedName>
    <definedName name="BEx78BSYINF85GYNSCIRD95PH86Q" hidden="1">#REF!</definedName>
    <definedName name="BEx78HHRIWDLHQX2LG0HWFRYEL1T" localSheetId="3" hidden="1">#REF!</definedName>
    <definedName name="BEx78HHRIWDLHQX2LG0HWFRYEL1T" hidden="1">#REF!</definedName>
    <definedName name="BEx78QC4X2YVM9K6MQRB2WJG36N3" localSheetId="3" hidden="1">#REF!</definedName>
    <definedName name="BEx78QC4X2YVM9K6MQRB2WJG36N3" hidden="1">#REF!</definedName>
    <definedName name="BEx78QMXZ2P1ZB3HJ9O50DWHCMXR" localSheetId="3" hidden="1">#REF!</definedName>
    <definedName name="BEx78QMXZ2P1ZB3HJ9O50DWHCMXR" hidden="1">#REF!</definedName>
    <definedName name="BEx78SFO5VR28677DWZEMDN7G86X" localSheetId="3" hidden="1">#REF!</definedName>
    <definedName name="BEx78SFO5VR28677DWZEMDN7G86X" hidden="1">#REF!</definedName>
    <definedName name="BEx78SFOYH1Z0ZDTO47W2M60TW6K" localSheetId="3" hidden="1">#REF!</definedName>
    <definedName name="BEx78SFOYH1Z0ZDTO47W2M60TW6K" hidden="1">#REF!</definedName>
    <definedName name="BEx7974EARYYX2ICWU0YC50VO5D8" localSheetId="3" hidden="1">#REF!</definedName>
    <definedName name="BEx7974EARYYX2ICWU0YC50VO5D8" hidden="1">#REF!</definedName>
    <definedName name="BEx79JK3E6JO8MX4O35A5G8NZCC8" localSheetId="3" hidden="1">#REF!</definedName>
    <definedName name="BEx79JK3E6JO8MX4O35A5G8NZCC8" hidden="1">#REF!</definedName>
    <definedName name="BEx79OCP4HQ6XP8EWNGEUDLOZBBS" localSheetId="3" hidden="1">#REF!</definedName>
    <definedName name="BEx79OCP4HQ6XP8EWNGEUDLOZBBS" hidden="1">#REF!</definedName>
    <definedName name="BEx79SEAYKUZB0H4LYBCD6WWJBG2" localSheetId="3" hidden="1">#REF!</definedName>
    <definedName name="BEx79SEAYKUZB0H4LYBCD6WWJBG2" hidden="1">#REF!</definedName>
    <definedName name="BEx79SJRHTLS9PYM69O9BWW1FMJK" localSheetId="3" hidden="1">#REF!</definedName>
    <definedName name="BEx79SJRHTLS9PYM69O9BWW1FMJK" hidden="1">#REF!</definedName>
    <definedName name="BEx79YJJLBELICW9F9FRYSCQ101L" localSheetId="3" hidden="1">#REF!</definedName>
    <definedName name="BEx79YJJLBELICW9F9FRYSCQ101L" hidden="1">#REF!</definedName>
    <definedName name="BEx79YUC7B0V77FSBGIRCY1BR4VK" localSheetId="3" hidden="1">#REF!</definedName>
    <definedName name="BEx79YUC7B0V77FSBGIRCY1BR4VK" hidden="1">#REF!</definedName>
    <definedName name="BEx7A06T3RC2891FUX05G3QPRAUE" localSheetId="3" hidden="1">#REF!</definedName>
    <definedName name="BEx7A06T3RC2891FUX05G3QPRAUE" hidden="1">#REF!</definedName>
    <definedName name="BEx7A9S3JA1X7FH4CFSQLTZC4691" localSheetId="3" hidden="1">#REF!</definedName>
    <definedName name="BEx7A9S3JA1X7FH4CFSQLTZC4691" hidden="1">#REF!</definedName>
    <definedName name="BEx7ABA2C9IWH5VSLVLLLCY62161" localSheetId="3" hidden="1">#REF!</definedName>
    <definedName name="BEx7ABA2C9IWH5VSLVLLLCY62161" hidden="1">#REF!</definedName>
    <definedName name="BEx7AE4LPLX8N85BYB0WCO5S7ZPV" localSheetId="3" hidden="1">#REF!</definedName>
    <definedName name="BEx7AE4LPLX8N85BYB0WCO5S7ZPV" hidden="1">#REF!</definedName>
    <definedName name="BEx7AR0EEP9O5JPPEKQWG1TC860T" localSheetId="3" hidden="1">#REF!</definedName>
    <definedName name="BEx7AR0EEP9O5JPPEKQWG1TC860T" hidden="1">#REF!</definedName>
    <definedName name="BEx7ASD1I654MEDCO6GGWA95PXSC" localSheetId="3" hidden="1">#REF!</definedName>
    <definedName name="BEx7ASD1I654MEDCO6GGWA95PXSC" hidden="1">#REF!</definedName>
    <definedName name="BEx7AURD3S7JGN4D3YK1QAG6TAFA" localSheetId="3" hidden="1">#REF!</definedName>
    <definedName name="BEx7AURD3S7JGN4D3YK1QAG6TAFA" hidden="1">#REF!</definedName>
    <definedName name="BEx7AVCX9S5RJP3NSZ4QM4E6ERDT" localSheetId="3" hidden="1">#REF!</definedName>
    <definedName name="BEx7AVCX9S5RJP3NSZ4QM4E6ERDT" hidden="1">#REF!</definedName>
    <definedName name="BEx7AVYIGP0930MV5JEBWRYCJN68" localSheetId="3" hidden="1">#REF!</definedName>
    <definedName name="BEx7AVYIGP0930MV5JEBWRYCJN68" hidden="1">#REF!</definedName>
    <definedName name="BEx7B6LH6917TXOSAAQ6U7HVF018" localSheetId="3" hidden="1">#REF!</definedName>
    <definedName name="BEx7B6LH6917TXOSAAQ6U7HVF018" hidden="1">#REF!</definedName>
    <definedName name="BEx7BN8E88JR3K1BSLAZRPSFPQ9L" localSheetId="3" hidden="1">#REF!</definedName>
    <definedName name="BEx7BN8E88JR3K1BSLAZRPSFPQ9L" hidden="1">#REF!</definedName>
    <definedName name="BEx7BP14RMS3638K85OM4NCYLRHG" localSheetId="3" hidden="1">#REF!</definedName>
    <definedName name="BEx7BP14RMS3638K85OM4NCYLRHG" hidden="1">#REF!</definedName>
    <definedName name="BEx7BPXFZXJ79FQ0E8AQE21PGVHA" localSheetId="3" hidden="1">#REF!</definedName>
    <definedName name="BEx7BPXFZXJ79FQ0E8AQE21PGVHA" hidden="1">#REF!</definedName>
    <definedName name="BEx7C04AM39DQMC1TIX7CFZ2ADHX" localSheetId="3" hidden="1">#REF!</definedName>
    <definedName name="BEx7C04AM39DQMC1TIX7CFZ2ADHX" hidden="1">#REF!</definedName>
    <definedName name="BEx7C346X4AX2J1QPM4NBC7JL5W9" localSheetId="3" hidden="1">#REF!</definedName>
    <definedName name="BEx7C346X4AX2J1QPM4NBC7JL5W9" hidden="1">#REF!</definedName>
    <definedName name="BEx7C40F0PQURHPI6YQ39NFIR86Z" localSheetId="3" hidden="1">#REF!</definedName>
    <definedName name="BEx7C40F0PQURHPI6YQ39NFIR86Z" hidden="1">#REF!</definedName>
    <definedName name="BEx7C7B9VCY7N0H7N1NH6HNNH724" localSheetId="3" hidden="1">#REF!</definedName>
    <definedName name="BEx7C7B9VCY7N0H7N1NH6HNNH724" hidden="1">#REF!</definedName>
    <definedName name="BEx7C93VR7SYRIJS1JO8YZKSFAW9" localSheetId="3" hidden="1">#REF!</definedName>
    <definedName name="BEx7C93VR7SYRIJS1JO8YZKSFAW9" hidden="1">#REF!</definedName>
    <definedName name="BEx7CCPC6R1KQQZ2JQU6EFI1G0RM" localSheetId="3" hidden="1">#REF!</definedName>
    <definedName name="BEx7CCPC6R1KQQZ2JQU6EFI1G0RM" hidden="1">#REF!</definedName>
    <definedName name="BEx7CIJST9GLS2QD383UK7VUDTGL" localSheetId="3" hidden="1">#REF!</definedName>
    <definedName name="BEx7CIJST9GLS2QD383UK7VUDTGL" hidden="1">#REF!</definedName>
    <definedName name="BEx7CO8T2XKC7GHDSYNAWTZ9L7YR" localSheetId="3" hidden="1">#REF!</definedName>
    <definedName name="BEx7CO8T2XKC7GHDSYNAWTZ9L7YR" hidden="1">#REF!</definedName>
    <definedName name="BEx7CW1CF00DO8A36UNC2X7K65C2" localSheetId="3" hidden="1">#REF!</definedName>
    <definedName name="BEx7CW1CF00DO8A36UNC2X7K65C2" hidden="1">#REF!</definedName>
    <definedName name="BEx7CW6NFRL2P4XWP0MWHIYA97KF" localSheetId="3" hidden="1">#REF!</definedName>
    <definedName name="BEx7CW6NFRL2P4XWP0MWHIYA97KF" hidden="1">#REF!</definedName>
    <definedName name="BEx7CZXN83U7XFVGG1P1N6ZCQK7U" localSheetId="3" hidden="1">#REF!</definedName>
    <definedName name="BEx7CZXN83U7XFVGG1P1N6ZCQK7U" hidden="1">#REF!</definedName>
    <definedName name="BEx7D14R4J25CLH301NHMGU8FSWM" localSheetId="3" hidden="1">#REF!</definedName>
    <definedName name="BEx7D14R4J25CLH301NHMGU8FSWM" hidden="1">#REF!</definedName>
    <definedName name="BEx7D38BE0Z9QLQBDMGARM9USFPM" localSheetId="3" hidden="1">#REF!</definedName>
    <definedName name="BEx7D38BE0Z9QLQBDMGARM9USFPM" hidden="1">#REF!</definedName>
    <definedName name="BEx7D5RWKRS4W71J4NZ6ZSFHPKFT" localSheetId="3" hidden="1">#REF!</definedName>
    <definedName name="BEx7D5RWKRS4W71J4NZ6ZSFHPKFT" hidden="1">#REF!</definedName>
    <definedName name="BEx7D8H1TPOX1UN17QZYEV7Q58GA" localSheetId="3" hidden="1">#REF!</definedName>
    <definedName name="BEx7D8H1TPOX1UN17QZYEV7Q58GA" hidden="1">#REF!</definedName>
    <definedName name="BEx7DGF13H2074LRWFZQ45PZ6JPX" localSheetId="3" hidden="1">#REF!</definedName>
    <definedName name="BEx7DGF13H2074LRWFZQ45PZ6JPX" hidden="1">#REF!</definedName>
    <definedName name="BEx7DHBE0SOC5KXWWQ73WUDBRX8J" localSheetId="3" hidden="1">#REF!</definedName>
    <definedName name="BEx7DHBE0SOC5KXWWQ73WUDBRX8J" hidden="1">#REF!</definedName>
    <definedName name="BEx7DKWUXEDIISSX4GDD4YYT887F" localSheetId="3" hidden="1">#REF!</definedName>
    <definedName name="BEx7DKWUXEDIISSX4GDD4YYT887F" hidden="1">#REF!</definedName>
    <definedName name="BEx7DMUYR2HC26WW7AOB1TULERMB" localSheetId="3" hidden="1">#REF!</definedName>
    <definedName name="BEx7DMUYR2HC26WW7AOB1TULERMB" hidden="1">#REF!</definedName>
    <definedName name="BEx7DVJTRV44IMJIBFXELE67SZ7S" localSheetId="3" hidden="1">#REF!</definedName>
    <definedName name="BEx7DVJTRV44IMJIBFXELE67SZ7S" hidden="1">#REF!</definedName>
    <definedName name="BEx7DVUMFCI5INHMVFIJ44RTTSTT" localSheetId="3" hidden="1">#REF!</definedName>
    <definedName name="BEx7DVUMFCI5INHMVFIJ44RTTSTT" hidden="1">#REF!</definedName>
    <definedName name="BEx7E2QT2U8THYOKBPXONB1B47WH" localSheetId="3" hidden="1">#REF!</definedName>
    <definedName name="BEx7E2QT2U8THYOKBPXONB1B47WH" hidden="1">#REF!</definedName>
    <definedName name="BEx7E5QP7W6UKO74F5Y0VJ741HS5" localSheetId="3" hidden="1">#REF!</definedName>
    <definedName name="BEx7E5QP7W6UKO74F5Y0VJ741HS5" hidden="1">#REF!</definedName>
    <definedName name="BEx7E6N29HGH3I47AFB2DCS6MVS6" localSheetId="3" hidden="1">#REF!</definedName>
    <definedName name="BEx7E6N29HGH3I47AFB2DCS6MVS6" hidden="1">#REF!</definedName>
    <definedName name="BEx7EBA8IYHQKT7IQAOAML660SYA" localSheetId="3" hidden="1">#REF!</definedName>
    <definedName name="BEx7EBA8IYHQKT7IQAOAML660SYA" hidden="1">#REF!</definedName>
    <definedName name="BEx7EI6C8MCRZFEQYUBE5FSUTIHK" localSheetId="3" hidden="1">#REF!</definedName>
    <definedName name="BEx7EI6C8MCRZFEQYUBE5FSUTIHK" hidden="1">#REF!</definedName>
    <definedName name="BEx7EI6DL1Z6UWLFBXAKVGZTKHWJ" localSheetId="3" hidden="1">#REF!</definedName>
    <definedName name="BEx7EI6DL1Z6UWLFBXAKVGZTKHWJ" hidden="1">#REF!</definedName>
    <definedName name="BEx7EQKHX7GZYOLXRDU534TT4H64" localSheetId="3" hidden="1">#REF!</definedName>
    <definedName name="BEx7EQKHX7GZYOLXRDU534TT4H64" hidden="1">#REF!</definedName>
    <definedName name="BEx7ETV6L1TM7JSXJIGK3FC6RVZW" localSheetId="3" hidden="1">#REF!</definedName>
    <definedName name="BEx7ETV6L1TM7JSXJIGK3FC6RVZW" hidden="1">#REF!</definedName>
    <definedName name="BEx7EYYLHMBYQTH6I377FCQS7CSX" localSheetId="3" hidden="1">#REF!</definedName>
    <definedName name="BEx7EYYLHMBYQTH6I377FCQS7CSX" hidden="1">#REF!</definedName>
    <definedName name="BEx7FCLG1RYI2SNOU1Y2GQZNZSWA" localSheetId="3" hidden="1">#REF!</definedName>
    <definedName name="BEx7FCLG1RYI2SNOU1Y2GQZNZSWA" hidden="1">#REF!</definedName>
    <definedName name="BEx7FN32ZGWOAA4TTH79KINTDWR9" localSheetId="3" hidden="1">#REF!</definedName>
    <definedName name="BEx7FN32ZGWOAA4TTH79KINTDWR9" hidden="1">#REF!</definedName>
    <definedName name="BEx7FV0WJHXL6X5JNQ2ZX45PX49P" localSheetId="3" hidden="1">#REF!</definedName>
    <definedName name="BEx7FV0WJHXL6X5JNQ2ZX45PX49P" hidden="1">#REF!</definedName>
    <definedName name="BEx7G82CKM3NIY1PHNFK28M09PCH" localSheetId="3" hidden="1">#REF!</definedName>
    <definedName name="BEx7G82CKM3NIY1PHNFK28M09PCH" hidden="1">#REF!</definedName>
    <definedName name="BEx7GR3ENYWRXXS5IT0UMEGOLGUH" localSheetId="3" hidden="1">#REF!</definedName>
    <definedName name="BEx7GR3ENYWRXXS5IT0UMEGOLGUH" hidden="1">#REF!</definedName>
    <definedName name="BEx7GSAL6P7TASL8MB63RFST1LJL" localSheetId="3" hidden="1">#REF!</definedName>
    <definedName name="BEx7GSAL6P7TASL8MB63RFST1LJL" hidden="1">#REF!</definedName>
    <definedName name="BEx7H0JD6I5I8WQLLWOYWY5YWPQE" localSheetId="3" hidden="1">#REF!</definedName>
    <definedName name="BEx7H0JD6I5I8WQLLWOYWY5YWPQE" hidden="1">#REF!</definedName>
    <definedName name="BEx7H14XCXH7WEXEY1HVO53A6AGH" localSheetId="3" hidden="1">#REF!</definedName>
    <definedName name="BEx7H14XCXH7WEXEY1HVO53A6AGH" hidden="1">#REF!</definedName>
    <definedName name="BEx7HGVBEF4LEIF6RC14N3PSU461" localSheetId="3" hidden="1">#REF!</definedName>
    <definedName name="BEx7HGVBEF4LEIF6RC14N3PSU461" hidden="1">#REF!</definedName>
    <definedName name="BEx7HQ5T9FZ42QWS09UO4DT42Y0R" localSheetId="3" hidden="1">#REF!</definedName>
    <definedName name="BEx7HQ5T9FZ42QWS09UO4DT42Y0R" hidden="1">#REF!</definedName>
    <definedName name="BEx7HRCZE3CVGON1HV07MT5MNDZ3" localSheetId="3" hidden="1">#REF!</definedName>
    <definedName name="BEx7HRCZE3CVGON1HV07MT5MNDZ3" hidden="1">#REF!</definedName>
    <definedName name="BEx7HWGE2CANG5M17X4C8YNC3N8F" localSheetId="3" hidden="1">#REF!</definedName>
    <definedName name="BEx7HWGE2CANG5M17X4C8YNC3N8F" hidden="1">#REF!</definedName>
    <definedName name="BEx7IB54GU5UCTJS549UBDW43EJL" localSheetId="3" hidden="1">#REF!</definedName>
    <definedName name="BEx7IB54GU5UCTJS549UBDW43EJL" hidden="1">#REF!</definedName>
    <definedName name="BEx7IBVYN47SFZIA0K4MDKQZNN9V" localSheetId="3" hidden="1">#REF!</definedName>
    <definedName name="BEx7IBVYN47SFZIA0K4MDKQZNN9V" hidden="1">#REF!</definedName>
    <definedName name="BEx7IGOMJB39HUONENRXTK1MFHGE" localSheetId="3" hidden="1">#REF!</definedName>
    <definedName name="BEx7IGOMJB39HUONENRXTK1MFHGE" hidden="1">#REF!</definedName>
    <definedName name="BEx7ISO6LTCYYDK0J6IN4PG2P6SW" localSheetId="3" hidden="1">#REF!</definedName>
    <definedName name="BEx7ISO6LTCYYDK0J6IN4PG2P6SW" hidden="1">#REF!</definedName>
    <definedName name="BEx7IV2IJ5WT7UC0UG7WP0WF2JZI" localSheetId="3" hidden="1">#REF!</definedName>
    <definedName name="BEx7IV2IJ5WT7UC0UG7WP0WF2JZI" hidden="1">#REF!</definedName>
    <definedName name="BEx7IXGU74GE5E4S6W4Z13AR092Y" localSheetId="3" hidden="1">#REF!</definedName>
    <definedName name="BEx7IXGU74GE5E4S6W4Z13AR092Y" hidden="1">#REF!</definedName>
    <definedName name="BEx7J4YL8Q3BI1MLH16YYQ18IJRD" localSheetId="3" hidden="1">#REF!</definedName>
    <definedName name="BEx7J4YL8Q3BI1MLH16YYQ18IJRD" hidden="1">#REF!</definedName>
    <definedName name="BEx7J5K5QVUOXI6A663KUWL6PO3O" localSheetId="3" hidden="1">#REF!</definedName>
    <definedName name="BEx7J5K5QVUOXI6A663KUWL6PO3O" hidden="1">#REF!</definedName>
    <definedName name="BEx7JH3HGBPI07OHZ5LFYK0UFZQR" localSheetId="3" hidden="1">#REF!</definedName>
    <definedName name="BEx7JH3HGBPI07OHZ5LFYK0UFZQR" hidden="1">#REF!</definedName>
    <definedName name="BEx7JRL3MHRMVLQF3EN15MXRPN68" localSheetId="3" hidden="1">#REF!</definedName>
    <definedName name="BEx7JRL3MHRMVLQF3EN15MXRPN68" hidden="1">#REF!</definedName>
    <definedName name="BEx7JV194190CNM6WWGQ3UBJ3CHH" localSheetId="3" hidden="1">#REF!</definedName>
    <definedName name="BEx7JV194190CNM6WWGQ3UBJ3CHH" hidden="1">#REF!</definedName>
    <definedName name="BEx7JZJ4AE8AGMWPK3XPBTBUBZ48" localSheetId="3" hidden="1">#REF!</definedName>
    <definedName name="BEx7JZJ4AE8AGMWPK3XPBTBUBZ48" hidden="1">#REF!</definedName>
    <definedName name="BEx7K7GZ607XQOGB81A1HINBTGOZ" localSheetId="3" hidden="1">#REF!</definedName>
    <definedName name="BEx7K7GZ607XQOGB81A1HINBTGOZ" hidden="1">#REF!</definedName>
    <definedName name="BEx7KEYPBDXSNROH8M6CDCBN6B50" localSheetId="3" hidden="1">#REF!</definedName>
    <definedName name="BEx7KEYPBDXSNROH8M6CDCBN6B50" hidden="1">#REF!</definedName>
    <definedName name="BEx7KH7PZ0A6FSWA4LAN2CMZ0WSF" localSheetId="3" hidden="1">#REF!</definedName>
    <definedName name="BEx7KH7PZ0A6FSWA4LAN2CMZ0WSF" hidden="1">#REF!</definedName>
    <definedName name="BEx7KNCTL6VMNQP4MFMHOMV1WI1Y" localSheetId="3" hidden="1">#REF!</definedName>
    <definedName name="BEx7KNCTL6VMNQP4MFMHOMV1WI1Y" hidden="1">#REF!</definedName>
    <definedName name="BEx7KSAS8BZT6H8OQCZ5DNSTMO07" localSheetId="3" hidden="1">#REF!</definedName>
    <definedName name="BEx7KSAS8BZT6H8OQCZ5DNSTMO07" hidden="1">#REF!</definedName>
    <definedName name="BEx7KWHTBD21COXVI4HNEQH0Z3L8" localSheetId="3" hidden="1">#REF!</definedName>
    <definedName name="BEx7KWHTBD21COXVI4HNEQH0Z3L8" hidden="1">#REF!</definedName>
    <definedName name="BEx7KXUGRMRSUXCM97Z7VRZQ9JH2" localSheetId="3" hidden="1">#REF!</definedName>
    <definedName name="BEx7KXUGRMRSUXCM97Z7VRZQ9JH2" hidden="1">#REF!</definedName>
    <definedName name="BEx7L5C6U8MP6IZ67BD649WQYJEK" localSheetId="3" hidden="1">#REF!</definedName>
    <definedName name="BEx7L5C6U8MP6IZ67BD649WQYJEK" hidden="1">#REF!</definedName>
    <definedName name="BEx7L8HEYEVTATR0OG5JJO647KNI" localSheetId="3" hidden="1">#REF!</definedName>
    <definedName name="BEx7L8HEYEVTATR0OG5JJO647KNI" hidden="1">#REF!</definedName>
    <definedName name="BEx7L8XOV64OMS15ZFURFEUXLMWF" localSheetId="3" hidden="1">#REF!</definedName>
    <definedName name="BEx7L8XOV64OMS15ZFURFEUXLMWF" hidden="1">#REF!</definedName>
    <definedName name="BEx7LPF478MRAYB9TQ6LDML6O3BY" localSheetId="3" hidden="1">#REF!</definedName>
    <definedName name="BEx7LPF478MRAYB9TQ6LDML6O3BY" hidden="1">#REF!</definedName>
    <definedName name="BEx7LPV780NFCG1VX4EKJ29YXOLZ" localSheetId="3" hidden="1">#REF!</definedName>
    <definedName name="BEx7LPV780NFCG1VX4EKJ29YXOLZ" hidden="1">#REF!</definedName>
    <definedName name="BEx7LQ0PD30NJWOAYKPEYHM9J83B" localSheetId="3" hidden="1">#REF!</definedName>
    <definedName name="BEx7LQ0PD30NJWOAYKPEYHM9J83B" hidden="1">#REF!</definedName>
    <definedName name="BEx7M4EKEDHZ1ZZ91NDLSUNPUFPZ" localSheetId="3" hidden="1">#REF!</definedName>
    <definedName name="BEx7M4EKEDHZ1ZZ91NDLSUNPUFPZ" hidden="1">#REF!</definedName>
    <definedName name="BEx7MAUI1JJFDIJGDW4RWY5384LY" localSheetId="3" hidden="1">#REF!</definedName>
    <definedName name="BEx7MAUI1JJFDIJGDW4RWY5384LY" hidden="1">#REF!</definedName>
    <definedName name="BEx7MI1EW6N7FOBHWJLYC02TZSKR" localSheetId="3" hidden="1">#REF!</definedName>
    <definedName name="BEx7MI1EW6N7FOBHWJLYC02TZSKR" hidden="1">#REF!</definedName>
    <definedName name="BEx7MJZO3UKAMJ53UWOJ5ZD4GGMQ" localSheetId="3" hidden="1">#REF!</definedName>
    <definedName name="BEx7MJZO3UKAMJ53UWOJ5ZD4GGMQ" hidden="1">#REF!</definedName>
    <definedName name="BEx7MO17TZ6L4457Q12FYYLUUZAZ" localSheetId="3" hidden="1">#REF!</definedName>
    <definedName name="BEx7MO17TZ6L4457Q12FYYLUUZAZ" hidden="1">#REF!</definedName>
    <definedName name="BEx7MT4MFNXIVQGAT6D971GZW7CA" localSheetId="3" hidden="1">#REF!</definedName>
    <definedName name="BEx7MT4MFNXIVQGAT6D971GZW7CA" hidden="1">#REF!</definedName>
    <definedName name="BEx7MUMLPPX92MX7SA8S1PLONDL8" localSheetId="3" hidden="1">#REF!</definedName>
    <definedName name="BEx7MUMLPPX92MX7SA8S1PLONDL8" hidden="1">#REF!</definedName>
    <definedName name="BEx7MX0W532Q7CB4V6KFVC9WAOUI" localSheetId="3" hidden="1">#REF!</definedName>
    <definedName name="BEx7MX0W532Q7CB4V6KFVC9WAOUI" hidden="1">#REF!</definedName>
    <definedName name="BEx7NB403NE748IF75RXMWOFQ986" localSheetId="3" hidden="1">#REF!</definedName>
    <definedName name="BEx7NB403NE748IF75RXMWOFQ986" hidden="1">#REF!</definedName>
    <definedName name="BEx7NI062THZAM6I8AJWTFJL91CS" localSheetId="3" hidden="1">#REF!</definedName>
    <definedName name="BEx7NI062THZAM6I8AJWTFJL91CS" hidden="1">#REF!</definedName>
    <definedName name="BEx904S75BPRYMHF0083JF7ES4NG" localSheetId="3" hidden="1">#REF!</definedName>
    <definedName name="BEx904S75BPRYMHF0083JF7ES4NG" hidden="1">#REF!</definedName>
    <definedName name="BEx90HDD4RWF7JZGA8GCGG7D63MG" localSheetId="3" hidden="1">#REF!</definedName>
    <definedName name="BEx90HDD4RWF7JZGA8GCGG7D63MG" hidden="1">#REF!</definedName>
    <definedName name="BEx90HO6UVMFVSV8U0YBZFHNCL38" localSheetId="3" hidden="1">#REF!</definedName>
    <definedName name="BEx90HO6UVMFVSV8U0YBZFHNCL38" hidden="1">#REF!</definedName>
    <definedName name="BEx90VGH5H09ON2QXYC9WIIEU98T" localSheetId="3" hidden="1">#REF!</definedName>
    <definedName name="BEx90VGH5H09ON2QXYC9WIIEU98T" hidden="1">#REF!</definedName>
    <definedName name="BEx9157279000SVN5XNWQ99JY0WU" localSheetId="3" hidden="1">#REF!</definedName>
    <definedName name="BEx9157279000SVN5XNWQ99JY0WU" hidden="1">#REF!</definedName>
    <definedName name="BEx9175B70QXYAU5A8DJPGZQ46L9" localSheetId="3" hidden="1">#REF!</definedName>
    <definedName name="BEx9175B70QXYAU5A8DJPGZQ46L9" hidden="1">#REF!</definedName>
    <definedName name="BEx91AQQRTV87AO27VWHSFZAD4ZR" localSheetId="3" hidden="1">#REF!</definedName>
    <definedName name="BEx91AQQRTV87AO27VWHSFZAD4ZR" hidden="1">#REF!</definedName>
    <definedName name="BEx91L8FLL5CWLA2CDHKCOMGVDZN" localSheetId="3" hidden="1">#REF!</definedName>
    <definedName name="BEx91L8FLL5CWLA2CDHKCOMGVDZN" hidden="1">#REF!</definedName>
    <definedName name="BEx91OTVH9ZDBC3QTORU8RZX4EOC" localSheetId="3" hidden="1">#REF!</definedName>
    <definedName name="BEx91OTVH9ZDBC3QTORU8RZX4EOC" hidden="1">#REF!</definedName>
    <definedName name="BEx91QH5JRZKQP1GPN2SQMR3CKAG" localSheetId="3" hidden="1">#REF!</definedName>
    <definedName name="BEx91QH5JRZKQP1GPN2SQMR3CKAG" hidden="1">#REF!</definedName>
    <definedName name="BEx91ROALDNHO7FI4X8L61RH4UJE" localSheetId="3" hidden="1">#REF!</definedName>
    <definedName name="BEx91ROALDNHO7FI4X8L61RH4UJE" hidden="1">#REF!</definedName>
    <definedName name="BEx91TMID71GVYH0U16QM1RV3PX0" localSheetId="3" hidden="1">#REF!</definedName>
    <definedName name="BEx91TMID71GVYH0U16QM1RV3PX0" hidden="1">#REF!</definedName>
    <definedName name="BEx91VF2D78PAF337E3L2L81K9W2" localSheetId="3" hidden="1">#REF!</definedName>
    <definedName name="BEx91VF2D78PAF337E3L2L81K9W2" hidden="1">#REF!</definedName>
    <definedName name="BEx921PNZ46VORG2VRMWREWIC0SE" localSheetId="3" hidden="1">#REF!</definedName>
    <definedName name="BEx921PNZ46VORG2VRMWREWIC0SE" hidden="1">#REF!</definedName>
    <definedName name="BEx929CVDCG5CFUQWNDLOSNRQ1FN" localSheetId="3" hidden="1">#REF!</definedName>
    <definedName name="BEx929CVDCG5CFUQWNDLOSNRQ1FN" hidden="1">#REF!</definedName>
    <definedName name="BEx92DPEKL5WM5A3CN8674JI0PR3" localSheetId="3" hidden="1">#REF!</definedName>
    <definedName name="BEx92DPEKL5WM5A3CN8674JI0PR3" hidden="1">#REF!</definedName>
    <definedName name="BEx92ER2RMY93TZK0D9L9T3H0GI5" localSheetId="3" hidden="1">#REF!</definedName>
    <definedName name="BEx92ER2RMY93TZK0D9L9T3H0GI5" hidden="1">#REF!</definedName>
    <definedName name="BEx92FI04PJT4LI23KKIHRXWJDTT" localSheetId="3" hidden="1">#REF!</definedName>
    <definedName name="BEx92FI04PJT4LI23KKIHRXWJDTT" hidden="1">#REF!</definedName>
    <definedName name="BEx92HR14HQ9D5JXCSPA4SS4RT62" localSheetId="3" hidden="1">#REF!</definedName>
    <definedName name="BEx92HR14HQ9D5JXCSPA4SS4RT62" hidden="1">#REF!</definedName>
    <definedName name="BEx92HWA2D6A5EX9MFG68G0NOMSN" localSheetId="3" hidden="1">#REF!</definedName>
    <definedName name="BEx92HWA2D6A5EX9MFG68G0NOMSN" hidden="1">#REF!</definedName>
    <definedName name="BEx92I1SQUKW2W7S22E82HLJXRGK" localSheetId="3" hidden="1">#REF!</definedName>
    <definedName name="BEx92I1SQUKW2W7S22E82HLJXRGK" hidden="1">#REF!</definedName>
    <definedName name="BEx92PUBDIXAU1FW5ZAXECMAU0LN" localSheetId="3" hidden="1">#REF!</definedName>
    <definedName name="BEx92PUBDIXAU1FW5ZAXECMAU0LN" hidden="1">#REF!</definedName>
    <definedName name="BEx92S8MHFFIVRQ2YSHZNQGOFUHD" localSheetId="3" hidden="1">#REF!</definedName>
    <definedName name="BEx92S8MHFFIVRQ2YSHZNQGOFUHD" hidden="1">#REF!</definedName>
    <definedName name="BEx92VJ5FJGXISSSMOUAESCSIWFV" localSheetId="3" hidden="1">#REF!</definedName>
    <definedName name="BEx92VJ5FJGXISSSMOUAESCSIWFV" hidden="1">#REF!</definedName>
    <definedName name="BEx93B9OULL2YGC896XXYAAJSTRK" localSheetId="3" hidden="1">#REF!</definedName>
    <definedName name="BEx93B9OULL2YGC896XXYAAJSTRK" hidden="1">#REF!</definedName>
    <definedName name="BEx93FRKF99NRT3LH99UTIH7AAYF" localSheetId="3" hidden="1">#REF!</definedName>
    <definedName name="BEx93FRKF99NRT3LH99UTIH7AAYF" hidden="1">#REF!</definedName>
    <definedName name="BEx93M7FSHP50OG34A4W8W8DF12U" localSheetId="3" hidden="1">#REF!</definedName>
    <definedName name="BEx93M7FSHP50OG34A4W8W8DF12U" hidden="1">#REF!</definedName>
    <definedName name="BEx93OLWY2O3PRA74U41VG5RXT4Q" localSheetId="3" hidden="1">#REF!</definedName>
    <definedName name="BEx93OLWY2O3PRA74U41VG5RXT4Q" hidden="1">#REF!</definedName>
    <definedName name="BEx93RWFAF6YJGYUTITVM445C02U" localSheetId="3" hidden="1">#REF!</definedName>
    <definedName name="BEx93RWFAF6YJGYUTITVM445C02U" hidden="1">#REF!</definedName>
    <definedName name="BEx93SY9RWG3HUV4YXQKXJH9FH14" localSheetId="3" hidden="1">#REF!</definedName>
    <definedName name="BEx93SY9RWG3HUV4YXQKXJH9FH14" hidden="1">#REF!</definedName>
    <definedName name="BEx93TJUX3U0FJDBG6DDSNQ91R5J" localSheetId="3" hidden="1">#REF!</definedName>
    <definedName name="BEx93TJUX3U0FJDBG6DDSNQ91R5J" hidden="1">#REF!</definedName>
    <definedName name="BEx942UCRHMI4B0US31HO95GSC2X" localSheetId="3" hidden="1">#REF!</definedName>
    <definedName name="BEx942UCRHMI4B0US31HO95GSC2X" hidden="1">#REF!</definedName>
    <definedName name="BEx942ZND3V7XSHKTD0UH9X85N5E" localSheetId="3" hidden="1">#REF!</definedName>
    <definedName name="BEx942ZND3V7XSHKTD0UH9X85N5E" hidden="1">#REF!</definedName>
    <definedName name="BEx947HHLR6UU6NYPNDZRF79V52K" localSheetId="3" hidden="1">#REF!</definedName>
    <definedName name="BEx947HHLR6UU6NYPNDZRF79V52K" hidden="1">#REF!</definedName>
    <definedName name="BEx948ZFFQWVIDNG4AZAUGGGEB5U" localSheetId="3" hidden="1">#REF!</definedName>
    <definedName name="BEx948ZFFQWVIDNG4AZAUGGGEB5U" hidden="1">#REF!</definedName>
    <definedName name="BEx94CKXG92OMURH41SNU6IOHK4J" localSheetId="3" hidden="1">#REF!</definedName>
    <definedName name="BEx94CKXG92OMURH41SNU6IOHK4J" hidden="1">#REF!</definedName>
    <definedName name="BEx94GXG30CIVB6ZQN3X3IK6BZXQ" localSheetId="3" hidden="1">#REF!</definedName>
    <definedName name="BEx94GXG30CIVB6ZQN3X3IK6BZXQ" hidden="1">#REF!</definedName>
    <definedName name="BEx94HJ0DWZHE39X4BLCQCJ3M1MC" localSheetId="3" hidden="1">#REF!</definedName>
    <definedName name="BEx94HJ0DWZHE39X4BLCQCJ3M1MC" hidden="1">#REF!</definedName>
    <definedName name="BEx94HZ5LURYM9ST744ALV6ZCKYP" localSheetId="3" hidden="1">#REF!</definedName>
    <definedName name="BEx94HZ5LURYM9ST744ALV6ZCKYP" hidden="1">#REF!</definedName>
    <definedName name="BEx94IQ75E90YUMWJ9N591LR7DQQ" localSheetId="3" hidden="1">#REF!</definedName>
    <definedName name="BEx94IQ75E90YUMWJ9N591LR7DQQ" hidden="1">#REF!</definedName>
    <definedName name="BEx94N7W5T3U7UOE97D6OVIBUCXS" localSheetId="3" hidden="1">#REF!</definedName>
    <definedName name="BEx94N7W5T3U7UOE97D6OVIBUCXS" hidden="1">#REF!</definedName>
    <definedName name="BEx955NIAWX5OLAHMTV6QFUZPR30" localSheetId="3" hidden="1">#REF!</definedName>
    <definedName name="BEx955NIAWX5OLAHMTV6QFUZPR30" hidden="1">#REF!</definedName>
    <definedName name="BEx9581TYVI2M5TT4ISDAJV4W7Z6" localSheetId="3" hidden="1">#REF!</definedName>
    <definedName name="BEx9581TYVI2M5TT4ISDAJV4W7Z6" hidden="1">#REF!</definedName>
    <definedName name="BEx95G55NR99FDSE95CXDI4DKWSV" localSheetId="3" hidden="1">#REF!</definedName>
    <definedName name="BEx95G55NR99FDSE95CXDI4DKWSV" hidden="1">#REF!</definedName>
    <definedName name="BEx95NHF4RVUE0YDOAFZEIVBYJXD" localSheetId="3" hidden="1">#REF!</definedName>
    <definedName name="BEx95NHF4RVUE0YDOAFZEIVBYJXD" hidden="1">#REF!</definedName>
    <definedName name="BEx95QBZMG0E2KQ9BERJ861QLYN3" localSheetId="3" hidden="1">#REF!</definedName>
    <definedName name="BEx95QBZMG0E2KQ9BERJ861QLYN3" hidden="1">#REF!</definedName>
    <definedName name="BEx95QHBVDN795UNQJLRXG3RDU49" localSheetId="3" hidden="1">#REF!</definedName>
    <definedName name="BEx95QHBVDN795UNQJLRXG3RDU49" hidden="1">#REF!</definedName>
    <definedName name="BEx95TBVUWV7L7OMFMZDQEXGVHU6" localSheetId="3" hidden="1">#REF!</definedName>
    <definedName name="BEx95TBVUWV7L7OMFMZDQEXGVHU6" hidden="1">#REF!</definedName>
    <definedName name="BEx95U89DZZSVO39TGS62CX8G9N4" localSheetId="3" hidden="1">#REF!</definedName>
    <definedName name="BEx95U89DZZSVO39TGS62CX8G9N4" hidden="1">#REF!</definedName>
    <definedName name="BEx95XTPKKKJG67C45LRX0T25I06" localSheetId="3" hidden="1">#REF!</definedName>
    <definedName name="BEx95XTPKKKJG67C45LRX0T25I06" hidden="1">#REF!</definedName>
    <definedName name="BEx9602K2GHNBUEUVT9ONRQU1GMD" localSheetId="3" hidden="1">#REF!</definedName>
    <definedName name="BEx9602K2GHNBUEUVT9ONRQU1GMD" hidden="1">#REF!</definedName>
    <definedName name="BEx9602LTEI8BPC79BGMRK6S0RP8" localSheetId="3" hidden="1">#REF!</definedName>
    <definedName name="BEx9602LTEI8BPC79BGMRK6S0RP8" hidden="1">#REF!</definedName>
    <definedName name="BEx962BL3Y4LA53EBYI64ZYMZE8U" localSheetId="3" hidden="1">#REF!</definedName>
    <definedName name="BEx962BL3Y4LA53EBYI64ZYMZE8U" hidden="1">#REF!</definedName>
    <definedName name="BEx96HAWZ2EMMI7VJ5NQXGK044OO" localSheetId="3" hidden="1">#REF!</definedName>
    <definedName name="BEx96HAWZ2EMMI7VJ5NQXGK044OO" hidden="1">#REF!</definedName>
    <definedName name="BEx96KR21O7H9R29TN0S45Y3QPUK" localSheetId="3" hidden="1">#REF!</definedName>
    <definedName name="BEx96KR21O7H9R29TN0S45Y3QPUK" hidden="1">#REF!</definedName>
    <definedName name="BEx96SUFKHHFE8XQ6UUO6ILDOXHO" localSheetId="3" hidden="1">#REF!</definedName>
    <definedName name="BEx96SUFKHHFE8XQ6UUO6ILDOXHO" hidden="1">#REF!</definedName>
    <definedName name="BEx96UN4YWXBDEZ1U1ZUIPP41Z7I" localSheetId="3" hidden="1">#REF!</definedName>
    <definedName name="BEx96UN4YWXBDEZ1U1ZUIPP41Z7I" hidden="1">#REF!</definedName>
    <definedName name="BEx978KSD61YJH3S9DGO050R2EHA" localSheetId="3" hidden="1">#REF!</definedName>
    <definedName name="BEx978KSD61YJH3S9DGO050R2EHA" hidden="1">#REF!</definedName>
    <definedName name="BEx97H9O1NAKAPK4MX4PKO34ICL5" localSheetId="3" hidden="1">#REF!</definedName>
    <definedName name="BEx97H9O1NAKAPK4MX4PKO34ICL5" hidden="1">#REF!</definedName>
    <definedName name="BEx97MNUZQ1Z0AO2FL7XQYVNCPR7" localSheetId="3" hidden="1">#REF!</definedName>
    <definedName name="BEx97MNUZQ1Z0AO2FL7XQYVNCPR7" hidden="1">#REF!</definedName>
    <definedName name="BEx97NPQBACJVD9K1YXI08RTW9E2" localSheetId="3" hidden="1">#REF!</definedName>
    <definedName name="BEx97NPQBACJVD9K1YXI08RTW9E2" hidden="1">#REF!</definedName>
    <definedName name="BEx97RWQLXS0OORDCN69IGA58CWU" localSheetId="3" hidden="1">#REF!</definedName>
    <definedName name="BEx97RWQLXS0OORDCN69IGA58CWU" hidden="1">#REF!</definedName>
    <definedName name="BEx97YNGGDFIXHTMGFL2IHAQX9MI" localSheetId="3" hidden="1">#REF!</definedName>
    <definedName name="BEx97YNGGDFIXHTMGFL2IHAQX9MI" hidden="1">#REF!</definedName>
    <definedName name="BEx9805E16VCDEWPM3404WTQS6ZK" localSheetId="3" hidden="1">#REF!</definedName>
    <definedName name="BEx9805E16VCDEWPM3404WTQS6ZK" hidden="1">#REF!</definedName>
    <definedName name="BEx981HW73BUZWT14TBTZHC0ZTJ4" localSheetId="3" hidden="1">#REF!</definedName>
    <definedName name="BEx981HW73BUZWT14TBTZHC0ZTJ4" hidden="1">#REF!</definedName>
    <definedName name="BEx9871KU0N99P0900EAK69VFYT2" localSheetId="3" hidden="1">#REF!</definedName>
    <definedName name="BEx9871KU0N99P0900EAK69VFYT2" hidden="1">#REF!</definedName>
    <definedName name="BEx98IFKNJFGZFLID1YTRFEG1SXY" localSheetId="3" hidden="1">#REF!</definedName>
    <definedName name="BEx98IFKNJFGZFLID1YTRFEG1SXY" hidden="1">#REF!</definedName>
    <definedName name="BEx98T7ZEF0HKRFLBVK3BNKCG3CJ" localSheetId="3" hidden="1">#REF!</definedName>
    <definedName name="BEx98T7ZEF0HKRFLBVK3BNKCG3CJ" hidden="1">#REF!</definedName>
    <definedName name="BEx98WYSAS39FWGYTMQ8QGIT81TF" localSheetId="3" hidden="1">#REF!</definedName>
    <definedName name="BEx98WYSAS39FWGYTMQ8QGIT81TF" hidden="1">#REF!</definedName>
    <definedName name="BEx990461P2YAJ7BRK25INFYZ7RQ" localSheetId="3" hidden="1">#REF!</definedName>
    <definedName name="BEx990461P2YAJ7BRK25INFYZ7RQ" hidden="1">#REF!</definedName>
    <definedName name="BEx9915UVD4G7RA3IMLFZ0LG3UA2" localSheetId="3" hidden="1">#REF!</definedName>
    <definedName name="BEx9915UVD4G7RA3IMLFZ0LG3UA2" hidden="1">#REF!</definedName>
    <definedName name="BEx991M410V3S2PKCJGQ30O6JT6H" localSheetId="3" hidden="1">#REF!</definedName>
    <definedName name="BEx991M410V3S2PKCJGQ30O6JT6H" hidden="1">#REF!</definedName>
    <definedName name="BEx992CZON8AO7U7V88VN1JBO0MG" localSheetId="3" hidden="1">#REF!</definedName>
    <definedName name="BEx992CZON8AO7U7V88VN1JBO0MG" hidden="1">#REF!</definedName>
    <definedName name="BEx9952469XMFGSPXL7CMXHPJF90" localSheetId="3" hidden="1">#REF!</definedName>
    <definedName name="BEx9952469XMFGSPXL7CMXHPJF90" hidden="1">#REF!</definedName>
    <definedName name="BEx99B77I7TUSHRR4HIZ9FU2EIUT" localSheetId="3" hidden="1">#REF!</definedName>
    <definedName name="BEx99B77I7TUSHRR4HIZ9FU2EIUT" hidden="1">#REF!</definedName>
    <definedName name="BEx99EHWKKHZB66Q30C7QIXU3BVM" localSheetId="3" hidden="1">#REF!</definedName>
    <definedName name="BEx99EHWKKHZB66Q30C7QIXU3BVM" hidden="1">#REF!</definedName>
    <definedName name="BEx99IE6TEODZ443HP0AYCXVTNOV" localSheetId="3" hidden="1">#REF!</definedName>
    <definedName name="BEx99IE6TEODZ443HP0AYCXVTNOV" hidden="1">#REF!</definedName>
    <definedName name="BEx99Q6PH5F3OQKCCAAO75PYDEFN" localSheetId="3" hidden="1">#REF!</definedName>
    <definedName name="BEx99Q6PH5F3OQKCCAAO75PYDEFN" hidden="1">#REF!</definedName>
    <definedName name="BEx99RU5I4O0109P2FW9DN4IU3QX" localSheetId="3" hidden="1">#REF!</definedName>
    <definedName name="BEx99RU5I4O0109P2FW9DN4IU3QX" hidden="1">#REF!</definedName>
    <definedName name="BEx99WBYT2D6UUC1PT7A40ENYID4" localSheetId="3" hidden="1">#REF!</definedName>
    <definedName name="BEx99WBYT2D6UUC1PT7A40ENYID4" hidden="1">#REF!</definedName>
    <definedName name="BEx99WS2X3RTQE9O764SS5G2FPE6" localSheetId="3" hidden="1">#REF!</definedName>
    <definedName name="BEx99WS2X3RTQE9O764SS5G2FPE6" hidden="1">#REF!</definedName>
    <definedName name="BEx99ZRZ4I7FHDPGRAT5VW7NVBPU" localSheetId="3" hidden="1">#REF!</definedName>
    <definedName name="BEx99ZRZ4I7FHDPGRAT5VW7NVBPU" hidden="1">#REF!</definedName>
    <definedName name="BEx9AT5E3ZSHKSOL35O38L8HF9TH" localSheetId="3" hidden="1">#REF!</definedName>
    <definedName name="BEx9AT5E3ZSHKSOL35O38L8HF9TH" hidden="1">#REF!</definedName>
    <definedName name="BEx9ATW9WB5CNKQR5HKK7Y2GHYGR" localSheetId="3" hidden="1">#REF!</definedName>
    <definedName name="BEx9ATW9WB5CNKQR5HKK7Y2GHYGR" hidden="1">#REF!</definedName>
    <definedName name="BEx9AV8W1FAWF5BHATYEN47X12JN" localSheetId="3" hidden="1">#REF!</definedName>
    <definedName name="BEx9AV8W1FAWF5BHATYEN47X12JN" hidden="1">#REF!</definedName>
    <definedName name="BEx9B8A5186FNTQQNLIO5LK02ABI" localSheetId="3" hidden="1">#REF!</definedName>
    <definedName name="BEx9B8A5186FNTQQNLIO5LK02ABI" hidden="1">#REF!</definedName>
    <definedName name="BEx9B8VR20E2CILU4CDQUQQ9ONXK" localSheetId="3" hidden="1">#REF!</definedName>
    <definedName name="BEx9B8VR20E2CILU4CDQUQQ9ONXK" hidden="1">#REF!</definedName>
    <definedName name="BEx9B917EUP13X6FQ3NPQL76XM5V" localSheetId="3" hidden="1">#REF!</definedName>
    <definedName name="BEx9B917EUP13X6FQ3NPQL76XM5V" hidden="1">#REF!</definedName>
    <definedName name="BEx9BAJ5WYEQ623HUT9NNCMP3RUG" localSheetId="3" hidden="1">#REF!</definedName>
    <definedName name="BEx9BAJ5WYEQ623HUT9NNCMP3RUG" hidden="1">#REF!</definedName>
    <definedName name="BEx9BE9Z7EFJCFDYJJOY5KFTGDF4" localSheetId="3" hidden="1">#REF!</definedName>
    <definedName name="BEx9BE9Z7EFJCFDYJJOY5KFTGDF4" hidden="1">#REF!</definedName>
    <definedName name="BEx9BSIJN2O0MG8CXAMCAOADEMTO" localSheetId="3" hidden="1">#REF!</definedName>
    <definedName name="BEx9BSIJN2O0MG8CXAMCAOADEMTO" hidden="1">#REF!</definedName>
    <definedName name="BEx9BU0BBJO3ITPCO4T9FIVEVJY7" localSheetId="3" hidden="1">#REF!</definedName>
    <definedName name="BEx9BU0BBJO3ITPCO4T9FIVEVJY7" hidden="1">#REF!</definedName>
    <definedName name="BEx9BYSYW7QCPXS2NAVLFAU5Y2Z2" localSheetId="3" hidden="1">#REF!</definedName>
    <definedName name="BEx9BYSYW7QCPXS2NAVLFAU5Y2Z2" hidden="1">#REF!</definedName>
    <definedName name="BEx9C590HJ2O31IWJB73C1HR74AI" localSheetId="3" hidden="1">#REF!</definedName>
    <definedName name="BEx9C590HJ2O31IWJB73C1HR74AI" hidden="1">#REF!</definedName>
    <definedName name="BEx9CCQRMYYOGIOYTOM73VKDIPS1" localSheetId="3" hidden="1">#REF!</definedName>
    <definedName name="BEx9CCQRMYYOGIOYTOM73VKDIPS1" hidden="1">#REF!</definedName>
    <definedName name="BEx9CM6JVXIG9S6EAZMR899UW190" localSheetId="3" hidden="1">#REF!</definedName>
    <definedName name="BEx9CM6JVXIG9S6EAZMR899UW190" hidden="1">#REF!</definedName>
    <definedName name="BEx9D160NRGTDVT2ML4H9A7UKR4T" localSheetId="3" hidden="1">#REF!</definedName>
    <definedName name="BEx9D160NRGTDVT2ML4H9A7UKR4T" hidden="1">#REF!</definedName>
    <definedName name="BEx9D1BC9FT19KY0INAABNDBAMR1" localSheetId="3" hidden="1">#REF!</definedName>
    <definedName name="BEx9D1BC9FT19KY0INAABNDBAMR1" hidden="1">#REF!</definedName>
    <definedName name="BEx9D1MB15VSARB7IKBMZYU0JJBI" localSheetId="3" hidden="1">#REF!</definedName>
    <definedName name="BEx9D1MB15VSARB7IKBMZYU0JJBI" hidden="1">#REF!</definedName>
    <definedName name="BEx9DN6ZMF18Q39MPMXSDJTZQNJ3" localSheetId="3" hidden="1">#REF!</definedName>
    <definedName name="BEx9DN6ZMF18Q39MPMXSDJTZQNJ3" hidden="1">#REF!</definedName>
    <definedName name="BEx9DZXN85O544CD9O60K126YYAU" localSheetId="3" hidden="1">#REF!</definedName>
    <definedName name="BEx9DZXN85O544CD9O60K126YYAU" hidden="1">#REF!</definedName>
    <definedName name="BEx9E14TDNSEMI784W0OTIEQMWN6" localSheetId="3" hidden="1">#REF!</definedName>
    <definedName name="BEx9E14TDNSEMI784W0OTIEQMWN6" hidden="1">#REF!</definedName>
    <definedName name="BEx9E14TGNBYGMDDG9NETDK4SYAW" localSheetId="3" hidden="1">#REF!</definedName>
    <definedName name="BEx9E14TGNBYGMDDG9NETDK4SYAW" hidden="1">#REF!</definedName>
    <definedName name="BEx9E2BZ2B1R41FMGJCJ7JLGLUAJ" localSheetId="3" hidden="1">#REF!</definedName>
    <definedName name="BEx9E2BZ2B1R41FMGJCJ7JLGLUAJ" hidden="1">#REF!</definedName>
    <definedName name="BEx9EG9KBJ77M8LEOR9ITOKN5KXY" localSheetId="3" hidden="1">#REF!</definedName>
    <definedName name="BEx9EG9KBJ77M8LEOR9ITOKN5KXY" hidden="1">#REF!</definedName>
    <definedName name="BEx9EMK6HAJJMVYZTN5AUIV7O1E6" localSheetId="3" hidden="1">#REF!</definedName>
    <definedName name="BEx9EMK6HAJJMVYZTN5AUIV7O1E6" hidden="1">#REF!</definedName>
    <definedName name="BEx9ENB8RPU9FA3QW16IGB6LK1CH" localSheetId="3" hidden="1">#REF!</definedName>
    <definedName name="BEx9ENB8RPU9FA3QW16IGB6LK1CH" hidden="1">#REF!</definedName>
    <definedName name="BEx9EQLVZHYQ1TPX7WH3SOWXCZLE" localSheetId="3" hidden="1">#REF!</definedName>
    <definedName name="BEx9EQLVZHYQ1TPX7WH3SOWXCZLE" hidden="1">#REF!</definedName>
    <definedName name="BEx9ETLU0EK5LGEM1QCNYN2S8O5F" localSheetId="3" hidden="1">#REF!</definedName>
    <definedName name="BEx9ETLU0EK5LGEM1QCNYN2S8O5F" hidden="1">#REF!</definedName>
    <definedName name="BEx9F0710LGLAU3161O0O346N58H" localSheetId="3" hidden="1">#REF!</definedName>
    <definedName name="BEx9F0710LGLAU3161O0O346N58H" hidden="1">#REF!</definedName>
    <definedName name="BEx9F0Y2ESUNE3U7TQDLMPE9BO67" localSheetId="3" hidden="1">#REF!</definedName>
    <definedName name="BEx9F0Y2ESUNE3U7TQDLMPE9BO67" hidden="1">#REF!</definedName>
    <definedName name="BEx9F439L1R726MJFX2EP39XIBPY" localSheetId="3" hidden="1">#REF!</definedName>
    <definedName name="BEx9F439L1R726MJFX2EP39XIBPY" hidden="1">#REF!</definedName>
    <definedName name="BEx9F5W18ZGFOKGRE8PR6T1MO6GT" localSheetId="3" hidden="1">#REF!</definedName>
    <definedName name="BEx9F5W18ZGFOKGRE8PR6T1MO6GT" hidden="1">#REF!</definedName>
    <definedName name="BEx9F78N4HY0XFGBQ4UJRD52L1EI" localSheetId="3" hidden="1">#REF!</definedName>
    <definedName name="BEx9F78N4HY0XFGBQ4UJRD52L1EI" hidden="1">#REF!</definedName>
    <definedName name="BEx9FF16LOQP5QIR4UHW5EIFGQB8" localSheetId="3" hidden="1">#REF!</definedName>
    <definedName name="BEx9FF16LOQP5QIR4UHW5EIFGQB8" hidden="1">#REF!</definedName>
    <definedName name="BEx9FJTSRCZ3ZXT3QVBJT5NF8T7V" localSheetId="3" hidden="1">#REF!</definedName>
    <definedName name="BEx9FJTSRCZ3ZXT3QVBJT5NF8T7V" hidden="1">#REF!</definedName>
    <definedName name="BEx9FRBEEYPS5HLS3XT34AKZN94G" localSheetId="3" hidden="1">#REF!</definedName>
    <definedName name="BEx9FRBEEYPS5HLS3XT34AKZN94G" hidden="1">#REF!</definedName>
    <definedName name="BEx9G5USBCNYNA7HGVW92D800SKX" localSheetId="3" hidden="1">#REF!</definedName>
    <definedName name="BEx9G5USBCNYNA7HGVW92D800SKX" hidden="1">#REF!</definedName>
    <definedName name="BEx9G7CPXG7HR6N6FHPU2DBBUIKG" localSheetId="3" hidden="1">#REF!</definedName>
    <definedName name="BEx9G7CPXG7HR6N6FHPU2DBBUIKG" hidden="1">#REF!</definedName>
    <definedName name="BEx9GDY4D8ZPQJCYFIMYM0V0C51Y" localSheetId="3" hidden="1">#REF!</definedName>
    <definedName name="BEx9GDY4D8ZPQJCYFIMYM0V0C51Y" hidden="1">#REF!</definedName>
    <definedName name="BEx9GGY04V0ZWI6O9KZH4KSBB389" localSheetId="3" hidden="1">#REF!</definedName>
    <definedName name="BEx9GGY04V0ZWI6O9KZH4KSBB389" hidden="1">#REF!</definedName>
    <definedName name="BEx9GMC7TE8SDTCO5PHODBUF4SM1" localSheetId="3" hidden="1">#REF!</definedName>
    <definedName name="BEx9GMC7TE8SDTCO5PHODBUF4SM1" hidden="1">#REF!</definedName>
    <definedName name="BEx9GMN0B495HEAOG6JQK9D7HUPC" localSheetId="3" hidden="1">#REF!</definedName>
    <definedName name="BEx9GMN0B495HEAOG6JQK9D7HUPC" hidden="1">#REF!</definedName>
    <definedName name="BEx9GNOPB6OZ2RH3FCDNJR38RJOS" localSheetId="3" hidden="1">#REF!</definedName>
    <definedName name="BEx9GNOPB6OZ2RH3FCDNJR38RJOS" hidden="1">#REF!</definedName>
    <definedName name="BEx9GUQALUWCD30UKUQGSWW8KBQ7" localSheetId="3" hidden="1">#REF!</definedName>
    <definedName name="BEx9GUQALUWCD30UKUQGSWW8KBQ7" hidden="1">#REF!</definedName>
    <definedName name="BEx9GY6BVFQGCLMOWVT6PIC9WP5X" localSheetId="3" hidden="1">#REF!</definedName>
    <definedName name="BEx9GY6BVFQGCLMOWVT6PIC9WP5X" hidden="1">#REF!</definedName>
    <definedName name="BEx9GZ2P3FDHKXEBXX2VS0BG2NP2" localSheetId="3" hidden="1">#REF!</definedName>
    <definedName name="BEx9GZ2P3FDHKXEBXX2VS0BG2NP2" hidden="1">#REF!</definedName>
    <definedName name="BEx9H04IB14E1437FF2OIRRWBSD7" localSheetId="3" hidden="1">#REF!</definedName>
    <definedName name="BEx9H04IB14E1437FF2OIRRWBSD7" hidden="1">#REF!</definedName>
    <definedName name="BEx9H5O1KDZJCW91Q29VRPY5YS6P" localSheetId="3" hidden="1">#REF!</definedName>
    <definedName name="BEx9H5O1KDZJCW91Q29VRPY5YS6P" hidden="1">#REF!</definedName>
    <definedName name="BEx9H8YR0E906F1JXZMBX3LNT004" localSheetId="3" hidden="1">#REF!</definedName>
    <definedName name="BEx9H8YR0E906F1JXZMBX3LNT004" hidden="1">#REF!</definedName>
    <definedName name="BEx9I1QKLI6OOUPQLUQ0EF0355X6" localSheetId="3" hidden="1">#REF!</definedName>
    <definedName name="BEx9I1QKLI6OOUPQLUQ0EF0355X6" hidden="1">#REF!</definedName>
    <definedName name="BEx9I8XIG7E5NB48QQHXP23FIN60" localSheetId="3" hidden="1">#REF!</definedName>
    <definedName name="BEx9I8XIG7E5NB48QQHXP23FIN60" hidden="1">#REF!</definedName>
    <definedName name="BEx9IQRF01ATLVK0YE60ARKQJ68L" localSheetId="3" hidden="1">#REF!</definedName>
    <definedName name="BEx9IQRF01ATLVK0YE60ARKQJ68L" hidden="1">#REF!</definedName>
    <definedName name="BEx9IT5QNZWKM6YQ5WER0DC2PMMU" localSheetId="3" hidden="1">#REF!</definedName>
    <definedName name="BEx9IT5QNZWKM6YQ5WER0DC2PMMU" hidden="1">#REF!</definedName>
    <definedName name="BEx9IUICG3HZWG57MG3NXCEX4LQI" localSheetId="3" hidden="1">#REF!</definedName>
    <definedName name="BEx9IUICG3HZWG57MG3NXCEX4LQI" hidden="1">#REF!</definedName>
    <definedName name="BEx9IW5LYJF40GS78FJNXO9O667A" localSheetId="3" hidden="1">#REF!</definedName>
    <definedName name="BEx9IW5LYJF40GS78FJNXO9O667A" hidden="1">#REF!</definedName>
    <definedName name="BEx9IW5MFLXTVCJHVUZTUH93AXOS" localSheetId="3" hidden="1">#REF!</definedName>
    <definedName name="BEx9IW5MFLXTVCJHVUZTUH93AXOS" hidden="1">#REF!</definedName>
    <definedName name="BEx9IXCSPSZC80YZUPRCYTG326KV" localSheetId="3" hidden="1">#REF!</definedName>
    <definedName name="BEx9IXCSPSZC80YZUPRCYTG326KV" hidden="1">#REF!</definedName>
    <definedName name="BEx9IYUQSBZ0GG9ZT1QKX83F42F1" localSheetId="3" hidden="1">#REF!</definedName>
    <definedName name="BEx9IYUQSBZ0GG9ZT1QKX83F42F1" hidden="1">#REF!</definedName>
    <definedName name="BEx9IZR39NHDGOM97H4E6F81RTQW" localSheetId="3" hidden="1">#REF!</definedName>
    <definedName name="BEx9IZR39NHDGOM97H4E6F81RTQW" hidden="1">#REF!</definedName>
    <definedName name="BEx9J6CH5E7YZPER7HXEIOIKGPCA" localSheetId="3" hidden="1">#REF!</definedName>
    <definedName name="BEx9J6CH5E7YZPER7HXEIOIKGPCA" hidden="1">#REF!</definedName>
    <definedName name="BEx9JJTZKVUJAVPTRE0RAVTEH41G" localSheetId="3" hidden="1">#REF!</definedName>
    <definedName name="BEx9JJTZKVUJAVPTRE0RAVTEH41G" hidden="1">#REF!</definedName>
    <definedName name="BEx9JLBYK239B3F841C7YG1GT7ST" localSheetId="3" hidden="1">#REF!</definedName>
    <definedName name="BEx9JLBYK239B3F841C7YG1GT7ST" hidden="1">#REF!</definedName>
    <definedName name="BExAW4IIW5D0MDY6TJ3G4FOLPYIR" localSheetId="3" hidden="1">#REF!</definedName>
    <definedName name="BExAW4IIW5D0MDY6TJ3G4FOLPYIR" hidden="1">#REF!</definedName>
    <definedName name="BExAWNP1B2E9Q88TW48NH41C0FTZ" localSheetId="3" hidden="1">#REF!</definedName>
    <definedName name="BExAWNP1B2E9Q88TW48NH41C0FTZ" hidden="1">#REF!</definedName>
    <definedName name="BExAWUFQXTIPQ308ERZPSVPTUMYN" localSheetId="3" hidden="1">#REF!</definedName>
    <definedName name="BExAWUFQXTIPQ308ERZPSVPTUMYN" hidden="1">#REF!</definedName>
    <definedName name="BExAWY6O96OQO2R036QK2DI37EKV" localSheetId="3" hidden="1">#REF!</definedName>
    <definedName name="BExAWY6O96OQO2R036QK2DI37EKV" hidden="1">#REF!</definedName>
    <definedName name="BExAX410NB4F2XOB84OR2197H8M5" localSheetId="3" hidden="1">#REF!</definedName>
    <definedName name="BExAX410NB4F2XOB84OR2197H8M5" hidden="1">#REF!</definedName>
    <definedName name="BExAX8TNG8LQ5Q4904SAYQIPGBSV" localSheetId="3" hidden="1">#REF!</definedName>
    <definedName name="BExAX8TNG8LQ5Q4904SAYQIPGBSV" hidden="1">#REF!</definedName>
    <definedName name="BExAX9KPAVIVUVU3XREDCV1BIYZL" localSheetId="3" hidden="1">#REF!</definedName>
    <definedName name="BExAX9KPAVIVUVU3XREDCV1BIYZL" hidden="1">#REF!</definedName>
    <definedName name="BExAXPB35BNVXZYF2XS6UP3LP0QH" localSheetId="3" hidden="1">#REF!</definedName>
    <definedName name="BExAXPB35BNVXZYF2XS6UP3LP0QH" hidden="1">#REF!</definedName>
    <definedName name="BExAXWSRVPK0GCZ2UFU10UOP01IY" localSheetId="3" hidden="1">#REF!</definedName>
    <definedName name="BExAXWSRVPK0GCZ2UFU10UOP01IY" hidden="1">#REF!</definedName>
    <definedName name="BExAY0EAT2LXR5MFGM0DLIB45PLO" localSheetId="3" hidden="1">#REF!</definedName>
    <definedName name="BExAY0EAT2LXR5MFGM0DLIB45PLO" hidden="1">#REF!</definedName>
    <definedName name="BExAY6JK0AK9EBIJSPEJNOIDE40W" localSheetId="3" hidden="1">#REF!</definedName>
    <definedName name="BExAY6JK0AK9EBIJSPEJNOIDE40W" hidden="1">#REF!</definedName>
    <definedName name="BExAYE6LNIEBR9DSNI5JGNITGKIT" localSheetId="3" hidden="1">#REF!</definedName>
    <definedName name="BExAYE6LNIEBR9DSNI5JGNITGKIT" hidden="1">#REF!</definedName>
    <definedName name="BExAYHMLXGGO25P8HYB2S75DEB4F" localSheetId="3" hidden="1">#REF!</definedName>
    <definedName name="BExAYHMLXGGO25P8HYB2S75DEB4F" hidden="1">#REF!</definedName>
    <definedName name="BExAYKXAUWGDOPG952TEJ2UKZKWN" localSheetId="3" hidden="1">#REF!</definedName>
    <definedName name="BExAYKXAUWGDOPG952TEJ2UKZKWN" hidden="1">#REF!</definedName>
    <definedName name="BExAYP9TDTI2MBP6EYE0H39CPMXN" localSheetId="3" hidden="1">#REF!</definedName>
    <definedName name="BExAYP9TDTI2MBP6EYE0H39CPMXN" hidden="1">#REF!</definedName>
    <definedName name="BExAYPPWJPWDKU59O051WMGB7O0J" localSheetId="3" hidden="1">#REF!</definedName>
    <definedName name="BExAYPPWJPWDKU59O051WMGB7O0J" hidden="1">#REF!</definedName>
    <definedName name="BExAYR2JZCJBUH6F1LZC2A7JIVRJ" localSheetId="3" hidden="1">#REF!</definedName>
    <definedName name="BExAYR2JZCJBUH6F1LZC2A7JIVRJ" hidden="1">#REF!</definedName>
    <definedName name="BExAYTGVRD3DLKO75RFPMBKCIWB8" localSheetId="3" hidden="1">#REF!</definedName>
    <definedName name="BExAYTGVRD3DLKO75RFPMBKCIWB8" hidden="1">#REF!</definedName>
    <definedName name="BExAYY9H9COOT46HJLPVDLTO12UL" localSheetId="3" hidden="1">#REF!</definedName>
    <definedName name="BExAYY9H9COOT46HJLPVDLTO12UL" hidden="1">#REF!</definedName>
    <definedName name="BExAYYKAQA3KDMQ890FIE5M9SPBL" localSheetId="3" hidden="1">#REF!</definedName>
    <definedName name="BExAYYKAQA3KDMQ890FIE5M9SPBL" hidden="1">#REF!</definedName>
    <definedName name="BExAZ6SY0EU69GC3CWI5EOO0YLFG" localSheetId="3" hidden="1">#REF!</definedName>
    <definedName name="BExAZ6SY0EU69GC3CWI5EOO0YLFG" hidden="1">#REF!</definedName>
    <definedName name="BExAZ6YEEBJV0PCKFE137K2Y3A8M" localSheetId="3" hidden="1">#REF!</definedName>
    <definedName name="BExAZ6YEEBJV0PCKFE137K2Y3A8M" hidden="1">#REF!</definedName>
    <definedName name="BExAZAP844MJ4GSAIYNYHQ7FECC3" localSheetId="3" hidden="1">#REF!</definedName>
    <definedName name="BExAZAP844MJ4GSAIYNYHQ7FECC3" hidden="1">#REF!</definedName>
    <definedName name="BExAZCNEGB4JYHC8CZ51KTN890US" localSheetId="3" hidden="1">#REF!</definedName>
    <definedName name="BExAZCNEGB4JYHC8CZ51KTN890US" hidden="1">#REF!</definedName>
    <definedName name="BExAZFCI302YFYRDJYQDWQQL0Q0O" localSheetId="3" hidden="1">#REF!</definedName>
    <definedName name="BExAZFCI302YFYRDJYQDWQQL0Q0O" hidden="1">#REF!</definedName>
    <definedName name="BExAZJE2UOL40XUAU2RB53X5K20P" localSheetId="3" hidden="1">#REF!</definedName>
    <definedName name="BExAZJE2UOL40XUAU2RB53X5K20P" hidden="1">#REF!</definedName>
    <definedName name="BExAZLHLST9OP89R1HJMC1POQG8H" localSheetId="3" hidden="1">#REF!</definedName>
    <definedName name="BExAZLHLST9OP89R1HJMC1POQG8H" hidden="1">#REF!</definedName>
    <definedName name="BExAZMDYMIAA7RX1BMCKU1VLBRGY" localSheetId="3" hidden="1">#REF!</definedName>
    <definedName name="BExAZMDYMIAA7RX1BMCKU1VLBRGY" hidden="1">#REF!</definedName>
    <definedName name="BExAZNL6BHI8DCQWXOX4I2P839UX" localSheetId="3" hidden="1">#REF!</definedName>
    <definedName name="BExAZNL6BHI8DCQWXOX4I2P839UX" hidden="1">#REF!</definedName>
    <definedName name="BExAZRMWSONMCG9KDUM4KAQ7BONM" localSheetId="3" hidden="1">#REF!</definedName>
    <definedName name="BExAZRMWSONMCG9KDUM4KAQ7BONM" hidden="1">#REF!</definedName>
    <definedName name="BExAZSOJNQ5N3LM4XA17IH7NIY7G" localSheetId="3" hidden="1">#REF!</definedName>
    <definedName name="BExAZSOJNQ5N3LM4XA17IH7NIY7G" hidden="1">#REF!</definedName>
    <definedName name="BExAZTFG4SJRG4TW6JXRF7N08JFI" localSheetId="3" hidden="1">#REF!</definedName>
    <definedName name="BExAZTFG4SJRG4TW6JXRF7N08JFI" hidden="1">#REF!</definedName>
    <definedName name="BExAZUS4A8OHDZK0MWAOCCCKTH73" localSheetId="3" hidden="1">#REF!</definedName>
    <definedName name="BExAZUS4A8OHDZK0MWAOCCCKTH73" hidden="1">#REF!</definedName>
    <definedName name="BExAZX6FECVK3E07KXM2XPYKGM6U" localSheetId="3" hidden="1">#REF!</definedName>
    <definedName name="BExAZX6FECVK3E07KXM2XPYKGM6U" hidden="1">#REF!</definedName>
    <definedName name="BExB012NJ8GASTNNPBRRFTLHIOC9" localSheetId="3" hidden="1">#REF!</definedName>
    <definedName name="BExB012NJ8GASTNNPBRRFTLHIOC9" hidden="1">#REF!</definedName>
    <definedName name="BExB072HHXVMUC0VYNGG48GRSH5Q" localSheetId="3" hidden="1">#REF!</definedName>
    <definedName name="BExB072HHXVMUC0VYNGG48GRSH5Q" hidden="1">#REF!</definedName>
    <definedName name="BExB0FRDEYDEUEAB1W8KD6D965XA" localSheetId="3" hidden="1">#REF!</definedName>
    <definedName name="BExB0FRDEYDEUEAB1W8KD6D965XA" hidden="1">#REF!</definedName>
    <definedName name="BExB0GIGLDV7P55ZR51C0HG15PA2" localSheetId="3" hidden="1">#REF!</definedName>
    <definedName name="BExB0GIGLDV7P55ZR51C0HG15PA2" hidden="1">#REF!</definedName>
    <definedName name="BExB0KPCN7YJORQAYUCF4YKIKPMC" localSheetId="3" hidden="1">#REF!</definedName>
    <definedName name="BExB0KPCN7YJORQAYUCF4YKIKPMC" hidden="1">#REF!</definedName>
    <definedName name="BExB0VHQD6ORZS0MIC86QWHCE4UC" localSheetId="3" hidden="1">#REF!</definedName>
    <definedName name="BExB0VHQD6ORZS0MIC86QWHCE4UC" hidden="1">#REF!</definedName>
    <definedName name="BExB0WE4PI3NOBXXVO9CTEN4DIU2" localSheetId="3" hidden="1">#REF!</definedName>
    <definedName name="BExB0WE4PI3NOBXXVO9CTEN4DIU2" hidden="1">#REF!</definedName>
    <definedName name="BExB0Z8O1CQF2CWFBBHE8SNISDAO" localSheetId="3" hidden="1">#REF!</definedName>
    <definedName name="BExB0Z8O1CQF2CWFBBHE8SNISDAO" hidden="1">#REF!</definedName>
    <definedName name="BExB10QNIVITUYS55OAEKK3VLJFE" localSheetId="3" hidden="1">#REF!</definedName>
    <definedName name="BExB10QNIVITUYS55OAEKK3VLJFE" hidden="1">#REF!</definedName>
    <definedName name="BExB15ZDRY4CIJ911DONP0KCY9KU" localSheetId="3" hidden="1">#REF!</definedName>
    <definedName name="BExB15ZDRY4CIJ911DONP0KCY9KU" hidden="1">#REF!</definedName>
    <definedName name="BExB16VQY0O0RLZYJFU3OFEONVTE" localSheetId="3" hidden="1">#REF!</definedName>
    <definedName name="BExB16VQY0O0RLZYJFU3OFEONVTE" hidden="1">#REF!</definedName>
    <definedName name="BExB1FKNY2UO4W5FUGFHJOA2WFGG" localSheetId="3" hidden="1">#REF!</definedName>
    <definedName name="BExB1FKNY2UO4W5FUGFHJOA2WFGG" hidden="1">#REF!</definedName>
    <definedName name="BExB1GMD0PIDGTFBGQOPRWQSP9I4" localSheetId="3" hidden="1">#REF!</definedName>
    <definedName name="BExB1GMD0PIDGTFBGQOPRWQSP9I4" hidden="1">#REF!</definedName>
    <definedName name="BExB1HZ0FHGNOS2URJWFD5G55OMO" localSheetId="3" hidden="1">#REF!</definedName>
    <definedName name="BExB1HZ0FHGNOS2URJWFD5G55OMO" hidden="1">#REF!</definedName>
    <definedName name="BExB1Q29OO6LNFNT1EQLA3KYE7MX" localSheetId="3" hidden="1">#REF!</definedName>
    <definedName name="BExB1Q29OO6LNFNT1EQLA3KYE7MX" hidden="1">#REF!</definedName>
    <definedName name="BExB1TNRV5EBWZEHYLHI76T0FVA7" localSheetId="3" hidden="1">#REF!</definedName>
    <definedName name="BExB1TNRV5EBWZEHYLHI76T0FVA7" hidden="1">#REF!</definedName>
    <definedName name="BExB1WI6M8I0EEP1ANUQZCFY24EV" localSheetId="3" hidden="1">#REF!</definedName>
    <definedName name="BExB1WI6M8I0EEP1ANUQZCFY24EV" hidden="1">#REF!</definedName>
    <definedName name="BExB203OWC9QZA3BYOKQ18L4FUJE" localSheetId="3" hidden="1">#REF!</definedName>
    <definedName name="BExB203OWC9QZA3BYOKQ18L4FUJE" hidden="1">#REF!</definedName>
    <definedName name="BExB2CJHTU7C591BR4WRL5L2F2K6" localSheetId="3" hidden="1">#REF!</definedName>
    <definedName name="BExB2CJHTU7C591BR4WRL5L2F2K6" hidden="1">#REF!</definedName>
    <definedName name="BExB2K1AV4PGNS1O6C7D7AO411AX" localSheetId="3" hidden="1">#REF!</definedName>
    <definedName name="BExB2K1AV4PGNS1O6C7D7AO411AX" hidden="1">#REF!</definedName>
    <definedName name="BExB2O2UYHKI324YE324E1N7FVIB" localSheetId="3" hidden="1">#REF!</definedName>
    <definedName name="BExB2O2UYHKI324YE324E1N7FVIB" hidden="1">#REF!</definedName>
    <definedName name="BExB2Q0VJ0MU2URO3JOVUAVHEI3V" localSheetId="3" hidden="1">#REF!</definedName>
    <definedName name="BExB2Q0VJ0MU2URO3JOVUAVHEI3V" hidden="1">#REF!</definedName>
    <definedName name="BExB30IP1DNKNQ6PZ5ERUGR5MK4Z" localSheetId="3" hidden="1">#REF!</definedName>
    <definedName name="BExB30IP1DNKNQ6PZ5ERUGR5MK4Z" hidden="1">#REF!</definedName>
    <definedName name="BExB385QW2BSSBXS953SSQN2ISSW" localSheetId="3" hidden="1">#REF!</definedName>
    <definedName name="BExB385QW2BSSBXS953SSQN2ISSW" hidden="1">#REF!</definedName>
    <definedName name="BExB3DEMEV5D9G8FDHD4NQ9X2YNT" localSheetId="3" hidden="1">#REF!</definedName>
    <definedName name="BExB3DEMEV5D9G8FDHD4NQ9X2YNT" hidden="1">#REF!</definedName>
    <definedName name="BExB3RXU8AJQ86I5RXEWLGGR7R7C" localSheetId="3" hidden="1">#REF!</definedName>
    <definedName name="BExB3RXU8AJQ86I5RXEWLGGR7R7C" hidden="1">#REF!</definedName>
    <definedName name="BExB442RX0T3L6HUL6X5T21CENW6" localSheetId="3" hidden="1">#REF!</definedName>
    <definedName name="BExB442RX0T3L6HUL6X5T21CENW6" hidden="1">#REF!</definedName>
    <definedName name="BExB4ADD0L7417CII901XTFKXD1J" localSheetId="3" hidden="1">#REF!</definedName>
    <definedName name="BExB4ADD0L7417CII901XTFKXD1J" hidden="1">#REF!</definedName>
    <definedName name="BExB4DYU06HCGRIPBSWRCXK804UM" localSheetId="3" hidden="1">#REF!</definedName>
    <definedName name="BExB4DYU06HCGRIPBSWRCXK804UM" hidden="1">#REF!</definedName>
    <definedName name="BExB4HEZO4E597Q5M4M10LT8TLY3" localSheetId="3" hidden="1">#REF!</definedName>
    <definedName name="BExB4HEZO4E597Q5M4M10LT8TLY3" hidden="1">#REF!</definedName>
    <definedName name="BExB4X01APD3Z8ZW6MVX1P8NAO7G" localSheetId="3" hidden="1">#REF!</definedName>
    <definedName name="BExB4X01APD3Z8ZW6MVX1P8NAO7G" hidden="1">#REF!</definedName>
    <definedName name="BExB4Z3EZBGYYI33U0KQ8NEIH8PY" localSheetId="3" hidden="1">#REF!</definedName>
    <definedName name="BExB4Z3EZBGYYI33U0KQ8NEIH8PY" hidden="1">#REF!</definedName>
    <definedName name="BExB4ZJOLU1PXBMG4TPCCLTRMNRE" localSheetId="3" hidden="1">#REF!</definedName>
    <definedName name="BExB4ZJOLU1PXBMG4TPCCLTRMNRE" hidden="1">#REF!</definedName>
    <definedName name="BExB4ZZSDPL4Q05BMVT5TUN0IGKT" localSheetId="3" hidden="1">#REF!</definedName>
    <definedName name="BExB4ZZSDPL4Q05BMVT5TUN0IGKT" hidden="1">#REF!</definedName>
    <definedName name="BExB55368XW7UX657ZSPC6BFE92S" localSheetId="3" hidden="1">#REF!</definedName>
    <definedName name="BExB55368XW7UX657ZSPC6BFE92S" hidden="1">#REF!</definedName>
    <definedName name="BExB57MZEPL2SA2ONPK66YFLZWJU" localSheetId="3" hidden="1">#REF!</definedName>
    <definedName name="BExB57MZEPL2SA2ONPK66YFLZWJU" hidden="1">#REF!</definedName>
    <definedName name="BExB5833OAOJ22VK1YK47FHUSVK2" localSheetId="3" hidden="1">#REF!</definedName>
    <definedName name="BExB5833OAOJ22VK1YK47FHUSVK2" hidden="1">#REF!</definedName>
    <definedName name="BExB58JDIHS42JZT9DJJMKA8QFCO" localSheetId="3" hidden="1">#REF!</definedName>
    <definedName name="BExB58JDIHS42JZT9DJJMKA8QFCO" hidden="1">#REF!</definedName>
    <definedName name="BExB58U5FQC5JWV9CGC83HLLZUZI" localSheetId="3" hidden="1">#REF!</definedName>
    <definedName name="BExB58U5FQC5JWV9CGC83HLLZUZI" hidden="1">#REF!</definedName>
    <definedName name="BExB5EDO9XUKHF74X3HAU2WPPHZH" localSheetId="3" hidden="1">#REF!</definedName>
    <definedName name="BExB5EDO9XUKHF74X3HAU2WPPHZH" hidden="1">#REF!</definedName>
    <definedName name="BExB5EDOQKZIQXT13IG1KLCZ474G" localSheetId="3" hidden="1">#REF!</definedName>
    <definedName name="BExB5EDOQKZIQXT13IG1KLCZ474G" hidden="1">#REF!</definedName>
    <definedName name="BExB5G6EH68AYEP1UT0GHUEL3SLN" localSheetId="3" hidden="1">#REF!</definedName>
    <definedName name="BExB5G6EH68AYEP1UT0GHUEL3SLN" hidden="1">#REF!</definedName>
    <definedName name="BExB5LVGGXMNUN3D3452G3J62MKF" localSheetId="3" hidden="1">#REF!</definedName>
    <definedName name="BExB5LVGGXMNUN3D3452G3J62MKF" hidden="1">#REF!</definedName>
    <definedName name="BExB5QYVEZWFE5DQVHAM760EV05X" localSheetId="3" hidden="1">#REF!</definedName>
    <definedName name="BExB5QYVEZWFE5DQVHAM760EV05X" hidden="1">#REF!</definedName>
    <definedName name="BExB5U9IRH14EMOE0YGIE3WIVLFS" localSheetId="3" hidden="1">#REF!</definedName>
    <definedName name="BExB5U9IRH14EMOE0YGIE3WIVLFS" hidden="1">#REF!</definedName>
    <definedName name="BExB5V5WWQYPK4GCSYZQALJYGC94" localSheetId="3" hidden="1">#REF!</definedName>
    <definedName name="BExB5V5WWQYPK4GCSYZQALJYGC94" hidden="1">#REF!</definedName>
    <definedName name="BExB5VWYMOV6BAIH7XUBBVPU7MMD" localSheetId="3" hidden="1">#REF!</definedName>
    <definedName name="BExB5VWYMOV6BAIH7XUBBVPU7MMD" hidden="1">#REF!</definedName>
    <definedName name="BExB610DZWIJP1B72U9QM42COH2B" localSheetId="3" hidden="1">#REF!</definedName>
    <definedName name="BExB610DZWIJP1B72U9QM42COH2B" hidden="1">#REF!</definedName>
    <definedName name="BExB64AX81KEVMGZDXB25NB459SW" localSheetId="3" hidden="1">#REF!</definedName>
    <definedName name="BExB64AX81KEVMGZDXB25NB459SW" hidden="1">#REF!</definedName>
    <definedName name="BExB6C3FUAKK9ML5T767NMWGA9YB" localSheetId="3" hidden="1">#REF!</definedName>
    <definedName name="BExB6C3FUAKK9ML5T767NMWGA9YB" hidden="1">#REF!</definedName>
    <definedName name="BExB6C8X6JYRLKZKK17VE3QUNL3D" localSheetId="3" hidden="1">#REF!</definedName>
    <definedName name="BExB6C8X6JYRLKZKK17VE3QUNL3D" hidden="1">#REF!</definedName>
    <definedName name="BExB6HN3QRFPXM71MDUK21BKM7PF" localSheetId="3" hidden="1">#REF!</definedName>
    <definedName name="BExB6HN3QRFPXM71MDUK21BKM7PF" hidden="1">#REF!</definedName>
    <definedName name="BExB6I39SKL5BMHHDD9EED7FQD9Z" localSheetId="3" hidden="1">#REF!</definedName>
    <definedName name="BExB6I39SKL5BMHHDD9EED7FQD9Z" hidden="1">#REF!</definedName>
    <definedName name="BExB6IZMHCZ3LB7N73KD90YB1HBZ" localSheetId="3" hidden="1">#REF!</definedName>
    <definedName name="BExB6IZMHCZ3LB7N73KD90YB1HBZ" hidden="1">#REF!</definedName>
    <definedName name="BExB719SGNX4Y8NE6JEXC555K596" localSheetId="3" hidden="1">#REF!</definedName>
    <definedName name="BExB719SGNX4Y8NE6JEXC555K596" hidden="1">#REF!</definedName>
    <definedName name="BExB7265DCHKS7V2OWRBXCZTEIW9" localSheetId="3" hidden="1">#REF!</definedName>
    <definedName name="BExB7265DCHKS7V2OWRBXCZTEIW9" hidden="1">#REF!</definedName>
    <definedName name="BExB74PS5P9G0P09Y6DZSCX0FLTJ" localSheetId="3" hidden="1">#REF!</definedName>
    <definedName name="BExB74PS5P9G0P09Y6DZSCX0FLTJ" hidden="1">#REF!</definedName>
    <definedName name="BExB78RH79J0MIF7H8CAZ0CFE88Q" localSheetId="3" hidden="1">#REF!</definedName>
    <definedName name="BExB78RH79J0MIF7H8CAZ0CFE88Q" hidden="1">#REF!</definedName>
    <definedName name="BExB7ELT09HGDVO5BJC1ZY9D09GZ" localSheetId="3" hidden="1">#REF!</definedName>
    <definedName name="BExB7ELT09HGDVO5BJC1ZY9D09GZ" hidden="1">#REF!</definedName>
    <definedName name="BExB7F7EIHG0MYMQYUVG9HIZPHMZ" localSheetId="3" hidden="1">#REF!</definedName>
    <definedName name="BExB7F7EIHG0MYMQYUVG9HIZPHMZ" hidden="1">#REF!</definedName>
    <definedName name="BExB806PAXX70XUTA3ZI7OORD78R" localSheetId="3" hidden="1">#REF!</definedName>
    <definedName name="BExB806PAXX70XUTA3ZI7OORD78R" hidden="1">#REF!</definedName>
    <definedName name="BExB83199EQQS6I5HE7WADNCK8OE" localSheetId="3" hidden="1">#REF!</definedName>
    <definedName name="BExB83199EQQS6I5HE7WADNCK8OE" hidden="1">#REF!</definedName>
    <definedName name="BExB8HF4UBVZKQCSRFRUQL2EE6VL" localSheetId="3" hidden="1">#REF!</definedName>
    <definedName name="BExB8HF4UBVZKQCSRFRUQL2EE6VL" hidden="1">#REF!</definedName>
    <definedName name="BExB8HKHKZ1ORJZUYGG2M4VSCC39" localSheetId="3" hidden="1">#REF!</definedName>
    <definedName name="BExB8HKHKZ1ORJZUYGG2M4VSCC39" hidden="1">#REF!</definedName>
    <definedName name="BExB8HV9YUS1Q77M9SNFRKDLU5HS" localSheetId="3" hidden="1">#REF!</definedName>
    <definedName name="BExB8HV9YUS1Q77M9SNFRKDLU5HS" hidden="1">#REF!</definedName>
    <definedName name="BExB8QPH8DC5BESEVPSMBCWVN6PO" localSheetId="3" hidden="1">#REF!</definedName>
    <definedName name="BExB8QPH8DC5BESEVPSMBCWVN6PO" hidden="1">#REF!</definedName>
    <definedName name="BExB8U5N0D85YR8APKN3PPKG0FWP" localSheetId="3" hidden="1">#REF!</definedName>
    <definedName name="BExB8U5N0D85YR8APKN3PPKG0FWP" hidden="1">#REF!</definedName>
    <definedName name="BExB93G413CK5DKO7925ZHSOBGIN" localSheetId="3" hidden="1">#REF!</definedName>
    <definedName name="BExB93G413CK5DKO7925ZHSOBGIN" hidden="1">#REF!</definedName>
    <definedName name="BExB96LBXL1JW5A4PP93UJ9UDLKZ" localSheetId="3" hidden="1">#REF!</definedName>
    <definedName name="BExB96LBXL1JW5A4PP93UJ9UDLKZ" hidden="1">#REF!</definedName>
    <definedName name="BExB9DHI5I2TJ2LXYPM98EE81L27" localSheetId="3" hidden="1">#REF!</definedName>
    <definedName name="BExB9DHI5I2TJ2LXYPM98EE81L27" hidden="1">#REF!</definedName>
    <definedName name="BExB9G6LZG5OQUY0GZLHX066V3D4" localSheetId="3" hidden="1">#REF!</definedName>
    <definedName name="BExB9G6LZG5OQUY0GZLHX066V3D4" hidden="1">#REF!</definedName>
    <definedName name="BExB9IFG9FW3RQUDIMDFKIYDB4HE" localSheetId="3" hidden="1">#REF!</definedName>
    <definedName name="BExB9IFG9FW3RQUDIMDFKIYDB4HE" hidden="1">#REF!</definedName>
    <definedName name="BExB9NDIZ7LGMTL8351GRA6VK2K0" localSheetId="3" hidden="1">#REF!</definedName>
    <definedName name="BExB9NDIZ7LGMTL8351GRA6VK2K0" hidden="1">#REF!</definedName>
    <definedName name="BExB9Q2MZZHBGW8QQKVEYIMJBPIE" localSheetId="3" hidden="1">#REF!</definedName>
    <definedName name="BExB9Q2MZZHBGW8QQKVEYIMJBPIE" hidden="1">#REF!</definedName>
    <definedName name="BExBA1GON0EZRJ20UYPILAPLNQWM" localSheetId="3" hidden="1">#REF!</definedName>
    <definedName name="BExBA1GON0EZRJ20UYPILAPLNQWM" hidden="1">#REF!</definedName>
    <definedName name="BExBA525BALJ5HMTDMMSM5WWJ1YW" localSheetId="3" hidden="1">#REF!</definedName>
    <definedName name="BExBA525BALJ5HMTDMMSM5WWJ1YW" hidden="1">#REF!</definedName>
    <definedName name="BExBA69ASGYRZW1G1DYIS9QRRTBN" localSheetId="3" hidden="1">#REF!</definedName>
    <definedName name="BExBA69ASGYRZW1G1DYIS9QRRTBN" hidden="1">#REF!</definedName>
    <definedName name="BExBA6K42582A14WFFWQ3Q8QQWB6" localSheetId="3" hidden="1">#REF!</definedName>
    <definedName name="BExBA6K42582A14WFFWQ3Q8QQWB6" hidden="1">#REF!</definedName>
    <definedName name="BExBA8I5D4R8R2PYQ1K16TWGTOEP" localSheetId="3" hidden="1">#REF!</definedName>
    <definedName name="BExBA8I5D4R8R2PYQ1K16TWGTOEP" hidden="1">#REF!</definedName>
    <definedName name="BExBA93PE0DGUUTA7LLSIGBIXWE5" localSheetId="3" hidden="1">#REF!</definedName>
    <definedName name="BExBA93PE0DGUUTA7LLSIGBIXWE5" hidden="1">#REF!</definedName>
    <definedName name="BExBABCQMR685CQ1SC8CECO7GTGB" localSheetId="3" hidden="1">#REF!</definedName>
    <definedName name="BExBABCQMR685CQ1SC8CECO7GTGB" hidden="1">#REF!</definedName>
    <definedName name="BExBAI8X0FKDQJ6YZJQDTTG4ZCWY" localSheetId="3" hidden="1">#REF!</definedName>
    <definedName name="BExBAI8X0FKDQJ6YZJQDTTG4ZCWY" hidden="1">#REF!</definedName>
    <definedName name="BExBAKN7XIBAXCF9PCNVS038PCQO" localSheetId="3" hidden="1">#REF!</definedName>
    <definedName name="BExBAKN7XIBAXCF9PCNVS038PCQO" hidden="1">#REF!</definedName>
    <definedName name="BExBAKXZ7PBW3DDKKA5MWC1ZUC7O" localSheetId="3" hidden="1">#REF!</definedName>
    <definedName name="BExBAKXZ7PBW3DDKKA5MWC1ZUC7O" hidden="1">#REF!</definedName>
    <definedName name="BExBAO8NLXZXHO6KCIECSFCH3RR0" localSheetId="3" hidden="1">#REF!</definedName>
    <definedName name="BExBAO8NLXZXHO6KCIECSFCH3RR0" hidden="1">#REF!</definedName>
    <definedName name="BExBAOOT1KBSIEISN1ADL4RMY879" localSheetId="3" hidden="1">#REF!</definedName>
    <definedName name="BExBAOOT1KBSIEISN1ADL4RMY879" hidden="1">#REF!</definedName>
    <definedName name="BExBAVKX8Q09370X1GCZWJ4E91YJ" localSheetId="3" hidden="1">#REF!</definedName>
    <definedName name="BExBAVKX8Q09370X1GCZWJ4E91YJ" hidden="1">#REF!</definedName>
    <definedName name="BExBAX2X2ENJYO4QTR5VAIQ86L7B" localSheetId="3" hidden="1">#REF!</definedName>
    <definedName name="BExBAX2X2ENJYO4QTR5VAIQ86L7B" hidden="1">#REF!</definedName>
    <definedName name="BExBAZ13D3F1DVJQ6YJ8JGUYEYJE" localSheetId="3" hidden="1">#REF!</definedName>
    <definedName name="BExBAZ13D3F1DVJQ6YJ8JGUYEYJE" hidden="1">#REF!</definedName>
    <definedName name="BExBBMPCB1QOZY8WWEX4J21JDE6U" localSheetId="3" hidden="1">#REF!</definedName>
    <definedName name="BExBBMPCB1QOZY8WWEX4J21JDE6U" hidden="1">#REF!</definedName>
    <definedName name="BExBBU1QQWUE0YFG7O1TN0RFLSSG" localSheetId="3" hidden="1">#REF!</definedName>
    <definedName name="BExBBU1QQWUE0YFG7O1TN0RFLSSG" hidden="1">#REF!</definedName>
    <definedName name="BExBBUCJQRR74Q7GPWDEZXYK2KJL" localSheetId="3" hidden="1">#REF!</definedName>
    <definedName name="BExBBUCJQRR74Q7GPWDEZXYK2KJL" hidden="1">#REF!</definedName>
    <definedName name="BExBBV8XVMD9CKZY711T0BN7H3PM" localSheetId="3" hidden="1">#REF!</definedName>
    <definedName name="BExBBV8XVMD9CKZY711T0BN7H3PM" hidden="1">#REF!</definedName>
    <definedName name="BExBC78HXWXHO3XAB6E8NVTBGLJS" localSheetId="3" hidden="1">#REF!</definedName>
    <definedName name="BExBC78HXWXHO3XAB6E8NVTBGLJS" hidden="1">#REF!</definedName>
    <definedName name="BExBCFH3SMGZ2IPHFB6BCM9O3W0H" localSheetId="3" hidden="1">#REF!</definedName>
    <definedName name="BExBCFH3SMGZ2IPHFB6BCM9O3W0H" hidden="1">#REF!</definedName>
    <definedName name="BExBCK9SCAABKOT9IP6TEPRR7YDT" localSheetId="3" hidden="1">#REF!</definedName>
    <definedName name="BExBCK9SCAABKOT9IP6TEPRR7YDT" hidden="1">#REF!</definedName>
    <definedName name="BExBCKKJTIRKC1RZJRTK65HHLX4W" localSheetId="3" hidden="1">#REF!</definedName>
    <definedName name="BExBCKKJTIRKC1RZJRTK65HHLX4W" hidden="1">#REF!</definedName>
    <definedName name="BExBCLMEPAN3XXX174TU8SS0627Q" localSheetId="3" hidden="1">#REF!</definedName>
    <definedName name="BExBCLMEPAN3XXX174TU8SS0627Q" hidden="1">#REF!</definedName>
    <definedName name="BExBCRBEYR2KZ8FAQFZ2NHY13WIY" localSheetId="3" hidden="1">#REF!</definedName>
    <definedName name="BExBCRBEYR2KZ8FAQFZ2NHY13WIY" hidden="1">#REF!</definedName>
    <definedName name="BExBD4I559NXSV6J07Q343TKYMVJ" localSheetId="3" hidden="1">#REF!</definedName>
    <definedName name="BExBD4I559NXSV6J07Q343TKYMVJ" hidden="1">#REF!</definedName>
    <definedName name="BExBD9W8C0W9N6L1AFL18JP4H94W" localSheetId="3" hidden="1">#REF!</definedName>
    <definedName name="BExBD9W8C0W9N6L1AFL18JP4H94W" hidden="1">#REF!</definedName>
    <definedName name="BExBDBZQLTX3OGFYGULQFK5WEZU5" localSheetId="3" hidden="1">#REF!</definedName>
    <definedName name="BExBDBZQLTX3OGFYGULQFK5WEZU5" hidden="1">#REF!</definedName>
    <definedName name="BExBDJS9TUEU8Z84IV59E5V4T8K6" localSheetId="3" hidden="1">#REF!</definedName>
    <definedName name="BExBDJS9TUEU8Z84IV59E5V4T8K6" hidden="1">#REF!</definedName>
    <definedName name="BExBDKOMSVH4XMH52CFJ3F028I9R" localSheetId="3" hidden="1">#REF!</definedName>
    <definedName name="BExBDKOMSVH4XMH52CFJ3F028I9R" hidden="1">#REF!</definedName>
    <definedName name="BExBDSRXVZQ0W5WXQMP5XD00GRRL" localSheetId="3" hidden="1">#REF!</definedName>
    <definedName name="BExBDSRXVZQ0W5WXQMP5XD00GRRL" hidden="1">#REF!</definedName>
    <definedName name="BExBDTJ0J7XEHB9OATXFF5I8FZBJ" localSheetId="3" hidden="1">#REF!</definedName>
    <definedName name="BExBDTJ0J7XEHB9OATXFF5I8FZBJ" hidden="1">#REF!</definedName>
    <definedName name="BExBDUVGK3E1J4JY9ZYTS7V14BLY" localSheetId="3" hidden="1">#REF!</definedName>
    <definedName name="BExBDUVGK3E1J4JY9ZYTS7V14BLY" hidden="1">#REF!</definedName>
    <definedName name="BExBE0KGY14GSWOGPU4HSJRLD2UD" localSheetId="3" hidden="1">#REF!</definedName>
    <definedName name="BExBE0KGY14GSWOGPU4HSJRLD2UD" hidden="1">#REF!</definedName>
    <definedName name="BExBE162OSBKD30I7T1DKKPT3I9I" localSheetId="3" hidden="1">#REF!</definedName>
    <definedName name="BExBE162OSBKD30I7T1DKKPT3I9I" hidden="1">#REF!</definedName>
    <definedName name="BExBEC9ATLQZF86W1M3APSM4HEOH" localSheetId="3" hidden="1">#REF!</definedName>
    <definedName name="BExBEC9ATLQZF86W1M3APSM4HEOH" hidden="1">#REF!</definedName>
    <definedName name="BExBEXU4CFCM1P5CTZ4NE14PBGDA" localSheetId="3" hidden="1">#REF!</definedName>
    <definedName name="BExBEXU4CFCM1P5CTZ4NE14PBGDA" hidden="1">#REF!</definedName>
    <definedName name="BExBEYFQJE9YK12A6JBMRFKEC7RN" localSheetId="3" hidden="1">#REF!</definedName>
    <definedName name="BExBEYFQJE9YK12A6JBMRFKEC7RN" hidden="1">#REF!</definedName>
    <definedName name="BExBG1ED81J2O4A2S5F5Y3BPHMCR" localSheetId="3" hidden="1">#REF!</definedName>
    <definedName name="BExBG1ED81J2O4A2S5F5Y3BPHMCR" hidden="1">#REF!</definedName>
    <definedName name="BExCRK0K58VDM9V35DGI6VK8C92V" localSheetId="3" hidden="1">#REF!</definedName>
    <definedName name="BExCRK0K58VDM9V35DGI6VK8C92V" hidden="1">#REF!</definedName>
    <definedName name="BExCRLIHS7466WFJ3RPIUGGXYESZ" localSheetId="3" hidden="1">#REF!</definedName>
    <definedName name="BExCRLIHS7466WFJ3RPIUGGXYESZ" hidden="1">#REF!</definedName>
    <definedName name="BExCRXSXMF4LHAQZHN64FXJPMVZ7" localSheetId="3" hidden="1">#REF!</definedName>
    <definedName name="BExCRXSXMF4LHAQZHN64FXJPMVZ7" hidden="1">#REF!</definedName>
    <definedName name="BExCS1EDDUEAEWHVYXHIP9I1WCJH" localSheetId="3" hidden="1">#REF!</definedName>
    <definedName name="BExCS1EDDUEAEWHVYXHIP9I1WCJH" hidden="1">#REF!</definedName>
    <definedName name="BExCS1P5QG0X3OTHKX07RALOE5T5" localSheetId="3" hidden="1">#REF!</definedName>
    <definedName name="BExCS1P5QG0X3OTHKX07RALOE5T5" hidden="1">#REF!</definedName>
    <definedName name="BExCS7ZPMHFJ4UJDAL8CQOLSZ13B" localSheetId="3" hidden="1">#REF!</definedName>
    <definedName name="BExCS7ZPMHFJ4UJDAL8CQOLSZ13B" hidden="1">#REF!</definedName>
    <definedName name="BExCS8W4NJUZH9S1CYB6XSDLEPBW" localSheetId="3" hidden="1">#REF!</definedName>
    <definedName name="BExCS8W4NJUZH9S1CYB6XSDLEPBW" hidden="1">#REF!</definedName>
    <definedName name="BExCSAE1M6G20R41J0Y24YNN0YC1" localSheetId="3" hidden="1">#REF!</definedName>
    <definedName name="BExCSAE1M6G20R41J0Y24YNN0YC1" hidden="1">#REF!</definedName>
    <definedName name="BExCSAOUZOYKHN7HV511TO8VDJ02" localSheetId="3" hidden="1">#REF!</definedName>
    <definedName name="BExCSAOUZOYKHN7HV511TO8VDJ02" hidden="1">#REF!</definedName>
    <definedName name="BExCSJ2XVKHN6ULCF7JML0TCRKEO" localSheetId="3" hidden="1">#REF!</definedName>
    <definedName name="BExCSJ2XVKHN6ULCF7JML0TCRKEO" hidden="1">#REF!</definedName>
    <definedName name="BExCSMOFTXSUEC1T46LR1UPYRCX5" localSheetId="3" hidden="1">#REF!</definedName>
    <definedName name="BExCSMOFTXSUEC1T46LR1UPYRCX5" hidden="1">#REF!</definedName>
    <definedName name="BExCSSDG3TM6TPKS19E9QYJEELZ6" localSheetId="3" hidden="1">#REF!</definedName>
    <definedName name="BExCSSDG3TM6TPKS19E9QYJEELZ6" hidden="1">#REF!</definedName>
    <definedName name="BExCSZV7U67UWXL2HKJNM5W1E4OO" localSheetId="3" hidden="1">#REF!</definedName>
    <definedName name="BExCSZV7U67UWXL2HKJNM5W1E4OO" hidden="1">#REF!</definedName>
    <definedName name="BExCT4NSDT61OCH04Y2QIFIOP75H" localSheetId="3" hidden="1">#REF!</definedName>
    <definedName name="BExCT4NSDT61OCH04Y2QIFIOP75H" hidden="1">#REF!</definedName>
    <definedName name="BExCTHZWIPJVLE56GATEFKPIKLK2" localSheetId="3" hidden="1">#REF!</definedName>
    <definedName name="BExCTHZWIPJVLE56GATEFKPIKLK2" hidden="1">#REF!</definedName>
    <definedName name="BExCTW8G3VCZ55S09HTUGXKB1P2M" localSheetId="3" hidden="1">#REF!</definedName>
    <definedName name="BExCTW8G3VCZ55S09HTUGXKB1P2M" hidden="1">#REF!</definedName>
    <definedName name="BExCTYS2KX0QANOLT8LGZ9WV3S3T" localSheetId="3" hidden="1">#REF!</definedName>
    <definedName name="BExCTYS2KX0QANOLT8LGZ9WV3S3T" hidden="1">#REF!</definedName>
    <definedName name="BExCTZ2V6H9TT6LFGK3SADZ2TIGQ" localSheetId="3" hidden="1">#REF!</definedName>
    <definedName name="BExCTZ2V6H9TT6LFGK3SADZ2TIGQ" hidden="1">#REF!</definedName>
    <definedName name="BExCTZZ9JNES4EDHW97NP0EGQALX" localSheetId="3" hidden="1">#REF!</definedName>
    <definedName name="BExCTZZ9JNES4EDHW97NP0EGQALX" hidden="1">#REF!</definedName>
    <definedName name="BExCU0A1V6NMZQ9ASYJ8QIVQ5UR2" localSheetId="3" hidden="1">#REF!</definedName>
    <definedName name="BExCU0A1V6NMZQ9ASYJ8QIVQ5UR2" hidden="1">#REF!</definedName>
    <definedName name="BExCU2834920JBHSPCRC4UF80OLL" localSheetId="3" hidden="1">#REF!</definedName>
    <definedName name="BExCU2834920JBHSPCRC4UF80OLL" hidden="1">#REF!</definedName>
    <definedName name="BExCU8O54I3P3WRYWY1CRP3S78QY" localSheetId="3" hidden="1">#REF!</definedName>
    <definedName name="BExCU8O54I3P3WRYWY1CRP3S78QY" hidden="1">#REF!</definedName>
    <definedName name="BExCUDRJO23YOKT8GPWOVQ4XEHF5" localSheetId="3" hidden="1">#REF!</definedName>
    <definedName name="BExCUDRJO23YOKT8GPWOVQ4XEHF5" hidden="1">#REF!</definedName>
    <definedName name="BExCULEOALM7SEHVMQC4B4N25MRM" localSheetId="3" hidden="1">#REF!</definedName>
    <definedName name="BExCULEOALM7SEHVMQC4B4N25MRM" hidden="1">#REF!</definedName>
    <definedName name="BExCUPAXFR16YMWL30ME3F3BSRDZ" localSheetId="3" hidden="1">#REF!</definedName>
    <definedName name="BExCUPAXFR16YMWL30ME3F3BSRDZ" hidden="1">#REF!</definedName>
    <definedName name="BExCUR94DHCE47PUUWEMT5QZOYR2" localSheetId="3" hidden="1">#REF!</definedName>
    <definedName name="BExCUR94DHCE47PUUWEMT5QZOYR2" hidden="1">#REF!</definedName>
    <definedName name="BExCV5HJSTBNPQZVGYJY9AZ4IJ26" localSheetId="3" hidden="1">#REF!</definedName>
    <definedName name="BExCV5HJSTBNPQZVGYJY9AZ4IJ26" hidden="1">#REF!</definedName>
    <definedName name="BExCV634L7SVHGB0UDDTRRQ2Q72H" localSheetId="3" hidden="1">#REF!</definedName>
    <definedName name="BExCV634L7SVHGB0UDDTRRQ2Q72H" hidden="1">#REF!</definedName>
    <definedName name="BExCVBXGSXT9FWJRG62PX9S1RK83" localSheetId="3" hidden="1">#REF!</definedName>
    <definedName name="BExCVBXGSXT9FWJRG62PX9S1RK83" hidden="1">#REF!</definedName>
    <definedName name="BExCVHBNLOHNFS0JAV3I1XGPNH9W" localSheetId="3" hidden="1">#REF!</definedName>
    <definedName name="BExCVHBNLOHNFS0JAV3I1XGPNH9W" hidden="1">#REF!</definedName>
    <definedName name="BExCVI86R31A2IOZIEBY1FJLVILD" localSheetId="3" hidden="1">#REF!</definedName>
    <definedName name="BExCVI86R31A2IOZIEBY1FJLVILD" hidden="1">#REF!</definedName>
    <definedName name="BExCVKGZXE0I9EIXKBZVSGSEY2RR" localSheetId="3" hidden="1">#REF!</definedName>
    <definedName name="BExCVKGZXE0I9EIXKBZVSGSEY2RR" hidden="1">#REF!</definedName>
    <definedName name="BExCVNROVORCSNX9HKHKPHY0URS3" localSheetId="3" hidden="1">#REF!</definedName>
    <definedName name="BExCVNROVORCSNX9HKHKPHY0URS3" hidden="1">#REF!</definedName>
    <definedName name="BExCVPEZON7VV6NOWII8VZMONPCJ" localSheetId="3" hidden="1">#REF!</definedName>
    <definedName name="BExCVPEZON7VV6NOWII8VZMONPCJ" hidden="1">#REF!</definedName>
    <definedName name="BExCVV44WY5807WGMTGKPW0GT256" localSheetId="3" hidden="1">#REF!</definedName>
    <definedName name="BExCVV44WY5807WGMTGKPW0GT256" hidden="1">#REF!</definedName>
    <definedName name="BExCVZ5PN4V6MRBZ04PZJW3GEF8S" localSheetId="3" hidden="1">#REF!</definedName>
    <definedName name="BExCVZ5PN4V6MRBZ04PZJW3GEF8S" hidden="1">#REF!</definedName>
    <definedName name="BExCW13R0GWJYGXZBNCPAHQN4NR2" localSheetId="3" hidden="1">#REF!</definedName>
    <definedName name="BExCW13R0GWJYGXZBNCPAHQN4NR2" hidden="1">#REF!</definedName>
    <definedName name="BExCW9Y5HWU4RJTNX74O6L24VGCK" localSheetId="3" hidden="1">#REF!</definedName>
    <definedName name="BExCW9Y5HWU4RJTNX74O6L24VGCK" hidden="1">#REF!</definedName>
    <definedName name="BExCWHADQJRXWFDGV2KMANWIY1YN" localSheetId="3" hidden="1">#REF!</definedName>
    <definedName name="BExCWHADQJRXWFDGV2KMANWIY1YN" hidden="1">#REF!</definedName>
    <definedName name="BExCWPDPESGZS07QGBLSBWDNVJLZ" localSheetId="3" hidden="1">#REF!</definedName>
    <definedName name="BExCWPDPESGZS07QGBLSBWDNVJLZ" hidden="1">#REF!</definedName>
    <definedName name="BExCWTVKHIVCRHF8GC39KI58YM5K" localSheetId="3" hidden="1">#REF!</definedName>
    <definedName name="BExCWTVKHIVCRHF8GC39KI58YM5K" hidden="1">#REF!</definedName>
    <definedName name="BExCX2KGRZBRVLZNM8SUSIE6A0RL" localSheetId="3" hidden="1">#REF!</definedName>
    <definedName name="BExCX2KGRZBRVLZNM8SUSIE6A0RL" hidden="1">#REF!</definedName>
    <definedName name="BExCX3X451T70LZ1VF95L7W4Y4TM" localSheetId="3" hidden="1">#REF!</definedName>
    <definedName name="BExCX3X451T70LZ1VF95L7W4Y4TM" hidden="1">#REF!</definedName>
    <definedName name="BExCX4NZ2N1OUGXM7EV0U7VULJMM" localSheetId="3" hidden="1">#REF!</definedName>
    <definedName name="BExCX4NZ2N1OUGXM7EV0U7VULJMM" hidden="1">#REF!</definedName>
    <definedName name="BExCXILMURGYMAH6N5LF5DV6K3GM" localSheetId="3" hidden="1">#REF!</definedName>
    <definedName name="BExCXILMURGYMAH6N5LF5DV6K3GM" hidden="1">#REF!</definedName>
    <definedName name="BExCXQUFBMXQ1650735H48B1AZT3" localSheetId="3" hidden="1">#REF!</definedName>
    <definedName name="BExCXQUFBMXQ1650735H48B1AZT3" hidden="1">#REF!</definedName>
    <definedName name="BExCXYSBKJ9SZQD7XS2WUS6SVBJO" localSheetId="3" hidden="1">#REF!</definedName>
    <definedName name="BExCXYSBKJ9SZQD7XS2WUS6SVBJO" hidden="1">#REF!</definedName>
    <definedName name="BExCXZ8DGK5ZE8467LFEHX6JNQHJ" localSheetId="3" hidden="1">#REF!</definedName>
    <definedName name="BExCXZ8DGK5ZE8467LFEHX6JNQHJ" hidden="1">#REF!</definedName>
    <definedName name="BExCY2DQO9VLA77Q7EG3T0XNXX4F" localSheetId="3" hidden="1">#REF!</definedName>
    <definedName name="BExCY2DQO9VLA77Q7EG3T0XNXX4F" hidden="1">#REF!</definedName>
    <definedName name="BExCY5Z7X93Z8XUOEASK50W08S36" localSheetId="3" hidden="1">#REF!</definedName>
    <definedName name="BExCY5Z7X93Z8XUOEASK50W08S36" hidden="1">#REF!</definedName>
    <definedName name="BExCY6VMJ68MX3C981R5Q0BX5791" localSheetId="3" hidden="1">#REF!</definedName>
    <definedName name="BExCY6VMJ68MX3C981R5Q0BX5791" hidden="1">#REF!</definedName>
    <definedName name="BExCYAH2SAZCPW6XCB7V7PMMCAWO" localSheetId="3" hidden="1">#REF!</definedName>
    <definedName name="BExCYAH2SAZCPW6XCB7V7PMMCAWO" hidden="1">#REF!</definedName>
    <definedName name="BExCYDGYM1UGUNTB331L2E4L5F34" localSheetId="3" hidden="1">#REF!</definedName>
    <definedName name="BExCYDGYM1UGUNTB331L2E4L5F34" hidden="1">#REF!</definedName>
    <definedName name="BExCYN7KCKU1F6EXMNPQPTKNOT6A" localSheetId="3" hidden="1">#REF!</definedName>
    <definedName name="BExCYN7KCKU1F6EXMNPQPTKNOT6A" hidden="1">#REF!</definedName>
    <definedName name="BExCYPRC5HJE6N2XQTHCT6NXGP8N" localSheetId="3" hidden="1">#REF!</definedName>
    <definedName name="BExCYPRC5HJE6N2XQTHCT6NXGP8N" hidden="1">#REF!</definedName>
    <definedName name="BExCYQCX9ES8ZWW2L35B12WDNT73" localSheetId="3" hidden="1">#REF!</definedName>
    <definedName name="BExCYQCX9ES8ZWW2L35B12WDNT73" hidden="1">#REF!</definedName>
    <definedName name="BExCYSLQY2CYU7DQ3QI07UGGS6OW" localSheetId="3" hidden="1">#REF!</definedName>
    <definedName name="BExCYSLQY2CYU7DQ3QI07UGGS6OW" hidden="1">#REF!</definedName>
    <definedName name="BExCYUK0I3UEXZNFDW71G6Z6D8XR" localSheetId="3" hidden="1">#REF!</definedName>
    <definedName name="BExCYUK0I3UEXZNFDW71G6Z6D8XR" hidden="1">#REF!</definedName>
    <definedName name="BExCZFZCXMLY5DWESYJ9NGTJYQ8M" localSheetId="3" hidden="1">#REF!</definedName>
    <definedName name="BExCZFZCXMLY5DWESYJ9NGTJYQ8M" hidden="1">#REF!</definedName>
    <definedName name="BExCZJ4P8WS0BDT31WDXI0ROE7D6" localSheetId="3" hidden="1">#REF!</definedName>
    <definedName name="BExCZJ4P8WS0BDT31WDXI0ROE7D6" hidden="1">#REF!</definedName>
    <definedName name="BExCZKH6NI0EE02L995IFVBD1J59" localSheetId="3" hidden="1">#REF!</definedName>
    <definedName name="BExCZKH6NI0EE02L995IFVBD1J59" hidden="1">#REF!</definedName>
    <definedName name="BExCZNRWARGGHWLSC1PEDZFLF3JV" localSheetId="3" hidden="1">#REF!</definedName>
    <definedName name="BExCZNRWARGGHWLSC1PEDZFLF3JV" hidden="1">#REF!</definedName>
    <definedName name="BExCZP9TBB61HISZ2U5QMQSO2LBE" localSheetId="3" hidden="1">#REF!</definedName>
    <definedName name="BExCZP9TBB61HISZ2U5QMQSO2LBE" hidden="1">#REF!</definedName>
    <definedName name="BExCZUD9FEOJBKDJ51Z3JON9LKJ8" localSheetId="3" hidden="1">#REF!</definedName>
    <definedName name="BExCZUD9FEOJBKDJ51Z3JON9LKJ8" hidden="1">#REF!</definedName>
    <definedName name="BExD0AUOVQT3UL53T2KUVJNGD0QF" localSheetId="3" hidden="1">#REF!</definedName>
    <definedName name="BExD0AUOVQT3UL53T2KUVJNGD0QF" hidden="1">#REF!</definedName>
    <definedName name="BExD0HALIN0JR4JTPGDEVAEE5EX5" localSheetId="3" hidden="1">#REF!</definedName>
    <definedName name="BExD0HALIN0JR4JTPGDEVAEE5EX5" hidden="1">#REF!</definedName>
    <definedName name="BExD0LCCDPG16YLY5WQSZF1XI5DA" localSheetId="3" hidden="1">#REF!</definedName>
    <definedName name="BExD0LCCDPG16YLY5WQSZF1XI5DA" hidden="1">#REF!</definedName>
    <definedName name="BExD0RMWSB4TRECEHTH6NN4K9DFZ" localSheetId="3" hidden="1">#REF!</definedName>
    <definedName name="BExD0RMWSB4TRECEHTH6NN4K9DFZ" hidden="1">#REF!</definedName>
    <definedName name="BExD0U6KG10QGVDI1XSHK0J10A2V" localSheetId="3" hidden="1">#REF!</definedName>
    <definedName name="BExD0U6KG10QGVDI1XSHK0J10A2V" hidden="1">#REF!</definedName>
    <definedName name="BExD0WQ6EQ2G82IAJI3FDQKGZH18" localSheetId="3" hidden="1">#REF!</definedName>
    <definedName name="BExD0WQ6EQ2G82IAJI3FDQKGZH18" hidden="1">#REF!</definedName>
    <definedName name="BExD13RUIBGRXDL4QDZ305UKUR12" localSheetId="3" hidden="1">#REF!</definedName>
    <definedName name="BExD13RUIBGRXDL4QDZ305UKUR12" hidden="1">#REF!</definedName>
    <definedName name="BExD14DETV5R4OOTMAXD5NAKWRO3" localSheetId="3" hidden="1">#REF!</definedName>
    <definedName name="BExD14DETV5R4OOTMAXD5NAKWRO3" hidden="1">#REF!</definedName>
    <definedName name="BExD1MI40YRCBI7KT4S9YHQJUO06" localSheetId="3" hidden="1">#REF!</definedName>
    <definedName name="BExD1MI40YRCBI7KT4S9YHQJUO06" hidden="1">#REF!</definedName>
    <definedName name="BExD1OAU9OXQAZA4D70HP72CU6GB" localSheetId="3" hidden="1">#REF!</definedName>
    <definedName name="BExD1OAU9OXQAZA4D70HP72CU6GB" hidden="1">#REF!</definedName>
    <definedName name="BExD1T8WPV0G6YOX7WMAIZD8XNBK" localSheetId="3" hidden="1">#REF!</definedName>
    <definedName name="BExD1T8WPV0G6YOX7WMAIZD8XNBK" hidden="1">#REF!</definedName>
    <definedName name="BExD1Y1JV61416YA1XRQHKWPZIE7" localSheetId="3" hidden="1">#REF!</definedName>
    <definedName name="BExD1Y1JV61416YA1XRQHKWPZIE7" hidden="1">#REF!</definedName>
    <definedName name="BExD2CFHIRMBKN5KXE5QP4XXEWFS" localSheetId="3" hidden="1">#REF!</definedName>
    <definedName name="BExD2CFHIRMBKN5KXE5QP4XXEWFS" hidden="1">#REF!</definedName>
    <definedName name="BExD2DMHH1HWXQ9W0YYMDP8AAX8Q" localSheetId="3" hidden="1">#REF!</definedName>
    <definedName name="BExD2DMHH1HWXQ9W0YYMDP8AAX8Q" hidden="1">#REF!</definedName>
    <definedName name="BExD2HTPC7IWBAU6OSQ67MQA8BYZ" localSheetId="3" hidden="1">#REF!</definedName>
    <definedName name="BExD2HTPC7IWBAU6OSQ67MQA8BYZ" hidden="1">#REF!</definedName>
    <definedName name="BExD2PWTVQ2CXNG6B7UDL8FIMXBH" localSheetId="3" hidden="1">#REF!</definedName>
    <definedName name="BExD2PWTVQ2CXNG6B7UDL8FIMXBH" hidden="1">#REF!</definedName>
    <definedName name="BExD2X9AQ03EX1AVVX44CXLXRPTI" localSheetId="3" hidden="1">#REF!</definedName>
    <definedName name="BExD2X9AQ03EX1AVVX44CXLXRPTI" hidden="1">#REF!</definedName>
    <definedName name="BExD2ZNL9MWJOEL2575KJZBDP2A6" localSheetId="3" hidden="1">#REF!</definedName>
    <definedName name="BExD2ZNL9MWJOEL2575KJZBDP2A6" hidden="1">#REF!</definedName>
    <definedName name="BExD34G79JRMB8BZRVN81P1H9MSB" localSheetId="3" hidden="1">#REF!</definedName>
    <definedName name="BExD34G79JRMB8BZRVN81P1H9MSB" hidden="1">#REF!</definedName>
    <definedName name="BExD35CL2NULPPEHAM954ETQIJA2" localSheetId="3" hidden="1">#REF!</definedName>
    <definedName name="BExD35CL2NULPPEHAM954ETQIJA2" hidden="1">#REF!</definedName>
    <definedName name="BExD363H2VGFIQUCE6LS4AC5J0ZT" localSheetId="3" hidden="1">#REF!</definedName>
    <definedName name="BExD363H2VGFIQUCE6LS4AC5J0ZT" hidden="1">#REF!</definedName>
    <definedName name="BExD3A588E939V61P1XEW0FI5Q0S" localSheetId="3" hidden="1">#REF!</definedName>
    <definedName name="BExD3A588E939V61P1XEW0FI5Q0S" hidden="1">#REF!</definedName>
    <definedName name="BExD3CJJDKVR9M18XI3WDZH80WL6" localSheetId="3" hidden="1">#REF!</definedName>
    <definedName name="BExD3CJJDKVR9M18XI3WDZH80WL6" hidden="1">#REF!</definedName>
    <definedName name="BExD3ESD9WYJIB3TRDPJ1CKXRAVL" localSheetId="3" hidden="1">#REF!</definedName>
    <definedName name="BExD3ESD9WYJIB3TRDPJ1CKXRAVL" hidden="1">#REF!</definedName>
    <definedName name="BExD3F368X5S25MWSUNIV57RDB57" localSheetId="3" hidden="1">#REF!</definedName>
    <definedName name="BExD3F368X5S25MWSUNIV57RDB57" hidden="1">#REF!</definedName>
    <definedName name="BExD3I8JTNF4LTMFY6GRVDJ6VLGG" localSheetId="3" hidden="1">#REF!</definedName>
    <definedName name="BExD3I8JTNF4LTMFY6GRVDJ6VLGG" hidden="1">#REF!</definedName>
    <definedName name="BExD3IJ5IT335SOSNV9L85WKAOSI" localSheetId="3" hidden="1">#REF!</definedName>
    <definedName name="BExD3IJ5IT335SOSNV9L85WKAOSI" hidden="1">#REF!</definedName>
    <definedName name="BExD3KBVUY57GMMQTOFEU6S6G1AY" localSheetId="3" hidden="1">#REF!</definedName>
    <definedName name="BExD3KBVUY57GMMQTOFEU6S6G1AY" hidden="1">#REF!</definedName>
    <definedName name="BExD3NMR7AW2Z6V8SC79VQR37NA6" localSheetId="3" hidden="1">#REF!</definedName>
    <definedName name="BExD3NMR7AW2Z6V8SC79VQR37NA6" hidden="1">#REF!</definedName>
    <definedName name="BExD3QXA2UQ2W4N7NYLUEOG40BZB" localSheetId="3" hidden="1">#REF!</definedName>
    <definedName name="BExD3QXA2UQ2W4N7NYLUEOG40BZB" hidden="1">#REF!</definedName>
    <definedName name="BExD3U2N041TEJ7GCN005UTPHNXY" localSheetId="3" hidden="1">#REF!</definedName>
    <definedName name="BExD3U2N041TEJ7GCN005UTPHNXY" hidden="1">#REF!</definedName>
    <definedName name="BExD3VPY5VEI1LLQ4I16T16251DT" localSheetId="3" hidden="1">#REF!</definedName>
    <definedName name="BExD3VPY5VEI1LLQ4I16T16251DT" hidden="1">#REF!</definedName>
    <definedName name="BExD3XIUEZZ1KIHV7CPS7DKUGIN8" localSheetId="3" hidden="1">#REF!</definedName>
    <definedName name="BExD3XIUEZZ1KIHV7CPS7DKUGIN8" hidden="1">#REF!</definedName>
    <definedName name="BExD40O0CFTNJFOFMMM1KH0P7BUI" localSheetId="3" hidden="1">#REF!</definedName>
    <definedName name="BExD40O0CFTNJFOFMMM1KH0P7BUI" hidden="1">#REF!</definedName>
    <definedName name="BExD47UYINTJY1PDIW2S1FZ8ZMIO" localSheetId="3" hidden="1">#REF!</definedName>
    <definedName name="BExD47UYINTJY1PDIW2S1FZ8ZMIO" hidden="1">#REF!</definedName>
    <definedName name="BExD4BR9HJ3MWWZ5KLVZWX9FJAUS" localSheetId="3" hidden="1">#REF!</definedName>
    <definedName name="BExD4BR9HJ3MWWZ5KLVZWX9FJAUS" hidden="1">#REF!</definedName>
    <definedName name="BExD4F1WTKT3H0N9MF4H1LX7MBSY" localSheetId="3" hidden="1">#REF!</definedName>
    <definedName name="BExD4F1WTKT3H0N9MF4H1LX7MBSY" hidden="1">#REF!</definedName>
    <definedName name="BExD4H5GQWXBS6LUL3TSP36DVO38" localSheetId="3" hidden="1">#REF!</definedName>
    <definedName name="BExD4H5GQWXBS6LUL3TSP36DVO38" hidden="1">#REF!</definedName>
    <definedName name="BExD4JJSS3QDBLABCJCHD45SRNPI" localSheetId="3" hidden="1">#REF!</definedName>
    <definedName name="BExD4JJSS3QDBLABCJCHD45SRNPI" hidden="1">#REF!</definedName>
    <definedName name="BExD4QQQ7V9LH5WWBJA3HKJXLVP6" localSheetId="3" hidden="1">#REF!</definedName>
    <definedName name="BExD4QQQ7V9LH5WWBJA3HKJXLVP6" hidden="1">#REF!</definedName>
    <definedName name="BExD4R1I0MKF033I5LPUYIMTZ6E8" localSheetId="3" hidden="1">#REF!</definedName>
    <definedName name="BExD4R1I0MKF033I5LPUYIMTZ6E8" hidden="1">#REF!</definedName>
    <definedName name="BExD50MT3M6XZLNUP9JL93EG6D9R" localSheetId="3" hidden="1">#REF!</definedName>
    <definedName name="BExD50MT3M6XZLNUP9JL93EG6D9R" hidden="1">#REF!</definedName>
    <definedName name="BExD5EV7KDSVF1CJT38M4IBPFLPY" localSheetId="3" hidden="1">#REF!</definedName>
    <definedName name="BExD5EV7KDSVF1CJT38M4IBPFLPY" hidden="1">#REF!</definedName>
    <definedName name="BExD5FRK547OESJRYAW574DZEZ7J" localSheetId="3" hidden="1">#REF!</definedName>
    <definedName name="BExD5FRK547OESJRYAW574DZEZ7J" hidden="1">#REF!</definedName>
    <definedName name="BExD5I5X2YA2YNCTCDSMEL4CWF4N" localSheetId="3" hidden="1">#REF!</definedName>
    <definedName name="BExD5I5X2YA2YNCTCDSMEL4CWF4N" hidden="1">#REF!</definedName>
    <definedName name="BExD5QUSRFJWRQ1ZM50WYLCF74DF" localSheetId="3" hidden="1">#REF!</definedName>
    <definedName name="BExD5QUSRFJWRQ1ZM50WYLCF74DF" hidden="1">#REF!</definedName>
    <definedName name="BExD5SSUIF6AJQHBHK8PNMFBPRYB" localSheetId="3" hidden="1">#REF!</definedName>
    <definedName name="BExD5SSUIF6AJQHBHK8PNMFBPRYB" hidden="1">#REF!</definedName>
    <definedName name="BExD623C9LRX18BE0W2V6SZLQUXX" localSheetId="3" hidden="1">#REF!</definedName>
    <definedName name="BExD623C9LRX18BE0W2V6SZLQUXX" hidden="1">#REF!</definedName>
    <definedName name="BExD6CQA7UMJBXV7AIFAIHUF2ICX" localSheetId="3" hidden="1">#REF!</definedName>
    <definedName name="BExD6CQA7UMJBXV7AIFAIHUF2ICX" hidden="1">#REF!</definedName>
    <definedName name="BExD6D18MCF5R8YJMPG21WE3GPJQ" localSheetId="3" hidden="1">#REF!</definedName>
    <definedName name="BExD6D18MCF5R8YJMPG21WE3GPJQ" hidden="1">#REF!</definedName>
    <definedName name="BExD6FKVK8WJWNYPVENR7Q8Q30PK" localSheetId="3" hidden="1">#REF!</definedName>
    <definedName name="BExD6FKVK8WJWNYPVENR7Q8Q30PK" hidden="1">#REF!</definedName>
    <definedName name="BExD6GMP0LK8WKVWMIT1NNH8CHLF" localSheetId="3" hidden="1">#REF!</definedName>
    <definedName name="BExD6GMP0LK8WKVWMIT1NNH8CHLF" hidden="1">#REF!</definedName>
    <definedName name="BExD6H2TE0WWAUIWVSSCLPZ6B88N" localSheetId="3" hidden="1">#REF!</definedName>
    <definedName name="BExD6H2TE0WWAUIWVSSCLPZ6B88N" hidden="1">#REF!</definedName>
    <definedName name="BExD71LTOE015TV5RSAHM8NT8GVW" localSheetId="3" hidden="1">#REF!</definedName>
    <definedName name="BExD71LTOE015TV5RSAHM8NT8GVW" hidden="1">#REF!</definedName>
    <definedName name="BExD73USXVADC7EHGHVTQNCT06ZA" localSheetId="3" hidden="1">#REF!</definedName>
    <definedName name="BExD73USXVADC7EHGHVTQNCT06ZA" hidden="1">#REF!</definedName>
    <definedName name="BExD7GAIGULTB3YHM1OS9RBQOTEC" localSheetId="3" hidden="1">#REF!</definedName>
    <definedName name="BExD7GAIGULTB3YHM1OS9RBQOTEC" hidden="1">#REF!</definedName>
    <definedName name="BExD7IE1DHIS52UFDCTSKPJQNRD5" localSheetId="3" hidden="1">#REF!</definedName>
    <definedName name="BExD7IE1DHIS52UFDCTSKPJQNRD5" hidden="1">#REF!</definedName>
    <definedName name="BExD7IUBGUWHYC9UNZ1IY5XFYKQN" localSheetId="3" hidden="1">#REF!</definedName>
    <definedName name="BExD7IUBGUWHYC9UNZ1IY5XFYKQN" hidden="1">#REF!</definedName>
    <definedName name="BExD7JQOJ35HGL8U2OCEI2P2JT7I" localSheetId="3" hidden="1">#REF!</definedName>
    <definedName name="BExD7JQOJ35HGL8U2OCEI2P2JT7I" hidden="1">#REF!</definedName>
    <definedName name="BExD7KSDKNDNH95NDT3S7GM3MUU2" localSheetId="3" hidden="1">#REF!</definedName>
    <definedName name="BExD7KSDKNDNH95NDT3S7GM3MUU2" hidden="1">#REF!</definedName>
    <definedName name="BExD8H5O087KQVWIVPUUID5VMGMS" localSheetId="3" hidden="1">#REF!</definedName>
    <definedName name="BExD8H5O087KQVWIVPUUID5VMGMS" hidden="1">#REF!</definedName>
    <definedName name="BExD8HLWJHFK6566YQLGOAPIWD7G" localSheetId="3" hidden="1">#REF!</definedName>
    <definedName name="BExD8HLWJHFK6566YQLGOAPIWD7G" hidden="1">#REF!</definedName>
    <definedName name="BExD8OCLZMFN5K3VZYI4Q4ITVKUA" localSheetId="3" hidden="1">#REF!</definedName>
    <definedName name="BExD8OCLZMFN5K3VZYI4Q4ITVKUA" hidden="1">#REF!</definedName>
    <definedName name="BExD93C1R6LC0631ECHVFYH0R0PD" localSheetId="3" hidden="1">#REF!</definedName>
    <definedName name="BExD93C1R6LC0631ECHVFYH0R0PD" hidden="1">#REF!</definedName>
    <definedName name="BExD97TXIO0COVNN4OH3DEJ33YLM" localSheetId="3" hidden="1">#REF!</definedName>
    <definedName name="BExD97TXIO0COVNN4OH3DEJ33YLM" hidden="1">#REF!</definedName>
    <definedName name="BExD99RZ1RFIMK6O1ZHSPJ68X9Y5" localSheetId="3" hidden="1">#REF!</definedName>
    <definedName name="BExD99RZ1RFIMK6O1ZHSPJ68X9Y5" hidden="1">#REF!</definedName>
    <definedName name="BExD9ATSNNU6SJVYYUCUG2AFS57W" localSheetId="3" hidden="1">#REF!</definedName>
    <definedName name="BExD9ATSNNU6SJVYYUCUG2AFS57W" hidden="1">#REF!</definedName>
    <definedName name="BExD9JO1QOKHUKL6DOEKDLUBPPKZ" localSheetId="3" hidden="1">#REF!</definedName>
    <definedName name="BExD9JO1QOKHUKL6DOEKDLUBPPKZ" hidden="1">#REF!</definedName>
    <definedName name="BExD9L0ID3VSOU609GKWYTA5BFMA" localSheetId="3" hidden="1">#REF!</definedName>
    <definedName name="BExD9L0ID3VSOU609GKWYTA5BFMA" hidden="1">#REF!</definedName>
    <definedName name="BExD9M7SEMG0JK2FUTTZXWIEBTKB" localSheetId="3" hidden="1">#REF!</definedName>
    <definedName name="BExD9M7SEMG0JK2FUTTZXWIEBTKB" hidden="1">#REF!</definedName>
    <definedName name="BExD9MNYBYB1AICQL5165G472IE2" localSheetId="3" hidden="1">#REF!</definedName>
    <definedName name="BExD9MNYBYB1AICQL5165G472IE2" hidden="1">#REF!</definedName>
    <definedName name="BExD9PNSYT7GASEGUVL48MUQ02WO" localSheetId="3" hidden="1">#REF!</definedName>
    <definedName name="BExD9PNSYT7GASEGUVL48MUQ02WO" hidden="1">#REF!</definedName>
    <definedName name="BExD9TK2MIWFH5SKUYU9ZKF4NPHQ" localSheetId="3" hidden="1">#REF!</definedName>
    <definedName name="BExD9TK2MIWFH5SKUYU9ZKF4NPHQ" hidden="1">#REF!</definedName>
    <definedName name="BExDA23J1UL1EN1K0BLX2TKAX4U0" localSheetId="3" hidden="1">#REF!</definedName>
    <definedName name="BExDA23J1UL1EN1K0BLX2TKAX4U0" hidden="1">#REF!</definedName>
    <definedName name="BExDA6594R2INH5X2F55YRZSKRND" localSheetId="3" hidden="1">#REF!</definedName>
    <definedName name="BExDA6594R2INH5X2F55YRZSKRND" hidden="1">#REF!</definedName>
    <definedName name="BExDA6LD9061UULVKUUI4QP8SK13" localSheetId="3" hidden="1">#REF!</definedName>
    <definedName name="BExDA6LD9061UULVKUUI4QP8SK13" hidden="1">#REF!</definedName>
    <definedName name="BExDAGMVMNLQ6QXASB9R6D8DIT12" localSheetId="3" hidden="1">#REF!</definedName>
    <definedName name="BExDAGMVMNLQ6QXASB9R6D8DIT12" hidden="1">#REF!</definedName>
    <definedName name="BExDAYBHU9ADLXI8VRC7F608RVGM" localSheetId="3" hidden="1">#REF!</definedName>
    <definedName name="BExDAYBHU9ADLXI8VRC7F608RVGM" hidden="1">#REF!</definedName>
    <definedName name="BExDBDR1XR0FV0CYUCB2OJ7CJCZU" localSheetId="3" hidden="1">#REF!</definedName>
    <definedName name="BExDBDR1XR0FV0CYUCB2OJ7CJCZU" hidden="1">#REF!</definedName>
    <definedName name="BExDC7F818VN0S18ID7XRCRVYPJ4" localSheetId="3" hidden="1">#REF!</definedName>
    <definedName name="BExDC7F818VN0S18ID7XRCRVYPJ4" hidden="1">#REF!</definedName>
    <definedName name="BExDCL7K96PC9VZYB70ZW3QPVIJE" localSheetId="3" hidden="1">#REF!</definedName>
    <definedName name="BExDCL7K96PC9VZYB70ZW3QPVIJE" hidden="1">#REF!</definedName>
    <definedName name="BExDCP3UZ3C2O4C1F7KMU0Z9U32N" localSheetId="3" hidden="1">#REF!</definedName>
    <definedName name="BExDCP3UZ3C2O4C1F7KMU0Z9U32N" hidden="1">#REF!</definedName>
    <definedName name="BExEO14OTKLVDBTNB2ONGZ4YB20H" localSheetId="3" hidden="1">#REF!</definedName>
    <definedName name="BExEO14OTKLVDBTNB2ONGZ4YB20H" hidden="1">#REF!</definedName>
    <definedName name="BExEO80UUNTK4DX33Z5TYLM8NYZM" localSheetId="3" hidden="1">#REF!</definedName>
    <definedName name="BExEO80UUNTK4DX33Z5TYLM8NYZM" hidden="1">#REF!</definedName>
    <definedName name="BExEOBX3WECDMYCV9RLN49APTXMM" localSheetId="3" hidden="1">#REF!</definedName>
    <definedName name="BExEOBX3WECDMYCV9RLN49APTXMM" hidden="1">#REF!</definedName>
    <definedName name="BExEPN9VIYI0FVL0HLZQXJFO6TT0" localSheetId="3" hidden="1">#REF!</definedName>
    <definedName name="BExEPN9VIYI0FVL0HLZQXJFO6TT0" hidden="1">#REF!</definedName>
    <definedName name="BExEPQPUOD4B6H60DKEB9159F7DR" localSheetId="3" hidden="1">#REF!</definedName>
    <definedName name="BExEPQPUOD4B6H60DKEB9159F7DR" hidden="1">#REF!</definedName>
    <definedName name="BExEPYT6VDSMR8MU2341Q5GM2Y9V" localSheetId="3" hidden="1">#REF!</definedName>
    <definedName name="BExEPYT6VDSMR8MU2341Q5GM2Y9V" hidden="1">#REF!</definedName>
    <definedName name="BExEQ2ENYLMY8K1796XBB31CJHNN" localSheetId="3" hidden="1">#REF!</definedName>
    <definedName name="BExEQ2ENYLMY8K1796XBB31CJHNN" hidden="1">#REF!</definedName>
    <definedName name="BExEQ2PFE4N40LEPGDPS90WDL6BN" localSheetId="3" hidden="1">#REF!</definedName>
    <definedName name="BExEQ2PFE4N40LEPGDPS90WDL6BN" hidden="1">#REF!</definedName>
    <definedName name="BExEQ2PFURT24NQYGYVE8NKX1EGA" localSheetId="3" hidden="1">#REF!</definedName>
    <definedName name="BExEQ2PFURT24NQYGYVE8NKX1EGA" hidden="1">#REF!</definedName>
    <definedName name="BExEQB8ZWXO6IIGOEPWTLOJGE2NR" localSheetId="3" hidden="1">#REF!</definedName>
    <definedName name="BExEQB8ZWXO6IIGOEPWTLOJGE2NR" hidden="1">#REF!</definedName>
    <definedName name="BExEQBZX0EL6LIKPY01197ACK65H" localSheetId="3" hidden="1">#REF!</definedName>
    <definedName name="BExEQBZX0EL6LIKPY01197ACK65H" hidden="1">#REF!</definedName>
    <definedName name="BExEQDXZALJLD4OBF74IKZBR13SR" localSheetId="3" hidden="1">#REF!</definedName>
    <definedName name="BExEQDXZALJLD4OBF74IKZBR13SR" hidden="1">#REF!</definedName>
    <definedName name="BExEQFLE2RPWGMWQAI4JMKUEFRPT" localSheetId="3" hidden="1">#REF!</definedName>
    <definedName name="BExEQFLE2RPWGMWQAI4JMKUEFRPT" hidden="1">#REF!</definedName>
    <definedName name="BExEQJHNJV9U65F5VGIGX0VM02VF" localSheetId="3" hidden="1">#REF!</definedName>
    <definedName name="BExEQJHNJV9U65F5VGIGX0VM02VF" hidden="1">#REF!</definedName>
    <definedName name="BExEQTZAP8R69U31W4LKGTKKGKQE" localSheetId="3" hidden="1">#REF!</definedName>
    <definedName name="BExEQTZAP8R69U31W4LKGTKKGKQE" hidden="1">#REF!</definedName>
    <definedName name="BExER2O72H1F9WV6S1J04C15PXX7" localSheetId="3" hidden="1">#REF!</definedName>
    <definedName name="BExER2O72H1F9WV6S1J04C15PXX7" hidden="1">#REF!</definedName>
    <definedName name="BExERIPCI7N2NW7JRL59DVT0TTSU" localSheetId="3" hidden="1">#REF!</definedName>
    <definedName name="BExERIPCI7N2NW7JRL59DVT0TTSU" hidden="1">#REF!</definedName>
    <definedName name="BExERRUIKIOATPZ9U4HQ0V52RJAU" localSheetId="3" hidden="1">#REF!</definedName>
    <definedName name="BExERRUIKIOATPZ9U4HQ0V52RJAU" hidden="1">#REF!</definedName>
    <definedName name="BExERSANFNM1O7T65PC5MJ301YET" localSheetId="3" hidden="1">#REF!</definedName>
    <definedName name="BExERSANFNM1O7T65PC5MJ301YET" hidden="1">#REF!</definedName>
    <definedName name="BExERU8P606C6QQZZL55U0ZQYQF1" localSheetId="3" hidden="1">#REF!</definedName>
    <definedName name="BExERU8P606C6QQZZL55U0ZQYQF1" hidden="1">#REF!</definedName>
    <definedName name="BExERWCEBKQRYWRQLYJ4UCMMKTHG" localSheetId="1" hidden="1">#REF!</definedName>
    <definedName name="BExERWCEBKQRYWRQLYJ4UCMMKTHG" localSheetId="3" hidden="1">#REF!</definedName>
    <definedName name="BExERWCEBKQRYWRQLYJ4UCMMKTHG" localSheetId="0" hidden="1">#REF!</definedName>
    <definedName name="BExERWCEBKQRYWRQLYJ4UCMMKTHG" localSheetId="2" hidden="1">#REF!</definedName>
    <definedName name="BExERWCEBKQRYWRQLYJ4UCMMKTHG" hidden="1">#REF!</definedName>
    <definedName name="BExERXE1QW042A2T25RI4DVUU59O" localSheetId="3" hidden="1">#REF!</definedName>
    <definedName name="BExERXE1QW042A2T25RI4DVUU59O" hidden="1">#REF!</definedName>
    <definedName name="BExES44RHHDL3V7FLV6M20834WF1" localSheetId="3" hidden="1">#REF!</definedName>
    <definedName name="BExES44RHHDL3V7FLV6M20834WF1" hidden="1">#REF!</definedName>
    <definedName name="BExES4A7VE2X3RYYTVRLKZD4I7WU" localSheetId="3" hidden="1">#REF!</definedName>
    <definedName name="BExES4A7VE2X3RYYTVRLKZD4I7WU" hidden="1">#REF!</definedName>
    <definedName name="BExESLYUFDACMPARVY264HKBCXLX" localSheetId="3" hidden="1">#REF!</definedName>
    <definedName name="BExESLYUFDACMPARVY264HKBCXLX" hidden="1">#REF!</definedName>
    <definedName name="BExESMKD95A649M0WRSG6CXXP326" localSheetId="3" hidden="1">#REF!</definedName>
    <definedName name="BExESMKD95A649M0WRSG6CXXP326" hidden="1">#REF!</definedName>
    <definedName name="BExESR27ZXJG5VMY4PR9D940VS7T" localSheetId="3" hidden="1">#REF!</definedName>
    <definedName name="BExESR27ZXJG5VMY4PR9D940VS7T" hidden="1">#REF!</definedName>
    <definedName name="BExESVK1YRJM6UG6FBYOF9CNX29X" localSheetId="3" hidden="1">#REF!</definedName>
    <definedName name="BExESVK1YRJM6UG6FBYOF9CNX29X" hidden="1">#REF!</definedName>
    <definedName name="BExESZ03KXL8DQ2591HLR56ZML94" localSheetId="3" hidden="1">#REF!</definedName>
    <definedName name="BExESZ03KXL8DQ2591HLR56ZML94" hidden="1">#REF!</definedName>
    <definedName name="BExESZAW5N443NRTKIP59OEI1CR6" localSheetId="3" hidden="1">#REF!</definedName>
    <definedName name="BExESZAW5N443NRTKIP59OEI1CR6" hidden="1">#REF!</definedName>
    <definedName name="BExET3HXQ60A4O2OLKX8QNXRI6LQ" localSheetId="3" hidden="1">#REF!</definedName>
    <definedName name="BExET3HXQ60A4O2OLKX8QNXRI6LQ" hidden="1">#REF!</definedName>
    <definedName name="BExET4EAH366GROMVVMDCSUI1018" localSheetId="3" hidden="1">#REF!</definedName>
    <definedName name="BExET4EAH366GROMVVMDCSUI1018" hidden="1">#REF!</definedName>
    <definedName name="BExETA3B1FCIOA80H94K90FWXQKE" localSheetId="3" hidden="1">#REF!</definedName>
    <definedName name="BExETA3B1FCIOA80H94K90FWXQKE" hidden="1">#REF!</definedName>
    <definedName name="BExETAZOYT4CJIT8RRKC9F2HJG1D" localSheetId="3" hidden="1">#REF!</definedName>
    <definedName name="BExETAZOYT4CJIT8RRKC9F2HJG1D" hidden="1">#REF!</definedName>
    <definedName name="BExETB55BNG40G9YOI2H6UHIR9WU" localSheetId="3" hidden="1">#REF!</definedName>
    <definedName name="BExETB55BNG40G9YOI2H6UHIR9WU" hidden="1">#REF!</definedName>
    <definedName name="BExETF6QD5A9GEINE1KZRRC2LXWM" localSheetId="3" hidden="1">#REF!</definedName>
    <definedName name="BExETF6QD5A9GEINE1KZRRC2LXWM" hidden="1">#REF!</definedName>
    <definedName name="BExETQ9XRXLUACN82805SPSPNKHI" localSheetId="3" hidden="1">#REF!</definedName>
    <definedName name="BExETQ9XRXLUACN82805SPSPNKHI" hidden="1">#REF!</definedName>
    <definedName name="BExETR0YRMOR63E6DHLEHV9QVVON" localSheetId="3" hidden="1">#REF!</definedName>
    <definedName name="BExETR0YRMOR63E6DHLEHV9QVVON" hidden="1">#REF!</definedName>
    <definedName name="BExETVO51BGF7GGNGB21UD7OIF15" localSheetId="3" hidden="1">#REF!</definedName>
    <definedName name="BExETVO51BGF7GGNGB21UD7OIF15" hidden="1">#REF!</definedName>
    <definedName name="BExETVTGY38YXYYF7N73OYN6FYY3" localSheetId="3" hidden="1">#REF!</definedName>
    <definedName name="BExETVTGY38YXYYF7N73OYN6FYY3" hidden="1">#REF!</definedName>
    <definedName name="BExETVTH8RADW05P2XUUV7V44TWW" localSheetId="3" hidden="1">#REF!</definedName>
    <definedName name="BExETVTH8RADW05P2XUUV7V44TWW" hidden="1">#REF!</definedName>
    <definedName name="BExETW9PYUAV5QY6A4VCYZRIOUX4" localSheetId="3" hidden="1">#REF!</definedName>
    <definedName name="BExETW9PYUAV5QY6A4VCYZRIOUX4" hidden="1">#REF!</definedName>
    <definedName name="BExEUGNELLVZ7K2PYWP2TG8T65XQ" localSheetId="3" hidden="1">#REF!</definedName>
    <definedName name="BExEUGNELLVZ7K2PYWP2TG8T65XQ" hidden="1">#REF!</definedName>
    <definedName name="BExEUHUG1NGJGB6F1UH5IKFZ9B9M" localSheetId="3" hidden="1">#REF!</definedName>
    <definedName name="BExEUHUG1NGJGB6F1UH5IKFZ9B9M" hidden="1">#REF!</definedName>
    <definedName name="BExEUNE4T242Y59C6MS28MXEUGCP" localSheetId="3" hidden="1">#REF!</definedName>
    <definedName name="BExEUNE4T242Y59C6MS28MXEUGCP" hidden="1">#REF!</definedName>
    <definedName name="BExEUNU7FYVTR4DD1D31SS7PNXX2" localSheetId="3" hidden="1">#REF!</definedName>
    <definedName name="BExEUNU7FYVTR4DD1D31SS7PNXX2" hidden="1">#REF!</definedName>
    <definedName name="BExEV2TP7NA3ZR6RJGH5ER370OUM" localSheetId="3" hidden="1">#REF!</definedName>
    <definedName name="BExEV2TP7NA3ZR6RJGH5ER370OUM" hidden="1">#REF!</definedName>
    <definedName name="BExEV3Q7M5YTX3CY3QCP1SUIEP2E" localSheetId="3" hidden="1">#REF!</definedName>
    <definedName name="BExEV3Q7M5YTX3CY3QCP1SUIEP2E" hidden="1">#REF!</definedName>
    <definedName name="BExEV69USLNYO2QRJRC0J92XUF00" localSheetId="3" hidden="1">#REF!</definedName>
    <definedName name="BExEV69USLNYO2QRJRC0J92XUF00" hidden="1">#REF!</definedName>
    <definedName name="BExEV6KNTQOCFD7GV726XQEVQ7R6" localSheetId="3" hidden="1">#REF!</definedName>
    <definedName name="BExEV6KNTQOCFD7GV726XQEVQ7R6" hidden="1">#REF!</definedName>
    <definedName name="BExEV6VGM4POO9QT9KH3QA3VYCWM" localSheetId="3" hidden="1">#REF!</definedName>
    <definedName name="BExEV6VGM4POO9QT9KH3QA3VYCWM" hidden="1">#REF!</definedName>
    <definedName name="BExEVCEYMOI0PGO7HAEOS9CVMU2O" localSheetId="3" hidden="1">#REF!</definedName>
    <definedName name="BExEVCEYMOI0PGO7HAEOS9CVMU2O" hidden="1">#REF!</definedName>
    <definedName name="BExEVET98G3FU6QBF9LHYWSAMV0O" localSheetId="3" hidden="1">#REF!</definedName>
    <definedName name="BExEVET98G3FU6QBF9LHYWSAMV0O" hidden="1">#REF!</definedName>
    <definedName name="BExEVNCUT0PDUYNJH7G6BSEWZOT2" localSheetId="3" hidden="1">#REF!</definedName>
    <definedName name="BExEVNCUT0PDUYNJH7G6BSEWZOT2" hidden="1">#REF!</definedName>
    <definedName name="BExEVPGF4V5J0WQRZKUM8F9TTKZJ" localSheetId="3" hidden="1">#REF!</definedName>
    <definedName name="BExEVPGF4V5J0WQRZKUM8F9TTKZJ" hidden="1">#REF!</definedName>
    <definedName name="BExEVVLIEVWYRF2UUC1H0H5QU1CP" localSheetId="3" hidden="1">#REF!</definedName>
    <definedName name="BExEVVLIEVWYRF2UUC1H0H5QU1CP" hidden="1">#REF!</definedName>
    <definedName name="BExEVWCKO8T84GW9Z3X47915XKSH" localSheetId="3" hidden="1">#REF!</definedName>
    <definedName name="BExEVWCKO8T84GW9Z3X47915XKSH" hidden="1">#REF!</definedName>
    <definedName name="BExEVZSJWMZ5L2ZE7AZC57CXKW6T" localSheetId="3" hidden="1">#REF!</definedName>
    <definedName name="BExEVZSJWMZ5L2ZE7AZC57CXKW6T" hidden="1">#REF!</definedName>
    <definedName name="BExEW0JL1GFFCXMDGW54CI7Y8FZN" localSheetId="3" hidden="1">#REF!</definedName>
    <definedName name="BExEW0JL1GFFCXMDGW54CI7Y8FZN" hidden="1">#REF!</definedName>
    <definedName name="BExEW68M9WL8214QH9C7VCK7BN08" localSheetId="3" hidden="1">#REF!</definedName>
    <definedName name="BExEW68M9WL8214QH9C7VCK7BN08" hidden="1">#REF!</definedName>
    <definedName name="BExEW8HFKH6F47KIHYBDRUEFZ2ZZ" localSheetId="3" hidden="1">#REF!</definedName>
    <definedName name="BExEW8HFKH6F47KIHYBDRUEFZ2ZZ" hidden="1">#REF!</definedName>
    <definedName name="BExEWB6JHMITZPXHB6JATOCLLKLJ" localSheetId="3" hidden="1">#REF!</definedName>
    <definedName name="BExEWB6JHMITZPXHB6JATOCLLKLJ" hidden="1">#REF!</definedName>
    <definedName name="BExEWNBGQS1U2LW3W84T4LSJ9K00" localSheetId="3" hidden="1">#REF!</definedName>
    <definedName name="BExEWNBGQS1U2LW3W84T4LSJ9K00" hidden="1">#REF!</definedName>
    <definedName name="BExEWO7STL7HNZSTY8VQBPTX1WK6" localSheetId="3" hidden="1">#REF!</definedName>
    <definedName name="BExEWO7STL7HNZSTY8VQBPTX1WK6" hidden="1">#REF!</definedName>
    <definedName name="BExEWQ0M1N3KMKTDJ73H10QSG4W1" localSheetId="3" hidden="1">#REF!</definedName>
    <definedName name="BExEWQ0M1N3KMKTDJ73H10QSG4W1" hidden="1">#REF!</definedName>
    <definedName name="BExEX43OR6NH8GF32YY2ZB6Y8WGP" localSheetId="3" hidden="1">#REF!</definedName>
    <definedName name="BExEX43OR6NH8GF32YY2ZB6Y8WGP" hidden="1">#REF!</definedName>
    <definedName name="BExEX85F3OSW8NSCYGYPS9372Z1Q" localSheetId="3" hidden="1">#REF!</definedName>
    <definedName name="BExEX85F3OSW8NSCYGYPS9372Z1Q" hidden="1">#REF!</definedName>
    <definedName name="BExEX9HWY2G6928ZVVVQF77QCM2C" localSheetId="3" hidden="1">#REF!</definedName>
    <definedName name="BExEX9HWY2G6928ZVVVQF77QCM2C" hidden="1">#REF!</definedName>
    <definedName name="BExEXBQWAYKMVBRJRHB8PFCSYFVN" localSheetId="3" hidden="1">#REF!</definedName>
    <definedName name="BExEXBQWAYKMVBRJRHB8PFCSYFVN" hidden="1">#REF!</definedName>
    <definedName name="BExEXGE2TE9MQWLQVHL7XGQWL102" localSheetId="3" hidden="1">#REF!</definedName>
    <definedName name="BExEXGE2TE9MQWLQVHL7XGQWL102" hidden="1">#REF!</definedName>
    <definedName name="BExEXRBZ0DI9E2UFLLKYWGN66B61" localSheetId="3" hidden="1">#REF!</definedName>
    <definedName name="BExEXRBZ0DI9E2UFLLKYWGN66B61" hidden="1">#REF!</definedName>
    <definedName name="BExEXW4FSOZ9C2SZSQIAA3W82I5K" localSheetId="3" hidden="1">#REF!</definedName>
    <definedName name="BExEXW4FSOZ9C2SZSQIAA3W82I5K" hidden="1">#REF!</definedName>
    <definedName name="BExEXZ4H2ZUNEW5I6I74GK08QAQC" localSheetId="3" hidden="1">#REF!</definedName>
    <definedName name="BExEXZ4H2ZUNEW5I6I74GK08QAQC" hidden="1">#REF!</definedName>
    <definedName name="BExEY42GK80HA9M84NTZ3NV9K2VI" localSheetId="3" hidden="1">#REF!</definedName>
    <definedName name="BExEY42GK80HA9M84NTZ3NV9K2VI" hidden="1">#REF!</definedName>
    <definedName name="BExEYLG9FL9V1JPPNZ3FUDNSEJ4V" localSheetId="3" hidden="1">#REF!</definedName>
    <definedName name="BExEYLG9FL9V1JPPNZ3FUDNSEJ4V" hidden="1">#REF!</definedName>
    <definedName name="BExEYOW8C1B3OUUCIGEC7L8OOW1Z" localSheetId="3" hidden="1">#REF!</definedName>
    <definedName name="BExEYOW8C1B3OUUCIGEC7L8OOW1Z" hidden="1">#REF!</definedName>
    <definedName name="BExEYPCI2LT224YS4M3T50V85FAG" localSheetId="3" hidden="1">#REF!</definedName>
    <definedName name="BExEYPCI2LT224YS4M3T50V85FAG" hidden="1">#REF!</definedName>
    <definedName name="BExEYUQJXZT6N5HJH8ACJF6SRWEE" localSheetId="3" hidden="1">#REF!</definedName>
    <definedName name="BExEYUQJXZT6N5HJH8ACJF6SRWEE" hidden="1">#REF!</definedName>
    <definedName name="BExEYYC7KLO4XJQW9GMGVVJQXF4C" localSheetId="3" hidden="1">#REF!</definedName>
    <definedName name="BExEYYC7KLO4XJQW9GMGVVJQXF4C" hidden="1">#REF!</definedName>
    <definedName name="BExEZ1S6VZCG01ZPLBSS9Z1SBOJ2" localSheetId="3" hidden="1">#REF!</definedName>
    <definedName name="BExEZ1S6VZCG01ZPLBSS9Z1SBOJ2" hidden="1">#REF!</definedName>
    <definedName name="BExEZ6KV8TDKOO0Y66LSH9DCFW5M" localSheetId="3" hidden="1">#REF!</definedName>
    <definedName name="BExEZ6KV8TDKOO0Y66LSH9DCFW5M" hidden="1">#REF!</definedName>
    <definedName name="BExEZGBFNJR8DLPN0V11AU22L6WY" localSheetId="3" hidden="1">#REF!</definedName>
    <definedName name="BExEZGBFNJR8DLPN0V11AU22L6WY" hidden="1">#REF!</definedName>
    <definedName name="BExEZVR61GWO1ZM3XHWUKRJJMQXV" localSheetId="3" hidden="1">#REF!</definedName>
    <definedName name="BExEZVR61GWO1ZM3XHWUKRJJMQXV" hidden="1">#REF!</definedName>
    <definedName name="BExF02Y3V3QEPO2XLDSK47APK9XJ" localSheetId="3" hidden="1">#REF!</definedName>
    <definedName name="BExF02Y3V3QEPO2XLDSK47APK9XJ" hidden="1">#REF!</definedName>
    <definedName name="BExF03E824NHBODFUZ3PZ5HLF85X" localSheetId="3" hidden="1">#REF!</definedName>
    <definedName name="BExF03E824NHBODFUZ3PZ5HLF85X" hidden="1">#REF!</definedName>
    <definedName name="BExF09OS91RT7N7IW8JLMZ121ZP3" localSheetId="3" hidden="1">#REF!</definedName>
    <definedName name="BExF09OS91RT7N7IW8JLMZ121ZP3" hidden="1">#REF!</definedName>
    <definedName name="BExF0D4SEQ7RRCAER8UQKUJ4HH0Q" localSheetId="3" hidden="1">#REF!</definedName>
    <definedName name="BExF0D4SEQ7RRCAER8UQKUJ4HH0Q" hidden="1">#REF!</definedName>
    <definedName name="BExF0D4Z97PCG5JI9CC2TFB553AX" localSheetId="3" hidden="1">#REF!</definedName>
    <definedName name="BExF0D4Z97PCG5JI9CC2TFB553AX" hidden="1">#REF!</definedName>
    <definedName name="BExF0DAB1PUE0V936NFEK68CCKTJ" localSheetId="3" hidden="1">#REF!</definedName>
    <definedName name="BExF0DAB1PUE0V936NFEK68CCKTJ" hidden="1">#REF!</definedName>
    <definedName name="BExF0LOEHV42P2DV7QL8O7HOQ3N9" localSheetId="3" hidden="1">#REF!</definedName>
    <definedName name="BExF0LOEHV42P2DV7QL8O7HOQ3N9" hidden="1">#REF!</definedName>
    <definedName name="BExF0QRT0ZP2578DKKC9SRW40F5L" localSheetId="3" hidden="1">#REF!</definedName>
    <definedName name="BExF0QRT0ZP2578DKKC9SRW40F5L" hidden="1">#REF!</definedName>
    <definedName name="BExF0WRM9VO25RLSO03ZOCE8H7K5" localSheetId="3" hidden="1">#REF!</definedName>
    <definedName name="BExF0WRM9VO25RLSO03ZOCE8H7K5" hidden="1">#REF!</definedName>
    <definedName name="BExF0ZRI7W4RSLIDLHTSM0AWXO3S" localSheetId="3" hidden="1">#REF!</definedName>
    <definedName name="BExF0ZRI7W4RSLIDLHTSM0AWXO3S" hidden="1">#REF!</definedName>
    <definedName name="BExF19CT3MMZZ2T5EWMDNG3UOJ01" localSheetId="3" hidden="1">#REF!</definedName>
    <definedName name="BExF19CT3MMZZ2T5EWMDNG3UOJ01" hidden="1">#REF!</definedName>
    <definedName name="BExF1C1VNHJBRW2XQKVSL1KSLFZ8" localSheetId="3" hidden="1">#REF!</definedName>
    <definedName name="BExF1C1VNHJBRW2XQKVSL1KSLFZ8" hidden="1">#REF!</definedName>
    <definedName name="BExF1M38U6NX17YJA8YU359B5Z4M" localSheetId="3" hidden="1">#REF!</definedName>
    <definedName name="BExF1M38U6NX17YJA8YU359B5Z4M" hidden="1">#REF!</definedName>
    <definedName name="BExF1MU4W3NPEY0OHRDWP5IANCBB" localSheetId="3" hidden="1">#REF!</definedName>
    <definedName name="BExF1MU4W3NPEY0OHRDWP5IANCBB" hidden="1">#REF!</definedName>
    <definedName name="BExF1MZN8MWMOKOARHJ1QAF9HPGT" localSheetId="3" hidden="1">#REF!</definedName>
    <definedName name="BExF1MZN8MWMOKOARHJ1QAF9HPGT" hidden="1">#REF!</definedName>
    <definedName name="BExF1US4ZIQYSU5LBFYNRA9N0K2O" localSheetId="3" hidden="1">#REF!</definedName>
    <definedName name="BExF1US4ZIQYSU5LBFYNRA9N0K2O" hidden="1">#REF!</definedName>
    <definedName name="BExF272JNPJCK1XLBG016XXBVFO8" localSheetId="3" hidden="1">#REF!</definedName>
    <definedName name="BExF272JNPJCK1XLBG016XXBVFO8" hidden="1">#REF!</definedName>
    <definedName name="BExF2CWZN6E87RGTBMD4YQI2QT7R" localSheetId="3" hidden="1">#REF!</definedName>
    <definedName name="BExF2CWZN6E87RGTBMD4YQI2QT7R" hidden="1">#REF!</definedName>
    <definedName name="BExF2DYO1WQ7GMXSTAQRDBW1NSFG" localSheetId="3" hidden="1">#REF!</definedName>
    <definedName name="BExF2DYO1WQ7GMXSTAQRDBW1NSFG" hidden="1">#REF!</definedName>
    <definedName name="BExF2H9D3MC9XKLPZ6VIP4F7G4YN" localSheetId="3" hidden="1">#REF!</definedName>
    <definedName name="BExF2H9D3MC9XKLPZ6VIP4F7G4YN" hidden="1">#REF!</definedName>
    <definedName name="BExF2MSWNUY9Z6BZJQZ538PPTION" localSheetId="3" hidden="1">#REF!</definedName>
    <definedName name="BExF2MSWNUY9Z6BZJQZ538PPTION" hidden="1">#REF!</definedName>
    <definedName name="BExF2QZYWHTYGUTTXR15CKCV3LS7" localSheetId="3" hidden="1">#REF!</definedName>
    <definedName name="BExF2QZYWHTYGUTTXR15CKCV3LS7" hidden="1">#REF!</definedName>
    <definedName name="BExF2T8Y6TSJ74RMSZOA9CEH4OZ6" localSheetId="3" hidden="1">#REF!</definedName>
    <definedName name="BExF2T8Y6TSJ74RMSZOA9CEH4OZ6" hidden="1">#REF!</definedName>
    <definedName name="BExF31N3YM4F37EOOY8M8VI1KXN8" localSheetId="3" hidden="1">#REF!</definedName>
    <definedName name="BExF31N3YM4F37EOOY8M8VI1KXN8" hidden="1">#REF!</definedName>
    <definedName name="BExF37C1YKBT79Z9SOJAG5MXQGTU" localSheetId="3" hidden="1">#REF!</definedName>
    <definedName name="BExF37C1YKBT79Z9SOJAG5MXQGTU" hidden="1">#REF!</definedName>
    <definedName name="BExF3A6HPA6DGYALZNHHJPMCUYZR" localSheetId="3" hidden="1">#REF!</definedName>
    <definedName name="BExF3A6HPA6DGYALZNHHJPMCUYZR" hidden="1">#REF!</definedName>
    <definedName name="BExF3GMJW5D7066GYKTMM3CVH1HE" localSheetId="3" hidden="1">#REF!</definedName>
    <definedName name="BExF3GMJW5D7066GYKTMM3CVH1HE" hidden="1">#REF!</definedName>
    <definedName name="BExF3I9T44X7DV9HHV51DVDDPPZG" localSheetId="3" hidden="1">#REF!</definedName>
    <definedName name="BExF3I9T44X7DV9HHV51DVDDPPZG" hidden="1">#REF!</definedName>
    <definedName name="BExF3IKLZ35F2D4DI7R7P7NZLVC3" localSheetId="3" hidden="1">#REF!</definedName>
    <definedName name="BExF3IKLZ35F2D4DI7R7P7NZLVC3" hidden="1">#REF!</definedName>
    <definedName name="BExF3JMFX5DILOIFUDIO1HZUK875" localSheetId="3" hidden="1">#REF!</definedName>
    <definedName name="BExF3JMFX5DILOIFUDIO1HZUK875" hidden="1">#REF!</definedName>
    <definedName name="BExF3KIO2G9LJYXZ61H8PJJ6OQXV" localSheetId="3" hidden="1">#REF!</definedName>
    <definedName name="BExF3KIO2G9LJYXZ61H8PJJ6OQXV" hidden="1">#REF!</definedName>
    <definedName name="BExF3MGVCZHXDAUDZAGUYESZ3RC8" localSheetId="3" hidden="1">#REF!</definedName>
    <definedName name="BExF3MGVCZHXDAUDZAGUYESZ3RC8" hidden="1">#REF!</definedName>
    <definedName name="BExF3NTC4BGZEM6B87TCFX277QCS" localSheetId="3" hidden="1">#REF!</definedName>
    <definedName name="BExF3NTC4BGZEM6B87TCFX277QCS" hidden="1">#REF!</definedName>
    <definedName name="BExF3Q2DOSQI9SIAXB522CN0WBZ7" localSheetId="3" hidden="1">#REF!</definedName>
    <definedName name="BExF3Q2DOSQI9SIAXB522CN0WBZ7" hidden="1">#REF!</definedName>
    <definedName name="BExF3Q7NI90WT31QHYSJDIG0LLLJ" localSheetId="3" hidden="1">#REF!</definedName>
    <definedName name="BExF3Q7NI90WT31QHYSJDIG0LLLJ" hidden="1">#REF!</definedName>
    <definedName name="BExF3QD55TIY1MSBSRK9TUJKBEWO" localSheetId="3" hidden="1">#REF!</definedName>
    <definedName name="BExF3QD55TIY1MSBSRK9TUJKBEWO" hidden="1">#REF!</definedName>
    <definedName name="BExF3QT8J6RIF1L3R700MBSKIOKW" localSheetId="3" hidden="1">#REF!</definedName>
    <definedName name="BExF3QT8J6RIF1L3R700MBSKIOKW" hidden="1">#REF!</definedName>
    <definedName name="BExF42SSBVPMLK2UB3B7FPEIY9TU" localSheetId="3" hidden="1">#REF!</definedName>
    <definedName name="BExF42SSBVPMLK2UB3B7FPEIY9TU" hidden="1">#REF!</definedName>
    <definedName name="BExF4HXSWB50BKYPWA0HTT8W56H6" localSheetId="3" hidden="1">#REF!</definedName>
    <definedName name="BExF4HXSWB50BKYPWA0HTT8W56H6" hidden="1">#REF!</definedName>
    <definedName name="BExF4J4Y60OUA8GY6YN8XVRUX80A" localSheetId="3" hidden="1">#REF!</definedName>
    <definedName name="BExF4J4Y60OUA8GY6YN8XVRUX80A" hidden="1">#REF!</definedName>
    <definedName name="BExF4KHF04IWW4LQ95FHQPFE4Y9K" localSheetId="3" hidden="1">#REF!</definedName>
    <definedName name="BExF4KHF04IWW4LQ95FHQPFE4Y9K" hidden="1">#REF!</definedName>
    <definedName name="BExF4MVQM5Y0QRDLDFSKWWTF709C" localSheetId="3" hidden="1">#REF!</definedName>
    <definedName name="BExF4MVQM5Y0QRDLDFSKWWTF709C" hidden="1">#REF!</definedName>
    <definedName name="BExF4PVMZYV36E8HOYY06J81AMBI" localSheetId="3" hidden="1">#REF!</definedName>
    <definedName name="BExF4PVMZYV36E8HOYY06J81AMBI" hidden="1">#REF!</definedName>
    <definedName name="BExF4SF9NEX1FZE9N8EXT89PM54D" localSheetId="3" hidden="1">#REF!</definedName>
    <definedName name="BExF4SF9NEX1FZE9N8EXT89PM54D" hidden="1">#REF!</definedName>
    <definedName name="BExF52GTGP8MHGII4KJ8TJGR8W8U" localSheetId="3" hidden="1">#REF!</definedName>
    <definedName name="BExF52GTGP8MHGII4KJ8TJGR8W8U" hidden="1">#REF!</definedName>
    <definedName name="BExF57K7L3UC1I2FSAWURR4SN0UN" localSheetId="3" hidden="1">#REF!</definedName>
    <definedName name="BExF57K7L3UC1I2FSAWURR4SN0UN" hidden="1">#REF!</definedName>
    <definedName name="BExF5HR2GFV7O8LKG9SJ4BY78LYA" localSheetId="3" hidden="1">#REF!</definedName>
    <definedName name="BExF5HR2GFV7O8LKG9SJ4BY78LYA" hidden="1">#REF!</definedName>
    <definedName name="BExF5ZFO2A29GHWR5ES64Z9OS16J" localSheetId="3" hidden="1">#REF!</definedName>
    <definedName name="BExF5ZFO2A29GHWR5ES64Z9OS16J" hidden="1">#REF!</definedName>
    <definedName name="BExF63S045JO7H2ZJCBTBVH3SUIF" localSheetId="3" hidden="1">#REF!</definedName>
    <definedName name="BExF63S045JO7H2ZJCBTBVH3SUIF" hidden="1">#REF!</definedName>
    <definedName name="BExF642TEGTXCI9A61ZOONJCB0U1" localSheetId="3" hidden="1">#REF!</definedName>
    <definedName name="BExF642TEGTXCI9A61ZOONJCB0U1" hidden="1">#REF!</definedName>
    <definedName name="BExF67O951CF8UJF3KBDNR0E83C1" localSheetId="3" hidden="1">#REF!</definedName>
    <definedName name="BExF67O951CF8UJF3KBDNR0E83C1" hidden="1">#REF!</definedName>
    <definedName name="BExF6EV7I35NVMIJGYTB6E24YVPA" localSheetId="3" hidden="1">#REF!</definedName>
    <definedName name="BExF6EV7I35NVMIJGYTB6E24YVPA" hidden="1">#REF!</definedName>
    <definedName name="BExF6FGUF393KTMBT40S5BYAFG00" localSheetId="3" hidden="1">#REF!</definedName>
    <definedName name="BExF6FGUF393KTMBT40S5BYAFG00" hidden="1">#REF!</definedName>
    <definedName name="BExF6GNYXWY8A0SY4PW1B6KJMMTM" localSheetId="3" hidden="1">#REF!</definedName>
    <definedName name="BExF6GNYXWY8A0SY4PW1B6KJMMTM" hidden="1">#REF!</definedName>
    <definedName name="BExF6IB8K74Z0AFT05GPOKKZW7C9" localSheetId="3" hidden="1">#REF!</definedName>
    <definedName name="BExF6IB8K74Z0AFT05GPOKKZW7C9" hidden="1">#REF!</definedName>
    <definedName name="BExF6NUXJI11W2IAZNAM1QWC0459" localSheetId="3" hidden="1">#REF!</definedName>
    <definedName name="BExF6NUXJI11W2IAZNAM1QWC0459" hidden="1">#REF!</definedName>
    <definedName name="BExF6RR76KNVIXGJOVFO8GDILKGZ" localSheetId="3" hidden="1">#REF!</definedName>
    <definedName name="BExF6RR76KNVIXGJOVFO8GDILKGZ" hidden="1">#REF!</definedName>
    <definedName name="BExF6ZE8D5CMPJPRWT6S4HM56LPF" localSheetId="3" hidden="1">#REF!</definedName>
    <definedName name="BExF6ZE8D5CMPJPRWT6S4HM56LPF" hidden="1">#REF!</definedName>
    <definedName name="BExF76FV8SF7AJK7B35AL7VTZF6D" localSheetId="3" hidden="1">#REF!</definedName>
    <definedName name="BExF76FV8SF7AJK7B35AL7VTZF6D" hidden="1">#REF!</definedName>
    <definedName name="BExF7EOIMC1OYL1N7835KGOI0FIZ" localSheetId="3" hidden="1">#REF!</definedName>
    <definedName name="BExF7EOIMC1OYL1N7835KGOI0FIZ" hidden="1">#REF!</definedName>
    <definedName name="BExF7K88K7ASGV6RAOAGH52G04VR" localSheetId="3" hidden="1">#REF!</definedName>
    <definedName name="BExF7K88K7ASGV6RAOAGH52G04VR" hidden="1">#REF!</definedName>
    <definedName name="BExF7OVDRP3LHNAF2CX4V84CKKIR" localSheetId="3" hidden="1">#REF!</definedName>
    <definedName name="BExF7OVDRP3LHNAF2CX4V84CKKIR" hidden="1">#REF!</definedName>
    <definedName name="BExF7QO41X2A2SL8UXDNP99GY7U9" localSheetId="3" hidden="1">#REF!</definedName>
    <definedName name="BExF7QO41X2A2SL8UXDNP99GY7U9" hidden="1">#REF!</definedName>
    <definedName name="BExF7QYWRJ8S4SID84VVXH3TN7X8" localSheetId="3" hidden="1">#REF!</definedName>
    <definedName name="BExF7QYWRJ8S4SID84VVXH3TN7X8" hidden="1">#REF!</definedName>
    <definedName name="BExF81GI8B8WBHXFTET68A9358BR" localSheetId="3" hidden="1">#REF!</definedName>
    <definedName name="BExF81GI8B8WBHXFTET68A9358BR" hidden="1">#REF!</definedName>
    <definedName name="BExGKN1EUJWHOYSSFY4XX6T9QVV5" localSheetId="3" hidden="1">#REF!</definedName>
    <definedName name="BExGKN1EUJWHOYSSFY4XX6T9QVV5" hidden="1">#REF!</definedName>
    <definedName name="BExGL97US0Y3KXXASUTVR26XLT70" localSheetId="3" hidden="1">#REF!</definedName>
    <definedName name="BExGL97US0Y3KXXASUTVR26XLT70" hidden="1">#REF!</definedName>
    <definedName name="BExGL9TEJAX73AMCXKXTMRO9T6QA" localSheetId="3" hidden="1">#REF!</definedName>
    <definedName name="BExGL9TEJAX73AMCXKXTMRO9T6QA" hidden="1">#REF!</definedName>
    <definedName name="BExGLBM5GKGBJDTZSMMBZBAVQ7N1" localSheetId="3" hidden="1">#REF!</definedName>
    <definedName name="BExGLBM5GKGBJDTZSMMBZBAVQ7N1" hidden="1">#REF!</definedName>
    <definedName name="BExGLC7R4C33RO0PID97ZPPVCW4M" localSheetId="3" hidden="1">#REF!</definedName>
    <definedName name="BExGLC7R4C33RO0PID97ZPPVCW4M" hidden="1">#REF!</definedName>
    <definedName name="BExGLFIF7HCFSHNQHKEV6RY0WCO3" localSheetId="3" hidden="1">#REF!</definedName>
    <definedName name="BExGLFIF7HCFSHNQHKEV6RY0WCO3" hidden="1">#REF!</definedName>
    <definedName name="BExGLPP9Z6SH15N8AV0F7H58S14K" localSheetId="3" hidden="1">#REF!</definedName>
    <definedName name="BExGLPP9Z6SH15N8AV0F7H58S14K" hidden="1">#REF!</definedName>
    <definedName name="BExGLQATG820J44V2O4JEICPUUTR" localSheetId="3" hidden="1">#REF!</definedName>
    <definedName name="BExGLQATG820J44V2O4JEICPUUTR" hidden="1">#REF!</definedName>
    <definedName name="BExGLTARRL0J772UD2TXEYAVPY6E" localSheetId="3" hidden="1">#REF!</definedName>
    <definedName name="BExGLTARRL0J772UD2TXEYAVPY6E" hidden="1">#REF!</definedName>
    <definedName name="BExGLYE6RZTAAWHJBG2QFJPTDS2Q" localSheetId="3" hidden="1">#REF!</definedName>
    <definedName name="BExGLYE6RZTAAWHJBG2QFJPTDS2Q" hidden="1">#REF!</definedName>
    <definedName name="BExGM4DZ65OAQP7MA4LN6QMYZOFF" localSheetId="3" hidden="1">#REF!</definedName>
    <definedName name="BExGM4DZ65OAQP7MA4LN6QMYZOFF" hidden="1">#REF!</definedName>
    <definedName name="BExGMCXCWEC9XNUOEMZ61TMI6CUO" localSheetId="3" hidden="1">#REF!</definedName>
    <definedName name="BExGMCXCWEC9XNUOEMZ61TMI6CUO" hidden="1">#REF!</definedName>
    <definedName name="BExGMJDGIH0MEPC2TUSFUCY2ROTB" localSheetId="3" hidden="1">#REF!</definedName>
    <definedName name="BExGMJDGIH0MEPC2TUSFUCY2ROTB" hidden="1">#REF!</definedName>
    <definedName name="BExGMKPW2HPKN0M0XKF3AZ8YP0D6" localSheetId="3" hidden="1">#REF!</definedName>
    <definedName name="BExGMKPW2HPKN0M0XKF3AZ8YP0D6" hidden="1">#REF!</definedName>
    <definedName name="BExGMOGUOL3NATNV0TIZH2J6DLLD" localSheetId="3" hidden="1">#REF!</definedName>
    <definedName name="BExGMOGUOL3NATNV0TIZH2J6DLLD" hidden="1">#REF!</definedName>
    <definedName name="BExGMP2F175LGL6QVSJGP6GKYHHA" localSheetId="3" hidden="1">#REF!</definedName>
    <definedName name="BExGMP2F175LGL6QVSJGP6GKYHHA" hidden="1">#REF!</definedName>
    <definedName name="BExGMPIIP8GKML2VVA8OEFL43NCS" localSheetId="3" hidden="1">#REF!</definedName>
    <definedName name="BExGMPIIP8GKML2VVA8OEFL43NCS" hidden="1">#REF!</definedName>
    <definedName name="BExGMZ3SRIXLXMWBVOXXV3M4U4YL" localSheetId="3" hidden="1">#REF!</definedName>
    <definedName name="BExGMZ3SRIXLXMWBVOXXV3M4U4YL" hidden="1">#REF!</definedName>
    <definedName name="BExGMZ3UBN48IXU1ZEFYECEMZ1IM" localSheetId="3" hidden="1">#REF!</definedName>
    <definedName name="BExGMZ3UBN48IXU1ZEFYECEMZ1IM" hidden="1">#REF!</definedName>
    <definedName name="BExGN4I0QATXNZCLZJM1KH1OIJQH" localSheetId="3" hidden="1">#REF!</definedName>
    <definedName name="BExGN4I0QATXNZCLZJM1KH1OIJQH" hidden="1">#REF!</definedName>
    <definedName name="BExGN9FZ2RWCMSY1YOBJKZMNIM9R" localSheetId="3" hidden="1">#REF!</definedName>
    <definedName name="BExGN9FZ2RWCMSY1YOBJKZMNIM9R" hidden="1">#REF!</definedName>
    <definedName name="BExGNDSIMTHOCXXG6QOGR6DA8SGG" localSheetId="3" hidden="1">#REF!</definedName>
    <definedName name="BExGNDSIMTHOCXXG6QOGR6DA8SGG" hidden="1">#REF!</definedName>
    <definedName name="BExGNHOS7RBERG1J2M2HVGSRZL5G" localSheetId="3" hidden="1">#REF!</definedName>
    <definedName name="BExGNHOS7RBERG1J2M2HVGSRZL5G" hidden="1">#REF!</definedName>
    <definedName name="BExGNJ18W3Q55XAXY8XTFB80IVMV" localSheetId="3" hidden="1">#REF!</definedName>
    <definedName name="BExGNJ18W3Q55XAXY8XTFB80IVMV" hidden="1">#REF!</definedName>
    <definedName name="BExGNN2YQ9BDAZXT2GLCSAPXKIM7" localSheetId="3" hidden="1">#REF!</definedName>
    <definedName name="BExGNN2YQ9BDAZXT2GLCSAPXKIM7" hidden="1">#REF!</definedName>
    <definedName name="BExGNP6INLF5NZFP5ME6K7C9Y0NH" localSheetId="3" hidden="1">#REF!</definedName>
    <definedName name="BExGNP6INLF5NZFP5ME6K7C9Y0NH" hidden="1">#REF!</definedName>
    <definedName name="BExGNSS0CKRPKHO25R3TDBEL2NHX" localSheetId="3" hidden="1">#REF!</definedName>
    <definedName name="BExGNSS0CKRPKHO25R3TDBEL2NHX" hidden="1">#REF!</definedName>
    <definedName name="BExGNYH0MO8NOVS85L15G0RWX4GW" localSheetId="3" hidden="1">#REF!</definedName>
    <definedName name="BExGNYH0MO8NOVS85L15G0RWX4GW" hidden="1">#REF!</definedName>
    <definedName name="BExGNZO44DEG8CGIDYSEGDUQ531R" localSheetId="3" hidden="1">#REF!</definedName>
    <definedName name="BExGNZO44DEG8CGIDYSEGDUQ531R" hidden="1">#REF!</definedName>
    <definedName name="BExGO22GMMPZVQY9RQ8MDKZDP5G3" localSheetId="3" hidden="1">#REF!</definedName>
    <definedName name="BExGO22GMMPZVQY9RQ8MDKZDP5G3" hidden="1">#REF!</definedName>
    <definedName name="BExGO2O0V6UYDY26AX8OSN72F77N" localSheetId="3" hidden="1">#REF!</definedName>
    <definedName name="BExGO2O0V6UYDY26AX8OSN72F77N" hidden="1">#REF!</definedName>
    <definedName name="BExGO2YUBOVLYHY1QSIHRE1KLAFV" localSheetId="3" hidden="1">#REF!</definedName>
    <definedName name="BExGO2YUBOVLYHY1QSIHRE1KLAFV" hidden="1">#REF!</definedName>
    <definedName name="BExGO70E2O70LF46V8T26YFPL4V8" localSheetId="3" hidden="1">#REF!</definedName>
    <definedName name="BExGO70E2O70LF46V8T26YFPL4V8" hidden="1">#REF!</definedName>
    <definedName name="BExGOB25QJMQCQE76MRW9X58OIOO" localSheetId="3" hidden="1">#REF!</definedName>
    <definedName name="BExGOB25QJMQCQE76MRW9X58OIOO" hidden="1">#REF!</definedName>
    <definedName name="BExGODAZKJ9EXMQZNQR5YDBSS525" localSheetId="3" hidden="1">#REF!</definedName>
    <definedName name="BExGODAZKJ9EXMQZNQR5YDBSS525" hidden="1">#REF!</definedName>
    <definedName name="BExGODR8ZSMUC11I56QHSZ686XV5" localSheetId="3" hidden="1">#REF!</definedName>
    <definedName name="BExGODR8ZSMUC11I56QHSZ686XV5" hidden="1">#REF!</definedName>
    <definedName name="BExGOXJDHUDPDT8I8IVGVW9J0R5Q" localSheetId="3" hidden="1">#REF!</definedName>
    <definedName name="BExGOXJDHUDPDT8I8IVGVW9J0R5Q" hidden="1">#REF!</definedName>
    <definedName name="BExGPAPYI1N5W3IH8H485BHSVOY3" localSheetId="3" hidden="1">#REF!</definedName>
    <definedName name="BExGPAPYI1N5W3IH8H485BHSVOY3" hidden="1">#REF!</definedName>
    <definedName name="BExGPFO3GOKYO2922Y91GMQRCMOA" localSheetId="3" hidden="1">#REF!</definedName>
    <definedName name="BExGPFO3GOKYO2922Y91GMQRCMOA" hidden="1">#REF!</definedName>
    <definedName name="BExGPHGT5KDOCMV2EFS4OVKTWBRD" localSheetId="3" hidden="1">#REF!</definedName>
    <definedName name="BExGPHGT5KDOCMV2EFS4OVKTWBRD" hidden="1">#REF!</definedName>
    <definedName name="BExGPID72Y4Y619LWASUQZKZHJNC" localSheetId="3" hidden="1">#REF!</definedName>
    <definedName name="BExGPID72Y4Y619LWASUQZKZHJNC" hidden="1">#REF!</definedName>
    <definedName name="BExGPPENQIANVGLVQJ77DK5JPRTB" localSheetId="3" hidden="1">#REF!</definedName>
    <definedName name="BExGPPENQIANVGLVQJ77DK5JPRTB" hidden="1">#REF!</definedName>
    <definedName name="BExGPSUUG7TL5F5PTYU6G4HPJV1B" localSheetId="3" hidden="1">#REF!</definedName>
    <definedName name="BExGPSUUG7TL5F5PTYU6G4HPJV1B" hidden="1">#REF!</definedName>
    <definedName name="BExGQ1E950UYXYWQ84EZEQPWHVYY" localSheetId="3" hidden="1">#REF!</definedName>
    <definedName name="BExGQ1E950UYXYWQ84EZEQPWHVYY" hidden="1">#REF!</definedName>
    <definedName name="BExGQ1ZU4967P72AHF4V1D0FOL5C" localSheetId="3" hidden="1">#REF!</definedName>
    <definedName name="BExGQ1ZU4967P72AHF4V1D0FOL5C" hidden="1">#REF!</definedName>
    <definedName name="BExGQ36ZOMR9GV8T05M605MMOY3Y" localSheetId="3" hidden="1">#REF!</definedName>
    <definedName name="BExGQ36ZOMR9GV8T05M605MMOY3Y" hidden="1">#REF!</definedName>
    <definedName name="BExGQ4ZP0PPMLDNVBUG12W9FFVI9" localSheetId="3" hidden="1">#REF!</definedName>
    <definedName name="BExGQ4ZP0PPMLDNVBUG12W9FFVI9" hidden="1">#REF!</definedName>
    <definedName name="BExGQ61DTJ0SBFMDFBAK3XZ9O0ZO" localSheetId="3" hidden="1">#REF!</definedName>
    <definedName name="BExGQ61DTJ0SBFMDFBAK3XZ9O0ZO" hidden="1">#REF!</definedName>
    <definedName name="BExGQ6SG9XEOD0VMBAR22YPZWSTA" localSheetId="3" hidden="1">#REF!</definedName>
    <definedName name="BExGQ6SG9XEOD0VMBAR22YPZWSTA" hidden="1">#REF!</definedName>
    <definedName name="BExGQ8FQN3FRAGH5H2V74848P5JX" localSheetId="3" hidden="1">#REF!</definedName>
    <definedName name="BExGQ8FQN3FRAGH5H2V74848P5JX" hidden="1">#REF!</definedName>
    <definedName name="BExGQGJ1A7LNZUS8QSMOG8UNGLMK" localSheetId="3" hidden="1">#REF!</definedName>
    <definedName name="BExGQGJ1A7LNZUS8QSMOG8UNGLMK" hidden="1">#REF!</definedName>
    <definedName name="BExGQLBNZ35IK2VK33HJUAE4ADX2" localSheetId="3" hidden="1">#REF!</definedName>
    <definedName name="BExGQLBNZ35IK2VK33HJUAE4ADX2" hidden="1">#REF!</definedName>
    <definedName name="BExGQPO7ENFEQC0NC6MC9OZR2LHY" localSheetId="3" hidden="1">#REF!</definedName>
    <definedName name="BExGQPO7ENFEQC0NC6MC9OZR2LHY" hidden="1">#REF!</definedName>
    <definedName name="BExGQX0H4EZMXBJTKJJE4ICJWN5O" localSheetId="3" hidden="1">#REF!</definedName>
    <definedName name="BExGQX0H4EZMXBJTKJJE4ICJWN5O" hidden="1">#REF!</definedName>
    <definedName name="BExGR4CW3WRIID17GGX4MI9ZDHFE" localSheetId="3" hidden="1">#REF!</definedName>
    <definedName name="BExGR4CW3WRIID17GGX4MI9ZDHFE" hidden="1">#REF!</definedName>
    <definedName name="BExGR65GJX27MU2OL6NI5PB8XVB4" localSheetId="3" hidden="1">#REF!</definedName>
    <definedName name="BExGR65GJX27MU2OL6NI5PB8XVB4" hidden="1">#REF!</definedName>
    <definedName name="BExGR6LQ97HETGS3CT96L4IK0JSH" localSheetId="3" hidden="1">#REF!</definedName>
    <definedName name="BExGR6LQ97HETGS3CT96L4IK0JSH" hidden="1">#REF!</definedName>
    <definedName name="BExGR9ATP2LVT7B9OCPSLJ11H9SX" localSheetId="3" hidden="1">#REF!</definedName>
    <definedName name="BExGR9ATP2LVT7B9OCPSLJ11H9SX" hidden="1">#REF!</definedName>
    <definedName name="BExGRILCZ3BMTGDY72B1Q9BUGW0J" localSheetId="3" hidden="1">#REF!</definedName>
    <definedName name="BExGRILCZ3BMTGDY72B1Q9BUGW0J" hidden="1">#REF!</definedName>
    <definedName name="BExGRNZJ74Y6OYJB9F9Y9T3CAHOS" localSheetId="3" hidden="1">#REF!</definedName>
    <definedName name="BExGRNZJ74Y6OYJB9F9Y9T3CAHOS" hidden="1">#REF!</definedName>
    <definedName name="BExGRPC5QJQ7UGQ4P7CFWVGRQGFW" localSheetId="3" hidden="1">#REF!</definedName>
    <definedName name="BExGRPC5QJQ7UGQ4P7CFWVGRQGFW" hidden="1">#REF!</definedName>
    <definedName name="BExGRSMULUXOBEN8G0TK90PRKQ9O" localSheetId="3" hidden="1">#REF!</definedName>
    <definedName name="BExGRSMULUXOBEN8G0TK90PRKQ9O" hidden="1">#REF!</definedName>
    <definedName name="BExGRUKVVKDL8483WI70VN2QZDGD" localSheetId="3" hidden="1">#REF!</definedName>
    <definedName name="BExGRUKVVKDL8483WI70VN2QZDGD" hidden="1">#REF!</definedName>
    <definedName name="BExGS2IWR5DUNJ1U9PAKIV8CMBNI" localSheetId="3" hidden="1">#REF!</definedName>
    <definedName name="BExGS2IWR5DUNJ1U9PAKIV8CMBNI" hidden="1">#REF!</definedName>
    <definedName name="BExGS69P9FFTEOPDS0MWFKF45G47" localSheetId="3" hidden="1">#REF!</definedName>
    <definedName name="BExGS69P9FFTEOPDS0MWFKF45G47" hidden="1">#REF!</definedName>
    <definedName name="BExGS6F1JFHM5MUJ1RFO50WP6D05" localSheetId="3" hidden="1">#REF!</definedName>
    <definedName name="BExGS6F1JFHM5MUJ1RFO50WP6D05" hidden="1">#REF!</definedName>
    <definedName name="BExGSA5YB5ZGE4NHDVCZ55TQAJTL" localSheetId="3" hidden="1">#REF!</definedName>
    <definedName name="BExGSA5YB5ZGE4NHDVCZ55TQAJTL" hidden="1">#REF!</definedName>
    <definedName name="BExGSBYPYOBOB218ABCIM2X63GJ8" localSheetId="3" hidden="1">#REF!</definedName>
    <definedName name="BExGSBYPYOBOB218ABCIM2X63GJ8" hidden="1">#REF!</definedName>
    <definedName name="BExGSCEUCQQVDEEKWJ677QTGUVTE" localSheetId="3" hidden="1">#REF!</definedName>
    <definedName name="BExGSCEUCQQVDEEKWJ677QTGUVTE" hidden="1">#REF!</definedName>
    <definedName name="BExGSQY65LH1PCKKM5WHDW83F35O" localSheetId="3" hidden="1">#REF!</definedName>
    <definedName name="BExGSQY65LH1PCKKM5WHDW83F35O" hidden="1">#REF!</definedName>
    <definedName name="BExGSYW1GKISF0PMUAK3XJK9PEW9" localSheetId="3" hidden="1">#REF!</definedName>
    <definedName name="BExGSYW1GKISF0PMUAK3XJK9PEW9" hidden="1">#REF!</definedName>
    <definedName name="BExGT0DZJB6LSF6L693UUB9EY1VQ" localSheetId="3" hidden="1">#REF!</definedName>
    <definedName name="BExGT0DZJB6LSF6L693UUB9EY1VQ" hidden="1">#REF!</definedName>
    <definedName name="BExGTEMKIEF46KBIDWCAOAN5U718" localSheetId="3" hidden="1">#REF!</definedName>
    <definedName name="BExGTEMKIEF46KBIDWCAOAN5U718" hidden="1">#REF!</definedName>
    <definedName name="BExGTGVFIF8HOQXR54SK065A8M4K" localSheetId="3" hidden="1">#REF!</definedName>
    <definedName name="BExGTGVFIF8HOQXR54SK065A8M4K" hidden="1">#REF!</definedName>
    <definedName name="BExGTIYX3OWPIINOGY1E4QQYSKHP" localSheetId="3" hidden="1">#REF!</definedName>
    <definedName name="BExGTIYX3OWPIINOGY1E4QQYSKHP" hidden="1">#REF!</definedName>
    <definedName name="BExGTKGUN0KUU3C0RL2LK98D8MEK" localSheetId="3" hidden="1">#REF!</definedName>
    <definedName name="BExGTKGUN0KUU3C0RL2LK98D8MEK" hidden="1">#REF!</definedName>
    <definedName name="BExGTV3U5SZUPLTWEMEY3IIN1L4L" localSheetId="3" hidden="1">#REF!</definedName>
    <definedName name="BExGTV3U5SZUPLTWEMEY3IIN1L4L" hidden="1">#REF!</definedName>
    <definedName name="BExGTZ046J7VMUG4YPKFN2K8TWB7" localSheetId="3" hidden="1">#REF!</definedName>
    <definedName name="BExGTZ046J7VMUG4YPKFN2K8TWB7" hidden="1">#REF!</definedName>
    <definedName name="BExGTZ04EFFQ3Z3JMM0G35JYWUK3" localSheetId="3" hidden="1">#REF!</definedName>
    <definedName name="BExGTZ04EFFQ3Z3JMM0G35JYWUK3" hidden="1">#REF!</definedName>
    <definedName name="BExGU2G9OPRZRIU9YGF6NX9FUW0J" localSheetId="3" hidden="1">#REF!</definedName>
    <definedName name="BExGU2G9OPRZRIU9YGF6NX9FUW0J" hidden="1">#REF!</definedName>
    <definedName name="BExGU6HTKLRZO8UOI3DTAM5RFDBA" localSheetId="3" hidden="1">#REF!</definedName>
    <definedName name="BExGU6HTKLRZO8UOI3DTAM5RFDBA" hidden="1">#REF!</definedName>
    <definedName name="BExGUDDZXFFQHAF4UZF8ZB1HO7H6" localSheetId="3" hidden="1">#REF!</definedName>
    <definedName name="BExGUDDZXFFQHAF4UZF8ZB1HO7H6" hidden="1">#REF!</definedName>
    <definedName name="BExGUI6NCRHY7EAB6SK6EPPMWFG1" localSheetId="3" hidden="1">#REF!</definedName>
    <definedName name="BExGUI6NCRHY7EAB6SK6EPPMWFG1" hidden="1">#REF!</definedName>
    <definedName name="BExGUIBXBRHGM97ZX6GBA4ZDQ79C" localSheetId="3" hidden="1">#REF!</definedName>
    <definedName name="BExGUIBXBRHGM97ZX6GBA4ZDQ79C" hidden="1">#REF!</definedName>
    <definedName name="BExGUM8D91UNPCOO4TKP9FGX85TF" localSheetId="3" hidden="1">#REF!</definedName>
    <definedName name="BExGUM8D91UNPCOO4TKP9FGX85TF" hidden="1">#REF!</definedName>
    <definedName name="BExGUMDP0WYFBZL2MCB36WWJIC04" localSheetId="3" hidden="1">#REF!</definedName>
    <definedName name="BExGUMDP0WYFBZL2MCB36WWJIC04" hidden="1">#REF!</definedName>
    <definedName name="BExGUQF9N9FKI7S0H30WUAEB5LPD" localSheetId="3" hidden="1">#REF!</definedName>
    <definedName name="BExGUQF9N9FKI7S0H30WUAEB5LPD" hidden="1">#REF!</definedName>
    <definedName name="BExGUR6BA03XPBK60SQUW197GJ5X" localSheetId="3" hidden="1">#REF!</definedName>
    <definedName name="BExGUR6BA03XPBK60SQUW197GJ5X" hidden="1">#REF!</definedName>
    <definedName name="BExGUVIP60TA4B7X2PFGMBFUSKGX" localSheetId="3" hidden="1">#REF!</definedName>
    <definedName name="BExGUVIP60TA4B7X2PFGMBFUSKGX" hidden="1">#REF!</definedName>
    <definedName name="BExGUVTIIWAK5T0F5FD428QDO46W" localSheetId="3" hidden="1">#REF!</definedName>
    <definedName name="BExGUVTIIWAK5T0F5FD428QDO46W" hidden="1">#REF!</definedName>
    <definedName name="BExGUZKF06F209XL1IZWVJEQ82EE" localSheetId="3" hidden="1">#REF!</definedName>
    <definedName name="BExGUZKF06F209XL1IZWVJEQ82EE" hidden="1">#REF!</definedName>
    <definedName name="BExGUZPWM950OZ8P1A3N86LXK97U" localSheetId="3" hidden="1">#REF!</definedName>
    <definedName name="BExGUZPWM950OZ8P1A3N86LXK97U" hidden="1">#REF!</definedName>
    <definedName name="BExGV2EVT380QHD4AP2RL9MR8L5L" localSheetId="3" hidden="1">#REF!</definedName>
    <definedName name="BExGV2EVT380QHD4AP2RL9MR8L5L" hidden="1">#REF!</definedName>
    <definedName name="BExGVBUSKOI7KB24K40PTXJE6MER" localSheetId="3" hidden="1">#REF!</definedName>
    <definedName name="BExGVBUSKOI7KB24K40PTXJE6MER" hidden="1">#REF!</definedName>
    <definedName name="BExGVGSQSVWTL2MNI6TT8Y92W3KA" localSheetId="3" hidden="1">#REF!</definedName>
    <definedName name="BExGVGSQSVWTL2MNI6TT8Y92W3KA" hidden="1">#REF!</definedName>
    <definedName name="BExGVHP63K0GSYU17R73XGX6W2U6" localSheetId="3" hidden="1">#REF!</definedName>
    <definedName name="BExGVHP63K0GSYU17R73XGX6W2U6" hidden="1">#REF!</definedName>
    <definedName name="BExGVN3DDSLKWSP9MVJS9QMNEUIK" localSheetId="3" hidden="1">#REF!</definedName>
    <definedName name="BExGVN3DDSLKWSP9MVJS9QMNEUIK" hidden="1">#REF!</definedName>
    <definedName name="BExGVUVVMLOCR9DPVUZSQ141EE4J" localSheetId="3" hidden="1">#REF!</definedName>
    <definedName name="BExGVUVVMLOCR9DPVUZSQ141EE4J" hidden="1">#REF!</definedName>
    <definedName name="BExGVV6OOLDQ3TXZK51TTF3YX0WN" localSheetId="3" hidden="1">#REF!</definedName>
    <definedName name="BExGVV6OOLDQ3TXZK51TTF3YX0WN" hidden="1">#REF!</definedName>
    <definedName name="BExGW0KVS7U0C87XFZ78QW991IEV" localSheetId="3" hidden="1">#REF!</definedName>
    <definedName name="BExGW0KVS7U0C87XFZ78QW991IEV" hidden="1">#REF!</definedName>
    <definedName name="BExGW0Q7QHE29TGNWAWQ6GR0V6TQ" localSheetId="3" hidden="1">#REF!</definedName>
    <definedName name="BExGW0Q7QHE29TGNWAWQ6GR0V6TQ" hidden="1">#REF!</definedName>
    <definedName name="BExGW2Z7AMPG6H9EXA9ML6EZVGGA" localSheetId="3" hidden="1">#REF!</definedName>
    <definedName name="BExGW2Z7AMPG6H9EXA9ML6EZVGGA" hidden="1">#REF!</definedName>
    <definedName name="BExGWABG5VT5XO1A196RK61AXA8C" localSheetId="3" hidden="1">#REF!</definedName>
    <definedName name="BExGWABG5VT5XO1A196RK61AXA8C" hidden="1">#REF!</definedName>
    <definedName name="BExGWEO0JDG84NYLEAV5NSOAGMJZ" localSheetId="3" hidden="1">#REF!</definedName>
    <definedName name="BExGWEO0JDG84NYLEAV5NSOAGMJZ" hidden="1">#REF!</definedName>
    <definedName name="BExGWLEOC70Z8QAJTPT2PDHTNM4L" localSheetId="3" hidden="1">#REF!</definedName>
    <definedName name="BExGWLEOC70Z8QAJTPT2PDHTNM4L" hidden="1">#REF!</definedName>
    <definedName name="BExGWNCXLCRTLBVMTXYJ5PHQI6SS" localSheetId="3" hidden="1">#REF!</definedName>
    <definedName name="BExGWNCXLCRTLBVMTXYJ5PHQI6SS" hidden="1">#REF!</definedName>
    <definedName name="BExGX4L8N6ERT0Q4EVVNA97EGD80" localSheetId="3" hidden="1">#REF!</definedName>
    <definedName name="BExGX4L8N6ERT0Q4EVVNA97EGD80" hidden="1">#REF!</definedName>
    <definedName name="BExGX5MWTL78XM0QCP4NT564ML39" localSheetId="3" hidden="1">#REF!</definedName>
    <definedName name="BExGX5MWTL78XM0QCP4NT564ML39" hidden="1">#REF!</definedName>
    <definedName name="BExGX6U988MCFIGDA1282F92U9AA" localSheetId="3" hidden="1">#REF!</definedName>
    <definedName name="BExGX6U988MCFIGDA1282F92U9AA" hidden="1">#REF!</definedName>
    <definedName name="BExGX7FTB1CKAT5HUW6H531FIY6I" localSheetId="3" hidden="1">#REF!</definedName>
    <definedName name="BExGX7FTB1CKAT5HUW6H531FIY6I" hidden="1">#REF!</definedName>
    <definedName name="BExGX9DVACJQIZ4GH6YAD2A7F70O" localSheetId="3" hidden="1">#REF!</definedName>
    <definedName name="BExGX9DVACJQIZ4GH6YAD2A7F70O" hidden="1">#REF!</definedName>
    <definedName name="BExGXCZBQISQ3IMF6DJH1OXNAQP8" localSheetId="3" hidden="1">#REF!</definedName>
    <definedName name="BExGXCZBQISQ3IMF6DJH1OXNAQP8" hidden="1">#REF!</definedName>
    <definedName name="BExGXDVP2S2Y8Z8Q43I78RCIK3DD" localSheetId="3" hidden="1">#REF!</definedName>
    <definedName name="BExGXDVP2S2Y8Z8Q43I78RCIK3DD" hidden="1">#REF!</definedName>
    <definedName name="BExGXJ9W5JU7TT9S0BKL5Y6VVB39" localSheetId="3" hidden="1">#REF!</definedName>
    <definedName name="BExGXJ9W5JU7TT9S0BKL5Y6VVB39" hidden="1">#REF!</definedName>
    <definedName name="BExGXWB73RJ4BASBQTQ8EY0EC1EB" localSheetId="3" hidden="1">#REF!</definedName>
    <definedName name="BExGXWB73RJ4BASBQTQ8EY0EC1EB" hidden="1">#REF!</definedName>
    <definedName name="BExGXZ0ABB43C7SMRKZHWOSU9EQX" localSheetId="3" hidden="1">#REF!</definedName>
    <definedName name="BExGXZ0ABB43C7SMRKZHWOSU9EQX" hidden="1">#REF!</definedName>
    <definedName name="BExGY6SU3SYVCJ3AG2ITY59SAZ5A" localSheetId="3" hidden="1">#REF!</definedName>
    <definedName name="BExGY6SU3SYVCJ3AG2ITY59SAZ5A" hidden="1">#REF!</definedName>
    <definedName name="BExGY6YA4P5KMY2VHT0DYK3YTFAX" localSheetId="3" hidden="1">#REF!</definedName>
    <definedName name="BExGY6YA4P5KMY2VHT0DYK3YTFAX" hidden="1">#REF!</definedName>
    <definedName name="BExGY8G88PVVRYHPHRPJZFSX6HSC" localSheetId="3" hidden="1">#REF!</definedName>
    <definedName name="BExGY8G88PVVRYHPHRPJZFSX6HSC" hidden="1">#REF!</definedName>
    <definedName name="BExGYC718HTZ80PNKYPVIYGRJVF6" localSheetId="3" hidden="1">#REF!</definedName>
    <definedName name="BExGYC718HTZ80PNKYPVIYGRJVF6" hidden="1">#REF!</definedName>
    <definedName name="BExGYCNATXZY2FID93B17YWIPPRD" localSheetId="3" hidden="1">#REF!</definedName>
    <definedName name="BExGYCNATXZY2FID93B17YWIPPRD" hidden="1">#REF!</definedName>
    <definedName name="BExGYGJJJ3BBCQAOA51WHP01HN73" localSheetId="3" hidden="1">#REF!</definedName>
    <definedName name="BExGYGJJJ3BBCQAOA51WHP01HN73" hidden="1">#REF!</definedName>
    <definedName name="BExGYOS6TV2C72PLRFU8RP1I58GY" localSheetId="3" hidden="1">#REF!</definedName>
    <definedName name="BExGYOS6TV2C72PLRFU8RP1I58GY" hidden="1">#REF!</definedName>
    <definedName name="BExGYXBM828PX0KPDVAZBWDL6MJZ" localSheetId="3" hidden="1">#REF!</definedName>
    <definedName name="BExGYXBM828PX0KPDVAZBWDL6MJZ" hidden="1">#REF!</definedName>
    <definedName name="BExGZJ78ZWZCVHZ3BKEKFJZ6MAEO" localSheetId="3" hidden="1">#REF!</definedName>
    <definedName name="BExGZJ78ZWZCVHZ3BKEKFJZ6MAEO" hidden="1">#REF!</definedName>
    <definedName name="BExGZOLH2QV73J3M9IWDDPA62TP4" localSheetId="3" hidden="1">#REF!</definedName>
    <definedName name="BExGZOLH2QV73J3M9IWDDPA62TP4" hidden="1">#REF!</definedName>
    <definedName name="BExGZP1PWGFKVVVN4YDIS22DZPCR" localSheetId="3" hidden="1">#REF!</definedName>
    <definedName name="BExGZP1PWGFKVVVN4YDIS22DZPCR" hidden="1">#REF!</definedName>
    <definedName name="BExGZQUHCPM6G5U9OM8JU339JAG6" localSheetId="3" hidden="1">#REF!</definedName>
    <definedName name="BExGZQUHCPM6G5U9OM8JU339JAG6" hidden="1">#REF!</definedName>
    <definedName name="BExH00FQKX09BD5WU4DB5KPXAUYA" localSheetId="3" hidden="1">#REF!</definedName>
    <definedName name="BExH00FQKX09BD5WU4DB5KPXAUYA" hidden="1">#REF!</definedName>
    <definedName name="BExH00L21GZX5YJJGVMOAWBERLP5" localSheetId="3" hidden="1">#REF!</definedName>
    <definedName name="BExH00L21GZX5YJJGVMOAWBERLP5" hidden="1">#REF!</definedName>
    <definedName name="BExH02ZD6VAY1KQLAQYBBI6WWIZB" localSheetId="3" hidden="1">#REF!</definedName>
    <definedName name="BExH02ZD6VAY1KQLAQYBBI6WWIZB" hidden="1">#REF!</definedName>
    <definedName name="BExH08Z6LQCGGSGSAILMHX4X7JMD" localSheetId="3" hidden="1">#REF!</definedName>
    <definedName name="BExH08Z6LQCGGSGSAILMHX4X7JMD" hidden="1">#REF!</definedName>
    <definedName name="BExH0KT9Z8HEVRRQRGQ8YHXRLIJA" localSheetId="3" hidden="1">#REF!</definedName>
    <definedName name="BExH0KT9Z8HEVRRQRGQ8YHXRLIJA" hidden="1">#REF!</definedName>
    <definedName name="BExH0M0FDN12YBOCKL3XL2Z7T7Y8" localSheetId="3" hidden="1">#REF!</definedName>
    <definedName name="BExH0M0FDN12YBOCKL3XL2Z7T7Y8" hidden="1">#REF!</definedName>
    <definedName name="BExH0O9G06YPZ5TN9RYT326I1CP2" localSheetId="3" hidden="1">#REF!</definedName>
    <definedName name="BExH0O9G06YPZ5TN9RYT326I1CP2" hidden="1">#REF!</definedName>
    <definedName name="BExH0PGM6RG0F3AAGULBIGOH91C2" localSheetId="3" hidden="1">#REF!</definedName>
    <definedName name="BExH0PGM6RG0F3AAGULBIGOH91C2" hidden="1">#REF!</definedName>
    <definedName name="BExH0QIB3F0YZLM5XYHBCU5F0OVR" localSheetId="3" hidden="1">#REF!</definedName>
    <definedName name="BExH0QIB3F0YZLM5XYHBCU5F0OVR" hidden="1">#REF!</definedName>
    <definedName name="BExH0RK5LJAAP7O67ZFB4RG6WPPL" localSheetId="3" hidden="1">#REF!</definedName>
    <definedName name="BExH0RK5LJAAP7O67ZFB4RG6WPPL" hidden="1">#REF!</definedName>
    <definedName name="BExH0WNJAKTJRCKMTX8O4KNMIIJM" localSheetId="3" hidden="1">#REF!</definedName>
    <definedName name="BExH0WNJAKTJRCKMTX8O4KNMIIJM" hidden="1">#REF!</definedName>
    <definedName name="BExH12Y4WX542WI3ZEM15AK4UM9J" localSheetId="3" hidden="1">#REF!</definedName>
    <definedName name="BExH12Y4WX542WI3ZEM15AK4UM9J" hidden="1">#REF!</definedName>
    <definedName name="BExH18CCU7B8JWO8AWGEQRLWZG6J" localSheetId="3" hidden="1">#REF!</definedName>
    <definedName name="BExH18CCU7B8JWO8AWGEQRLWZG6J" hidden="1">#REF!</definedName>
    <definedName name="BExH1BN2H92IQKKP5IREFSS9FBF2" localSheetId="3" hidden="1">#REF!</definedName>
    <definedName name="BExH1BN2H92IQKKP5IREFSS9FBF2" hidden="1">#REF!</definedName>
    <definedName name="BExH1FDTQXR9QQ31WDB7OPXU7MPT" localSheetId="3" hidden="1">#REF!</definedName>
    <definedName name="BExH1FDTQXR9QQ31WDB7OPXU7MPT" hidden="1">#REF!</definedName>
    <definedName name="BExH1FOMEUIJNIDJAUY0ZQFBJSY9" localSheetId="3" hidden="1">#REF!</definedName>
    <definedName name="BExH1FOMEUIJNIDJAUY0ZQFBJSY9" hidden="1">#REF!</definedName>
    <definedName name="BExH1GA6TT290OTIZ8C3N610CYZ1" localSheetId="3" hidden="1">#REF!</definedName>
    <definedName name="BExH1GA6TT290OTIZ8C3N610CYZ1" hidden="1">#REF!</definedName>
    <definedName name="BExH1I8E3HJSZLFRZZ1ZKX7TBJEP" localSheetId="3" hidden="1">#REF!</definedName>
    <definedName name="BExH1I8E3HJSZLFRZZ1ZKX7TBJEP" hidden="1">#REF!</definedName>
    <definedName name="BExH1JFFHEBFX9BWJMNIA3N66R3Z" localSheetId="3" hidden="1">#REF!</definedName>
    <definedName name="BExH1JFFHEBFX9BWJMNIA3N66R3Z" hidden="1">#REF!</definedName>
    <definedName name="BExH1XYRKX51T571O1SRBP9J1D98" localSheetId="3" hidden="1">#REF!</definedName>
    <definedName name="BExH1XYRKX51T571O1SRBP9J1D98" hidden="1">#REF!</definedName>
    <definedName name="BExH1Z0GIUSVTF2H1G1I3PDGBNK2" localSheetId="3" hidden="1">#REF!</definedName>
    <definedName name="BExH1Z0GIUSVTF2H1G1I3PDGBNK2" hidden="1">#REF!</definedName>
    <definedName name="BExH225UTM6S9FW4MUDZS7F1PQSH" localSheetId="3" hidden="1">#REF!</definedName>
    <definedName name="BExH225UTM6S9FW4MUDZS7F1PQSH" hidden="1">#REF!</definedName>
    <definedName name="BExH23271RF7AYZ542KHQTH68GQ7" localSheetId="3" hidden="1">#REF!</definedName>
    <definedName name="BExH23271RF7AYZ542KHQTH68GQ7" hidden="1">#REF!</definedName>
    <definedName name="BExH2DP58R7D1BGUFBM2FHESVRF0" localSheetId="3" hidden="1">#REF!</definedName>
    <definedName name="BExH2DP58R7D1BGUFBM2FHESVRF0" hidden="1">#REF!</definedName>
    <definedName name="BExH2GJQR4JALNB314RY0LDI49VH" localSheetId="3" hidden="1">#REF!</definedName>
    <definedName name="BExH2GJQR4JALNB314RY0LDI49VH" hidden="1">#REF!</definedName>
    <definedName name="BExH2JZR49T7644JFVE7B3N7RZM9" localSheetId="3" hidden="1">#REF!</definedName>
    <definedName name="BExH2JZR49T7644JFVE7B3N7RZM9" hidden="1">#REF!</definedName>
    <definedName name="BExH2QVWL3AXHSB9EK2GQRD0DBRH" localSheetId="3" hidden="1">#REF!</definedName>
    <definedName name="BExH2QVWL3AXHSB9EK2GQRD0DBRH" hidden="1">#REF!</definedName>
    <definedName name="BExH2WKXV8X5S2GSBBTWGI0NLNAH" localSheetId="3" hidden="1">#REF!</definedName>
    <definedName name="BExH2WKXV8X5S2GSBBTWGI0NLNAH" hidden="1">#REF!</definedName>
    <definedName name="BExH2XS1UFYFGU0S0EBXX90W2WE8" localSheetId="3" hidden="1">#REF!</definedName>
    <definedName name="BExH2XS1UFYFGU0S0EBXX90W2WE8" hidden="1">#REF!</definedName>
    <definedName name="BExH2XS1X04DMUN544K5RU4XPDCI" localSheetId="3" hidden="1">#REF!</definedName>
    <definedName name="BExH2XS1X04DMUN544K5RU4XPDCI" hidden="1">#REF!</definedName>
    <definedName name="BExH2XS2TND9SB0GC295R4FP6K5Y" localSheetId="3" hidden="1">#REF!</definedName>
    <definedName name="BExH2XS2TND9SB0GC295R4FP6K5Y" hidden="1">#REF!</definedName>
    <definedName name="BExH2ZA0SZ4SSITL50NA8LZ3OEX6" localSheetId="3" hidden="1">#REF!</definedName>
    <definedName name="BExH2ZA0SZ4SSITL50NA8LZ3OEX6" hidden="1">#REF!</definedName>
    <definedName name="BExH31Z3JNVJPESWKXHILGXZHP2M" localSheetId="3" hidden="1">#REF!</definedName>
    <definedName name="BExH31Z3JNVJPESWKXHILGXZHP2M" hidden="1">#REF!</definedName>
    <definedName name="BExH3E9HZ3QJCDZW7WI7YACFQCHE" localSheetId="3" hidden="1">#REF!</definedName>
    <definedName name="BExH3E9HZ3QJCDZW7WI7YACFQCHE" hidden="1">#REF!</definedName>
    <definedName name="BExH3IRB6764RQ5HBYRLH6XCT29X" localSheetId="3" hidden="1">#REF!</definedName>
    <definedName name="BExH3IRB6764RQ5HBYRLH6XCT29X" hidden="1">#REF!</definedName>
    <definedName name="BExIG2U8V6RSB47SXLCQG3Q68YRO" localSheetId="3" hidden="1">#REF!</definedName>
    <definedName name="BExIG2U8V6RSB47SXLCQG3Q68YRO" hidden="1">#REF!</definedName>
    <definedName name="BExIGJBO8R13LV7CZ7C1YCP974NN" localSheetId="3" hidden="1">#REF!</definedName>
    <definedName name="BExIGJBO8R13LV7CZ7C1YCP974NN" hidden="1">#REF!</definedName>
    <definedName name="BExIGWT86FPOEYTI8GXCGU5Y3KGK" localSheetId="3" hidden="1">#REF!</definedName>
    <definedName name="BExIGWT86FPOEYTI8GXCGU5Y3KGK" hidden="1">#REF!</definedName>
    <definedName name="BExIHBHXA7E7VUTBVHXXXCH3A5CL" localSheetId="3" hidden="1">#REF!</definedName>
    <definedName name="BExIHBHXA7E7VUTBVHXXXCH3A5CL" hidden="1">#REF!</definedName>
    <definedName name="BExIHBSOGRSH1GKS6GKBRAJ7GXFQ" localSheetId="3" hidden="1">#REF!</definedName>
    <definedName name="BExIHBSOGRSH1GKS6GKBRAJ7GXFQ" hidden="1">#REF!</definedName>
    <definedName name="BExIHDFY73YM0AHAR2Z5OJTFKSL2" localSheetId="3" hidden="1">#REF!</definedName>
    <definedName name="BExIHDFY73YM0AHAR2Z5OJTFKSL2" hidden="1">#REF!</definedName>
    <definedName name="BExIHPQCQTGEW8QOJVIQ4VX0P6DX" localSheetId="3" hidden="1">#REF!</definedName>
    <definedName name="BExIHPQCQTGEW8QOJVIQ4VX0P6DX" hidden="1">#REF!</definedName>
    <definedName name="BExII1KN91Q7DLW0UB7W2TJ5ACT9" localSheetId="3" hidden="1">#REF!</definedName>
    <definedName name="BExII1KN91Q7DLW0UB7W2TJ5ACT9" hidden="1">#REF!</definedName>
    <definedName name="BExII50LI8I0CDOOZEMIVHVA2V95" localSheetId="3" hidden="1">#REF!</definedName>
    <definedName name="BExII50LI8I0CDOOZEMIVHVA2V95" hidden="1">#REF!</definedName>
    <definedName name="BExIINQWABWRGYDT02DOJQ5L7BQF" localSheetId="3" hidden="1">#REF!</definedName>
    <definedName name="BExIINQWABWRGYDT02DOJQ5L7BQF" hidden="1">#REF!</definedName>
    <definedName name="BExIIXMY38TQD12CVV4S57L3I809" localSheetId="3" hidden="1">#REF!</definedName>
    <definedName name="BExIIXMY38TQD12CVV4S57L3I809" hidden="1">#REF!</definedName>
    <definedName name="BExIIY37NEVU2LGS1JE4VR9AN6W4" localSheetId="3" hidden="1">#REF!</definedName>
    <definedName name="BExIIY37NEVU2LGS1JE4VR9AN6W4" hidden="1">#REF!</definedName>
    <definedName name="BExIIYJAGXR8TPZ1KCYM7EGJ79UW" localSheetId="3" hidden="1">#REF!</definedName>
    <definedName name="BExIIYJAGXR8TPZ1KCYM7EGJ79UW" hidden="1">#REF!</definedName>
    <definedName name="BExIJ3160YCWGAVEU0208ZGXXG3P" localSheetId="3" hidden="1">#REF!</definedName>
    <definedName name="BExIJ3160YCWGAVEU0208ZGXXG3P" hidden="1">#REF!</definedName>
    <definedName name="BExIJFGZJ5ED9D6KAY4PGQYLELAX" localSheetId="3" hidden="1">#REF!</definedName>
    <definedName name="BExIJFGZJ5ED9D6KAY4PGQYLELAX" hidden="1">#REF!</definedName>
    <definedName name="BExIJQK80ZEKSTV62E59AYJYUNLI" localSheetId="3" hidden="1">#REF!</definedName>
    <definedName name="BExIJQK80ZEKSTV62E59AYJYUNLI" hidden="1">#REF!</definedName>
    <definedName name="BExIJRLX3M0YQLU1D5Y9V7HM5QNM" localSheetId="3" hidden="1">#REF!</definedName>
    <definedName name="BExIJRLX3M0YQLU1D5Y9V7HM5QNM" hidden="1">#REF!</definedName>
    <definedName name="BExIJV22J0QA7286KNPMHO1ZUCB3" localSheetId="3" hidden="1">#REF!</definedName>
    <definedName name="BExIJV22J0QA7286KNPMHO1ZUCB3" hidden="1">#REF!</definedName>
    <definedName name="BExIJVI6OC7B6ZE9V4PAOYZXKNER" localSheetId="3" hidden="1">#REF!</definedName>
    <definedName name="BExIJVI6OC7B6ZE9V4PAOYZXKNER" hidden="1">#REF!</definedName>
    <definedName name="BExIJWK0NGTGQ4X7D5VIVXD14JHI" localSheetId="3" hidden="1">#REF!</definedName>
    <definedName name="BExIJWK0NGTGQ4X7D5VIVXD14JHI" hidden="1">#REF!</definedName>
    <definedName name="BExIJWPCIYINEJUTXU74VK7WG031" localSheetId="3" hidden="1">#REF!</definedName>
    <definedName name="BExIJWPCIYINEJUTXU74VK7WG031" hidden="1">#REF!</definedName>
    <definedName name="BExIKHTXPZR5A8OHB6HDP6QWDHAD" localSheetId="3" hidden="1">#REF!</definedName>
    <definedName name="BExIKHTXPZR5A8OHB6HDP6QWDHAD" hidden="1">#REF!</definedName>
    <definedName name="BExIKMMJOETSAXJYY1SIKM58LMA2" localSheetId="3" hidden="1">#REF!</definedName>
    <definedName name="BExIKMMJOETSAXJYY1SIKM58LMA2" hidden="1">#REF!</definedName>
    <definedName name="BExIKRF6AQ6VOO9KCIWSM6FY8M7D" localSheetId="3" hidden="1">#REF!</definedName>
    <definedName name="BExIKRF6AQ6VOO9KCIWSM6FY8M7D" hidden="1">#REF!</definedName>
    <definedName name="BExIKTYZESFT3LC0ASFMFKSE0D1X" localSheetId="3" hidden="1">#REF!</definedName>
    <definedName name="BExIKTYZESFT3LC0ASFMFKSE0D1X" hidden="1">#REF!</definedName>
    <definedName name="BExIKXVA6M8K0PTRYAGXS666L335" localSheetId="3" hidden="1">#REF!</definedName>
    <definedName name="BExIKXVA6M8K0PTRYAGXS666L335" hidden="1">#REF!</definedName>
    <definedName name="BExIL0PMZ2SXK9R6MLP43KBU1J2P" localSheetId="3" hidden="1">#REF!</definedName>
    <definedName name="BExIL0PMZ2SXK9R6MLP43KBU1J2P" hidden="1">#REF!</definedName>
    <definedName name="BExIL1WSMNNQQK98YHWHV5HVONIZ" localSheetId="3" hidden="1">#REF!</definedName>
    <definedName name="BExIL1WSMNNQQK98YHWHV5HVONIZ" hidden="1">#REF!</definedName>
    <definedName name="BExILAAXRTRAD18K74M6MGUEEPUM" localSheetId="3" hidden="1">#REF!</definedName>
    <definedName name="BExILAAXRTRAD18K74M6MGUEEPUM" hidden="1">#REF!</definedName>
    <definedName name="BExILG5F338C0FFLMVOKMKF8X5ZP" localSheetId="3" hidden="1">#REF!</definedName>
    <definedName name="BExILG5F338C0FFLMVOKMKF8X5ZP" hidden="1">#REF!</definedName>
    <definedName name="BExILGQTQM0HOD0BJI90YO7GOIN3" localSheetId="3" hidden="1">#REF!</definedName>
    <definedName name="BExILGQTQM0HOD0BJI90YO7GOIN3" hidden="1">#REF!</definedName>
    <definedName name="BExILPL7P2BNCD7MYCGTQ9F0R5JX" localSheetId="3" hidden="1">#REF!</definedName>
    <definedName name="BExILPL7P2BNCD7MYCGTQ9F0R5JX" hidden="1">#REF!</definedName>
    <definedName name="BExILVVS4B1B4G7IO0LPUDWY9K8W" localSheetId="3" hidden="1">#REF!</definedName>
    <definedName name="BExILVVS4B1B4G7IO0LPUDWY9K8W" hidden="1">#REF!</definedName>
    <definedName name="BExIM9DBUB7ZGF4B20FVUO9QGOX2" localSheetId="3" hidden="1">#REF!</definedName>
    <definedName name="BExIM9DBUB7ZGF4B20FVUO9QGOX2" hidden="1">#REF!</definedName>
    <definedName name="BExIMCTBZ4WAESGCDWJ64SB4F0L1" localSheetId="3" hidden="1">#REF!</definedName>
    <definedName name="BExIMCTBZ4WAESGCDWJ64SB4F0L1" hidden="1">#REF!</definedName>
    <definedName name="BExIMGK9Z94TFPWWZFMD10HV0IF6" localSheetId="3" hidden="1">#REF!</definedName>
    <definedName name="BExIMGK9Z94TFPWWZFMD10HV0IF6" hidden="1">#REF!</definedName>
    <definedName name="BExIMPEGKG18TELVC33T4OQTNBWC" localSheetId="3" hidden="1">#REF!</definedName>
    <definedName name="BExIMPEGKG18TELVC33T4OQTNBWC" hidden="1">#REF!</definedName>
    <definedName name="BExIN4OR435DL1US13JQPOQK8GD5" localSheetId="3" hidden="1">#REF!</definedName>
    <definedName name="BExIN4OR435DL1US13JQPOQK8GD5" hidden="1">#REF!</definedName>
    <definedName name="BExINI6A7H3KSFRFA6UBBDPKW37F" localSheetId="3" hidden="1">#REF!</definedName>
    <definedName name="BExINI6A7H3KSFRFA6UBBDPKW37F" hidden="1">#REF!</definedName>
    <definedName name="BExINIMK8XC3JOBT2EXYFHHH52H0" localSheetId="3" hidden="1">#REF!</definedName>
    <definedName name="BExINIMK8XC3JOBT2EXYFHHH52H0" hidden="1">#REF!</definedName>
    <definedName name="BExINLX401ZKEGWU168DS4JUM2J6" localSheetId="3" hidden="1">#REF!</definedName>
    <definedName name="BExINLX401ZKEGWU168DS4JUM2J6" hidden="1">#REF!</definedName>
    <definedName name="BExINMYYJO1FTV1CZF6O5XCFAMQX" localSheetId="3" hidden="1">#REF!</definedName>
    <definedName name="BExINMYYJO1FTV1CZF6O5XCFAMQX" hidden="1">#REF!</definedName>
    <definedName name="BExINP2H4KI05FRFV5PKZFE00HKO" localSheetId="3" hidden="1">#REF!</definedName>
    <definedName name="BExINP2H4KI05FRFV5PKZFE00HKO" hidden="1">#REF!</definedName>
    <definedName name="BExINPTCEJ9RPDEBJEJH80NATGUQ" localSheetId="3" hidden="1">#REF!</definedName>
    <definedName name="BExINPTCEJ9RPDEBJEJH80NATGUQ" hidden="1">#REF!</definedName>
    <definedName name="BExINWEQMNJ70A6JRXC2LACBX1GX" localSheetId="3" hidden="1">#REF!</definedName>
    <definedName name="BExINWEQMNJ70A6JRXC2LACBX1GX" hidden="1">#REF!</definedName>
    <definedName name="BExINZELVWYGU876QUUZCIMXPBQC" localSheetId="3" hidden="1">#REF!</definedName>
    <definedName name="BExINZELVWYGU876QUUZCIMXPBQC" hidden="1">#REF!</definedName>
    <definedName name="BExIO9QZ59ZHRA8SX6QICH2AY8A2" localSheetId="3" hidden="1">#REF!</definedName>
    <definedName name="BExIO9QZ59ZHRA8SX6QICH2AY8A2" hidden="1">#REF!</definedName>
    <definedName name="BExIOAHV525SMMGFDJFE7456JPBD" localSheetId="3" hidden="1">#REF!</definedName>
    <definedName name="BExIOAHV525SMMGFDJFE7456JPBD" hidden="1">#REF!</definedName>
    <definedName name="BExIOCQUQHKUU1KONGSDOLQTQEIC" localSheetId="3" hidden="1">#REF!</definedName>
    <definedName name="BExIOCQUQHKUU1KONGSDOLQTQEIC" hidden="1">#REF!</definedName>
    <definedName name="BExIOFAGCDQQKALMX3V0KU94KUQO" localSheetId="3" hidden="1">#REF!</definedName>
    <definedName name="BExIOFAGCDQQKALMX3V0KU94KUQO" hidden="1">#REF!</definedName>
    <definedName name="BExIOFL8Y5O61VLKTB4H20IJNWS1" localSheetId="3" hidden="1">#REF!</definedName>
    <definedName name="BExIOFL8Y5O61VLKTB4H20IJNWS1" hidden="1">#REF!</definedName>
    <definedName name="BExIOMBXRW5NS4ZPYX9G5QREZ5J6" localSheetId="3" hidden="1">#REF!</definedName>
    <definedName name="BExIOMBXRW5NS4ZPYX9G5QREZ5J6" hidden="1">#REF!</definedName>
    <definedName name="BExIORA3GK78T7C7SNBJJUONJ0LS" localSheetId="3" hidden="1">#REF!</definedName>
    <definedName name="BExIORA3GK78T7C7SNBJJUONJ0LS" hidden="1">#REF!</definedName>
    <definedName name="BExIORFDXP4AVIEBLSTZ8ETSXMNM" localSheetId="3" hidden="1">#REF!</definedName>
    <definedName name="BExIORFDXP4AVIEBLSTZ8ETSXMNM" hidden="1">#REF!</definedName>
    <definedName name="BExIOTZ5EFZ2NASVQ05RH15HRSW6" localSheetId="3" hidden="1">#REF!</definedName>
    <definedName name="BExIOTZ5EFZ2NASVQ05RH15HRSW6" hidden="1">#REF!</definedName>
    <definedName name="BExIP8YNN6UUE1GZ223SWH7DLGKO" localSheetId="3" hidden="1">#REF!</definedName>
    <definedName name="BExIP8YNN6UUE1GZ223SWH7DLGKO" hidden="1">#REF!</definedName>
    <definedName name="BExIPAB4AOL592OJCC1CFAXTLF1A" localSheetId="3" hidden="1">#REF!</definedName>
    <definedName name="BExIPAB4AOL592OJCC1CFAXTLF1A" hidden="1">#REF!</definedName>
    <definedName name="BExIPB25DKX4S2ZCKQN7KWSC3JBF" localSheetId="3" hidden="1">#REF!</definedName>
    <definedName name="BExIPB25DKX4S2ZCKQN7KWSC3JBF" hidden="1">#REF!</definedName>
    <definedName name="BExIPCUX4I4S2N50TLMMLALYLH9S" localSheetId="3" hidden="1">#REF!</definedName>
    <definedName name="BExIPCUX4I4S2N50TLMMLALYLH9S" hidden="1">#REF!</definedName>
    <definedName name="BExIPDLT8JYAMGE5HTN4D1YHZF3V" localSheetId="3" hidden="1">#REF!</definedName>
    <definedName name="BExIPDLT8JYAMGE5HTN4D1YHZF3V" hidden="1">#REF!</definedName>
    <definedName name="BExIPG040Q08EWIWL6CAVR3GRI43" localSheetId="3" hidden="1">#REF!</definedName>
    <definedName name="BExIPG040Q08EWIWL6CAVR3GRI43" hidden="1">#REF!</definedName>
    <definedName name="BExIPKNFUDPDKOSH5GHDVNA8D66S" localSheetId="3" hidden="1">#REF!</definedName>
    <definedName name="BExIPKNFUDPDKOSH5GHDVNA8D66S" hidden="1">#REF!</definedName>
    <definedName name="BExIQ1VS9A2FHVD9TUHKG9K8EVVP" localSheetId="3" hidden="1">#REF!</definedName>
    <definedName name="BExIQ1VS9A2FHVD9TUHKG9K8EVVP" hidden="1">#REF!</definedName>
    <definedName name="BExIQ3J19L30PSQ2CXNT6IHW0I7V" localSheetId="3" hidden="1">#REF!</definedName>
    <definedName name="BExIQ3J19L30PSQ2CXNT6IHW0I7V" hidden="1">#REF!</definedName>
    <definedName name="BExIQ3OJ7M04XCY276IO0LJA5XUK" localSheetId="3" hidden="1">#REF!</definedName>
    <definedName name="BExIQ3OJ7M04XCY276IO0LJA5XUK" hidden="1">#REF!</definedName>
    <definedName name="BExIQ5S19ITB0NDRUN4XV7B905ED" localSheetId="3" hidden="1">#REF!</definedName>
    <definedName name="BExIQ5S19ITB0NDRUN4XV7B905ED" hidden="1">#REF!</definedName>
    <definedName name="BExIQ810MMN2UN0EQ9CRQAFWA19X" localSheetId="3" hidden="1">#REF!</definedName>
    <definedName name="BExIQ810MMN2UN0EQ9CRQAFWA19X" hidden="1">#REF!</definedName>
    <definedName name="BExIQ9TMQT2EIXSVQW7GVSOAW2VJ" localSheetId="3" hidden="1">#REF!</definedName>
    <definedName name="BExIQ9TMQT2EIXSVQW7GVSOAW2VJ" hidden="1">#REF!</definedName>
    <definedName name="BExIQBMDE1L6J4H27K1FMSHQKDSE" localSheetId="3" hidden="1">#REF!</definedName>
    <definedName name="BExIQBMDE1L6J4H27K1FMSHQKDSE" hidden="1">#REF!</definedName>
    <definedName name="BExIQE65LVXUOF3UZFO7SDHFJH22" localSheetId="3" hidden="1">#REF!</definedName>
    <definedName name="BExIQE65LVXUOF3UZFO7SDHFJH22" hidden="1">#REF!</definedName>
    <definedName name="BExIQG9OO2KKBOWTMD1OXY36TEGA" localSheetId="3" hidden="1">#REF!</definedName>
    <definedName name="BExIQG9OO2KKBOWTMD1OXY36TEGA" hidden="1">#REF!</definedName>
    <definedName name="BExIQHWZ65ALA9VAFCJEGIL1145G" localSheetId="3" hidden="1">#REF!</definedName>
    <definedName name="BExIQHWZ65ALA9VAFCJEGIL1145G" hidden="1">#REF!</definedName>
    <definedName name="BExIQX1XBB31HZTYEEVOBSE3C5A6" localSheetId="3" hidden="1">#REF!</definedName>
    <definedName name="BExIQX1XBB31HZTYEEVOBSE3C5A6" hidden="1">#REF!</definedName>
    <definedName name="BExIR2ALYRP9FW99DK2084J7IIDC" localSheetId="3" hidden="1">#REF!</definedName>
    <definedName name="BExIR2ALYRP9FW99DK2084J7IIDC" hidden="1">#REF!</definedName>
    <definedName name="BExIR8FQETPTQYW37DBVDWG3J4JW" localSheetId="3" hidden="1">#REF!</definedName>
    <definedName name="BExIR8FQETPTQYW37DBVDWG3J4JW" hidden="1">#REF!</definedName>
    <definedName name="BExIRHKWQB1PP4ZLB0C3AVUBAFMD" localSheetId="3" hidden="1">#REF!</definedName>
    <definedName name="BExIRHKWQB1PP4ZLB0C3AVUBAFMD" hidden="1">#REF!</definedName>
    <definedName name="BExIRJTRJPQR3OTAGAV7JTA4VMPS" localSheetId="3" hidden="1">#REF!</definedName>
    <definedName name="BExIRJTRJPQR3OTAGAV7JTA4VMPS" hidden="1">#REF!</definedName>
    <definedName name="BExIROH27RJOG6VI7ZHR0RZGAZZ4" localSheetId="3" hidden="1">#REF!</definedName>
    <definedName name="BExIROH27RJOG6VI7ZHR0RZGAZZ4" hidden="1">#REF!</definedName>
    <definedName name="BExIRRBGTY01OQOI3U5SW59RFDFI" localSheetId="3" hidden="1">#REF!</definedName>
    <definedName name="BExIRRBGTY01OQOI3U5SW59RFDFI" hidden="1">#REF!</definedName>
    <definedName name="BExIS4T0DRF57HYO7OGG72KBOFOI" localSheetId="3" hidden="1">#REF!</definedName>
    <definedName name="BExIS4T0DRF57HYO7OGG72KBOFOI" hidden="1">#REF!</definedName>
    <definedName name="BExIS77BJDDK18PGI9DSEYZPIL7P" localSheetId="3" hidden="1">#REF!</definedName>
    <definedName name="BExIS77BJDDK18PGI9DSEYZPIL7P" hidden="1">#REF!</definedName>
    <definedName name="BExIS8USL1T3Z97CZ30HJ98E2GXQ" localSheetId="3" hidden="1">#REF!</definedName>
    <definedName name="BExIS8USL1T3Z97CZ30HJ98E2GXQ" hidden="1">#REF!</definedName>
    <definedName name="BExISC5B700MZUBFTQ9K4IKTF7HR" localSheetId="3" hidden="1">#REF!</definedName>
    <definedName name="BExISC5B700MZUBFTQ9K4IKTF7HR" hidden="1">#REF!</definedName>
    <definedName name="BExISDHXS49S1H56ENBPRF1NLD5C" localSheetId="3" hidden="1">#REF!</definedName>
    <definedName name="BExISDHXS49S1H56ENBPRF1NLD5C" hidden="1">#REF!</definedName>
    <definedName name="BExISM1JLV54A21A164IURMPGUMU" localSheetId="3" hidden="1">#REF!</definedName>
    <definedName name="BExISM1JLV54A21A164IURMPGUMU" hidden="1">#REF!</definedName>
    <definedName name="BExISRFKJYUZ4AKW44IJF7RF9Y90" localSheetId="3" hidden="1">#REF!</definedName>
    <definedName name="BExISRFKJYUZ4AKW44IJF7RF9Y90" hidden="1">#REF!</definedName>
    <definedName name="BExISSMVV57JAUB6CSGBMBFVNGWK" localSheetId="3" hidden="1">#REF!</definedName>
    <definedName name="BExISSMVV57JAUB6CSGBMBFVNGWK" hidden="1">#REF!</definedName>
    <definedName name="BExIT16AD4HCD0WQCCA72AKLQHK1" localSheetId="3" hidden="1">#REF!</definedName>
    <definedName name="BExIT16AD4HCD0WQCCA72AKLQHK1" hidden="1">#REF!</definedName>
    <definedName name="BExIT1MK8TBAK3SNP36A8FKDQSOK" localSheetId="3" hidden="1">#REF!</definedName>
    <definedName name="BExIT1MK8TBAK3SNP36A8FKDQSOK" hidden="1">#REF!</definedName>
    <definedName name="BExIT9PPVL7XGGIZS7G6QI6L7H9U" localSheetId="3" hidden="1">#REF!</definedName>
    <definedName name="BExIT9PPVL7XGGIZS7G6QI6L7H9U" hidden="1">#REF!</definedName>
    <definedName name="BExITBNYANV2S8KD56GOGCKW393R" localSheetId="3" hidden="1">#REF!</definedName>
    <definedName name="BExITBNYANV2S8KD56GOGCKW393R" hidden="1">#REF!</definedName>
    <definedName name="BExITGB4FVAV0LE88D7JMX7FBYXI" localSheetId="3" hidden="1">#REF!</definedName>
    <definedName name="BExITGB4FVAV0LE88D7JMX7FBYXI" hidden="1">#REF!</definedName>
    <definedName name="BExITI3TQ14K842P38QF0PNWSWNO" localSheetId="3" hidden="1">#REF!</definedName>
    <definedName name="BExITI3TQ14K842P38QF0PNWSWNO" hidden="1">#REF!</definedName>
    <definedName name="BExIU9OGER4TPMETACWUEP1UENK0" localSheetId="3" hidden="1">#REF!</definedName>
    <definedName name="BExIU9OGER4TPMETACWUEP1UENK0" hidden="1">#REF!</definedName>
    <definedName name="BExIUD4OJGH65NFNQ4VMCE3R4J1X" localSheetId="3" hidden="1">#REF!</definedName>
    <definedName name="BExIUD4OJGH65NFNQ4VMCE3R4J1X" hidden="1">#REF!</definedName>
    <definedName name="BExIUQM0XWNNW3MJD26EOVIT7FSU" localSheetId="3" hidden="1">#REF!</definedName>
    <definedName name="BExIUQM0XWNNW3MJD26EOVIT7FSU" hidden="1">#REF!</definedName>
    <definedName name="BExIUTB5OAAXYW0OFMP0PS40SPOB" localSheetId="3" hidden="1">#REF!</definedName>
    <definedName name="BExIUTB5OAAXYW0OFMP0PS40SPOB" hidden="1">#REF!</definedName>
    <definedName name="BExIUUT2MHIOV6R3WHA0DPM1KBKY" localSheetId="3" hidden="1">#REF!</definedName>
    <definedName name="BExIUUT2MHIOV6R3WHA0DPM1KBKY" hidden="1">#REF!</definedName>
    <definedName name="BExIUYPDT1AM6MWGWQS646PIZIWC" localSheetId="3" hidden="1">#REF!</definedName>
    <definedName name="BExIUYPDT1AM6MWGWQS646PIZIWC" hidden="1">#REF!</definedName>
    <definedName name="BExIV0I2O9F8D1UK1SI8AEYR6U0A" localSheetId="3" hidden="1">#REF!</definedName>
    <definedName name="BExIV0I2O9F8D1UK1SI8AEYR6U0A" hidden="1">#REF!</definedName>
    <definedName name="BExIV2LM38XPLRTWT0R44TMQ59E5" localSheetId="3" hidden="1">#REF!</definedName>
    <definedName name="BExIV2LM38XPLRTWT0R44TMQ59E5" hidden="1">#REF!</definedName>
    <definedName name="BExIV3HY4S0YRV1F7XEMF2YHAR2I" localSheetId="3" hidden="1">#REF!</definedName>
    <definedName name="BExIV3HY4S0YRV1F7XEMF2YHAR2I" hidden="1">#REF!</definedName>
    <definedName name="BExIV6HUZFRIFLXW2SICKGTAH1PV" localSheetId="3" hidden="1">#REF!</definedName>
    <definedName name="BExIV6HUZFRIFLXW2SICKGTAH1PV" hidden="1">#REF!</definedName>
    <definedName name="BExIVCXWL6H5LD9DHDIA4F5U9TQL" localSheetId="3" hidden="1">#REF!</definedName>
    <definedName name="BExIVCXWL6H5LD9DHDIA4F5U9TQL" hidden="1">#REF!</definedName>
    <definedName name="BExIVEVYJ7KL8QNR5ZTOSD11I5A6" localSheetId="3" hidden="1">#REF!</definedName>
    <definedName name="BExIVEVYJ7KL8QNR5ZTOSD11I5A6" hidden="1">#REF!</definedName>
    <definedName name="BExIVJ30S9U8MA1TUBRND8DGF96D" localSheetId="3" hidden="1">#REF!</definedName>
    <definedName name="BExIVJ30S9U8MA1TUBRND8DGF96D" hidden="1">#REF!</definedName>
    <definedName name="BExIVMOIPSEWSIHIDDLOXESQ28A0" localSheetId="3" hidden="1">#REF!</definedName>
    <definedName name="BExIVMOIPSEWSIHIDDLOXESQ28A0" hidden="1">#REF!</definedName>
    <definedName name="BExIVNVNJX9BYDLC88NG09YF5XQ6" localSheetId="3" hidden="1">#REF!</definedName>
    <definedName name="BExIVNVNJX9BYDLC88NG09YF5XQ6" hidden="1">#REF!</definedName>
    <definedName name="BExIVQVKLMGSRYT1LFZH0KUIA4OR" localSheetId="3" hidden="1">#REF!</definedName>
    <definedName name="BExIVQVKLMGSRYT1LFZH0KUIA4OR" hidden="1">#REF!</definedName>
    <definedName name="BExIVYTFI35KNR2XSA6N8OJYUTUR" localSheetId="3" hidden="1">#REF!</definedName>
    <definedName name="BExIVYTFI35KNR2XSA6N8OJYUTUR" hidden="1">#REF!</definedName>
    <definedName name="BExIVZF05SNB8DE7VLQOFG9S41HS" localSheetId="3" hidden="1">#REF!</definedName>
    <definedName name="BExIVZF05SNB8DE7VLQOFG9S41HS" hidden="1">#REF!</definedName>
    <definedName name="BExIWB3SY3WRIVIOF988DNNODBOA" localSheetId="3" hidden="1">#REF!</definedName>
    <definedName name="BExIWB3SY3WRIVIOF988DNNODBOA" hidden="1">#REF!</definedName>
    <definedName name="BExIWB99CG0H52LRD6QWPN4L6DV2" localSheetId="3" hidden="1">#REF!</definedName>
    <definedName name="BExIWB99CG0H52LRD6QWPN4L6DV2" hidden="1">#REF!</definedName>
    <definedName name="BExIWG1W7XP9DFYYSZAIOSHM0QLQ" localSheetId="3" hidden="1">#REF!</definedName>
    <definedName name="BExIWG1W7XP9DFYYSZAIOSHM0QLQ" hidden="1">#REF!</definedName>
    <definedName name="BExIWH3KUK94B7833DD4TB0Y6KP9" localSheetId="3" hidden="1">#REF!</definedName>
    <definedName name="BExIWH3KUK94B7833DD4TB0Y6KP9" hidden="1">#REF!</definedName>
    <definedName name="BExIWHZXYAALPLS8CSHZHJ82LBOH" localSheetId="3" hidden="1">#REF!</definedName>
    <definedName name="BExIWHZXYAALPLS8CSHZHJ82LBOH" hidden="1">#REF!</definedName>
    <definedName name="BExIWJY6FHR6KOO0P8U4IZ7VD42D" localSheetId="3" hidden="1">#REF!</definedName>
    <definedName name="BExIWJY6FHR6KOO0P8U4IZ7VD42D" hidden="1">#REF!</definedName>
    <definedName name="BExIWKE9MGIDWORBI43AWTUNYFAN" localSheetId="3" hidden="1">#REF!</definedName>
    <definedName name="BExIWKE9MGIDWORBI43AWTUNYFAN" hidden="1">#REF!</definedName>
    <definedName name="BExIWPHOYLSNGZKVD3RRKOEALEUG" localSheetId="3" hidden="1">#REF!</definedName>
    <definedName name="BExIWPHOYLSNGZKVD3RRKOEALEUG" hidden="1">#REF!</definedName>
    <definedName name="BExIWSHLD1QIZPL5ARLXOJ9Y2CAA" localSheetId="3" hidden="1">#REF!</definedName>
    <definedName name="BExIWSHLD1QIZPL5ARLXOJ9Y2CAA" hidden="1">#REF!</definedName>
    <definedName name="BExIX34PM5DBTRHRQWP6PL6WIX88" localSheetId="3" hidden="1">#REF!</definedName>
    <definedName name="BExIX34PM5DBTRHRQWP6PL6WIX88" hidden="1">#REF!</definedName>
    <definedName name="BExIX5OAP9KSUE5SIZCW9P39Q4WE" localSheetId="3" hidden="1">#REF!</definedName>
    <definedName name="BExIX5OAP9KSUE5SIZCW9P39Q4WE" hidden="1">#REF!</definedName>
    <definedName name="BExIXGRJPVJMUDGSG7IHPXPNO69B" localSheetId="3" hidden="1">#REF!</definedName>
    <definedName name="BExIXGRJPVJMUDGSG7IHPXPNO69B" hidden="1">#REF!</definedName>
    <definedName name="BExIXGWVQ9WOO0NCJLXAU4PJPOPM" localSheetId="3" hidden="1">#REF!</definedName>
    <definedName name="BExIXGWVQ9WOO0NCJLXAU4PJPOPM" hidden="1">#REF!</definedName>
    <definedName name="BExIXLK6SEOTUWQVNLCH4SAKTVGQ" localSheetId="3" hidden="1">#REF!</definedName>
    <definedName name="BExIXLK6SEOTUWQVNLCH4SAKTVGQ" hidden="1">#REF!</definedName>
    <definedName name="BExIXM5R87ZL3FHALWZXYCPHGX3E" localSheetId="3" hidden="1">#REF!</definedName>
    <definedName name="BExIXM5R87ZL3FHALWZXYCPHGX3E" hidden="1">#REF!</definedName>
    <definedName name="BExIXN24YK8MIB3OZ905DHU9CDH1" localSheetId="3" hidden="1">#REF!</definedName>
    <definedName name="BExIXN24YK8MIB3OZ905DHU9CDH1" hidden="1">#REF!</definedName>
    <definedName name="BExIXS036ZCKT2Z8XZKLZ8PFWQGL" localSheetId="3" hidden="1">#REF!</definedName>
    <definedName name="BExIXS036ZCKT2Z8XZKLZ8PFWQGL" hidden="1">#REF!</definedName>
    <definedName name="BExIXY5CF9PFM0P40AZ4U51TMWV0" localSheetId="3" hidden="1">#REF!</definedName>
    <definedName name="BExIXY5CF9PFM0P40AZ4U51TMWV0" hidden="1">#REF!</definedName>
    <definedName name="BExIYEXJBK8JDWIRSVV4RJSKZVV1" localSheetId="3" hidden="1">#REF!</definedName>
    <definedName name="BExIYEXJBK8JDWIRSVV4RJSKZVV1" hidden="1">#REF!</definedName>
    <definedName name="BExIYFJ59KLIPRTGIHX9X07UVGT3" localSheetId="3" hidden="1">#REF!</definedName>
    <definedName name="BExIYFJ59KLIPRTGIHX9X07UVGT3" hidden="1">#REF!</definedName>
    <definedName name="BExIYHH7GZO6BU3DC4GRLH3FD3ZS" localSheetId="3" hidden="1">#REF!</definedName>
    <definedName name="BExIYHH7GZO6BU3DC4GRLH3FD3ZS" hidden="1">#REF!</definedName>
    <definedName name="BExIYHMPBTD67ZNUL9O76FZQHYPT" localSheetId="3" hidden="1">#REF!</definedName>
    <definedName name="BExIYHMPBTD67ZNUL9O76FZQHYPT" hidden="1">#REF!</definedName>
    <definedName name="BExIYI2RH0K4225XO970K2IQ1E79" localSheetId="3" hidden="1">#REF!</definedName>
    <definedName name="BExIYI2RH0K4225XO970K2IQ1E79" hidden="1">#REF!</definedName>
    <definedName name="BExIYMPZ0KS2KOJFQAUQJ77L7701" localSheetId="3" hidden="1">#REF!</definedName>
    <definedName name="BExIYMPZ0KS2KOJFQAUQJ77L7701" hidden="1">#REF!</definedName>
    <definedName name="BExIYP9Q6FV9T0R9G3UDKLS4TTYX" localSheetId="3" hidden="1">#REF!</definedName>
    <definedName name="BExIYP9Q6FV9T0R9G3UDKLS4TTYX" hidden="1">#REF!</definedName>
    <definedName name="BExIYZGLDQ1TN7BIIN4RLDP31GIM" localSheetId="3" hidden="1">#REF!</definedName>
    <definedName name="BExIYZGLDQ1TN7BIIN4RLDP31GIM" hidden="1">#REF!</definedName>
    <definedName name="BExIZ4K0EZJK6PW3L8SVKTJFSWW9" localSheetId="3" hidden="1">#REF!</definedName>
    <definedName name="BExIZ4K0EZJK6PW3L8SVKTJFSWW9" hidden="1">#REF!</definedName>
    <definedName name="BExIZAECOEZGBAO29QMV14E6XDIV" localSheetId="3" hidden="1">#REF!</definedName>
    <definedName name="BExIZAECOEZGBAO29QMV14E6XDIV" hidden="1">#REF!</definedName>
    <definedName name="BExIZHQR3N1546MQS83ZJ8I6SPZ3" localSheetId="3" hidden="1">#REF!</definedName>
    <definedName name="BExIZHQR3N1546MQS83ZJ8I6SPZ3" hidden="1">#REF!</definedName>
    <definedName name="BExIZKVXYD5O2JBU81F2UFJZLLSI" localSheetId="3" hidden="1">#REF!</definedName>
    <definedName name="BExIZKVXYD5O2JBU81F2UFJZLLSI" hidden="1">#REF!</definedName>
    <definedName name="BExIZPZDHC8HGER83WHCZAHOX7LK" localSheetId="3" hidden="1">#REF!</definedName>
    <definedName name="BExIZPZDHC8HGER83WHCZAHOX7LK" hidden="1">#REF!</definedName>
    <definedName name="BExIZQA5XCS39QKXMYR1MH2ZIGPS" localSheetId="3" hidden="1">#REF!</definedName>
    <definedName name="BExIZQA5XCS39QKXMYR1MH2ZIGPS" hidden="1">#REF!</definedName>
    <definedName name="BExIZVDLRUNAL32D9KO9X7Y4PB3O" localSheetId="3" hidden="1">#REF!</definedName>
    <definedName name="BExIZVDLRUNAL32D9KO9X7Y4PB3O" hidden="1">#REF!</definedName>
    <definedName name="BExIZY2PUZ0OF9YKK1B13IW0VS6G" localSheetId="3" hidden="1">#REF!</definedName>
    <definedName name="BExIZY2PUZ0OF9YKK1B13IW0VS6G" hidden="1">#REF!</definedName>
    <definedName name="BExJ08KBRR2XMWW3VZMPSQKXHZUH" localSheetId="3" hidden="1">#REF!</definedName>
    <definedName name="BExJ08KBRR2XMWW3VZMPSQKXHZUH" hidden="1">#REF!</definedName>
    <definedName name="BExJ0DYJWXGE7DA39PYL3WM05U9O" localSheetId="3" hidden="1">#REF!</definedName>
    <definedName name="BExJ0DYJWXGE7DA39PYL3WM05U9O" hidden="1">#REF!</definedName>
    <definedName name="BExJ0JYDEZPM2303TRBXOZ74M7N6" localSheetId="3" hidden="1">#REF!</definedName>
    <definedName name="BExJ0JYDEZPM2303TRBXOZ74M7N6" hidden="1">#REF!</definedName>
    <definedName name="BExJ0MY8SY5J5V50H3UKE78ODTVB" localSheetId="3" hidden="1">#REF!</definedName>
    <definedName name="BExJ0MY8SY5J5V50H3UKE78ODTVB" hidden="1">#REF!</definedName>
    <definedName name="BExJ0YC98G37ML4N8FLP8D95EFRF" localSheetId="3" hidden="1">#REF!</definedName>
    <definedName name="BExJ0YC98G37ML4N8FLP8D95EFRF" hidden="1">#REF!</definedName>
    <definedName name="BExKCDYKAEV45AFXHVHZZ62E5BM3" localSheetId="3" hidden="1">#REF!</definedName>
    <definedName name="BExKCDYKAEV45AFXHVHZZ62E5BM3" hidden="1">#REF!</definedName>
    <definedName name="BExKCYXU0W2VQVDI3N3N37K2598P" localSheetId="3" hidden="1">#REF!</definedName>
    <definedName name="BExKCYXU0W2VQVDI3N3N37K2598P" hidden="1">#REF!</definedName>
    <definedName name="BExKDJX3Z1TS0WFDD9EAO42JHL9G" localSheetId="3" hidden="1">#REF!</definedName>
    <definedName name="BExKDJX3Z1TS0WFDD9EAO42JHL9G" hidden="1">#REF!</definedName>
    <definedName name="BExKDK7WVA5I2WBACAZHAHN35D0I" localSheetId="3" hidden="1">#REF!</definedName>
    <definedName name="BExKDK7WVA5I2WBACAZHAHN35D0I" hidden="1">#REF!</definedName>
    <definedName name="BExKDKO0W4AGQO1V7K6Q4VM750FT" localSheetId="3" hidden="1">#REF!</definedName>
    <definedName name="BExKDKO0W4AGQO1V7K6Q4VM750FT" hidden="1">#REF!</definedName>
    <definedName name="BExKDLF10G7W77J87QWH3ZGLUCLW" localSheetId="3" hidden="1">#REF!</definedName>
    <definedName name="BExKDLF10G7W77J87QWH3ZGLUCLW" hidden="1">#REF!</definedName>
    <definedName name="BExKE2NDBQ14HOJH945N4W9ZZFJO" localSheetId="3" hidden="1">#REF!</definedName>
    <definedName name="BExKE2NDBQ14HOJH945N4W9ZZFJO" hidden="1">#REF!</definedName>
    <definedName name="BExKEFE0I3MT6ZLC4T1L9465HKTN" localSheetId="3" hidden="1">#REF!</definedName>
    <definedName name="BExKEFE0I3MT6ZLC4T1L9465HKTN" hidden="1">#REF!</definedName>
    <definedName name="BExKEK6O5BVJP4VY02FY7JNAZ6BT" localSheetId="3" hidden="1">#REF!</definedName>
    <definedName name="BExKEK6O5BVJP4VY02FY7JNAZ6BT" hidden="1">#REF!</definedName>
    <definedName name="BExKEKXK6E6QX339ELPXDIRZSJE0" localSheetId="3" hidden="1">#REF!</definedName>
    <definedName name="BExKEKXK6E6QX339ELPXDIRZSJE0" hidden="1">#REF!</definedName>
    <definedName name="BExKEMFI35R0D4WN4A59V9QH7I5S" localSheetId="3" hidden="1">#REF!</definedName>
    <definedName name="BExKEMFI35R0D4WN4A59V9QH7I5S" hidden="1">#REF!</definedName>
    <definedName name="BExKEOOIBMP7N8033EY2CJYCBX6H" localSheetId="3" hidden="1">#REF!</definedName>
    <definedName name="BExKEOOIBMP7N8033EY2CJYCBX6H" hidden="1">#REF!</definedName>
    <definedName name="BExKEW0RR5LA3VC46A2BEOOMQE56" localSheetId="3" hidden="1">#REF!</definedName>
    <definedName name="BExKEW0RR5LA3VC46A2BEOOMQE56" hidden="1">#REF!</definedName>
    <definedName name="BExKF37PTJB4PE1PUQWG20ASBX4E" localSheetId="3" hidden="1">#REF!</definedName>
    <definedName name="BExKF37PTJB4PE1PUQWG20ASBX4E" hidden="1">#REF!</definedName>
    <definedName name="BExKFA3VI1CZK21SM0N3LZWT9LA1" localSheetId="3" hidden="1">#REF!</definedName>
    <definedName name="BExKFA3VI1CZK21SM0N3LZWT9LA1" hidden="1">#REF!</definedName>
    <definedName name="BExKFBB29XXT9A2LVUXYSIVKPWGB" localSheetId="3" hidden="1">#REF!</definedName>
    <definedName name="BExKFBB29XXT9A2LVUXYSIVKPWGB" hidden="1">#REF!</definedName>
    <definedName name="BExKFINBFV5J2NFRCL4YUO3YF0ZE" localSheetId="3" hidden="1">#REF!</definedName>
    <definedName name="BExKFINBFV5J2NFRCL4YUO3YF0ZE" hidden="1">#REF!</definedName>
    <definedName name="BExKFISRBFACTAMJSALEYMY66F6X" localSheetId="3" hidden="1">#REF!</definedName>
    <definedName name="BExKFISRBFACTAMJSALEYMY66F6X" hidden="1">#REF!</definedName>
    <definedName name="BExKFOSK5DJ151C4E8544UWMYTOC" localSheetId="3" hidden="1">#REF!</definedName>
    <definedName name="BExKFOSK5DJ151C4E8544UWMYTOC" hidden="1">#REF!</definedName>
    <definedName name="BExKFWL3DE1V1VOVHAFYBE85QUB7" localSheetId="3" hidden="1">#REF!</definedName>
    <definedName name="BExKFWL3DE1V1VOVHAFYBE85QUB7" hidden="1">#REF!</definedName>
    <definedName name="BExKFXS9NDEWPZDVGLTMOM3CFO7N" localSheetId="3" hidden="1">#REF!</definedName>
    <definedName name="BExKFXS9NDEWPZDVGLTMOM3CFO7N" hidden="1">#REF!</definedName>
    <definedName name="BExKFYJC4EVEV54F82K6VKP7Q3OU" localSheetId="3" hidden="1">#REF!</definedName>
    <definedName name="BExKFYJC4EVEV54F82K6VKP7Q3OU" hidden="1">#REF!</definedName>
    <definedName name="BExKG4IYHBKQQ8J8FN10GB2IKO33" localSheetId="3" hidden="1">#REF!</definedName>
    <definedName name="BExKG4IYHBKQQ8J8FN10GB2IKO33" hidden="1">#REF!</definedName>
    <definedName name="BExKGBVDO2JNJUFOFQMF0RJG03ZK" localSheetId="3" hidden="1">#REF!</definedName>
    <definedName name="BExKGBVDO2JNJUFOFQMF0RJG03ZK" hidden="1">#REF!</definedName>
    <definedName name="BExKGF0L44S78D33WMQ1A75TRKB9" localSheetId="3" hidden="1">#REF!</definedName>
    <definedName name="BExKGF0L44S78D33WMQ1A75TRKB9" hidden="1">#REF!</definedName>
    <definedName name="BExKGFRN31B3G20LMQ4LRF879J68" localSheetId="3" hidden="1">#REF!</definedName>
    <definedName name="BExKGFRN31B3G20LMQ4LRF879J68" hidden="1">#REF!</definedName>
    <definedName name="BExKGJD3U3ADZILP20U3EURP0UQP" localSheetId="3" hidden="1">#REF!</definedName>
    <definedName name="BExKGJD3U3ADZILP20U3EURP0UQP" hidden="1">#REF!</definedName>
    <definedName name="BExKGNK5YGKP0YHHTAAOV17Z9EIM" localSheetId="3" hidden="1">#REF!</definedName>
    <definedName name="BExKGNK5YGKP0YHHTAAOV17Z9EIM" hidden="1">#REF!</definedName>
    <definedName name="BExKGV77YH9YXIQTRKK2331QGYKF" localSheetId="3" hidden="1">#REF!</definedName>
    <definedName name="BExKGV77YH9YXIQTRKK2331QGYKF" hidden="1">#REF!</definedName>
    <definedName name="BExKH3FTZ5VGTB86W9M4AB39R0G8" localSheetId="3" hidden="1">#REF!</definedName>
    <definedName name="BExKH3FTZ5VGTB86W9M4AB39R0G8" hidden="1">#REF!</definedName>
    <definedName name="BExKH3FV5U5O6XZM7STS3NZKQFGJ" localSheetId="3" hidden="1">#REF!</definedName>
    <definedName name="BExKH3FV5U5O6XZM7STS3NZKQFGJ" hidden="1">#REF!</definedName>
    <definedName name="BExKH3W5435VN8DZ68OCKI93SEO4" localSheetId="3" hidden="1">#REF!</definedName>
    <definedName name="BExKH3W5435VN8DZ68OCKI93SEO4" hidden="1">#REF!</definedName>
    <definedName name="BExKH9L4L5ZUAA98QAZ7DB7YH4QE" localSheetId="3" hidden="1">#REF!</definedName>
    <definedName name="BExKH9L4L5ZUAA98QAZ7DB7YH4QE" hidden="1">#REF!</definedName>
    <definedName name="BExKHAMUH8NR3HRV0V6FHJE3ROLN" localSheetId="3" hidden="1">#REF!</definedName>
    <definedName name="BExKHAMUH8NR3HRV0V6FHJE3ROLN" hidden="1">#REF!</definedName>
    <definedName name="BExKHCFKOWFHO2WW0N7Y5XDXEWAO" localSheetId="3" hidden="1">#REF!</definedName>
    <definedName name="BExKHCFKOWFHO2WW0N7Y5XDXEWAO" hidden="1">#REF!</definedName>
    <definedName name="BExKHIVLONZ46HLMR50DEXKEUNEP" localSheetId="3" hidden="1">#REF!</definedName>
    <definedName name="BExKHIVLONZ46HLMR50DEXKEUNEP" hidden="1">#REF!</definedName>
    <definedName name="BExKHPM9XA0ADDK7TUR0N38EXWEP" localSheetId="3" hidden="1">#REF!</definedName>
    <definedName name="BExKHPM9XA0ADDK7TUR0N38EXWEP" hidden="1">#REF!</definedName>
    <definedName name="BExKHQYXEM47TMIQRQVHE4T5LT8K" localSheetId="3" hidden="1">#REF!</definedName>
    <definedName name="BExKHQYXEM47TMIQRQVHE4T5LT8K" hidden="1">#REF!</definedName>
    <definedName name="BExKI4076KXCDE5KXL79KT36OKLO" localSheetId="3" hidden="1">#REF!</definedName>
    <definedName name="BExKI4076KXCDE5KXL79KT36OKLO" hidden="1">#REF!</definedName>
    <definedName name="BExKI7AUWXBP1WBLFRIYSNQZDWCY" localSheetId="3" hidden="1">#REF!</definedName>
    <definedName name="BExKI7AUWXBP1WBLFRIYSNQZDWCY" hidden="1">#REF!</definedName>
    <definedName name="BExKI7LO70WYISR7Q0Y1ZDWO9M3B" localSheetId="3" hidden="1">#REF!</definedName>
    <definedName name="BExKI7LO70WYISR7Q0Y1ZDWO9M3B" hidden="1">#REF!</definedName>
    <definedName name="BExKIF3EIT434ZQKMDXUBJCRLMK8" localSheetId="3" hidden="1">#REF!</definedName>
    <definedName name="BExKIF3EIT434ZQKMDXUBJCRLMK8" hidden="1">#REF!</definedName>
    <definedName name="BExKIGQV6TXIZG039HBOJU62WP2U" localSheetId="3" hidden="1">#REF!</definedName>
    <definedName name="BExKIGQV6TXIZG039HBOJU62WP2U" hidden="1">#REF!</definedName>
    <definedName name="BExKILE008SF3KTAN8WML3XKI1NZ" localSheetId="3" hidden="1">#REF!</definedName>
    <definedName name="BExKILE008SF3KTAN8WML3XKI1NZ" hidden="1">#REF!</definedName>
    <definedName name="BExKINSBB6RS7I489QHMCOMU4Z2X" localSheetId="3" hidden="1">#REF!</definedName>
    <definedName name="BExKINSBB6RS7I489QHMCOMU4Z2X" hidden="1">#REF!</definedName>
    <definedName name="BExKINXMPEA03CETGL1VOW1XRJIR" localSheetId="3" hidden="1">#REF!</definedName>
    <definedName name="BExKINXMPEA03CETGL1VOW1XRJIR" hidden="1">#REF!</definedName>
    <definedName name="BExKITBU5LXLZYDJS3D3BAVWEY3U" localSheetId="3" hidden="1">#REF!</definedName>
    <definedName name="BExKITBU5LXLZYDJS3D3BAVWEY3U" hidden="1">#REF!</definedName>
    <definedName name="BExKIU87ZKSOC2DYZWFK6SAK9I8E" localSheetId="3" hidden="1">#REF!</definedName>
    <definedName name="BExKIU87ZKSOC2DYZWFK6SAK9I8E" hidden="1">#REF!</definedName>
    <definedName name="BExKJ449HLYX2DJ9UF0H9GTPSQ73" localSheetId="3" hidden="1">#REF!</definedName>
    <definedName name="BExKJ449HLYX2DJ9UF0H9GTPSQ73" hidden="1">#REF!</definedName>
    <definedName name="BExKJ5649R9IC0GKQD6QI2G7C99Q" localSheetId="3" hidden="1">#REF!</definedName>
    <definedName name="BExKJ5649R9IC0GKQD6QI2G7C99Q" hidden="1">#REF!</definedName>
    <definedName name="BExKJEB4FXIMV2AAE9S3FCGRK1R0" localSheetId="3" hidden="1">#REF!</definedName>
    <definedName name="BExKJEB4FXIMV2AAE9S3FCGRK1R0" hidden="1">#REF!</definedName>
    <definedName name="BExKJELX2RUC8UEC56IZPYYZXHA7" localSheetId="3" hidden="1">#REF!</definedName>
    <definedName name="BExKJELX2RUC8UEC56IZPYYZXHA7" hidden="1">#REF!</definedName>
    <definedName name="BExKJI7CV9I6ILFIZ3SVO4DGK64J" localSheetId="3" hidden="1">#REF!</definedName>
    <definedName name="BExKJI7CV9I6ILFIZ3SVO4DGK64J" hidden="1">#REF!</definedName>
    <definedName name="BExKJINMXS61G2TZEXCJAWVV4F57" localSheetId="3" hidden="1">#REF!</definedName>
    <definedName name="BExKJINMXS61G2TZEXCJAWVV4F57" hidden="1">#REF!</definedName>
    <definedName name="BExKJK5ME8KB7HA0180L7OUZDDGV" localSheetId="3" hidden="1">#REF!</definedName>
    <definedName name="BExKJK5ME8KB7HA0180L7OUZDDGV" hidden="1">#REF!</definedName>
    <definedName name="BExKJLY652HI5GNEEWQXOB08K2C1" localSheetId="3" hidden="1">#REF!</definedName>
    <definedName name="BExKJLY652HI5GNEEWQXOB08K2C1" hidden="1">#REF!</definedName>
    <definedName name="BExKJN5IF0VMDILJ5K8ZENF2QYV1" localSheetId="3" hidden="1">#REF!</definedName>
    <definedName name="BExKJN5IF0VMDILJ5K8ZENF2QYV1" hidden="1">#REF!</definedName>
    <definedName name="BExKJUSJPFUIK20FTVAFJWR2OUYX" localSheetId="3" hidden="1">#REF!</definedName>
    <definedName name="BExKJUSJPFUIK20FTVAFJWR2OUYX" hidden="1">#REF!</definedName>
    <definedName name="BExKJXHNZTE5OMRQ1KTVM1DIQE9I" localSheetId="3" hidden="1">#REF!</definedName>
    <definedName name="BExKJXHNZTE5OMRQ1KTVM1DIQE9I" hidden="1">#REF!</definedName>
    <definedName name="BExKK8VP5RS3D0UXZVKA37C4SYBP" localSheetId="3" hidden="1">#REF!</definedName>
    <definedName name="BExKK8VP5RS3D0UXZVKA37C4SYBP" hidden="1">#REF!</definedName>
    <definedName name="BExKKIM9NPF6B3SPMPIQB27HQME4" localSheetId="3" hidden="1">#REF!</definedName>
    <definedName name="BExKKIM9NPF6B3SPMPIQB27HQME4" hidden="1">#REF!</definedName>
    <definedName name="BExKKIX1BCBQ4R3K41QD8NTV0OV0" localSheetId="3" hidden="1">#REF!</definedName>
    <definedName name="BExKKIX1BCBQ4R3K41QD8NTV0OV0" hidden="1">#REF!</definedName>
    <definedName name="BExKKJ2IHMOO66DQ0V2YABR4GV05" localSheetId="3" hidden="1">#REF!</definedName>
    <definedName name="BExKKJ2IHMOO66DQ0V2YABR4GV05" hidden="1">#REF!</definedName>
    <definedName name="BExKKQ3ZWADYV03YHMXDOAMU90EB" localSheetId="3" hidden="1">#REF!</definedName>
    <definedName name="BExKKQ3ZWADYV03YHMXDOAMU90EB" hidden="1">#REF!</definedName>
    <definedName name="BExKKUGD2HMJWQEYZ8H3X1BMXFS9" localSheetId="3" hidden="1">#REF!</definedName>
    <definedName name="BExKKUGD2HMJWQEYZ8H3X1BMXFS9" hidden="1">#REF!</definedName>
    <definedName name="BExKKX05KCZZZPKOR1NE5A8RGVT4" localSheetId="3" hidden="1">#REF!</definedName>
    <definedName name="BExKKX05KCZZZPKOR1NE5A8RGVT4" hidden="1">#REF!</definedName>
    <definedName name="BExKL3QUCLQLECGZM555PRF8EN56" localSheetId="3" hidden="1">#REF!</definedName>
    <definedName name="BExKL3QUCLQLECGZM555PRF8EN56" hidden="1">#REF!</definedName>
    <definedName name="BExKL7CGLA62V9UQH9ZDEHIK8W4O" localSheetId="3" hidden="1">#REF!</definedName>
    <definedName name="BExKL7CGLA62V9UQH9ZDEHIK8W4O" hidden="1">#REF!</definedName>
    <definedName name="BExKLD6S9L66QYREYHBE5J44OK7X" localSheetId="3" hidden="1">#REF!</definedName>
    <definedName name="BExKLD6S9L66QYREYHBE5J44OK7X" hidden="1">#REF!</definedName>
    <definedName name="BExKLEZK32L28GYJWVO63BZ5E1JD" localSheetId="3" hidden="1">#REF!</definedName>
    <definedName name="BExKLEZK32L28GYJWVO63BZ5E1JD" hidden="1">#REF!</definedName>
    <definedName name="BExKLLKVVHT06LA55JB2FC871DC5" localSheetId="3" hidden="1">#REF!</definedName>
    <definedName name="BExKLLKVVHT06LA55JB2FC871DC5" hidden="1">#REF!</definedName>
    <definedName name="BExKMKNALVJRCZS69GFJA4M1J08O" localSheetId="3" hidden="1">#REF!</definedName>
    <definedName name="BExKMKNALVJRCZS69GFJA4M1J08O" hidden="1">#REF!</definedName>
    <definedName name="BExKMMFZIDRFNSBCWVADJ4S2JE52" localSheetId="3" hidden="1">#REF!</definedName>
    <definedName name="BExKMMFZIDRFNSBCWVADJ4S2JE52" hidden="1">#REF!</definedName>
    <definedName name="BExKMRZJS845FERFW6HUXLFAOMYD" localSheetId="3" hidden="1">#REF!</definedName>
    <definedName name="BExKMRZJS845FERFW6HUXLFAOMYD" hidden="1">#REF!</definedName>
    <definedName name="BExKMS514WWPGUGRYGTH6XU97T8B" localSheetId="3" hidden="1">#REF!</definedName>
    <definedName name="BExKMS514WWPGUGRYGTH6XU97T8B" hidden="1">#REF!</definedName>
    <definedName name="BExKMUDV8AH8HQAD5HJVUW7GFDWU" localSheetId="3" hidden="1">#REF!</definedName>
    <definedName name="BExKMUDV8AH8HQAD5HJVUW7GFDWU" hidden="1">#REF!</definedName>
    <definedName name="BExKMWBX4EH3EYJ07UFEM08NB40Z" localSheetId="3" hidden="1">#REF!</definedName>
    <definedName name="BExKMWBX4EH3EYJ07UFEM08NB40Z" hidden="1">#REF!</definedName>
    <definedName name="BExKN4Q70IU9OY91QRUSK3044MQD" localSheetId="3" hidden="1">#REF!</definedName>
    <definedName name="BExKN4Q70IU9OY91QRUSK3044MQD" hidden="1">#REF!</definedName>
    <definedName name="BExKNBGV2IR3S7M0BX4810KZB4V3" localSheetId="3" hidden="1">#REF!</definedName>
    <definedName name="BExKNBGV2IR3S7M0BX4810KZB4V3" hidden="1">#REF!</definedName>
    <definedName name="BExKNCTBZTSY3MO42VU5PLV6YUHZ" localSheetId="3" hidden="1">#REF!</definedName>
    <definedName name="BExKNCTBZTSY3MO42VU5PLV6YUHZ" hidden="1">#REF!</definedName>
    <definedName name="BExKNGV2YY749C42AQ2T9QNIE5C3" localSheetId="3" hidden="1">#REF!</definedName>
    <definedName name="BExKNGV2YY749C42AQ2T9QNIE5C3" hidden="1">#REF!</definedName>
    <definedName name="BExKNH0F1WPNUEQITIUN5T4NDX9H" localSheetId="3" hidden="1">#REF!</definedName>
    <definedName name="BExKNH0F1WPNUEQITIUN5T4NDX9H" hidden="1">#REF!</definedName>
    <definedName name="BExKNV8UOHVWEHDJWI2WMJ9X6QHZ" localSheetId="3" hidden="1">#REF!</definedName>
    <definedName name="BExKNV8UOHVWEHDJWI2WMJ9X6QHZ" hidden="1">#REF!</definedName>
    <definedName name="BExKNZLD7UATC1MYRNJD8H2NH4KU" localSheetId="3" hidden="1">#REF!</definedName>
    <definedName name="BExKNZLD7UATC1MYRNJD8H2NH4KU" hidden="1">#REF!</definedName>
    <definedName name="BExKNZQUKQQG2Y97R74G4O4BJP1L" localSheetId="3" hidden="1">#REF!</definedName>
    <definedName name="BExKNZQUKQQG2Y97R74G4O4BJP1L" hidden="1">#REF!</definedName>
    <definedName name="BExKO06X0EAD3ABEG1E8PWLDWHBA" localSheetId="3" hidden="1">#REF!</definedName>
    <definedName name="BExKO06X0EAD3ABEG1E8PWLDWHBA" hidden="1">#REF!</definedName>
    <definedName name="BExKO2AHHSGNI1AZOIOW21KPXKPE" localSheetId="3" hidden="1">#REF!</definedName>
    <definedName name="BExKO2AHHSGNI1AZOIOW21KPXKPE" hidden="1">#REF!</definedName>
    <definedName name="BExKO2FXWJWC5IZLDN8JHYILQJ2N" localSheetId="3" hidden="1">#REF!</definedName>
    <definedName name="BExKO2FXWJWC5IZLDN8JHYILQJ2N" hidden="1">#REF!</definedName>
    <definedName name="BExKO438WZ8FKOU00NURGFMOYXWN" localSheetId="3" hidden="1">#REF!</definedName>
    <definedName name="BExKO438WZ8FKOU00NURGFMOYXWN" hidden="1">#REF!</definedName>
    <definedName name="BExKO551EZ73M80UFHBQE7BQVU4L" localSheetId="3" hidden="1">#REF!</definedName>
    <definedName name="BExKO551EZ73M80UFHBQE7BQVU4L" hidden="1">#REF!</definedName>
    <definedName name="BExKOBA4VTRV9YG31IM1PDDO3J9M" localSheetId="3" hidden="1">#REF!</definedName>
    <definedName name="BExKOBA4VTRV9YG31IM1PDDO3J9M" hidden="1">#REF!</definedName>
    <definedName name="BExKODIZGWW2EQD0FEYW6WK6XLCM" localSheetId="3" hidden="1">#REF!</definedName>
    <definedName name="BExKODIZGWW2EQD0FEYW6WK6XLCM" hidden="1">#REF!</definedName>
    <definedName name="BExKOPO2HPWVQGAKW8LOZMPIDEFG" localSheetId="3" hidden="1">#REF!</definedName>
    <definedName name="BExKOPO2HPWVQGAKW8LOZMPIDEFG" hidden="1">#REF!</definedName>
    <definedName name="BExKP7SRQ3MN5BDYXV2XMBQNUH23" localSheetId="3" hidden="1">#REF!</definedName>
    <definedName name="BExKP7SRQ3MN5BDYXV2XMBQNUH23" hidden="1">#REF!</definedName>
    <definedName name="BExKPEZP0QTKOTLIMMIFSVTHQEEK" localSheetId="3" hidden="1">#REF!</definedName>
    <definedName name="BExKPEZP0QTKOTLIMMIFSVTHQEEK" hidden="1">#REF!</definedName>
    <definedName name="BExKPFFSVTL757PNITV8R9RN4452" localSheetId="3" hidden="1">#REF!</definedName>
    <definedName name="BExKPFFSVTL757PNITV8R9RN4452" hidden="1">#REF!</definedName>
    <definedName name="BExKPJHKPVROP9QX9BMBZMU2HEZ1" localSheetId="3" hidden="1">#REF!</definedName>
    <definedName name="BExKPJHKPVROP9QX9BMBZMU2HEZ1" hidden="1">#REF!</definedName>
    <definedName name="BExKPLQJX0HJ8OTXBXH9IC9J2V0W" localSheetId="3" hidden="1">#REF!</definedName>
    <definedName name="BExKPLQJX0HJ8OTXBXH9IC9J2V0W" hidden="1">#REF!</definedName>
    <definedName name="BExKPN8C7GN36ZJZHLOB74LU6KT0" localSheetId="3" hidden="1">#REF!</definedName>
    <definedName name="BExKPN8C7GN36ZJZHLOB74LU6KT0" hidden="1">#REF!</definedName>
    <definedName name="BExKPX9VZ1J5021Q98K60HMPJU58" localSheetId="3" hidden="1">#REF!</definedName>
    <definedName name="BExKPX9VZ1J5021Q98K60HMPJU58" hidden="1">#REF!</definedName>
    <definedName name="BExKQGGEP203MUWSJVORTY7RFOFT" localSheetId="3" hidden="1">#REF!</definedName>
    <definedName name="BExKQGGEP203MUWSJVORTY7RFOFT" hidden="1">#REF!</definedName>
    <definedName name="BExKQJGAAWNM3NT19E9I0CQDBTU0" localSheetId="3" hidden="1">#REF!</definedName>
    <definedName name="BExKQJGAAWNM3NT19E9I0CQDBTU0" hidden="1">#REF!</definedName>
    <definedName name="BExKQM5GJ1ZN5REKFE7YVBQ0KXWF" localSheetId="3" hidden="1">#REF!</definedName>
    <definedName name="BExKQM5GJ1ZN5REKFE7YVBQ0KXWF" hidden="1">#REF!</definedName>
    <definedName name="BExKQQ71278061G7ZFYGPWOMOMY2" localSheetId="3" hidden="1">#REF!</definedName>
    <definedName name="BExKQQ71278061G7ZFYGPWOMOMY2" hidden="1">#REF!</definedName>
    <definedName name="BExKQTXRG3ECU8NT47UR7643LO5G" localSheetId="3" hidden="1">#REF!</definedName>
    <definedName name="BExKQTXRG3ECU8NT47UR7643LO5G" hidden="1">#REF!</definedName>
    <definedName name="BExKQVL7HPOIZ4FHANDFMVOJLEPR" localSheetId="3" hidden="1">#REF!</definedName>
    <definedName name="BExKQVL7HPOIZ4FHANDFMVOJLEPR" hidden="1">#REF!</definedName>
    <definedName name="BExKR3ZAJRYXZB4M7XZPK0I7E55W" localSheetId="3" hidden="1">#REF!</definedName>
    <definedName name="BExKR3ZAJRYXZB4M7XZPK0I7E55W" hidden="1">#REF!</definedName>
    <definedName name="BExKR8RZSEHW184G0Z56B4EGNU72" localSheetId="3" hidden="1">#REF!</definedName>
    <definedName name="BExKR8RZSEHW184G0Z56B4EGNU72" hidden="1">#REF!</definedName>
    <definedName name="BExKRHM60KUPM7RGAAFRSKX4TMS5" localSheetId="3" hidden="1">#REF!</definedName>
    <definedName name="BExKRHM60KUPM7RGAAFRSKX4TMS5" hidden="1">#REF!</definedName>
    <definedName name="BExKRQB2LX164R610N3VXJPD3C1W" localSheetId="3" hidden="1">#REF!</definedName>
    <definedName name="BExKRQB2LX164R610N3VXJPD3C1W" hidden="1">#REF!</definedName>
    <definedName name="BExKRVUSQ6PA7ZYQSTEQL3X7PB9P" localSheetId="3" hidden="1">#REF!</definedName>
    <definedName name="BExKRVUSQ6PA7ZYQSTEQL3X7PB9P" hidden="1">#REF!</definedName>
    <definedName name="BExKRY3KZ7F7RB2KH8HXSQ85IEQO" localSheetId="3" hidden="1">#REF!</definedName>
    <definedName name="BExKRY3KZ7F7RB2KH8HXSQ85IEQO" hidden="1">#REF!</definedName>
    <definedName name="BExKS91CCVW1YKNE1EQ4MCE1E9JX" localSheetId="3" hidden="1">#REF!</definedName>
    <definedName name="BExKS91CCVW1YKNE1EQ4MCE1E9JX" hidden="1">#REF!</definedName>
    <definedName name="BExKSA37DZTCK6H13HPIKR0ZFVL8" localSheetId="3" hidden="1">#REF!</definedName>
    <definedName name="BExKSA37DZTCK6H13HPIKR0ZFVL8" hidden="1">#REF!</definedName>
    <definedName name="BExKSB51O073JLM4PEU353GBBSMI" localSheetId="3" hidden="1">#REF!</definedName>
    <definedName name="BExKSB51O073JLM4PEU353GBBSMI" hidden="1">#REF!</definedName>
    <definedName name="BExKSC1EDUXA6RM44LZV6HMMHKLX" localSheetId="3" hidden="1">#REF!</definedName>
    <definedName name="BExKSC1EDUXA6RM44LZV6HMMHKLX" hidden="1">#REF!</definedName>
    <definedName name="BExKSFMOMSZYDE0WNC94F40S6636" localSheetId="3" hidden="1">#REF!</definedName>
    <definedName name="BExKSFMOMSZYDE0WNC94F40S6636" hidden="1">#REF!</definedName>
    <definedName name="BExKSHQ9K79S8KYUWIV5M5LAHHF1" localSheetId="3" hidden="1">#REF!</definedName>
    <definedName name="BExKSHQ9K79S8KYUWIV5M5LAHHF1" hidden="1">#REF!</definedName>
    <definedName name="BExKSJTWG9L3FCX8FLK4EMUJMF27" localSheetId="3" hidden="1">#REF!</definedName>
    <definedName name="BExKSJTWG9L3FCX8FLK4EMUJMF27" hidden="1">#REF!</definedName>
    <definedName name="BExKSU0MKNAVZYYPKCYTZDWQX4R8" localSheetId="3" hidden="1">#REF!</definedName>
    <definedName name="BExKSU0MKNAVZYYPKCYTZDWQX4R8" hidden="1">#REF!</definedName>
    <definedName name="BExKSX60G1MUS689FXIGYP2F7C62" localSheetId="3" hidden="1">#REF!</definedName>
    <definedName name="BExKSX60G1MUS689FXIGYP2F7C62" hidden="1">#REF!</definedName>
    <definedName name="BExKT2UZ7Y2VWF5NQE18SJRLD2RN" localSheetId="3" hidden="1">#REF!</definedName>
    <definedName name="BExKT2UZ7Y2VWF5NQE18SJRLD2RN" hidden="1">#REF!</definedName>
    <definedName name="BExKT3GJFNGAM09H5F615E36A38C" localSheetId="3" hidden="1">#REF!</definedName>
    <definedName name="BExKT3GJFNGAM09H5F615E36A38C" hidden="1">#REF!</definedName>
    <definedName name="BExKTD1UM9PTLYETG1RM502XDNC0" localSheetId="3" hidden="1">#REF!</definedName>
    <definedName name="BExKTD1UM9PTLYETG1RM502XDNC0" hidden="1">#REF!</definedName>
    <definedName name="BExKTJN26AY45CE6JUAX3OIL48F7" localSheetId="3" hidden="1">#REF!</definedName>
    <definedName name="BExKTJN26AY45CE6JUAX3OIL48F7" hidden="1">#REF!</definedName>
    <definedName name="BExKTQZGN8GI3XGSEXMPCCA3S19H" localSheetId="3" hidden="1">#REF!</definedName>
    <definedName name="BExKTQZGN8GI3XGSEXMPCCA3S19H" hidden="1">#REF!</definedName>
    <definedName name="BExKTUKYYU0F6TUW1RXV24LRAZFE" localSheetId="3" hidden="1">#REF!</definedName>
    <definedName name="BExKTUKYYU0F6TUW1RXV24LRAZFE" hidden="1">#REF!</definedName>
    <definedName name="BExKU3FBLHQBIUTN6XEZW5GC9OG1" localSheetId="3" hidden="1">#REF!</definedName>
    <definedName name="BExKU3FBLHQBIUTN6XEZW5GC9OG1" hidden="1">#REF!</definedName>
    <definedName name="BExKU82I99FEUIZLODXJDOJC96CQ" localSheetId="3" hidden="1">#REF!</definedName>
    <definedName name="BExKU82I99FEUIZLODXJDOJC96CQ" hidden="1">#REF!</definedName>
    <definedName name="BExKUDM0DFSCM3D91SH0XLXJSL18" localSheetId="3" hidden="1">#REF!</definedName>
    <definedName name="BExKUDM0DFSCM3D91SH0XLXJSL18" hidden="1">#REF!</definedName>
    <definedName name="BExKUHYKD9TJTMQOOBS4EX04FCEZ" localSheetId="3" hidden="1">#REF!</definedName>
    <definedName name="BExKUHYKD9TJTMQOOBS4EX04FCEZ" hidden="1">#REF!</definedName>
    <definedName name="BExKULEKJLA77AUQPDUHSM94Y76Z" localSheetId="3" hidden="1">#REF!</definedName>
    <definedName name="BExKULEKJLA77AUQPDUHSM94Y76Z" hidden="1">#REF!</definedName>
    <definedName name="BExKUXE506JSYMR4CV866RHRDYR9" localSheetId="3" hidden="1">#REF!</definedName>
    <definedName name="BExKUXE506JSYMR4CV866RHRDYR9" hidden="1">#REF!</definedName>
    <definedName name="BExKV08R85MKI3MAX9E2HERNQUNL" localSheetId="3" hidden="1">#REF!</definedName>
    <definedName name="BExKV08R85MKI3MAX9E2HERNQUNL" hidden="1">#REF!</definedName>
    <definedName name="BExKV4AAUNNJL5JWD7PX6BFKVS6O" localSheetId="3" hidden="1">#REF!</definedName>
    <definedName name="BExKV4AAUNNJL5JWD7PX6BFKVS6O" hidden="1">#REF!</definedName>
    <definedName name="BExKVDVK6HN74GQPTXICP9BFC8CF" localSheetId="3" hidden="1">#REF!</definedName>
    <definedName name="BExKVDVK6HN74GQPTXICP9BFC8CF" hidden="1">#REF!</definedName>
    <definedName name="BExKVFZ3ZZGIC1QI8XN6BYFWN0ZY" localSheetId="3" hidden="1">#REF!</definedName>
    <definedName name="BExKVFZ3ZZGIC1QI8XN6BYFWN0ZY" hidden="1">#REF!</definedName>
    <definedName name="BExKVG4KGO28KPGTAFL1R8TTZ10N" localSheetId="3" hidden="1">#REF!</definedName>
    <definedName name="BExKVG4KGO28KPGTAFL1R8TTZ10N" hidden="1">#REF!</definedName>
    <definedName name="BExKW0CSH7DA02YSNV64PSEIXB2P" localSheetId="3" hidden="1">#REF!</definedName>
    <definedName name="BExKW0CSH7DA02YSNV64PSEIXB2P" hidden="1">#REF!</definedName>
    <definedName name="BExM9NUG3Q31X01AI9ZJCZIX25CS" localSheetId="3" hidden="1">#REF!</definedName>
    <definedName name="BExM9NUG3Q31X01AI9ZJCZIX25CS" hidden="1">#REF!</definedName>
    <definedName name="BExM9OG182RP30MY23PG49LVPZ1C" localSheetId="3" hidden="1">#REF!</definedName>
    <definedName name="BExM9OG182RP30MY23PG49LVPZ1C" hidden="1">#REF!</definedName>
    <definedName name="BExMA64MW1S18NH8DCKPCCEI5KCB" localSheetId="3" hidden="1">#REF!</definedName>
    <definedName name="BExMA64MW1S18NH8DCKPCCEI5KCB" hidden="1">#REF!</definedName>
    <definedName name="BExMALEWFUEM8Y686IT03ECURUBR" localSheetId="3" hidden="1">#REF!</definedName>
    <definedName name="BExMALEWFUEM8Y686IT03ECURUBR" hidden="1">#REF!</definedName>
    <definedName name="BExMAS0AQY7KMMTBTBPK0SWWDITB" localSheetId="3" hidden="1">#REF!</definedName>
    <definedName name="BExMAS0AQY7KMMTBTBPK0SWWDITB" hidden="1">#REF!</definedName>
    <definedName name="BExMAXJS82ZJ8RS22VLE0V0LDUII" localSheetId="3" hidden="1">#REF!</definedName>
    <definedName name="BExMAXJS82ZJ8RS22VLE0V0LDUII" hidden="1">#REF!</definedName>
    <definedName name="BExMB4QRS0R3MTB4CMUHFZ84LNZQ" localSheetId="3" hidden="1">#REF!</definedName>
    <definedName name="BExMB4QRS0R3MTB4CMUHFZ84LNZQ" hidden="1">#REF!</definedName>
    <definedName name="BExMB7AICZ233JKSCEUSR9RQXRS0" localSheetId="3" hidden="1">#REF!</definedName>
    <definedName name="BExMB7AICZ233JKSCEUSR9RQXRS0" hidden="1">#REF!</definedName>
    <definedName name="BExMBC35WKQY5CWQJLV4D05O6971" localSheetId="3" hidden="1">#REF!</definedName>
    <definedName name="BExMBC35WKQY5CWQJLV4D05O6971" hidden="1">#REF!</definedName>
    <definedName name="BExMBFTZV4Q1A5KG25C1N9PHQNSW" localSheetId="3" hidden="1">#REF!</definedName>
    <definedName name="BExMBFTZV4Q1A5KG25C1N9PHQNSW" hidden="1">#REF!</definedName>
    <definedName name="BExMBFZFXQDH3H55R89930TFTU36" localSheetId="3" hidden="1">#REF!</definedName>
    <definedName name="BExMBFZFXQDH3H55R89930TFTU36" hidden="1">#REF!</definedName>
    <definedName name="BExMBK6ISK3U7KHZKUJXIDKGF6VW" localSheetId="3" hidden="1">#REF!</definedName>
    <definedName name="BExMBK6ISK3U7KHZKUJXIDKGF6VW" hidden="1">#REF!</definedName>
    <definedName name="BExMBYPQDG9AYDQ5E8IECVFREPO6" localSheetId="1" hidden="1">#REF!</definedName>
    <definedName name="BExMBYPQDG9AYDQ5E8IECVFREPO6" localSheetId="3" hidden="1">#REF!</definedName>
    <definedName name="BExMBYPQDG9AYDQ5E8IECVFREPO6" localSheetId="0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3" hidden="1">#REF!</definedName>
    <definedName name="BExMC8AZUTX8LG89K2JJR7ZG62XX" hidden="1">#REF!</definedName>
    <definedName name="BExMCA96YR10V72G2R0SCIKPZLIZ" localSheetId="3" hidden="1">#REF!</definedName>
    <definedName name="BExMCA96YR10V72G2R0SCIKPZLIZ" hidden="1">#REF!</definedName>
    <definedName name="BExMCB5JU5I2VQDUBS4O42BTEVKI" localSheetId="3" hidden="1">#REF!</definedName>
    <definedName name="BExMCB5JU5I2VQDUBS4O42BTEVKI" hidden="1">#REF!</definedName>
    <definedName name="BExMCFSQFSEMPY5IXDIRKZDASDBR" localSheetId="3" hidden="1">#REF!</definedName>
    <definedName name="BExMCFSQFSEMPY5IXDIRKZDASDBR" hidden="1">#REF!</definedName>
    <definedName name="BExMCH58I9XOLK7WEE6VSJGYPJGL" localSheetId="3" hidden="1">#REF!</definedName>
    <definedName name="BExMCH58I9XOLK7WEE6VSJGYPJGL" hidden="1">#REF!</definedName>
    <definedName name="BExMCMZOEYWVOOJ98TBHTTCS7XB8" localSheetId="3" hidden="1">#REF!</definedName>
    <definedName name="BExMCMZOEYWVOOJ98TBHTTCS7XB8" hidden="1">#REF!</definedName>
    <definedName name="BExMCS8EF2W3FS9QADNKREYSI8P0" localSheetId="3" hidden="1">#REF!</definedName>
    <definedName name="BExMCS8EF2W3FS9QADNKREYSI8P0" hidden="1">#REF!</definedName>
    <definedName name="BExMCSU0KZGHALEL7N5DJBVL94K7" localSheetId="3" hidden="1">#REF!</definedName>
    <definedName name="BExMCSU0KZGHALEL7N5DJBVL94K7" hidden="1">#REF!</definedName>
    <definedName name="BExMCUS7GSOM96J0HJ7EH0FFM2AC" localSheetId="3" hidden="1">#REF!</definedName>
    <definedName name="BExMCUS7GSOM96J0HJ7EH0FFM2AC" hidden="1">#REF!</definedName>
    <definedName name="BExMCYTT6TVDWMJXO1NZANRTVNAN" localSheetId="3" hidden="1">#REF!</definedName>
    <definedName name="BExMCYTT6TVDWMJXO1NZANRTVNAN" hidden="1">#REF!</definedName>
    <definedName name="BExMD54CT1VTE5YGBM90H90NF28M" localSheetId="3" hidden="1">#REF!</definedName>
    <definedName name="BExMD54CT1VTE5YGBM90H90NF28M" hidden="1">#REF!</definedName>
    <definedName name="BExMD5F6IAV108XYJLXUO9HD0IT6" localSheetId="3" hidden="1">#REF!</definedName>
    <definedName name="BExMD5F6IAV108XYJLXUO9HD0IT6" hidden="1">#REF!</definedName>
    <definedName name="BExMDANV66W9T3XAXID40XFJ0J93" localSheetId="3" hidden="1">#REF!</definedName>
    <definedName name="BExMDANV66W9T3XAXID40XFJ0J93" hidden="1">#REF!</definedName>
    <definedName name="BExMDGD1KQP7NNR78X2ZX4FCBQ1S" localSheetId="3" hidden="1">#REF!</definedName>
    <definedName name="BExMDGD1KQP7NNR78X2ZX4FCBQ1S" hidden="1">#REF!</definedName>
    <definedName name="BExMDIRDK0DI8P86HB7WPH8QWLSQ" localSheetId="3" hidden="1">#REF!</definedName>
    <definedName name="BExMDIRDK0DI8P86HB7WPH8QWLSQ" hidden="1">#REF!</definedName>
    <definedName name="BExMDOWGDLP3BZZB4ZPI31VS10FP" localSheetId="3" hidden="1">#REF!</definedName>
    <definedName name="BExMDOWGDLP3BZZB4ZPI31VS10FP" hidden="1">#REF!</definedName>
    <definedName name="BExMDPI2FVMORSWDDCVAJ85WYAYO" localSheetId="3" hidden="1">#REF!</definedName>
    <definedName name="BExMDPI2FVMORSWDDCVAJ85WYAYO" hidden="1">#REF!</definedName>
    <definedName name="BExMDUWB7VWHFFR266QXO46BNV2S" localSheetId="3" hidden="1">#REF!</definedName>
    <definedName name="BExMDUWB7VWHFFR266QXO46BNV2S" hidden="1">#REF!</definedName>
    <definedName name="BExME2U47N8LZG0BPJ49ANY5QVV2" localSheetId="3" hidden="1">#REF!</definedName>
    <definedName name="BExME2U47N8LZG0BPJ49ANY5QVV2" hidden="1">#REF!</definedName>
    <definedName name="BExME88DH5DUKMUFI9FNVECXFD2E" localSheetId="3" hidden="1">#REF!</definedName>
    <definedName name="BExME88DH5DUKMUFI9FNVECXFD2E" hidden="1">#REF!</definedName>
    <definedName name="BExME9A7MOGAK7YTTQYXP5DL6VYA" localSheetId="3" hidden="1">#REF!</definedName>
    <definedName name="BExME9A7MOGAK7YTTQYXP5DL6VYA" hidden="1">#REF!</definedName>
    <definedName name="BExMEOV9YFRY5C3GDLU60GIX10BY" localSheetId="3" hidden="1">#REF!</definedName>
    <definedName name="BExMEOV9YFRY5C3GDLU60GIX10BY" hidden="1">#REF!</definedName>
    <definedName name="BExMEUK2Q5GZGZFZ77Z2IYUKOOYW" localSheetId="3" hidden="1">#REF!</definedName>
    <definedName name="BExMEUK2Q5GZGZFZ77Z2IYUKOOYW" hidden="1">#REF!</definedName>
    <definedName name="BExMEWT36INWIP0VNS94NEP3WZ4U" localSheetId="3" hidden="1">#REF!</definedName>
    <definedName name="BExMEWT36INWIP0VNS94NEP3WZ4U" hidden="1">#REF!</definedName>
    <definedName name="BExMEY09ESM4H2YGKEQQRYUD114R" localSheetId="3" hidden="1">#REF!</definedName>
    <definedName name="BExMEY09ESM4H2YGKEQQRYUD114R" hidden="1">#REF!</definedName>
    <definedName name="BExMF0UU4SBJHOJ4SG09QMF1TC7H" localSheetId="3" hidden="1">#REF!</definedName>
    <definedName name="BExMF0UU4SBJHOJ4SG09QMF1TC7H" hidden="1">#REF!</definedName>
    <definedName name="BExMF2YDPQWGK3CSN8LJG16MLFQZ" localSheetId="3" hidden="1">#REF!</definedName>
    <definedName name="BExMF2YDPQWGK3CSN8LJG16MLFQZ" hidden="1">#REF!</definedName>
    <definedName name="BExMF4G4IUPQY1Y5GEY5N3E04CL6" localSheetId="3" hidden="1">#REF!</definedName>
    <definedName name="BExMF4G4IUPQY1Y5GEY5N3E04CL6" hidden="1">#REF!</definedName>
    <definedName name="BExMF9UIGYMOAQK0ELUWP0S0HZZY" localSheetId="3" hidden="1">#REF!</definedName>
    <definedName name="BExMF9UIGYMOAQK0ELUWP0S0HZZY" hidden="1">#REF!</definedName>
    <definedName name="BExMFDLBSWFMRDYJ2DZETI3EXKN2" localSheetId="3" hidden="1">#REF!</definedName>
    <definedName name="BExMFDLBSWFMRDYJ2DZETI3EXKN2" hidden="1">#REF!</definedName>
    <definedName name="BExMFLDTMRTCHKA37LQW67BG8D5C" localSheetId="3" hidden="1">#REF!</definedName>
    <definedName name="BExMFLDTMRTCHKA37LQW67BG8D5C" hidden="1">#REF!</definedName>
    <definedName name="BExMFTH63LTWA2JYJTJYMT5K2OF2" localSheetId="3" hidden="1">#REF!</definedName>
    <definedName name="BExMFTH63LTWA2JYJTJYMT5K2OF2" hidden="1">#REF!</definedName>
    <definedName name="BExMFY4AG5T27EVMCCNE00GOAR66" localSheetId="3" hidden="1">#REF!</definedName>
    <definedName name="BExMFY4AG5T27EVMCCNE00GOAR66" hidden="1">#REF!</definedName>
    <definedName name="BExMGQQNOFER1MEVQ961XARTRIOB" localSheetId="3" hidden="1">#REF!</definedName>
    <definedName name="BExMGQQNOFER1MEVQ961XARTRIOB" hidden="1">#REF!</definedName>
    <definedName name="BExMH189E60TZBQFN2UWVA1UZA7X" localSheetId="3" hidden="1">#REF!</definedName>
    <definedName name="BExMH189E60TZBQFN2UWVA1UZA7X" hidden="1">#REF!</definedName>
    <definedName name="BExMH3H9TW5TJCNU5Z1EWXP3BAEP" localSheetId="3" hidden="1">#REF!</definedName>
    <definedName name="BExMH3H9TW5TJCNU5Z1EWXP3BAEP" hidden="1">#REF!</definedName>
    <definedName name="BExMH5A1B01SYXROP70DOKTQ5D6Z" localSheetId="3" hidden="1">#REF!</definedName>
    <definedName name="BExMH5A1B01SYXROP70DOKTQ5D6Z" hidden="1">#REF!</definedName>
    <definedName name="BExMHCGUJ8A3L31NU0XU0FGXE4P3" localSheetId="3" hidden="1">#REF!</definedName>
    <definedName name="BExMHCGUJ8A3L31NU0XU0FGXE4P3" hidden="1">#REF!</definedName>
    <definedName name="BExMHOWPB34KPZ76M2KIX2C9R2VB" localSheetId="3" hidden="1">#REF!</definedName>
    <definedName name="BExMHOWPB34KPZ76M2KIX2C9R2VB" hidden="1">#REF!</definedName>
    <definedName name="BExMHSSYC6KVHA3QDTSYPN92TWMI" localSheetId="3" hidden="1">#REF!</definedName>
    <definedName name="BExMHSSYC6KVHA3QDTSYPN92TWMI" hidden="1">#REF!</definedName>
    <definedName name="BExMI3AJ9477KDL4T9DHET4LJJTW" localSheetId="3" hidden="1">#REF!</definedName>
    <definedName name="BExMI3AJ9477KDL4T9DHET4LJJTW" hidden="1">#REF!</definedName>
    <definedName name="BExMI6QQ20XHD0NWJUN741B37182" localSheetId="3" hidden="1">#REF!</definedName>
    <definedName name="BExMI6QQ20XHD0NWJUN741B37182" hidden="1">#REF!</definedName>
    <definedName name="BExMI7MYDIMC9K16SBAFUY33RHK6" localSheetId="3" hidden="1">#REF!</definedName>
    <definedName name="BExMI7MYDIMC9K16SBAFUY33RHK6" hidden="1">#REF!</definedName>
    <definedName name="BExMI8JB94SBD9EMNJEK7Y2T6GYU" localSheetId="3" hidden="1">#REF!</definedName>
    <definedName name="BExMI8JB94SBD9EMNJEK7Y2T6GYU" hidden="1">#REF!</definedName>
    <definedName name="BExMI8OS85YTW3KYVE4YD0R7Z6UV" localSheetId="3" hidden="1">#REF!</definedName>
    <definedName name="BExMI8OS85YTW3KYVE4YD0R7Z6UV" hidden="1">#REF!</definedName>
    <definedName name="BExMI9QNOMVZ44I3BFMGU1EL1RSY" localSheetId="3" hidden="1">#REF!</definedName>
    <definedName name="BExMI9QNOMVZ44I3BFMGU1EL1RSY" hidden="1">#REF!</definedName>
    <definedName name="BExMIBOOZU40JS3F89OMPSRCE9MM" localSheetId="3" hidden="1">#REF!</definedName>
    <definedName name="BExMIBOOZU40JS3F89OMPSRCE9MM" hidden="1">#REF!</definedName>
    <definedName name="BExMIIQ5MBWSIHTFWAQADXMZC22Q" localSheetId="3" hidden="1">#REF!</definedName>
    <definedName name="BExMIIQ5MBWSIHTFWAQADXMZC22Q" hidden="1">#REF!</definedName>
    <definedName name="BExMIL4I2GE866I25CR5JBLJWJ6A" localSheetId="3" hidden="1">#REF!</definedName>
    <definedName name="BExMIL4I2GE866I25CR5JBLJWJ6A" hidden="1">#REF!</definedName>
    <definedName name="BExMIRKIPF27SNO82SPFSB3T5U17" localSheetId="3" hidden="1">#REF!</definedName>
    <definedName name="BExMIRKIPF27SNO82SPFSB3T5U17" hidden="1">#REF!</definedName>
    <definedName name="BExMIV0KC8555D5E42ZGWG15Y0MO" localSheetId="3" hidden="1">#REF!</definedName>
    <definedName name="BExMIV0KC8555D5E42ZGWG15Y0MO" hidden="1">#REF!</definedName>
    <definedName name="BExMIZT6AN7E6YMW2S87CTCN2UXH" localSheetId="3" hidden="1">#REF!</definedName>
    <definedName name="BExMIZT6AN7E6YMW2S87CTCN2UXH" hidden="1">#REF!</definedName>
    <definedName name="BExMJB76UESLVRD81AJBOB78JDTT" localSheetId="3" hidden="1">#REF!</definedName>
    <definedName name="BExMJB76UESLVRD81AJBOB78JDTT" hidden="1">#REF!</definedName>
    <definedName name="BExMJI8OLFZQCGOW3F99ETW8A21E" localSheetId="3" hidden="1">#REF!</definedName>
    <definedName name="BExMJI8OLFZQCGOW3F99ETW8A21E" hidden="1">#REF!</definedName>
    <definedName name="BExMJNC8ZFB9DRFOJ961ZAJ8U3A8" localSheetId="3" hidden="1">#REF!</definedName>
    <definedName name="BExMJNC8ZFB9DRFOJ961ZAJ8U3A8" hidden="1">#REF!</definedName>
    <definedName name="BExMJTBV8A3D31W2IQHP9RDFPPHQ" localSheetId="3" hidden="1">#REF!</definedName>
    <definedName name="BExMJTBV8A3D31W2IQHP9RDFPPHQ" hidden="1">#REF!</definedName>
    <definedName name="BExMK2RTXN4QJWEUNX002XK8VQP8" localSheetId="3" hidden="1">#REF!</definedName>
    <definedName name="BExMK2RTXN4QJWEUNX002XK8VQP8" hidden="1">#REF!</definedName>
    <definedName name="BExMKBGQDUZ8AWXYHA3QVMSDVZ3D" localSheetId="3" hidden="1">#REF!</definedName>
    <definedName name="BExMKBGQDUZ8AWXYHA3QVMSDVZ3D" hidden="1">#REF!</definedName>
    <definedName name="BExMKBM1467553LDFZRRKVSHN374" localSheetId="3" hidden="1">#REF!</definedName>
    <definedName name="BExMKBM1467553LDFZRRKVSHN374" hidden="1">#REF!</definedName>
    <definedName name="BExMKGK5FJUC0AU8MABRGDC5ZM70" localSheetId="3" hidden="1">#REF!</definedName>
    <definedName name="BExMKGK5FJUC0AU8MABRGDC5ZM70" hidden="1">#REF!</definedName>
    <definedName name="BExMKP92JGBM5BJO174H9A4HQIB9" localSheetId="3" hidden="1">#REF!</definedName>
    <definedName name="BExMKP92JGBM5BJO174H9A4HQIB9" hidden="1">#REF!</definedName>
    <definedName name="BExMKTW7R5SOV4PHAFGHU3W73DYE" localSheetId="3" hidden="1">#REF!</definedName>
    <definedName name="BExMKTW7R5SOV4PHAFGHU3W73DYE" hidden="1">#REF!</definedName>
    <definedName name="BExMKU7051J2W1RQXGZGE62NBRUZ" localSheetId="3" hidden="1">#REF!</definedName>
    <definedName name="BExMKU7051J2W1RQXGZGE62NBRUZ" hidden="1">#REF!</definedName>
    <definedName name="BExMKUN3WPECJR2XRID2R7GZRGNX" localSheetId="3" hidden="1">#REF!</definedName>
    <definedName name="BExMKUN3WPECJR2XRID2R7GZRGNX" hidden="1">#REF!</definedName>
    <definedName name="BExMKZ535P011X4TNV16GCOH4H21" localSheetId="3" hidden="1">#REF!</definedName>
    <definedName name="BExMKZ535P011X4TNV16GCOH4H21" hidden="1">#REF!</definedName>
    <definedName name="BExML3XQNDIMX55ZCHHXKUV3D6E6" localSheetId="3" hidden="1">#REF!</definedName>
    <definedName name="BExML3XQNDIMX55ZCHHXKUV3D6E6" hidden="1">#REF!</definedName>
    <definedName name="BExML5QGSWHLI18BGY4CGOTD3UWH" localSheetId="3" hidden="1">#REF!</definedName>
    <definedName name="BExML5QGSWHLI18BGY4CGOTD3UWH" hidden="1">#REF!</definedName>
    <definedName name="BExML6BVFCV80776USR7X70HVRZT" localSheetId="3" hidden="1">#REF!</definedName>
    <definedName name="BExML6BVFCV80776USR7X70HVRZT" hidden="1">#REF!</definedName>
    <definedName name="BExMLO5Z61RE85X8HHX2G4IU3AZW" localSheetId="3" hidden="1">#REF!</definedName>
    <definedName name="BExMLO5Z61RE85X8HHX2G4IU3AZW" hidden="1">#REF!</definedName>
    <definedName name="BExMLVI7UORSHM9FMO8S2EI0TMTS" localSheetId="3" hidden="1">#REF!</definedName>
    <definedName name="BExMLVI7UORSHM9FMO8S2EI0TMTS" hidden="1">#REF!</definedName>
    <definedName name="BExMM5UCOT2HSSN0ZIPZW55GSOVO" localSheetId="3" hidden="1">#REF!</definedName>
    <definedName name="BExMM5UCOT2HSSN0ZIPZW55GSOVO" hidden="1">#REF!</definedName>
    <definedName name="BExMM8ZRS5RQ8H1H55RVPVTDL5NL" localSheetId="3" hidden="1">#REF!</definedName>
    <definedName name="BExMM8ZRS5RQ8H1H55RVPVTDL5NL" hidden="1">#REF!</definedName>
    <definedName name="BExMMH8EAZB09XXQ5X4LR0P4NHG9" localSheetId="3" hidden="1">#REF!</definedName>
    <definedName name="BExMMH8EAZB09XXQ5X4LR0P4NHG9" hidden="1">#REF!</definedName>
    <definedName name="BExMMIQH5BABNZVCIQ7TBCQ10AY5" localSheetId="3" hidden="1">#REF!</definedName>
    <definedName name="BExMMIQH5BABNZVCIQ7TBCQ10AY5" hidden="1">#REF!</definedName>
    <definedName name="BExMMNIZ2T7M22WECMUQXEF4NJ71" localSheetId="3" hidden="1">#REF!</definedName>
    <definedName name="BExMMNIZ2T7M22WECMUQXEF4NJ71" hidden="1">#REF!</definedName>
    <definedName name="BExMMPMIOU7BURTV0L1K6ACW9X73" localSheetId="3" hidden="1">#REF!</definedName>
    <definedName name="BExMMPMIOU7BURTV0L1K6ACW9X73" hidden="1">#REF!</definedName>
    <definedName name="BExMMQ835AJDHS4B419SS645P67Q" localSheetId="3" hidden="1">#REF!</definedName>
    <definedName name="BExMMQ835AJDHS4B419SS645P67Q" hidden="1">#REF!</definedName>
    <definedName name="BExMMQIUVPCOBISTEJJYNCCLUCPY" localSheetId="3" hidden="1">#REF!</definedName>
    <definedName name="BExMMQIUVPCOBISTEJJYNCCLUCPY" hidden="1">#REF!</definedName>
    <definedName name="BExMMTIXETA5VAKBSOFDD5SRU887" localSheetId="3" hidden="1">#REF!</definedName>
    <definedName name="BExMMTIXETA5VAKBSOFDD5SRU887" hidden="1">#REF!</definedName>
    <definedName name="BExMMV0P6P5YS3C35G0JYYHI7992" localSheetId="3" hidden="1">#REF!</definedName>
    <definedName name="BExMMV0P6P5YS3C35G0JYYHI7992" hidden="1">#REF!</definedName>
    <definedName name="BExMNJLFWZBRN9PZF1IO9CYWV1B2" localSheetId="3" hidden="1">#REF!</definedName>
    <definedName name="BExMNJLFWZBRN9PZF1IO9CYWV1B2" hidden="1">#REF!</definedName>
    <definedName name="BExMNKCJ0FA57YEUUAJE43U1QN5P" localSheetId="3" hidden="1">#REF!</definedName>
    <definedName name="BExMNKCJ0FA57YEUUAJE43U1QN5P" hidden="1">#REF!</definedName>
    <definedName name="BExMNKN5D1WEF2OOJVP6LZ6DLU3Y" localSheetId="3" hidden="1">#REF!</definedName>
    <definedName name="BExMNKN5D1WEF2OOJVP6LZ6DLU3Y" hidden="1">#REF!</definedName>
    <definedName name="BExMNR38HMPLWAJRQ9MMS3ZAZ9IU" localSheetId="3" hidden="1">#REF!</definedName>
    <definedName name="BExMNR38HMPLWAJRQ9MMS3ZAZ9IU" hidden="1">#REF!</definedName>
    <definedName name="BExMNRDZULKJMVY2VKIIRM2M5A1M" localSheetId="3" hidden="1">#REF!</definedName>
    <definedName name="BExMNRDZULKJMVY2VKIIRM2M5A1M" hidden="1">#REF!</definedName>
    <definedName name="BExMNVFKZIBQSCAH71DIF1CJG89T" localSheetId="3" hidden="1">#REF!</definedName>
    <definedName name="BExMNVFKZIBQSCAH71DIF1CJG89T" hidden="1">#REF!</definedName>
    <definedName name="BExMNVVUQAGQY9SA29FGI7D7R5MN" localSheetId="3" hidden="1">#REF!</definedName>
    <definedName name="BExMNVVUQAGQY9SA29FGI7D7R5MN" hidden="1">#REF!</definedName>
    <definedName name="BExMO9IOWKTWHO8LQJJQI5P3INWY" localSheetId="3" hidden="1">#REF!</definedName>
    <definedName name="BExMO9IOWKTWHO8LQJJQI5P3INWY" hidden="1">#REF!</definedName>
    <definedName name="BExMOI29DOEK5R1A5QZPUDKF7N6T" localSheetId="3" hidden="1">#REF!</definedName>
    <definedName name="BExMOI29DOEK5R1A5QZPUDKF7N6T" hidden="1">#REF!</definedName>
    <definedName name="BExMONRAU0S904NLJHPI47RVQDBH" localSheetId="3" hidden="1">#REF!</definedName>
    <definedName name="BExMONRAU0S904NLJHPI47RVQDBH" hidden="1">#REF!</definedName>
    <definedName name="BExMPAJ5AJAXGKGK3F6H3ODS6RF4" localSheetId="3" hidden="1">#REF!</definedName>
    <definedName name="BExMPAJ5AJAXGKGK3F6H3ODS6RF4" hidden="1">#REF!</definedName>
    <definedName name="BExMPD2X55FFBVJ6CBUKNPROIOEU" localSheetId="3" hidden="1">#REF!</definedName>
    <definedName name="BExMPD2X55FFBVJ6CBUKNPROIOEU" hidden="1">#REF!</definedName>
    <definedName name="BExMPGZ848E38FUH1JBQN97DGWAT" localSheetId="3" hidden="1">#REF!</definedName>
    <definedName name="BExMPGZ848E38FUH1JBQN97DGWAT" hidden="1">#REF!</definedName>
    <definedName name="BExMPMTICOSMQENOFKQ18K0ZT4S8" localSheetId="3" hidden="1">#REF!</definedName>
    <definedName name="BExMPMTICOSMQENOFKQ18K0ZT4S8" hidden="1">#REF!</definedName>
    <definedName name="BExMPMZ07II0R4KGWQQ7PGS3RZS4" localSheetId="3" hidden="1">#REF!</definedName>
    <definedName name="BExMPMZ07II0R4KGWQQ7PGS3RZS4" hidden="1">#REF!</definedName>
    <definedName name="BExMPOBH04JMDO6Z8DMSEJZM4ANN" localSheetId="3" hidden="1">#REF!</definedName>
    <definedName name="BExMPOBH04JMDO6Z8DMSEJZM4ANN" hidden="1">#REF!</definedName>
    <definedName name="BExMPSD77XQ3HA6A4FZOJK8G2JP3" localSheetId="3" hidden="1">#REF!</definedName>
    <definedName name="BExMPSD77XQ3HA6A4FZOJK8G2JP3" hidden="1">#REF!</definedName>
    <definedName name="BExMQ4I3Q7F0BMPHSFMFW9TZ87UD" localSheetId="3" hidden="1">#REF!</definedName>
    <definedName name="BExMQ4I3Q7F0BMPHSFMFW9TZ87UD" hidden="1">#REF!</definedName>
    <definedName name="BExMQ4SWDWI4N16AZ0T5CJ6HH8WC" localSheetId="3" hidden="1">#REF!</definedName>
    <definedName name="BExMQ4SWDWI4N16AZ0T5CJ6HH8WC" hidden="1">#REF!</definedName>
    <definedName name="BExMQ71WHW50GVX45JU951AGPLFQ" localSheetId="3" hidden="1">#REF!</definedName>
    <definedName name="BExMQ71WHW50GVX45JU951AGPLFQ" hidden="1">#REF!</definedName>
    <definedName name="BExMQGXSLPT4A6N47LE6FBVHWBOF" localSheetId="3" hidden="1">#REF!</definedName>
    <definedName name="BExMQGXSLPT4A6N47LE6FBVHWBOF" hidden="1">#REF!</definedName>
    <definedName name="BExMQNZGFHW75W9HWRCR0FEF0XF0" localSheetId="3" hidden="1">#REF!</definedName>
    <definedName name="BExMQNZGFHW75W9HWRCR0FEF0XF0" hidden="1">#REF!</definedName>
    <definedName name="BExMQRKVQPDFPD0WQUA9QND8OV7P" localSheetId="3" hidden="1">#REF!</definedName>
    <definedName name="BExMQRKVQPDFPD0WQUA9QND8OV7P" hidden="1">#REF!</definedName>
    <definedName name="BExMQSBR7PL4KLB1Q4961QO45Y4G" localSheetId="3" hidden="1">#REF!</definedName>
    <definedName name="BExMQSBR7PL4KLB1Q4961QO45Y4G" hidden="1">#REF!</definedName>
    <definedName name="BExMR1MA4I1X77714ZEPUVC8W398" localSheetId="3" hidden="1">#REF!</definedName>
    <definedName name="BExMR1MA4I1X77714ZEPUVC8W398" hidden="1">#REF!</definedName>
    <definedName name="BExMR8YQHA7N77HGHY4Y6R30I3XT" localSheetId="3" hidden="1">#REF!</definedName>
    <definedName name="BExMR8YQHA7N77HGHY4Y6R30I3XT" hidden="1">#REF!</definedName>
    <definedName name="BExMRENOIARWRYOIVPDIEBVNRDO7" localSheetId="3" hidden="1">#REF!</definedName>
    <definedName name="BExMRENOIARWRYOIVPDIEBVNRDO7" hidden="1">#REF!</definedName>
    <definedName name="BExMRF3SCIUZL945WMMDCT29MTLN" localSheetId="3" hidden="1">#REF!</definedName>
    <definedName name="BExMRF3SCIUZL945WMMDCT29MTLN" hidden="1">#REF!</definedName>
    <definedName name="BExMRRJNUMGRSDD5GGKKGEIZ6FTS" localSheetId="3" hidden="1">#REF!</definedName>
    <definedName name="BExMRRJNUMGRSDD5GGKKGEIZ6FTS" hidden="1">#REF!</definedName>
    <definedName name="BExMRU3ACIU0RD2BNWO55LH5U2BR" localSheetId="3" hidden="1">#REF!</definedName>
    <definedName name="BExMRU3ACIU0RD2BNWO55LH5U2BR" hidden="1">#REF!</definedName>
    <definedName name="BExMRWC9LD1LDAVIUQHQWIYMK129" localSheetId="3" hidden="1">#REF!</definedName>
    <definedName name="BExMRWC9LD1LDAVIUQHQWIYMK129" hidden="1">#REF!</definedName>
    <definedName name="BExMSBH3T898ERC4BT51ZURKDCH1" localSheetId="3" hidden="1">#REF!</definedName>
    <definedName name="BExMSBH3T898ERC4BT51ZURKDCH1" hidden="1">#REF!</definedName>
    <definedName name="BExMSQRCC40AP8BDUPL2I2DNC210" localSheetId="3" hidden="1">#REF!</definedName>
    <definedName name="BExMSQRCC40AP8BDUPL2I2DNC210" hidden="1">#REF!</definedName>
    <definedName name="BExO4J9LR712G00TVA82VNTG8O7H" localSheetId="3" hidden="1">#REF!</definedName>
    <definedName name="BExO4J9LR712G00TVA82VNTG8O7H" hidden="1">#REF!</definedName>
    <definedName name="BExO55G2KVZ7MIJ30N827CLH0I2A" localSheetId="3" hidden="1">#REF!</definedName>
    <definedName name="BExO55G2KVZ7MIJ30N827CLH0I2A" hidden="1">#REF!</definedName>
    <definedName name="BExO5A8PZD9EUHC5CMPU6N3SQ15L" localSheetId="3" hidden="1">#REF!</definedName>
    <definedName name="BExO5A8PZD9EUHC5CMPU6N3SQ15L" hidden="1">#REF!</definedName>
    <definedName name="BExO5XMAHL7CY3X0B1OPKZ28DCJ5" localSheetId="3" hidden="1">#REF!</definedName>
    <definedName name="BExO5XMAHL7CY3X0B1OPKZ28DCJ5" hidden="1">#REF!</definedName>
    <definedName name="BExO66LZJKY4PTQVREELI6POS4AY" localSheetId="3" hidden="1">#REF!</definedName>
    <definedName name="BExO66LZJKY4PTQVREELI6POS4AY" hidden="1">#REF!</definedName>
    <definedName name="BExO6LLHCYTF7CIVHKAO0NMET14Q" localSheetId="3" hidden="1">#REF!</definedName>
    <definedName name="BExO6LLHCYTF7CIVHKAO0NMET14Q" hidden="1">#REF!</definedName>
    <definedName name="BExO6NOZIPWELHV0XX25APL9UNOP" localSheetId="3" hidden="1">#REF!</definedName>
    <definedName name="BExO6NOZIPWELHV0XX25APL9UNOP" hidden="1">#REF!</definedName>
    <definedName name="BExO71MMHEBC11LG4HXDEQNHOII2" localSheetId="3" hidden="1">#REF!</definedName>
    <definedName name="BExO71MMHEBC11LG4HXDEQNHOII2" hidden="1">#REF!</definedName>
    <definedName name="BExO71S28H4XYOYYLAXOO93QV4TF" localSheetId="3" hidden="1">#REF!</definedName>
    <definedName name="BExO71S28H4XYOYYLAXOO93QV4TF" hidden="1">#REF!</definedName>
    <definedName name="BExO7BIP1737MIY7S6K4XYMTIO95" localSheetId="3" hidden="1">#REF!</definedName>
    <definedName name="BExO7BIP1737MIY7S6K4XYMTIO95" hidden="1">#REF!</definedName>
    <definedName name="BExO7OUQS3XTUQ2LDKGQ8AAQ3OJJ" localSheetId="3" hidden="1">#REF!</definedName>
    <definedName name="BExO7OUQS3XTUQ2LDKGQ8AAQ3OJJ" hidden="1">#REF!</definedName>
    <definedName name="BExO85HMYXZJ7SONWBKKIAXMCI3C" localSheetId="3" hidden="1">#REF!</definedName>
    <definedName name="BExO85HMYXZJ7SONWBKKIAXMCI3C" hidden="1">#REF!</definedName>
    <definedName name="BExO863922O4PBGQMUNEQKGN3K96" localSheetId="3" hidden="1">#REF!</definedName>
    <definedName name="BExO863922O4PBGQMUNEQKGN3K96" hidden="1">#REF!</definedName>
    <definedName name="BExO89ZIOXN0HOKHY24F7HDZ87UT" localSheetId="3" hidden="1">#REF!</definedName>
    <definedName name="BExO89ZIOXN0HOKHY24F7HDZ87UT" hidden="1">#REF!</definedName>
    <definedName name="BExO8A4SWOKD9WI5E6DITCL3LZZC" localSheetId="3" hidden="1">#REF!</definedName>
    <definedName name="BExO8A4SWOKD9WI5E6DITCL3LZZC" hidden="1">#REF!</definedName>
    <definedName name="BExO8CDTBCABLEUD6PE2UM2EZ6C4" localSheetId="3" hidden="1">#REF!</definedName>
    <definedName name="BExO8CDTBCABLEUD6PE2UM2EZ6C4" hidden="1">#REF!</definedName>
    <definedName name="BExO8UTAGQWDBQZEEF4HUNMLQCVU" localSheetId="3" hidden="1">#REF!</definedName>
    <definedName name="BExO8UTAGQWDBQZEEF4HUNMLQCVU" hidden="1">#REF!</definedName>
    <definedName name="BExO937E20IHMGQOZMECL3VZC7OX" localSheetId="3" hidden="1">#REF!</definedName>
    <definedName name="BExO937E20IHMGQOZMECL3VZC7OX" hidden="1">#REF!</definedName>
    <definedName name="BExO94UTJKQQ7TJTTJRTSR70YVJC" localSheetId="3" hidden="1">#REF!</definedName>
    <definedName name="BExO94UTJKQQ7TJTTJRTSR70YVJC" hidden="1">#REF!</definedName>
    <definedName name="BExO9EALFB2R8VULHML1AVRPHME0" localSheetId="3" hidden="1">#REF!</definedName>
    <definedName name="BExO9EALFB2R8VULHML1AVRPHME0" hidden="1">#REF!</definedName>
    <definedName name="BExO9J3A438976RXIUX5U9SU5T55" localSheetId="3" hidden="1">#REF!</definedName>
    <definedName name="BExO9J3A438976RXIUX5U9SU5T55" hidden="1">#REF!</definedName>
    <definedName name="BExO9RS5RXFJ1911HL3CCK6M74EP" localSheetId="3" hidden="1">#REF!</definedName>
    <definedName name="BExO9RS5RXFJ1911HL3CCK6M74EP" hidden="1">#REF!</definedName>
    <definedName name="BExO9SDRI1M6KMHXSG3AE5L0F2U3" localSheetId="3" hidden="1">#REF!</definedName>
    <definedName name="BExO9SDRI1M6KMHXSG3AE5L0F2U3" hidden="1">#REF!</definedName>
    <definedName name="BExO9US253B9UNAYT7DWLMK2BO44" localSheetId="3" hidden="1">#REF!</definedName>
    <definedName name="BExO9US253B9UNAYT7DWLMK2BO44" hidden="1">#REF!</definedName>
    <definedName name="BExO9V2U2YXAY904GYYGU6TD8Y7M" localSheetId="3" hidden="1">#REF!</definedName>
    <definedName name="BExO9V2U2YXAY904GYYGU6TD8Y7M" hidden="1">#REF!</definedName>
    <definedName name="BExOAAIG18X4V98C7122L5F65P5C" localSheetId="3" hidden="1">#REF!</definedName>
    <definedName name="BExOAAIG18X4V98C7122L5F65P5C" hidden="1">#REF!</definedName>
    <definedName name="BExOAQ3GKCT7YZW1EMVU3EILSZL2" localSheetId="3" hidden="1">#REF!</definedName>
    <definedName name="BExOAQ3GKCT7YZW1EMVU3EILSZL2" hidden="1">#REF!</definedName>
    <definedName name="BExOATZQ6SF8DASYLBQ0Z6D2WPSC" localSheetId="3" hidden="1">#REF!</definedName>
    <definedName name="BExOATZQ6SF8DASYLBQ0Z6D2WPSC" hidden="1">#REF!</definedName>
    <definedName name="BExOB9KT2THGV4SPLDVFTFXS4B14" localSheetId="3" hidden="1">#REF!</definedName>
    <definedName name="BExOB9KT2THGV4SPLDVFTFXS4B14" hidden="1">#REF!</definedName>
    <definedName name="BExOBEZ0IE2WBEYY3D3CMRI72N1K" localSheetId="3" hidden="1">#REF!</definedName>
    <definedName name="BExOBEZ0IE2WBEYY3D3CMRI72N1K" hidden="1">#REF!</definedName>
    <definedName name="BExOBF9TFH4NSBTR7JD2Q1165NIU" localSheetId="3" hidden="1">#REF!</definedName>
    <definedName name="BExOBF9TFH4NSBTR7JD2Q1165NIU" hidden="1">#REF!</definedName>
    <definedName name="BExOBIPU8760ITY0C8N27XZ3KWEF" localSheetId="3" hidden="1">#REF!</definedName>
    <definedName name="BExOBIPU8760ITY0C8N27XZ3KWEF" hidden="1">#REF!</definedName>
    <definedName name="BExOBM0I5L0MZ1G4H9MGMD87SBMZ" localSheetId="3" hidden="1">#REF!</definedName>
    <definedName name="BExOBM0I5L0MZ1G4H9MGMD87SBMZ" hidden="1">#REF!</definedName>
    <definedName name="BExOBOUXMP88KJY2BX2JLUJH5N0K" localSheetId="3" hidden="1">#REF!</definedName>
    <definedName name="BExOBOUXMP88KJY2BX2JLUJH5N0K" hidden="1">#REF!</definedName>
    <definedName name="BExOBP0FKQ4SVR59FB48UNLKCOR6" localSheetId="3" hidden="1">#REF!</definedName>
    <definedName name="BExOBP0FKQ4SVR59FB48UNLKCOR6" hidden="1">#REF!</definedName>
    <definedName name="BExOBTNR0XX9V82O76VVWUQABHT8" localSheetId="3" hidden="1">#REF!</definedName>
    <definedName name="BExOBTNR0XX9V82O76VVWUQABHT8" hidden="1">#REF!</definedName>
    <definedName name="BExOBYAVUCQ0IGM0Y6A75QHP0Q1A" localSheetId="3" hidden="1">#REF!</definedName>
    <definedName name="BExOBYAVUCQ0IGM0Y6A75QHP0Q1A" hidden="1">#REF!</definedName>
    <definedName name="BExOC3UEHB1CZNINSQHZANWJYKR8" localSheetId="3" hidden="1">#REF!</definedName>
    <definedName name="BExOC3UEHB1CZNINSQHZANWJYKR8" hidden="1">#REF!</definedName>
    <definedName name="BExOCBSF3XGO9YJ23LX2H78VOUR7" localSheetId="3" hidden="1">#REF!</definedName>
    <definedName name="BExOCBSF3XGO9YJ23LX2H78VOUR7" hidden="1">#REF!</definedName>
    <definedName name="BExOCEHJCLIUR23CB4TC9OEFJGFX" localSheetId="3" hidden="1">#REF!</definedName>
    <definedName name="BExOCEHJCLIUR23CB4TC9OEFJGFX" hidden="1">#REF!</definedName>
    <definedName name="BExOCKXFMOW6WPFEVX1I7R7FNDSS" localSheetId="3" hidden="1">#REF!</definedName>
    <definedName name="BExOCKXFMOW6WPFEVX1I7R7FNDSS" hidden="1">#REF!</definedName>
    <definedName name="BExOCM4L30L6FV3N2PR4O6X8WY2M" localSheetId="3" hidden="1">#REF!</definedName>
    <definedName name="BExOCM4L30L6FV3N2PR4O6X8WY2M" hidden="1">#REF!</definedName>
    <definedName name="BExOCYEXOB95DH5NOB0M5NOYX398" localSheetId="3" hidden="1">#REF!</definedName>
    <definedName name="BExOCYEXOB95DH5NOB0M5NOYX398" hidden="1">#REF!</definedName>
    <definedName name="BExOD4ERMDMFD8X1016N4EXOUR0S" localSheetId="3" hidden="1">#REF!</definedName>
    <definedName name="BExOD4ERMDMFD8X1016N4EXOUR0S" hidden="1">#REF!</definedName>
    <definedName name="BExOD55RS7BQUHRQ6H3USVGKR0P7" localSheetId="3" hidden="1">#REF!</definedName>
    <definedName name="BExOD55RS7BQUHRQ6H3USVGKR0P7" hidden="1">#REF!</definedName>
    <definedName name="BExODEWDDEABM4ZY3XREJIBZ8IVP" localSheetId="3" hidden="1">#REF!</definedName>
    <definedName name="BExODEWDDEABM4ZY3XREJIBZ8IVP" hidden="1">#REF!</definedName>
    <definedName name="BExODICDVVLFKWA22B3L0CKKTAZA" localSheetId="3" hidden="1">#REF!</definedName>
    <definedName name="BExODICDVVLFKWA22B3L0CKKTAZA" hidden="1">#REF!</definedName>
    <definedName name="BExODZFEIWV26E8RFU7XQYX1J458" localSheetId="3" hidden="1">#REF!</definedName>
    <definedName name="BExODZFEIWV26E8RFU7XQYX1J458" hidden="1">#REF!</definedName>
    <definedName name="BExOE0S111KPTELH26PPXE94J3GJ" localSheetId="3" hidden="1">#REF!</definedName>
    <definedName name="BExOE0S111KPTELH26PPXE94J3GJ" hidden="1">#REF!</definedName>
    <definedName name="BExOE5KH3JKKPZO401YAB3A11G1U" localSheetId="3" hidden="1">#REF!</definedName>
    <definedName name="BExOE5KH3JKKPZO401YAB3A11G1U" hidden="1">#REF!</definedName>
    <definedName name="BExOEBKG55EROA2VL360A06LKASE" localSheetId="3" hidden="1">#REF!</definedName>
    <definedName name="BExOEBKG55EROA2VL360A06LKASE" hidden="1">#REF!</definedName>
    <definedName name="BExOEFWUBETCPIYF89P9SBDOI3X5" localSheetId="3" hidden="1">#REF!</definedName>
    <definedName name="BExOEFWUBETCPIYF89P9SBDOI3X5" hidden="1">#REF!</definedName>
    <definedName name="BExOEL08MN74RQKVY0P43PFHPTVB" localSheetId="3" hidden="1">#REF!</definedName>
    <definedName name="BExOEL08MN74RQKVY0P43PFHPTVB" hidden="1">#REF!</definedName>
    <definedName name="BExOERG5LWXYYEN1DY1H2FWRJS9T" localSheetId="3" hidden="1">#REF!</definedName>
    <definedName name="BExOERG5LWXYYEN1DY1H2FWRJS9T" hidden="1">#REF!</definedName>
    <definedName name="BExOEV1S6JJVO5PP4BZ20SNGZR7D" localSheetId="3" hidden="1">#REF!</definedName>
    <definedName name="BExOEV1S6JJVO5PP4BZ20SNGZR7D" hidden="1">#REF!</definedName>
    <definedName name="BExOEVNDLRXW33RF3AMMCDLTLROJ" localSheetId="3" hidden="1">#REF!</definedName>
    <definedName name="BExOEVNDLRXW33RF3AMMCDLTLROJ" hidden="1">#REF!</definedName>
    <definedName name="BExOEZOXV3VXUB6VGSS85GXATYAC" localSheetId="3" hidden="1">#REF!</definedName>
    <definedName name="BExOEZOXV3VXUB6VGSS85GXATYAC" hidden="1">#REF!</definedName>
    <definedName name="BExOFDBSAZV60157PIDWCSSUN3MJ" localSheetId="3" hidden="1">#REF!</definedName>
    <definedName name="BExOFDBSAZV60157PIDWCSSUN3MJ" hidden="1">#REF!</definedName>
    <definedName name="BExOFEDNCYI2TPTMQ8SJN3AW4YMF" localSheetId="3" hidden="1">#REF!</definedName>
    <definedName name="BExOFEDNCYI2TPTMQ8SJN3AW4YMF" hidden="1">#REF!</definedName>
    <definedName name="BExOFVLXVD6RVHSQO8KZOOACSV24" localSheetId="3" hidden="1">#REF!</definedName>
    <definedName name="BExOFVLXVD6RVHSQO8KZOOACSV24" hidden="1">#REF!</definedName>
    <definedName name="BExOG2SW3XOGP9VAPQ3THV3VWV12" localSheetId="3" hidden="1">#REF!</definedName>
    <definedName name="BExOG2SW3XOGP9VAPQ3THV3VWV12" hidden="1">#REF!</definedName>
    <definedName name="BExOG45J81K4OPA40KW5VQU54KY3" localSheetId="3" hidden="1">#REF!</definedName>
    <definedName name="BExOG45J81K4OPA40KW5VQU54KY3" hidden="1">#REF!</definedName>
    <definedName name="BExOGFE2SCL8HHT4DFAXKLUTJZOG" localSheetId="3" hidden="1">#REF!</definedName>
    <definedName name="BExOGFE2SCL8HHT4DFAXKLUTJZOG" hidden="1">#REF!</definedName>
    <definedName name="BExOGH1IMADJCZMFDE6NMBBKO558" localSheetId="3" hidden="1">#REF!</definedName>
    <definedName name="BExOGH1IMADJCZMFDE6NMBBKO558" hidden="1">#REF!</definedName>
    <definedName name="BExOGT6D0LJ3C22RDW8COECKB1J5" localSheetId="3" hidden="1">#REF!</definedName>
    <definedName name="BExOGT6D0LJ3C22RDW8COECKB1J5" hidden="1">#REF!</definedName>
    <definedName name="BExOGTMI1HT31M1RGWVRAVHAK7DE" localSheetId="3" hidden="1">#REF!</definedName>
    <definedName name="BExOGTMI1HT31M1RGWVRAVHAK7DE" hidden="1">#REF!</definedName>
    <definedName name="BExOGXO9JE5XSE9GC3I6O21UEKAO" localSheetId="3" hidden="1">#REF!</definedName>
    <definedName name="BExOGXO9JE5XSE9GC3I6O21UEKAO" hidden="1">#REF!</definedName>
    <definedName name="BExOH9ICQA5WPLVJIKJVPWUPKSYO" localSheetId="3" hidden="1">#REF!</definedName>
    <definedName name="BExOH9ICQA5WPLVJIKJVPWUPKSYO" hidden="1">#REF!</definedName>
    <definedName name="BExOH9ICZ13C1LAW8OTYTR9S7ZP3" localSheetId="3" hidden="1">#REF!</definedName>
    <definedName name="BExOH9ICZ13C1LAW8OTYTR9S7ZP3" hidden="1">#REF!</definedName>
    <definedName name="BExOHGEJ8V8OXT32FSU173XLXBDH" localSheetId="3" hidden="1">#REF!</definedName>
    <definedName name="BExOHGEJ8V8OXT32FSU173XLXBDH" hidden="1">#REF!</definedName>
    <definedName name="BExOHL75H3OT4WAKKPUXIVXWFVDS" localSheetId="3" hidden="1">#REF!</definedName>
    <definedName name="BExOHL75H3OT4WAKKPUXIVXWFVDS" hidden="1">#REF!</definedName>
    <definedName name="BExOHLHXXJL6363CC082M9M5VVXQ" localSheetId="3" hidden="1">#REF!</definedName>
    <definedName name="BExOHLHXXJL6363CC082M9M5VVXQ" hidden="1">#REF!</definedName>
    <definedName name="BExOHNAO5UDXSO73BK2ARHWKS90Y" localSheetId="3" hidden="1">#REF!</definedName>
    <definedName name="BExOHNAO5UDXSO73BK2ARHWKS90Y" hidden="1">#REF!</definedName>
    <definedName name="BExOHR1G1I9A9CI1HG94EWBLWNM2" localSheetId="3" hidden="1">#REF!</definedName>
    <definedName name="BExOHR1G1I9A9CI1HG94EWBLWNM2" hidden="1">#REF!</definedName>
    <definedName name="BExOHTQPP8LQ98L6PYUI6QW08YID" localSheetId="3" hidden="1">#REF!</definedName>
    <definedName name="BExOHTQPP8LQ98L6PYUI6QW08YID" hidden="1">#REF!</definedName>
    <definedName name="BExOHUHN7UXHYAJFJJFU805UZ0NB" localSheetId="3" hidden="1">#REF!</definedName>
    <definedName name="BExOHUHN7UXHYAJFJJFU805UZ0NB" hidden="1">#REF!</definedName>
    <definedName name="BExOHX6Q6NJI793PGX59O5EKTP4G" localSheetId="3" hidden="1">#REF!</definedName>
    <definedName name="BExOHX6Q6NJI793PGX59O5EKTP4G" hidden="1">#REF!</definedName>
    <definedName name="BExOI5VMTHH7Y8MQQ1N635CHYI0P" localSheetId="3" hidden="1">#REF!</definedName>
    <definedName name="BExOI5VMTHH7Y8MQQ1N635CHYI0P" hidden="1">#REF!</definedName>
    <definedName name="BExOIEVCP4Y6VDS23AK84MCYYHRT" localSheetId="3" hidden="1">#REF!</definedName>
    <definedName name="BExOIEVCP4Y6VDS23AK84MCYYHRT" hidden="1">#REF!</definedName>
    <definedName name="BExOIFRP0HEHF5D7JSZ0X8ADJ79U" localSheetId="3" hidden="1">#REF!</definedName>
    <definedName name="BExOIFRP0HEHF5D7JSZ0X8ADJ79U" hidden="1">#REF!</definedName>
    <definedName name="BExOIHPQIXR0NDR5WD01BZKPKEO3" localSheetId="3" hidden="1">#REF!</definedName>
    <definedName name="BExOIHPQIXR0NDR5WD01BZKPKEO3" hidden="1">#REF!</definedName>
    <definedName name="BExOIM7L0Z3LSII9P7ZTV4KJ8RMA" localSheetId="3" hidden="1">#REF!</definedName>
    <definedName name="BExOIM7L0Z3LSII9P7ZTV4KJ8RMA" hidden="1">#REF!</definedName>
    <definedName name="BExOIWJVMJ6MG6JC4SPD1L00OHU1" localSheetId="3" hidden="1">#REF!</definedName>
    <definedName name="BExOIWJVMJ6MG6JC4SPD1L00OHU1" hidden="1">#REF!</definedName>
    <definedName name="BExOIYCN8Z4JK3OOG86KYUCV0ME8" localSheetId="3" hidden="1">#REF!</definedName>
    <definedName name="BExOIYCN8Z4JK3OOG86KYUCV0ME8" hidden="1">#REF!</definedName>
    <definedName name="BExOJ3AKZ9BCBZT3KD8WMSLK6MN2" localSheetId="3" hidden="1">#REF!</definedName>
    <definedName name="BExOJ3AKZ9BCBZT3KD8WMSLK6MN2" hidden="1">#REF!</definedName>
    <definedName name="BExOJ7XQK71I4YZDD29AKOOWZ47E" localSheetId="3" hidden="1">#REF!</definedName>
    <definedName name="BExOJ7XQK71I4YZDD29AKOOWZ47E" hidden="1">#REF!</definedName>
    <definedName name="BExOJAXS2THXXIJMV2F2LZKMI589" localSheetId="3" hidden="1">#REF!</definedName>
    <definedName name="BExOJAXS2THXXIJMV2F2LZKMI589" hidden="1">#REF!</definedName>
    <definedName name="BExOJDXKJ43BMD5CFWEMSU5R1BP9" localSheetId="3" hidden="1">#REF!</definedName>
    <definedName name="BExOJDXKJ43BMD5CFWEMSU5R1BP9" hidden="1">#REF!</definedName>
    <definedName name="BExOJHZ9KOD9LEP7ES426LHOCXEY" localSheetId="3" hidden="1">#REF!</definedName>
    <definedName name="BExOJHZ9KOD9LEP7ES426LHOCXEY" hidden="1">#REF!</definedName>
    <definedName name="BExOJM0W6XGSW5MXPTTX0GNF6SFT" localSheetId="3" hidden="1">#REF!</definedName>
    <definedName name="BExOJM0W6XGSW5MXPTTX0GNF6SFT" hidden="1">#REF!</definedName>
    <definedName name="BExOJQ7XL1X94G2GP88DSU6OTRKY" localSheetId="3" hidden="1">#REF!</definedName>
    <definedName name="BExOJQ7XL1X94G2GP88DSU6OTRKY" hidden="1">#REF!</definedName>
    <definedName name="BExOJXEUJJ9SYRJXKYYV2NCCDT2R" localSheetId="3" hidden="1">#REF!</definedName>
    <definedName name="BExOJXEUJJ9SYRJXKYYV2NCCDT2R" hidden="1">#REF!</definedName>
    <definedName name="BExOK0EQYM9JUMAGWOUN7QDH7VMZ" localSheetId="3" hidden="1">#REF!</definedName>
    <definedName name="BExOK0EQYM9JUMAGWOUN7QDH7VMZ" hidden="1">#REF!</definedName>
    <definedName name="BExOK10DBCM0O0CLRF8BB6EEWGB2" localSheetId="3" hidden="1">#REF!</definedName>
    <definedName name="BExOK10DBCM0O0CLRF8BB6EEWGB2" hidden="1">#REF!</definedName>
    <definedName name="BExOK45QZPFPJ08Z5BZOFLNGPHCZ" localSheetId="3" hidden="1">#REF!</definedName>
    <definedName name="BExOK45QZPFPJ08Z5BZOFLNGPHCZ" hidden="1">#REF!</definedName>
    <definedName name="BExOK4WM9O7QNG6O57FOASI5QSN1" localSheetId="3" hidden="1">#REF!</definedName>
    <definedName name="BExOK4WM9O7QNG6O57FOASI5QSN1" hidden="1">#REF!</definedName>
    <definedName name="BExOK57E3HXBUDOQB4M87JK9OPNE" localSheetId="3" hidden="1">#REF!</definedName>
    <definedName name="BExOK57E3HXBUDOQB4M87JK9OPNE" hidden="1">#REF!</definedName>
    <definedName name="BExOKJLBFD15HACQ01HQLY1U5SE2" localSheetId="3" hidden="1">#REF!</definedName>
    <definedName name="BExOKJLBFD15HACQ01HQLY1U5SE2" hidden="1">#REF!</definedName>
    <definedName name="BExOKTXMJP351VXKH8VT6SXUNIMF" localSheetId="3" hidden="1">#REF!</definedName>
    <definedName name="BExOKTXMJP351VXKH8VT6SXUNIMF" hidden="1">#REF!</definedName>
    <definedName name="BExOKU8GMLOCNVORDE329819XN67" localSheetId="3" hidden="1">#REF!</definedName>
    <definedName name="BExOKU8GMLOCNVORDE329819XN67" hidden="1">#REF!</definedName>
    <definedName name="BExOL0Z3Z7IAMHPB91EO2MF49U57" localSheetId="3" hidden="1">#REF!</definedName>
    <definedName name="BExOL0Z3Z7IAMHPB91EO2MF49U57" hidden="1">#REF!</definedName>
    <definedName name="BExOL7KH12VAR0LG741SIOJTLWFD" localSheetId="3" hidden="1">#REF!</definedName>
    <definedName name="BExOL7KH12VAR0LG741SIOJTLWFD" hidden="1">#REF!</definedName>
    <definedName name="BExOLGUYDBS2V3UOK4DVPUW5JZN7" localSheetId="3" hidden="1">#REF!</definedName>
    <definedName name="BExOLGUYDBS2V3UOK4DVPUW5JZN7" hidden="1">#REF!</definedName>
    <definedName name="BExOLICXFHJLILCJVFMJE5MGGWKR" localSheetId="3" hidden="1">#REF!</definedName>
    <definedName name="BExOLICXFHJLILCJVFMJE5MGGWKR" hidden="1">#REF!</definedName>
    <definedName name="BExOLOI0WJS3QC12I3ISL0D9AWOF" localSheetId="3" hidden="1">#REF!</definedName>
    <definedName name="BExOLOI0WJS3QC12I3ISL0D9AWOF" hidden="1">#REF!</definedName>
    <definedName name="BExOLQ5A7IWI0W12J7315E7LBI0O" localSheetId="3" hidden="1">#REF!</definedName>
    <definedName name="BExOLQ5A7IWI0W12J7315E7LBI0O" hidden="1">#REF!</definedName>
    <definedName name="BExOLYZNG5RBD0BTS1OEZJNU92Q5" localSheetId="3" hidden="1">#REF!</definedName>
    <definedName name="BExOLYZNG5RBD0BTS1OEZJNU92Q5" hidden="1">#REF!</definedName>
    <definedName name="BExOM136CSOYSV2NE3NAU04Z4414" localSheetId="3" hidden="1">#REF!</definedName>
    <definedName name="BExOM136CSOYSV2NE3NAU04Z4414" hidden="1">#REF!</definedName>
    <definedName name="BExOM3HIJ3UZPOKJI68KPBJAHPDC" localSheetId="3" hidden="1">#REF!</definedName>
    <definedName name="BExOM3HIJ3UZPOKJI68KPBJAHPDC" hidden="1">#REF!</definedName>
    <definedName name="BExOM5QC0I90GVJG1G7NFAIINKAQ" localSheetId="3" hidden="1">#REF!</definedName>
    <definedName name="BExOM5QC0I90GVJG1G7NFAIINKAQ" hidden="1">#REF!</definedName>
    <definedName name="BExOMKPURE33YQ3K1JG9NVQD4W49" localSheetId="3" hidden="1">#REF!</definedName>
    <definedName name="BExOMKPURE33YQ3K1JG9NVQD4W49" hidden="1">#REF!</definedName>
    <definedName name="BExOMP7NGCLUNFK50QD2LPKRG078" localSheetId="3" hidden="1">#REF!</definedName>
    <definedName name="BExOMP7NGCLUNFK50QD2LPKRG078" hidden="1">#REF!</definedName>
    <definedName name="BExOMPNX2853XA8AUM0BLA7CS86A" localSheetId="3" hidden="1">#REF!</definedName>
    <definedName name="BExOMPNX2853XA8AUM0BLA7CS86A" hidden="1">#REF!</definedName>
    <definedName name="BExOMU0A6XMY48SZRYL4WQZD13BI" localSheetId="3" hidden="1">#REF!</definedName>
    <definedName name="BExOMU0A6XMY48SZRYL4WQZD13BI" hidden="1">#REF!</definedName>
    <definedName name="BExOMVT0HSNC59DJP4CLISASGHKL" localSheetId="3" hidden="1">#REF!</definedName>
    <definedName name="BExOMVT0HSNC59DJP4CLISASGHKL" hidden="1">#REF!</definedName>
    <definedName name="BExON0AX35F2SI0UCVMGWGVIUNI3" localSheetId="3" hidden="1">#REF!</definedName>
    <definedName name="BExON0AX35F2SI0UCVMGWGVIUNI3" hidden="1">#REF!</definedName>
    <definedName name="BExON1I19LN0T10YIIYC5NE9UGMR" localSheetId="3" hidden="1">#REF!</definedName>
    <definedName name="BExON1I19LN0T10YIIYC5NE9UGMR" hidden="1">#REF!</definedName>
    <definedName name="BExON41U4296DV3DPG6I5EF3OEYF" localSheetId="3" hidden="1">#REF!</definedName>
    <definedName name="BExON41U4296DV3DPG6I5EF3OEYF" hidden="1">#REF!</definedName>
    <definedName name="BExONB3A7CO4YD8RB41PHC93BQ9M" localSheetId="3" hidden="1">#REF!</definedName>
    <definedName name="BExONB3A7CO4YD8RB41PHC93BQ9M" hidden="1">#REF!</definedName>
    <definedName name="BExONFQH6UUXF8V0GI4BRIST9RFO" localSheetId="3" hidden="1">#REF!</definedName>
    <definedName name="BExONFQH6UUXF8V0GI4BRIST9RFO" hidden="1">#REF!</definedName>
    <definedName name="BExONIL31DZWU7IFVN3VV0XTXJA1" localSheetId="3" hidden="1">#REF!</definedName>
    <definedName name="BExONIL31DZWU7IFVN3VV0XTXJA1" hidden="1">#REF!</definedName>
    <definedName name="BExONJ1BU17R0F5A2UP1UGJBOGKS" localSheetId="3" hidden="1">#REF!</definedName>
    <definedName name="BExONJ1BU17R0F5A2UP1UGJBOGKS" hidden="1">#REF!</definedName>
    <definedName name="BExONKZDHE8SS0P4YRLGEQR9KYHF" localSheetId="3" hidden="1">#REF!</definedName>
    <definedName name="BExONKZDHE8SS0P4YRLGEQR9KYHF" hidden="1">#REF!</definedName>
    <definedName name="BExONNZ9VMHVX3J6NLNJY7KZA61O" localSheetId="3" hidden="1">#REF!</definedName>
    <definedName name="BExONNZ9VMHVX3J6NLNJY7KZA61O" hidden="1">#REF!</definedName>
    <definedName name="BExONRQ1BAA4F3TXP2MYQ4YCZ09S" localSheetId="3" hidden="1">#REF!</definedName>
    <definedName name="BExONRQ1BAA4F3TXP2MYQ4YCZ09S" hidden="1">#REF!</definedName>
    <definedName name="BExONU4ENMND8RLZX0L5EHPYQQSB" localSheetId="3" hidden="1">#REF!</definedName>
    <definedName name="BExONU4ENMND8RLZX0L5EHPYQQSB" hidden="1">#REF!</definedName>
    <definedName name="BExONXPUEU6ZRSIX4PDJ1DXY679I" localSheetId="3" hidden="1">#REF!</definedName>
    <definedName name="BExONXPUEU6ZRSIX4PDJ1DXY679I" hidden="1">#REF!</definedName>
    <definedName name="BExOO0KEG2WL5WKKMHN0S2UTIUNG" localSheetId="3" hidden="1">#REF!</definedName>
    <definedName name="BExOO0KEG2WL5WKKMHN0S2UTIUNG" hidden="1">#REF!</definedName>
    <definedName name="BExOO1WWIZSGB0YTGKESB45TSVMZ" localSheetId="3" hidden="1">#REF!</definedName>
    <definedName name="BExOO1WWIZSGB0YTGKESB45TSVMZ" hidden="1">#REF!</definedName>
    <definedName name="BExOO4B8FPAFYPHCTYTX37P1TQM5" localSheetId="3" hidden="1">#REF!</definedName>
    <definedName name="BExOO4B8FPAFYPHCTYTX37P1TQM5" hidden="1">#REF!</definedName>
    <definedName name="BExOOIULUDOJRMYABWV5CCL906X6" localSheetId="3" hidden="1">#REF!</definedName>
    <definedName name="BExOOIULUDOJRMYABWV5CCL906X6" hidden="1">#REF!</definedName>
    <definedName name="BExOOJLIWKJW5S7XWJXD8TYV5HQ9" localSheetId="3" hidden="1">#REF!</definedName>
    <definedName name="BExOOJLIWKJW5S7XWJXD8TYV5HQ9" hidden="1">#REF!</definedName>
    <definedName name="BExOOQ1JVWQ9LYXD0V94BRXKTA1I" localSheetId="3" hidden="1">#REF!</definedName>
    <definedName name="BExOOQ1JVWQ9LYXD0V94BRXKTA1I" hidden="1">#REF!</definedName>
    <definedName name="BExOOTN0KTXJCL7E476XBN1CJ553" localSheetId="3" hidden="1">#REF!</definedName>
    <definedName name="BExOOTN0KTXJCL7E476XBN1CJ553" hidden="1">#REF!</definedName>
    <definedName name="BExOOVVUJIJNAYDICUUQQ9O7O3TW" localSheetId="3" hidden="1">#REF!</definedName>
    <definedName name="BExOOVVUJIJNAYDICUUQQ9O7O3TW" hidden="1">#REF!</definedName>
    <definedName name="BExOP9DDU5MZJKWGFT0MKL44YKIV" localSheetId="3" hidden="1">#REF!</definedName>
    <definedName name="BExOP9DDU5MZJKWGFT0MKL44YKIV" hidden="1">#REF!</definedName>
    <definedName name="BExOP9DEBV5W5P4Q25J3XCJBP5S9" localSheetId="3" hidden="1">#REF!</definedName>
    <definedName name="BExOP9DEBV5W5P4Q25J3XCJBP5S9" hidden="1">#REF!</definedName>
    <definedName name="BExOPFNYRBL0BFM23LZBJTADNOE4" localSheetId="3" hidden="1">#REF!</definedName>
    <definedName name="BExOPFNYRBL0BFM23LZBJTADNOE4" hidden="1">#REF!</definedName>
    <definedName name="BExOPINVFSIZMCVT9YGT2AODVCX3" localSheetId="3" hidden="1">#REF!</definedName>
    <definedName name="BExOPINVFSIZMCVT9YGT2AODVCX3" hidden="1">#REF!</definedName>
    <definedName name="BExOQ1JN4SAC44RTMZIGHSW023WA" localSheetId="3" hidden="1">#REF!</definedName>
    <definedName name="BExOQ1JN4SAC44RTMZIGHSW023WA" hidden="1">#REF!</definedName>
    <definedName name="BExOQ256YMF115DJL3KBPNKABJ90" localSheetId="3" hidden="1">#REF!</definedName>
    <definedName name="BExOQ256YMF115DJL3KBPNKABJ90" hidden="1">#REF!</definedName>
    <definedName name="BExQ19DEUOLC11IW32E2AMVZLFF1" localSheetId="3" hidden="1">#REF!</definedName>
    <definedName name="BExQ19DEUOLC11IW32E2AMVZLFF1" hidden="1">#REF!</definedName>
    <definedName name="BExQ1OCW3L24TN0BYVRE2NE3IK1O" localSheetId="3" hidden="1">#REF!</definedName>
    <definedName name="BExQ1OCW3L24TN0BYVRE2NE3IK1O" hidden="1">#REF!</definedName>
    <definedName name="BExQ29C73XR33S3668YYSYZAIHTG" localSheetId="3" hidden="1">#REF!</definedName>
    <definedName name="BExQ29C73XR33S3668YYSYZAIHTG" hidden="1">#REF!</definedName>
    <definedName name="BExQ2FS228IUDUP2023RA1D4AO4C" localSheetId="3" hidden="1">#REF!</definedName>
    <definedName name="BExQ2FS228IUDUP2023RA1D4AO4C" hidden="1">#REF!</definedName>
    <definedName name="BExQ2L0XYWLY9VPZWXYYFRIRQRJ1" localSheetId="3" hidden="1">#REF!</definedName>
    <definedName name="BExQ2L0XYWLY9VPZWXYYFRIRQRJ1" hidden="1">#REF!</definedName>
    <definedName name="BExQ2M841F5Z1BQYR8DG5FKK0LIU" localSheetId="3" hidden="1">#REF!</definedName>
    <definedName name="BExQ2M841F5Z1BQYR8DG5FKK0LIU" hidden="1">#REF!</definedName>
    <definedName name="BExQ2STHO7AXYTS1VPPHQMX1WT30" localSheetId="3" hidden="1">#REF!</definedName>
    <definedName name="BExQ2STHO7AXYTS1VPPHQMX1WT30" hidden="1">#REF!</definedName>
    <definedName name="BExQ2XWXHMQMQ99FF9293AEQHABB" localSheetId="3" hidden="1">#REF!</definedName>
    <definedName name="BExQ2XWXHMQMQ99FF9293AEQHABB" hidden="1">#REF!</definedName>
    <definedName name="BExQ300G8I8TK45A0MVHV15422EU" localSheetId="3" hidden="1">#REF!</definedName>
    <definedName name="BExQ300G8I8TK45A0MVHV15422EU" hidden="1">#REF!</definedName>
    <definedName name="BExQ305RBEODGNAETZ0EZQLLDZZD" localSheetId="3" hidden="1">#REF!</definedName>
    <definedName name="BExQ305RBEODGNAETZ0EZQLLDZZD" hidden="1">#REF!</definedName>
    <definedName name="BExQ37SZQJSC2C73FY2IJY852LVP" localSheetId="3" hidden="1">#REF!</definedName>
    <definedName name="BExQ37SZQJSC2C73FY2IJY852LVP" hidden="1">#REF!</definedName>
    <definedName name="BExQ39R28MXSG2SEV956F0KZ20AN" localSheetId="3" hidden="1">#REF!</definedName>
    <definedName name="BExQ39R28MXSG2SEV956F0KZ20AN" hidden="1">#REF!</definedName>
    <definedName name="BExQ3D1P3M5Z3HLMEZ17E0BLEE4U" localSheetId="3" hidden="1">#REF!</definedName>
    <definedName name="BExQ3D1P3M5Z3HLMEZ17E0BLEE4U" hidden="1">#REF!</definedName>
    <definedName name="BExQ3EZX6BA2WHKI84SG78UPRTSE" localSheetId="3" hidden="1">#REF!</definedName>
    <definedName name="BExQ3EZX6BA2WHKI84SG78UPRTSE" hidden="1">#REF!</definedName>
    <definedName name="BExQ3KOX6620WUSBG7PGACNC936P" localSheetId="3" hidden="1">#REF!</definedName>
    <definedName name="BExQ3KOX6620WUSBG7PGACNC936P" hidden="1">#REF!</definedName>
    <definedName name="BExQ3O4W7QF8BOXTUT4IOGF6YKUD" localSheetId="3" hidden="1">#REF!</definedName>
    <definedName name="BExQ3O4W7QF8BOXTUT4IOGF6YKUD" hidden="1">#REF!</definedName>
    <definedName name="BExQ3PXOWSN8561ZR8IEY8ZASI3B" localSheetId="3" hidden="1">#REF!</definedName>
    <definedName name="BExQ3PXOWSN8561ZR8IEY8ZASI3B" hidden="1">#REF!</definedName>
    <definedName name="BExQ3TZF04IPY0B0UG9CQQ5736UA" localSheetId="3" hidden="1">#REF!</definedName>
    <definedName name="BExQ3TZF04IPY0B0UG9CQQ5736UA" hidden="1">#REF!</definedName>
    <definedName name="BExQ42IU9MNDYLODP41DL6YTZMAR" localSheetId="3" hidden="1">#REF!</definedName>
    <definedName name="BExQ42IU9MNDYLODP41DL6YTZMAR" hidden="1">#REF!</definedName>
    <definedName name="BExQ42O4PHH156IHXSW0JAYAC0NJ" localSheetId="3" hidden="1">#REF!</definedName>
    <definedName name="BExQ42O4PHH156IHXSW0JAYAC0NJ" hidden="1">#REF!</definedName>
    <definedName name="BExQ452HF7N1HYPXJXQ8WD6SOWUV" localSheetId="3" hidden="1">#REF!</definedName>
    <definedName name="BExQ452HF7N1HYPXJXQ8WD6SOWUV" hidden="1">#REF!</definedName>
    <definedName name="BExQ4BTBSHPHVEDRCXC2ROW8PLFC" localSheetId="3" hidden="1">#REF!</definedName>
    <definedName name="BExQ4BTBSHPHVEDRCXC2ROW8PLFC" hidden="1">#REF!</definedName>
    <definedName name="BExQ4DGKF54SRKQUTUT4B1CZSS62" localSheetId="3" hidden="1">#REF!</definedName>
    <definedName name="BExQ4DGKF54SRKQUTUT4B1CZSS62" hidden="1">#REF!</definedName>
    <definedName name="BExQ4T74LQ5PYTV1MUQUW75A4BDY" localSheetId="3" hidden="1">#REF!</definedName>
    <definedName name="BExQ4T74LQ5PYTV1MUQUW75A4BDY" hidden="1">#REF!</definedName>
    <definedName name="BExQ4XJHD7EJCNH7S1MJDZJ2MNWG" localSheetId="3" hidden="1">#REF!</definedName>
    <definedName name="BExQ4XJHD7EJCNH7S1MJDZJ2MNWG" hidden="1">#REF!</definedName>
    <definedName name="BExQ5039ZCEWBUJHU682G4S89J03" localSheetId="3" hidden="1">#REF!</definedName>
    <definedName name="BExQ5039ZCEWBUJHU682G4S89J03" hidden="1">#REF!</definedName>
    <definedName name="BExQ56Z9W6YHZHRXOFFI8EFA7CDI" localSheetId="3" hidden="1">#REF!</definedName>
    <definedName name="BExQ56Z9W6YHZHRXOFFI8EFA7CDI" hidden="1">#REF!</definedName>
    <definedName name="BExQ58MP5FO5Q5CIXVMMYWWPEFW3" localSheetId="3" hidden="1">#REF!</definedName>
    <definedName name="BExQ58MP5FO5Q5CIXVMMYWWPEFW3" hidden="1">#REF!</definedName>
    <definedName name="BExQ5KX3Z668H1KUCKZ9J24HUQ1F" localSheetId="3" hidden="1">#REF!</definedName>
    <definedName name="BExQ5KX3Z668H1KUCKZ9J24HUQ1F" hidden="1">#REF!</definedName>
    <definedName name="BExQ5SPMSOCJYLAY20NB5A6O32RE" localSheetId="3" hidden="1">#REF!</definedName>
    <definedName name="BExQ5SPMSOCJYLAY20NB5A6O32RE" hidden="1">#REF!</definedName>
    <definedName name="BExQ5UICMGTMK790KTLK49MAGXRC" localSheetId="3" hidden="1">#REF!</definedName>
    <definedName name="BExQ5UICMGTMK790KTLK49MAGXRC" hidden="1">#REF!</definedName>
    <definedName name="BExQ5YUUK9FD0QGTY4WD0W90O7OL" localSheetId="3" hidden="1">#REF!</definedName>
    <definedName name="BExQ5YUUK9FD0QGTY4WD0W90O7OL" hidden="1">#REF!</definedName>
    <definedName name="BExQ62WGBSDPG7ZU34W0N8X45R3X" localSheetId="3" hidden="1">#REF!</definedName>
    <definedName name="BExQ62WGBSDPG7ZU34W0N8X45R3X" hidden="1">#REF!</definedName>
    <definedName name="BExQ63793YQ9BH7JLCNRIATIGTRG" localSheetId="3" hidden="1">#REF!</definedName>
    <definedName name="BExQ63793YQ9BH7JLCNRIATIGTRG" hidden="1">#REF!</definedName>
    <definedName name="BExQ6CN1EF2UPZ57ZYMGK8TUJQSS" localSheetId="3" hidden="1">#REF!</definedName>
    <definedName name="BExQ6CN1EF2UPZ57ZYMGK8TUJQSS" hidden="1">#REF!</definedName>
    <definedName name="BExQ6FSF8BMWVLJI7Y7MKPG9SU5O" localSheetId="3" hidden="1">#REF!</definedName>
    <definedName name="BExQ6FSF8BMWVLJI7Y7MKPG9SU5O" hidden="1">#REF!</definedName>
    <definedName name="BExQ6M2YXJ8AMRJF3QGHC40ADAHZ" localSheetId="3" hidden="1">#REF!</definedName>
    <definedName name="BExQ6M2YXJ8AMRJF3QGHC40ADAHZ" hidden="1">#REF!</definedName>
    <definedName name="BExQ6M8B0X44N9TV56ATUVHGDI00" localSheetId="3" hidden="1">#REF!</definedName>
    <definedName name="BExQ6M8B0X44N9TV56ATUVHGDI00" hidden="1">#REF!</definedName>
    <definedName name="BExQ6POH065GV0I74XXVD0VUPBJW" localSheetId="3" hidden="1">#REF!</definedName>
    <definedName name="BExQ6POH065GV0I74XXVD0VUPBJW" hidden="1">#REF!</definedName>
    <definedName name="BExQ6WV9KPSMXPPLGZ3KK4WNYTHU" localSheetId="3" hidden="1">#REF!</definedName>
    <definedName name="BExQ6WV9KPSMXPPLGZ3KK4WNYTHU" hidden="1">#REF!</definedName>
    <definedName name="BExQ7541G92R52ECOIYO6UXIWJJ4" localSheetId="3" hidden="1">#REF!</definedName>
    <definedName name="BExQ7541G92R52ECOIYO6UXIWJJ4" hidden="1">#REF!</definedName>
    <definedName name="BExQ783XTMM2A9I3UKCFWJH1PP2N" localSheetId="3" hidden="1">#REF!</definedName>
    <definedName name="BExQ783XTMM2A9I3UKCFWJH1PP2N" hidden="1">#REF!</definedName>
    <definedName name="BExQ79LX01ZPQB8EGD1ZHR2VK2H3" localSheetId="3" hidden="1">#REF!</definedName>
    <definedName name="BExQ79LX01ZPQB8EGD1ZHR2VK2H3" hidden="1">#REF!</definedName>
    <definedName name="BExQ7B3V9MGDK2OIJ61XXFBFLJFZ" localSheetId="3" hidden="1">#REF!</definedName>
    <definedName name="BExQ7B3V9MGDK2OIJ61XXFBFLJFZ" hidden="1">#REF!</definedName>
    <definedName name="BExQ7CB046NVPF9ZXDGA7OXOLSLX" localSheetId="3" hidden="1">#REF!</definedName>
    <definedName name="BExQ7CB046NVPF9ZXDGA7OXOLSLX" hidden="1">#REF!</definedName>
    <definedName name="BExQ7IWDCGGOO1HTJ97YGO1CK3R9" localSheetId="3" hidden="1">#REF!</definedName>
    <definedName name="BExQ7IWDCGGOO1HTJ97YGO1CK3R9" hidden="1">#REF!</definedName>
    <definedName name="BExQ7JNFIEGS2HKNBALH3Q2N5G7Z" localSheetId="3" hidden="1">#REF!</definedName>
    <definedName name="BExQ7JNFIEGS2HKNBALH3Q2N5G7Z" hidden="1">#REF!</definedName>
    <definedName name="BExQ7MY3U2Z1IZ71U5LJUD00VVB4" localSheetId="3" hidden="1">#REF!</definedName>
    <definedName name="BExQ7MY3U2Z1IZ71U5LJUD00VVB4" hidden="1">#REF!</definedName>
    <definedName name="BExQ7XL2Q1GVUFL1F9KK0K0EXMWG" localSheetId="3" hidden="1">#REF!</definedName>
    <definedName name="BExQ7XL2Q1GVUFL1F9KK0K0EXMWG" hidden="1">#REF!</definedName>
    <definedName name="BExQ8469L3ZRZ3KYZPYMSJIDL7Y5" localSheetId="3" hidden="1">#REF!</definedName>
    <definedName name="BExQ8469L3ZRZ3KYZPYMSJIDL7Y5" hidden="1">#REF!</definedName>
    <definedName name="BExQ84MJB94HL3BWRN50M4NCB6Z0" localSheetId="3" hidden="1">#REF!</definedName>
    <definedName name="BExQ84MJB94HL3BWRN50M4NCB6Z0" hidden="1">#REF!</definedName>
    <definedName name="BExQ8583ZE00NW7T9OF11OT9IA14" localSheetId="3" hidden="1">#REF!</definedName>
    <definedName name="BExQ8583ZE00NW7T9OF11OT9IA14" hidden="1">#REF!</definedName>
    <definedName name="BExQ8A0RPE3IMIFIZLUE7KD2N21W" localSheetId="3" hidden="1">#REF!</definedName>
    <definedName name="BExQ8A0RPE3IMIFIZLUE7KD2N21W" hidden="1">#REF!</definedName>
    <definedName name="BExQ8ABK6H1ADV2R2OYT8NFFYG2N" localSheetId="3" hidden="1">#REF!</definedName>
    <definedName name="BExQ8ABK6H1ADV2R2OYT8NFFYG2N" hidden="1">#REF!</definedName>
    <definedName name="BExQ8DM90XJ6GCJIK9LC5O82I2TJ" localSheetId="3" hidden="1">#REF!</definedName>
    <definedName name="BExQ8DM90XJ6GCJIK9LC5O82I2TJ" hidden="1">#REF!</definedName>
    <definedName name="BExQ8G0K46ZORA0QVQTDI7Z8LXGF" localSheetId="3" hidden="1">#REF!</definedName>
    <definedName name="BExQ8G0K46ZORA0QVQTDI7Z8LXGF" hidden="1">#REF!</definedName>
    <definedName name="BExQ8O3WEU8HNTTGKTW5T0QSKCLP" localSheetId="3" hidden="1">#REF!</definedName>
    <definedName name="BExQ8O3WEU8HNTTGKTW5T0QSKCLP" hidden="1">#REF!</definedName>
    <definedName name="BExQ8ZCEDBOBJA3D9LDP5TU2WYGR" localSheetId="3" hidden="1">#REF!</definedName>
    <definedName name="BExQ8ZCEDBOBJA3D9LDP5TU2WYGR" hidden="1">#REF!</definedName>
    <definedName name="BExQ94LAW6MAQBWY25WTBFV5PPZJ" localSheetId="3" hidden="1">#REF!</definedName>
    <definedName name="BExQ94LAW6MAQBWY25WTBFV5PPZJ" hidden="1">#REF!</definedName>
    <definedName name="BExQ968K8V66L55PCVI3B4VR4FW6" localSheetId="3" hidden="1">#REF!</definedName>
    <definedName name="BExQ968K8V66L55PCVI3B4VR4FW6" hidden="1">#REF!</definedName>
    <definedName name="BExQ97QIPOSSRK978N8P234Y1XA4" localSheetId="3" hidden="1">#REF!</definedName>
    <definedName name="BExQ97QIPOSSRK978N8P234Y1XA4" hidden="1">#REF!</definedName>
    <definedName name="BExQ9DFHXLBKBS9DWH05G83SL12Z" localSheetId="3" hidden="1">#REF!</definedName>
    <definedName name="BExQ9DFHXLBKBS9DWH05G83SL12Z" hidden="1">#REF!</definedName>
    <definedName name="BExQ9E6FBAXTHGF3RXANFIA77GXP" localSheetId="3" hidden="1">#REF!</definedName>
    <definedName name="BExQ9E6FBAXTHGF3RXANFIA77GXP" hidden="1">#REF!</definedName>
    <definedName name="BExQ9J4ID0TGFFFJSQ9PFAMXOYZ1" localSheetId="3" hidden="1">#REF!</definedName>
    <definedName name="BExQ9J4ID0TGFFFJSQ9PFAMXOYZ1" hidden="1">#REF!</definedName>
    <definedName name="BExQ9KX9734KIAK7IMRLHCPYDHO2" localSheetId="3" hidden="1">#REF!</definedName>
    <definedName name="BExQ9KX9734KIAK7IMRLHCPYDHO2" hidden="1">#REF!</definedName>
    <definedName name="BExQ9L81FF4I7816VTPFBDWVU4CW" localSheetId="3" hidden="1">#REF!</definedName>
    <definedName name="BExQ9L81FF4I7816VTPFBDWVU4CW" hidden="1">#REF!</definedName>
    <definedName name="BExQ9M4E2ACZOWWWP1JJIQO8AHUM" localSheetId="3" hidden="1">#REF!</definedName>
    <definedName name="BExQ9M4E2ACZOWWWP1JJIQO8AHUM" hidden="1">#REF!</definedName>
    <definedName name="BExQ9TBCP5IJKSQLYEBE6FQLF16I" localSheetId="3" hidden="1">#REF!</definedName>
    <definedName name="BExQ9TBCP5IJKSQLYEBE6FQLF16I" hidden="1">#REF!</definedName>
    <definedName name="BExQ9UTANMJCK7LJ4OQMD6F2Q01L" localSheetId="3" hidden="1">#REF!</definedName>
    <definedName name="BExQ9UTANMJCK7LJ4OQMD6F2Q01L" hidden="1">#REF!</definedName>
    <definedName name="BExQ9ZLYHWABXAA9NJDW8ZS0UQ9P" localSheetId="1" hidden="1">#REF!</definedName>
    <definedName name="BExQ9ZLYHWABXAA9NJDW8ZS0UQ9P" localSheetId="3" hidden="1">#REF!</definedName>
    <definedName name="BExQ9ZLYHWABXAA9NJDW8ZS0UQ9P" localSheetId="0" hidden="1">#REF!</definedName>
    <definedName name="BExQ9ZLYHWABXAA9NJDW8ZS0UQ9P" localSheetId="2" hidden="1">#REF!</definedName>
    <definedName name="BExQ9ZLYHWABXAA9NJDW8ZS0UQ9P" hidden="1">#REF!</definedName>
    <definedName name="BExQ9ZWQ19KSRZNZNPY6ZNWEST1J" localSheetId="3" hidden="1">#REF!</definedName>
    <definedName name="BExQ9ZWQ19KSRZNZNPY6ZNWEST1J" hidden="1">#REF!</definedName>
    <definedName name="BExQA324HSCK40ENJUT9CS9EC71B" localSheetId="3" hidden="1">#REF!</definedName>
    <definedName name="BExQA324HSCK40ENJUT9CS9EC71B" hidden="1">#REF!</definedName>
    <definedName name="BExQA55GY0STSNBWQCWN8E31ZXCS" localSheetId="3" hidden="1">#REF!</definedName>
    <definedName name="BExQA55GY0STSNBWQCWN8E31ZXCS" hidden="1">#REF!</definedName>
    <definedName name="BExQA7URC7M82I0T9RUF90GCS15S" localSheetId="3" hidden="1">#REF!</definedName>
    <definedName name="BExQA7URC7M82I0T9RUF90GCS15S" hidden="1">#REF!</definedName>
    <definedName name="BExQA9HZIN9XEMHEEVHT99UU9Z82" localSheetId="3" hidden="1">#REF!</definedName>
    <definedName name="BExQA9HZIN9XEMHEEVHT99UU9Z82" hidden="1">#REF!</definedName>
    <definedName name="BExQAELFYH92K8CJL155181UDORO" localSheetId="3" hidden="1">#REF!</definedName>
    <definedName name="BExQAELFYH92K8CJL155181UDORO" hidden="1">#REF!</definedName>
    <definedName name="BExQAG8PP8R5NJKNQD1U4QOSD6X5" localSheetId="3" hidden="1">#REF!</definedName>
    <definedName name="BExQAG8PP8R5NJKNQD1U4QOSD6X5" hidden="1">#REF!</definedName>
    <definedName name="BExQAVTR32SDHZQ69KNYF6UXXKS2" localSheetId="3" hidden="1">#REF!</definedName>
    <definedName name="BExQAVTR32SDHZQ69KNYF6UXXKS2" hidden="1">#REF!</definedName>
    <definedName name="BExQBBETZJ7LHJ9CLAL3GEKQFEGR" localSheetId="3" hidden="1">#REF!</definedName>
    <definedName name="BExQBBETZJ7LHJ9CLAL3GEKQFEGR" hidden="1">#REF!</definedName>
    <definedName name="BExQBDICMZTSA1X73TMHNO4JSFLN" localSheetId="3" hidden="1">#REF!</definedName>
    <definedName name="BExQBDICMZTSA1X73TMHNO4JSFLN" hidden="1">#REF!</definedName>
    <definedName name="BExQBEER6CRCRPSSL61S0OMH57ZA" localSheetId="3" hidden="1">#REF!</definedName>
    <definedName name="BExQBEER6CRCRPSSL61S0OMH57ZA" hidden="1">#REF!</definedName>
    <definedName name="BExQBFR753FNBMC27WEQJT8UKANJ" localSheetId="3" hidden="1">#REF!</definedName>
    <definedName name="BExQBFR753FNBMC27WEQJT8UKANJ" hidden="1">#REF!</definedName>
    <definedName name="BExQBIGGY5TXI2FJVVZSLZ0LTZYH" localSheetId="3" hidden="1">#REF!</definedName>
    <definedName name="BExQBIGGY5TXI2FJVVZSLZ0LTZYH" hidden="1">#REF!</definedName>
    <definedName name="BExQBM1RUSIQ85LLMM2159BYDPIP" localSheetId="3" hidden="1">#REF!</definedName>
    <definedName name="BExQBM1RUSIQ85LLMM2159BYDPIP" hidden="1">#REF!</definedName>
    <definedName name="BExQBOWE543K7PGA5S7SVU2QKPM3" localSheetId="3" hidden="1">#REF!</definedName>
    <definedName name="BExQBOWE543K7PGA5S7SVU2QKPM3" hidden="1">#REF!</definedName>
    <definedName name="BExQBPSOZ47V81YAEURP0NQJNTJH" localSheetId="3" hidden="1">#REF!</definedName>
    <definedName name="BExQBPSOZ47V81YAEURP0NQJNTJH" hidden="1">#REF!</definedName>
    <definedName name="BExQC5TWT21CGBKD0IHAXTIN2QB8" localSheetId="3" hidden="1">#REF!</definedName>
    <definedName name="BExQC5TWT21CGBKD0IHAXTIN2QB8" hidden="1">#REF!</definedName>
    <definedName name="BExQC94JL9F5GW4S8DQCAF4WB2DA" localSheetId="3" hidden="1">#REF!</definedName>
    <definedName name="BExQC94JL9F5GW4S8DQCAF4WB2DA" hidden="1">#REF!</definedName>
    <definedName name="BExQCKTD8AT0824LGWREXM1B5D1X" localSheetId="3" hidden="1">#REF!</definedName>
    <definedName name="BExQCKTD8AT0824LGWREXM1B5D1X" hidden="1">#REF!</definedName>
    <definedName name="BExQCQ7KF4HVXSD72FF3DJGNNO3M" localSheetId="3" hidden="1">#REF!</definedName>
    <definedName name="BExQCQ7KF4HVXSD72FF3DJGNNO3M" hidden="1">#REF!</definedName>
    <definedName name="BExQCRPJXI0WNJUFFAC39C0PFUFK" localSheetId="3" hidden="1">#REF!</definedName>
    <definedName name="BExQCRPJXI0WNJUFFAC39C0PFUFK" hidden="1">#REF!</definedName>
    <definedName name="BExQD571YWOXKR2SX85K5MKQ0AO2" localSheetId="3" hidden="1">#REF!</definedName>
    <definedName name="BExQD571YWOXKR2SX85K5MKQ0AO2" hidden="1">#REF!</definedName>
    <definedName name="BExQDB6VCHN8PNX8EA6JNIEQ2JC2" localSheetId="3" hidden="1">#REF!</definedName>
    <definedName name="BExQDB6VCHN8PNX8EA6JNIEQ2JC2" hidden="1">#REF!</definedName>
    <definedName name="BExQDE1B6U2Q9B73KBENABP71YM1" localSheetId="3" hidden="1">#REF!</definedName>
    <definedName name="BExQDE1B6U2Q9B73KBENABP71YM1" hidden="1">#REF!</definedName>
    <definedName name="BExQDGQCN7ZW41QDUHOBJUGQAX40" localSheetId="3" hidden="1">#REF!</definedName>
    <definedName name="BExQDGQCN7ZW41QDUHOBJUGQAX40" hidden="1">#REF!</definedName>
    <definedName name="BExQED8ZZUEH0WRNOHXI7V9TVC8K" localSheetId="3" hidden="1">#REF!</definedName>
    <definedName name="BExQED8ZZUEH0WRNOHXI7V9TVC8K" hidden="1">#REF!</definedName>
    <definedName name="BExQEF1PIJIB9J24OB0M4X1WLBB0" localSheetId="3" hidden="1">#REF!</definedName>
    <definedName name="BExQEF1PIJIB9J24OB0M4X1WLBB0" hidden="1">#REF!</definedName>
    <definedName name="BExQEMUA4HEFM4OVO8M8MA8PIAW1" localSheetId="3" hidden="1">#REF!</definedName>
    <definedName name="BExQEMUA4HEFM4OVO8M8MA8PIAW1" hidden="1">#REF!</definedName>
    <definedName name="BExQEP38QPDKB85WG2WOL17IMB5S" localSheetId="3" hidden="1">#REF!</definedName>
    <definedName name="BExQEP38QPDKB85WG2WOL17IMB5S" hidden="1">#REF!</definedName>
    <definedName name="BExQEQ4XZQFIKUXNU9H7WE7AMZ1U" localSheetId="3" hidden="1">#REF!</definedName>
    <definedName name="BExQEQ4XZQFIKUXNU9H7WE7AMZ1U" hidden="1">#REF!</definedName>
    <definedName name="BExQF1OEB07CRAP6ALNNMJNJ3P2D" localSheetId="3" hidden="1">#REF!</definedName>
    <definedName name="BExQF1OEB07CRAP6ALNNMJNJ3P2D" hidden="1">#REF!</definedName>
    <definedName name="BExQF8KKL224NYD20XYLLM2RE7EW" localSheetId="3" hidden="1">#REF!</definedName>
    <definedName name="BExQF8KKL224NYD20XYLLM2RE7EW" hidden="1">#REF!</definedName>
    <definedName name="BExQF9X2AQPFJZTCHTU5PTTR0JAH" localSheetId="3" hidden="1">#REF!</definedName>
    <definedName name="BExQF9X2AQPFJZTCHTU5PTTR0JAH" hidden="1">#REF!</definedName>
    <definedName name="BExQFAINO9ODQZX6NSM8EBTRD04E" localSheetId="3" hidden="1">#REF!</definedName>
    <definedName name="BExQFAINO9ODQZX6NSM8EBTRD04E" hidden="1">#REF!</definedName>
    <definedName name="BExQFC0M9KKFMQKPLPEO2RQDB7MM" localSheetId="3" hidden="1">#REF!</definedName>
    <definedName name="BExQFC0M9KKFMQKPLPEO2RQDB7MM" hidden="1">#REF!</definedName>
    <definedName name="BExQFEEV7627R8TYZCM28C6V6WHE" localSheetId="3" hidden="1">#REF!</definedName>
    <definedName name="BExQFEEV7627R8TYZCM28C6V6WHE" hidden="1">#REF!</definedName>
    <definedName name="BExQFEK8NUD04X2OBRA275ADPSDL" localSheetId="3" hidden="1">#REF!</definedName>
    <definedName name="BExQFEK8NUD04X2OBRA275ADPSDL" hidden="1">#REF!</definedName>
    <definedName name="BExQFGYIWDR4W0YF7XR6E4EWWJ02" localSheetId="3" hidden="1">#REF!</definedName>
    <definedName name="BExQFGYIWDR4W0YF7XR6E4EWWJ02" hidden="1">#REF!</definedName>
    <definedName name="BExQFPNFKA36IAPS22LAUMBDI4KE" localSheetId="3" hidden="1">#REF!</definedName>
    <definedName name="BExQFPNFKA36IAPS22LAUMBDI4KE" hidden="1">#REF!</definedName>
    <definedName name="BExQFPSWEMA8WBUZ4WK20LR13VSU" localSheetId="3" hidden="1">#REF!</definedName>
    <definedName name="BExQFPSWEMA8WBUZ4WK20LR13VSU" hidden="1">#REF!</definedName>
    <definedName name="BExQFVSPOSCCPF1TLJPIWYWYB8A9" localSheetId="3" hidden="1">#REF!</definedName>
    <definedName name="BExQFVSPOSCCPF1TLJPIWYWYB8A9" hidden="1">#REF!</definedName>
    <definedName name="BExQFWJQXNQAW6LUMOEDS6KMJMYL" localSheetId="3" hidden="1">#REF!</definedName>
    <definedName name="BExQFWJQXNQAW6LUMOEDS6KMJMYL" hidden="1">#REF!</definedName>
    <definedName name="BExQG8TYRD2G42UA5ZPCRLNKUDMX" localSheetId="3" hidden="1">#REF!</definedName>
    <definedName name="BExQG8TYRD2G42UA5ZPCRLNKUDMX" hidden="1">#REF!</definedName>
    <definedName name="BExQGGBQ2CMSPV4NV4RA7NMBQER6" localSheetId="3" hidden="1">#REF!</definedName>
    <definedName name="BExQGGBQ2CMSPV4NV4RA7NMBQER6" hidden="1">#REF!</definedName>
    <definedName name="BExQGO48J9MPCDQ96RBB9UN9AIGT" localSheetId="3" hidden="1">#REF!</definedName>
    <definedName name="BExQGO48J9MPCDQ96RBB9UN9AIGT" hidden="1">#REF!</definedName>
    <definedName name="BExQGSBB6MJWDW7AYWA0MSFTXKRR" localSheetId="3" hidden="1">#REF!</definedName>
    <definedName name="BExQGSBB6MJWDW7AYWA0MSFTXKRR" hidden="1">#REF!</definedName>
    <definedName name="BExQH0UURAJ13AVO5UI04HSRGVYW" localSheetId="3" hidden="1">#REF!</definedName>
    <definedName name="BExQH0UURAJ13AVO5UI04HSRGVYW" hidden="1">#REF!</definedName>
    <definedName name="BExQH5I0FUT0822E2ITR6M5724UF" localSheetId="3" hidden="1">#REF!</definedName>
    <definedName name="BExQH5I0FUT0822E2ITR6M5724UF" hidden="1">#REF!</definedName>
    <definedName name="BExQH6ZZY0NR8SE48PSI9D0CU1TC" localSheetId="3" hidden="1">#REF!</definedName>
    <definedName name="BExQH6ZZY0NR8SE48PSI9D0CU1TC" hidden="1">#REF!</definedName>
    <definedName name="BExQH9P2MCXAJOVEO4GFQT6MNW22" localSheetId="3" hidden="1">#REF!</definedName>
    <definedName name="BExQH9P2MCXAJOVEO4GFQT6MNW22" hidden="1">#REF!</definedName>
    <definedName name="BExQHCZSBYUY8OKKJXFYWKBBM6AH" localSheetId="3" hidden="1">#REF!</definedName>
    <definedName name="BExQHCZSBYUY8OKKJXFYWKBBM6AH" hidden="1">#REF!</definedName>
    <definedName name="BExQHML1J3V7M9VZ3S2S198637RP" localSheetId="3" hidden="1">#REF!</definedName>
    <definedName name="BExQHML1J3V7M9VZ3S2S198637RP" hidden="1">#REF!</definedName>
    <definedName name="BExQHPKXZ1K33V2F90NZIQRZYIAW" localSheetId="3" hidden="1">#REF!</definedName>
    <definedName name="BExQHPKXZ1K33V2F90NZIQRZYIAW" hidden="1">#REF!</definedName>
    <definedName name="BExQHRDNW8YFGT2B35K9CYSS1VAI" localSheetId="3" hidden="1">#REF!</definedName>
    <definedName name="BExQHRDNW8YFGT2B35K9CYSS1VAI" hidden="1">#REF!</definedName>
    <definedName name="BExQHRZ9FBLUG6G6CC88UZA6V39L" localSheetId="3" hidden="1">#REF!</definedName>
    <definedName name="BExQHRZ9FBLUG6G6CC88UZA6V39L" hidden="1">#REF!</definedName>
    <definedName name="BExQHVF9KD06AG2RXUQJ9X4PVGX4" localSheetId="3" hidden="1">#REF!</definedName>
    <definedName name="BExQHVF9KD06AG2RXUQJ9X4PVGX4" hidden="1">#REF!</definedName>
    <definedName name="BExQHZBHVN2L4HC7ACTR73T5OCV0" localSheetId="3" hidden="1">#REF!</definedName>
    <definedName name="BExQHZBHVN2L4HC7ACTR73T5OCV0" hidden="1">#REF!</definedName>
    <definedName name="BExQI3O3BBL6MXZNJD1S3UD8WBUU" localSheetId="3" hidden="1">#REF!</definedName>
    <definedName name="BExQI3O3BBL6MXZNJD1S3UD8WBUU" hidden="1">#REF!</definedName>
    <definedName name="BExQI7431UOEBYKYPVVMNXBZ2ZP2" localSheetId="3" hidden="1">#REF!</definedName>
    <definedName name="BExQI7431UOEBYKYPVVMNXBZ2ZP2" hidden="1">#REF!</definedName>
    <definedName name="BExQI85V9TNLDJT5LTRZS10Y26SG" localSheetId="3" hidden="1">#REF!</definedName>
    <definedName name="BExQI85V9TNLDJT5LTRZS10Y26SG" hidden="1">#REF!</definedName>
    <definedName name="BExQI9ICYVAAXE7L1BQSE1VWSQA9" localSheetId="3" hidden="1">#REF!</definedName>
    <definedName name="BExQI9ICYVAAXE7L1BQSE1VWSQA9" hidden="1">#REF!</definedName>
    <definedName name="BExQIAPKHVEV8CU1L3TTHJW67FJ5" localSheetId="3" hidden="1">#REF!</definedName>
    <definedName name="BExQIAPKHVEV8CU1L3TTHJW67FJ5" hidden="1">#REF!</definedName>
    <definedName name="BExQIAV02RGEQG6AF0CWXU3MS9BZ" localSheetId="3" hidden="1">#REF!</definedName>
    <definedName name="BExQIAV02RGEQG6AF0CWXU3MS9BZ" hidden="1">#REF!</definedName>
    <definedName name="BExQIBB4I3Z6AUU0HYV1DHRS13M4" localSheetId="3" hidden="1">#REF!</definedName>
    <definedName name="BExQIBB4I3Z6AUU0HYV1DHRS13M4" hidden="1">#REF!</definedName>
    <definedName name="BExQIBWPAXU7HJZLKGJZY3EB7MIS" localSheetId="3" hidden="1">#REF!</definedName>
    <definedName name="BExQIBWPAXU7HJZLKGJZY3EB7MIS" hidden="1">#REF!</definedName>
    <definedName name="BExQIHLP9AT969BKBF22IGW76GLI" localSheetId="3" hidden="1">#REF!</definedName>
    <definedName name="BExQIHLP9AT969BKBF22IGW76GLI" hidden="1">#REF!</definedName>
    <definedName name="BExQIS8O6R36CI01XRY9ISM99TW9" localSheetId="3" hidden="1">#REF!</definedName>
    <definedName name="BExQIS8O6R36CI01XRY9ISM99TW9" hidden="1">#REF!</definedName>
    <definedName name="BExQIVJB9MJ25NDUHTCVMSODJY2C" localSheetId="3" hidden="1">#REF!</definedName>
    <definedName name="BExQIVJB9MJ25NDUHTCVMSODJY2C" hidden="1">#REF!</definedName>
    <definedName name="BExQIWAEMVTWAU39DWIXT17K2A9Z" localSheetId="3" hidden="1">#REF!</definedName>
    <definedName name="BExQIWAEMVTWAU39DWIXT17K2A9Z" hidden="1">#REF!</definedName>
    <definedName name="BExQJ72T8UR0U461ZLEGOOEPCDIG" localSheetId="3" hidden="1">#REF!</definedName>
    <definedName name="BExQJ72T8UR0U461ZLEGOOEPCDIG" hidden="1">#REF!</definedName>
    <definedName name="BExQJAZ2QDORCR0K8PR9VHQZ4Y3P" localSheetId="3" hidden="1">#REF!</definedName>
    <definedName name="BExQJAZ2QDORCR0K8PR9VHQZ4Y3P" hidden="1">#REF!</definedName>
    <definedName name="BExQJBF7LAX128WR7VTMJC88ZLPG" localSheetId="3" hidden="1">#REF!</definedName>
    <definedName name="BExQJBF7LAX128WR7VTMJC88ZLPG" hidden="1">#REF!</definedName>
    <definedName name="BExQJEVCKX6KZHNCLYXY7D0MX5KN" localSheetId="3" hidden="1">#REF!</definedName>
    <definedName name="BExQJEVCKX6KZHNCLYXY7D0MX5KN" hidden="1">#REF!</definedName>
    <definedName name="BExQJJYSDX8B0J1QGF2HL071KKA3" localSheetId="3" hidden="1">#REF!</definedName>
    <definedName name="BExQJJYSDX8B0J1QGF2HL071KKA3" hidden="1">#REF!</definedName>
    <definedName name="BExQK1HV6SQQ7CP8H8IUKI9TYXTD" localSheetId="3" hidden="1">#REF!</definedName>
    <definedName name="BExQK1HV6SQQ7CP8H8IUKI9TYXTD" hidden="1">#REF!</definedName>
    <definedName name="BExQK3LE5CSBW1E4H4KHW548FL2R" localSheetId="3" hidden="1">#REF!</definedName>
    <definedName name="BExQK3LE5CSBW1E4H4KHW548FL2R" hidden="1">#REF!</definedName>
    <definedName name="BExQKG6LD6PLNDGNGO9DJXY865BR" localSheetId="3" hidden="1">#REF!</definedName>
    <definedName name="BExQKG6LD6PLNDGNGO9DJXY865BR" hidden="1">#REF!</definedName>
    <definedName name="BExQKUKG8I4CGS9QYSD0H7NHP4JN" localSheetId="3" hidden="1">#REF!</definedName>
    <definedName name="BExQKUKG8I4CGS9QYSD0H7NHP4JN" hidden="1">#REF!</definedName>
    <definedName name="BExQL2NSE8OYZFXQH8A23RMVMFW7" localSheetId="3" hidden="1">#REF!</definedName>
    <definedName name="BExQL2NSE8OYZFXQH8A23RMVMFW7" hidden="1">#REF!</definedName>
    <definedName name="BExQLE1TOW3A287TQB0AVWENT8O1" localSheetId="3" hidden="1">#REF!</definedName>
    <definedName name="BExQLE1TOW3A287TQB0AVWENT8O1" hidden="1">#REF!</definedName>
    <definedName name="BExRYOYB4A3E5F6MTROY69LR0PMG" localSheetId="3" hidden="1">#REF!</definedName>
    <definedName name="BExRYOYB4A3E5F6MTROY69LR0PMG" hidden="1">#REF!</definedName>
    <definedName name="BExRYZLA9EW71H4SXQR525S72LLP" localSheetId="3" hidden="1">#REF!</definedName>
    <definedName name="BExRYZLA9EW71H4SXQR525S72LLP" hidden="1">#REF!</definedName>
    <definedName name="BExRZ66M8G9FQ0VFP077QSZBSOA5" localSheetId="3" hidden="1">#REF!</definedName>
    <definedName name="BExRZ66M8G9FQ0VFP077QSZBSOA5" hidden="1">#REF!</definedName>
    <definedName name="BExRZ8FMQQL46I8AQWU17LRNZD5T" localSheetId="3" hidden="1">#REF!</definedName>
    <definedName name="BExRZ8FMQQL46I8AQWU17LRNZD5T" hidden="1">#REF!</definedName>
    <definedName name="BExRZIRRIXRUMZ5GOO95S7460BMP" localSheetId="3" hidden="1">#REF!</definedName>
    <definedName name="BExRZIRRIXRUMZ5GOO95S7460BMP" hidden="1">#REF!</definedName>
    <definedName name="BExRZJTNBKKPK7SB4LA31O3OH6PO" localSheetId="3" hidden="1">#REF!</definedName>
    <definedName name="BExRZJTNBKKPK7SB4LA31O3OH6PO" hidden="1">#REF!</definedName>
    <definedName name="BExRZK9RAHMM0ZLTNSK7A4LDC42D" localSheetId="3" hidden="1">#REF!</definedName>
    <definedName name="BExRZK9RAHMM0ZLTNSK7A4LDC42D" hidden="1">#REF!</definedName>
    <definedName name="BExRZNF461H0WDF36L3U0UQSJGZB" localSheetId="3" hidden="1">#REF!</definedName>
    <definedName name="BExRZNF461H0WDF36L3U0UQSJGZB" hidden="1">#REF!</definedName>
    <definedName name="BExRZOGSR69INI6GAEPHDWSNK5Q4" localSheetId="3" hidden="1">#REF!</definedName>
    <definedName name="BExRZOGSR69INI6GAEPHDWSNK5Q4" hidden="1">#REF!</definedName>
    <definedName name="BExS0ASQBKRTPDWFK0KUDFOS9LE5" localSheetId="3" hidden="1">#REF!</definedName>
    <definedName name="BExS0ASQBKRTPDWFK0KUDFOS9LE5" hidden="1">#REF!</definedName>
    <definedName name="BExS0GHQUF6YT0RU3TKDEO8CSJYB" localSheetId="3" hidden="1">#REF!</definedName>
    <definedName name="BExS0GHQUF6YT0RU3TKDEO8CSJYB" hidden="1">#REF!</definedName>
    <definedName name="BExS0K8IHC45I78DMZBOJ1P13KQA" localSheetId="3" hidden="1">#REF!</definedName>
    <definedName name="BExS0K8IHC45I78DMZBOJ1P13KQA" hidden="1">#REF!</definedName>
    <definedName name="BExS0L4WP69XXUFHED98XIEPB593" localSheetId="3" hidden="1">#REF!</definedName>
    <definedName name="BExS0L4WP69XXUFHED98XIEPB593" hidden="1">#REF!</definedName>
    <definedName name="BExS0Z2O2N4AJXFEPN87NU9ZGAHG" localSheetId="3" hidden="1">#REF!</definedName>
    <definedName name="BExS0Z2O2N4AJXFEPN87NU9ZGAHG" hidden="1">#REF!</definedName>
    <definedName name="BExS15IJV0WW662NXQUVT3FGP4ST" localSheetId="3" hidden="1">#REF!</definedName>
    <definedName name="BExS15IJV0WW662NXQUVT3FGP4ST" hidden="1">#REF!</definedName>
    <definedName name="BExS18T8TBNEPF4AU1VJ268XLF3L" localSheetId="3" hidden="1">#REF!</definedName>
    <definedName name="BExS18T8TBNEPF4AU1VJ268XLF3L" hidden="1">#REF!</definedName>
    <definedName name="BExS194110MR25BYJI3CJ2EGZ8XT" localSheetId="3" hidden="1">#REF!</definedName>
    <definedName name="BExS194110MR25BYJI3CJ2EGZ8XT" hidden="1">#REF!</definedName>
    <definedName name="BExS1BNVGNSGD4EP90QL8WXYWZ66" localSheetId="3" hidden="1">#REF!</definedName>
    <definedName name="BExS1BNVGNSGD4EP90QL8WXYWZ66" hidden="1">#REF!</definedName>
    <definedName name="BExS1UE39N6NCND7MAARSBWXS6HU" localSheetId="3" hidden="1">#REF!</definedName>
    <definedName name="BExS1UE39N6NCND7MAARSBWXS6HU" hidden="1">#REF!</definedName>
    <definedName name="BExS226HTWL5WVC76MP5A1IBI8WD" localSheetId="3" hidden="1">#REF!</definedName>
    <definedName name="BExS226HTWL5WVC76MP5A1IBI8WD" hidden="1">#REF!</definedName>
    <definedName name="BExS26OI2QNNAH2WMDD95Z400048" localSheetId="3" hidden="1">#REF!</definedName>
    <definedName name="BExS26OI2QNNAH2WMDD95Z400048" hidden="1">#REF!</definedName>
    <definedName name="BExS2D4EI622QRKZKVDPRE66M4XA" localSheetId="3" hidden="1">#REF!</definedName>
    <definedName name="BExS2D4EI622QRKZKVDPRE66M4XA" hidden="1">#REF!</definedName>
    <definedName name="BExS2DF6B4ZUF3VZLI4G6LJ3BF38" localSheetId="3" hidden="1">#REF!</definedName>
    <definedName name="BExS2DF6B4ZUF3VZLI4G6LJ3BF38" hidden="1">#REF!</definedName>
    <definedName name="BExS2GKEA6VM3PDWKD7XI0KRUHTW" localSheetId="3" hidden="1">#REF!</definedName>
    <definedName name="BExS2GKEA6VM3PDWKD7XI0KRUHTW" hidden="1">#REF!</definedName>
    <definedName name="BExS2I2HVU314TXI2DYFRY8XV913" localSheetId="3" hidden="1">#REF!</definedName>
    <definedName name="BExS2I2HVU314TXI2DYFRY8XV913" hidden="1">#REF!</definedName>
    <definedName name="BExS2QB5FS5LYTFYO4BROTWG3OV5" localSheetId="3" hidden="1">#REF!</definedName>
    <definedName name="BExS2QB5FS5LYTFYO4BROTWG3OV5" hidden="1">#REF!</definedName>
    <definedName name="BExS2TLU1HONYV6S3ZD9T12D7CIG" localSheetId="3" hidden="1">#REF!</definedName>
    <definedName name="BExS2TLU1HONYV6S3ZD9T12D7CIG" hidden="1">#REF!</definedName>
    <definedName name="BExS2WLQUVBRZJWQTWUU4CYDY4IN" localSheetId="3" hidden="1">#REF!</definedName>
    <definedName name="BExS2WLQUVBRZJWQTWUU4CYDY4IN" hidden="1">#REF!</definedName>
    <definedName name="BExS2YJQV4NUX6135T90Z1Y5R26Q" localSheetId="3" hidden="1">#REF!</definedName>
    <definedName name="BExS2YJQV4NUX6135T90Z1Y5R26Q" hidden="1">#REF!</definedName>
    <definedName name="BExS318UV9I2FXPQQWUKKX00QLPJ" localSheetId="3" hidden="1">#REF!</definedName>
    <definedName name="BExS318UV9I2FXPQQWUKKX00QLPJ" hidden="1">#REF!</definedName>
    <definedName name="BExS3LBS0SMTHALVM4NRI1BAV1NP" localSheetId="3" hidden="1">#REF!</definedName>
    <definedName name="BExS3LBS0SMTHALVM4NRI1BAV1NP" hidden="1">#REF!</definedName>
    <definedName name="BExS3MTQ75VBXDGEBURP6YT8RROE" localSheetId="3" hidden="1">#REF!</definedName>
    <definedName name="BExS3MTQ75VBXDGEBURP6YT8RROE" hidden="1">#REF!</definedName>
    <definedName name="BExS3OMGYO0DFN5186UFKEXZ2RX3" localSheetId="3" hidden="1">#REF!</definedName>
    <definedName name="BExS3OMGYO0DFN5186UFKEXZ2RX3" hidden="1">#REF!</definedName>
    <definedName name="BExS3SDERJ27OER67TIGOVZU13A2" localSheetId="3" hidden="1">#REF!</definedName>
    <definedName name="BExS3SDERJ27OER67TIGOVZU13A2" hidden="1">#REF!</definedName>
    <definedName name="BExS3STIH9SFG0R6H30P191QZE98" localSheetId="3" hidden="1">#REF!</definedName>
    <definedName name="BExS3STIH9SFG0R6H30P191QZE98" hidden="1">#REF!</definedName>
    <definedName name="BExS46R5WDNU5KL04FKY5LHJUCB8" localSheetId="3" hidden="1">#REF!</definedName>
    <definedName name="BExS46R5WDNU5KL04FKY5LHJUCB8" hidden="1">#REF!</definedName>
    <definedName name="BExS4ASWKM93XA275AXHYP8AG6SU" localSheetId="3" hidden="1">#REF!</definedName>
    <definedName name="BExS4ASWKM93XA275AXHYP8AG6SU" hidden="1">#REF!</definedName>
    <definedName name="BExS4IANBC4RO7HIK0MZZ2RPQU78" localSheetId="3" hidden="1">#REF!</definedName>
    <definedName name="BExS4IANBC4RO7HIK0MZZ2RPQU78" hidden="1">#REF!</definedName>
    <definedName name="BExS4JN3Y6SVBKILQK0R9HS45Y52" localSheetId="3" hidden="1">#REF!</definedName>
    <definedName name="BExS4JN3Y6SVBKILQK0R9HS45Y52" hidden="1">#REF!</definedName>
    <definedName name="BExS4P6S41O6Z6BED77U3GD9PNH1" localSheetId="3" hidden="1">#REF!</definedName>
    <definedName name="BExS4P6S41O6Z6BED77U3GD9PNH1" hidden="1">#REF!</definedName>
    <definedName name="BExS4PXPURUHFBOKYFJD5J1J2RXC" localSheetId="3" hidden="1">#REF!</definedName>
    <definedName name="BExS4PXPURUHFBOKYFJD5J1J2RXC" hidden="1">#REF!</definedName>
    <definedName name="BExS4T32HD3YGJ91HTJ2IGVX6V4O" localSheetId="3" hidden="1">#REF!</definedName>
    <definedName name="BExS4T32HD3YGJ91HTJ2IGVX6V4O" hidden="1">#REF!</definedName>
    <definedName name="BExS51H0N51UT0FZOPZRCF1GU063" localSheetId="3" hidden="1">#REF!</definedName>
    <definedName name="BExS51H0N51UT0FZOPZRCF1GU063" hidden="1">#REF!</definedName>
    <definedName name="BExS54X72TJFC41FJK72MLRR2OO7" localSheetId="3" hidden="1">#REF!</definedName>
    <definedName name="BExS54X72TJFC41FJK72MLRR2OO7" hidden="1">#REF!</definedName>
    <definedName name="BExS59F0PA1V2ZC7S5TN6IT41SXP" localSheetId="3" hidden="1">#REF!</definedName>
    <definedName name="BExS59F0PA1V2ZC7S5TN6IT41SXP" hidden="1">#REF!</definedName>
    <definedName name="BExS5L3TGB8JVW9ROYWTKYTUPW27" localSheetId="3" hidden="1">#REF!</definedName>
    <definedName name="BExS5L3TGB8JVW9ROYWTKYTUPW27" hidden="1">#REF!</definedName>
    <definedName name="BExS6GKQ96EHVLYWNJDWXZXUZW90" localSheetId="3" hidden="1">#REF!</definedName>
    <definedName name="BExS6GKQ96EHVLYWNJDWXZXUZW90" hidden="1">#REF!</definedName>
    <definedName name="BExS6ITKSZFRR01YD5B0F676SYN7" localSheetId="3" hidden="1">#REF!</definedName>
    <definedName name="BExS6ITKSZFRR01YD5B0F676SYN7" hidden="1">#REF!</definedName>
    <definedName name="BExS6N0LI574IAC89EFW6CLTCQ33" localSheetId="3" hidden="1">#REF!</definedName>
    <definedName name="BExS6N0LI574IAC89EFW6CLTCQ33" hidden="1">#REF!</definedName>
    <definedName name="BExS6N0NEF7XCTT5R600QZ71A44O" localSheetId="3" hidden="1">#REF!</definedName>
    <definedName name="BExS6N0NEF7XCTT5R600QZ71A44O" hidden="1">#REF!</definedName>
    <definedName name="BExS6WRDBF3ST86ZOBBUL3GTCR11" localSheetId="3" hidden="1">#REF!</definedName>
    <definedName name="BExS6WRDBF3ST86ZOBBUL3GTCR11" hidden="1">#REF!</definedName>
    <definedName name="BExS6XNRKR0C3MTA0LV5B60UB908" localSheetId="3" hidden="1">#REF!</definedName>
    <definedName name="BExS6XNRKR0C3MTA0LV5B60UB908" hidden="1">#REF!</definedName>
    <definedName name="BExS73NELZEK2MDOLXO2Q7H3EG71" localSheetId="3" hidden="1">#REF!</definedName>
    <definedName name="BExS73NELZEK2MDOLXO2Q7H3EG71" hidden="1">#REF!</definedName>
    <definedName name="BExS7DJF6AXTWAJD7K4ZCD7L6BHV" localSheetId="3" hidden="1">#REF!</definedName>
    <definedName name="BExS7DJF6AXTWAJD7K4ZCD7L6BHV" hidden="1">#REF!</definedName>
    <definedName name="BExS7GOTHHOK287MX2RC853NWQAL" localSheetId="3" hidden="1">#REF!</definedName>
    <definedName name="BExS7GOTHHOK287MX2RC853NWQAL" hidden="1">#REF!</definedName>
    <definedName name="BExS7TKQYLRZGM93UY3ZJZJBQNFJ" localSheetId="3" hidden="1">#REF!</definedName>
    <definedName name="BExS7TKQYLRZGM93UY3ZJZJBQNFJ" hidden="1">#REF!</definedName>
    <definedName name="BExS7Y2LNGVHSIBKC7C3R6X4LDR6" localSheetId="3" hidden="1">#REF!</definedName>
    <definedName name="BExS7Y2LNGVHSIBKC7C3R6X4LDR6" hidden="1">#REF!</definedName>
    <definedName name="BExS81TE0EY44Y3W2M4Z4MGNP5OM" localSheetId="3" hidden="1">#REF!</definedName>
    <definedName name="BExS81TE0EY44Y3W2M4Z4MGNP5OM" hidden="1">#REF!</definedName>
    <definedName name="BExS81YPDZDVJJVS15HV2HDXAC3Y" localSheetId="3" hidden="1">#REF!</definedName>
    <definedName name="BExS81YPDZDVJJVS15HV2HDXAC3Y" hidden="1">#REF!</definedName>
    <definedName name="BExS82PRVNUTEKQZS56YT2DVF6C2" localSheetId="3" hidden="1">#REF!</definedName>
    <definedName name="BExS82PRVNUTEKQZS56YT2DVF6C2" hidden="1">#REF!</definedName>
    <definedName name="BExS83BCNFAV6DRCB1VTUF96491J" localSheetId="3" hidden="1">#REF!</definedName>
    <definedName name="BExS83BCNFAV6DRCB1VTUF96491J" hidden="1">#REF!</definedName>
    <definedName name="BExS86GKM9ISCSNZD15BQ5E5L6A5" localSheetId="3" hidden="1">#REF!</definedName>
    <definedName name="BExS86GKM9ISCSNZD15BQ5E5L6A5" hidden="1">#REF!</definedName>
    <definedName name="BExS89GGRJ55EK546SM31UGE2K8T" localSheetId="3" hidden="1">#REF!</definedName>
    <definedName name="BExS89GGRJ55EK546SM31UGE2K8T" hidden="1">#REF!</definedName>
    <definedName name="BExS8BPG5A0GR5AO1U951NDGGR0L" localSheetId="3" hidden="1">#REF!</definedName>
    <definedName name="BExS8BPG5A0GR5AO1U951NDGGR0L" hidden="1">#REF!</definedName>
    <definedName name="BExS8CGI0JXFUBD41VFLI0SZSV8F" localSheetId="3" hidden="1">#REF!</definedName>
    <definedName name="BExS8CGI0JXFUBD41VFLI0SZSV8F" hidden="1">#REF!</definedName>
    <definedName name="BExS8D22FXVQKOEJP01LT0CDI3PS" localSheetId="3" hidden="1">#REF!</definedName>
    <definedName name="BExS8D22FXVQKOEJP01LT0CDI3PS" hidden="1">#REF!</definedName>
    <definedName name="BExS8EEJOZFBUWZDOM3O25AJRUVU" localSheetId="3" hidden="1">#REF!</definedName>
    <definedName name="BExS8EEJOZFBUWZDOM3O25AJRUVU" hidden="1">#REF!</definedName>
    <definedName name="BExS8GSUS17UY50TEM2AWF36BR9Z" localSheetId="3" hidden="1">#REF!</definedName>
    <definedName name="BExS8GSUS17UY50TEM2AWF36BR9Z" hidden="1">#REF!</definedName>
    <definedName name="BExS8HJRBVG0XI6PWA9KTMJZMQXK" localSheetId="3" hidden="1">#REF!</definedName>
    <definedName name="BExS8HJRBVG0XI6PWA9KTMJZMQXK" hidden="1">#REF!</definedName>
    <definedName name="BExS8NE9HUZJH13OXLREOV1BX0OZ" localSheetId="3" hidden="1">#REF!</definedName>
    <definedName name="BExS8NE9HUZJH13OXLREOV1BX0OZ" hidden="1">#REF!</definedName>
    <definedName name="BExS8R51C8RM2FS6V6IRTYO9GA4A" localSheetId="3" hidden="1">#REF!</definedName>
    <definedName name="BExS8R51C8RM2FS6V6IRTYO9GA4A" hidden="1">#REF!</definedName>
    <definedName name="BExS8WDX408F60MH1X9B9UZ2H4R7" localSheetId="3" hidden="1">#REF!</definedName>
    <definedName name="BExS8WDX408F60MH1X9B9UZ2H4R7" hidden="1">#REF!</definedName>
    <definedName name="BExS8X4UTVOFE2YEVLO8LTKMSI3A" localSheetId="3" hidden="1">#REF!</definedName>
    <definedName name="BExS8X4UTVOFE2YEVLO8LTKMSI3A" hidden="1">#REF!</definedName>
    <definedName name="BExS8Z2W2QEC3MH0BZIYLDFQNUIP" localSheetId="3" hidden="1">#REF!</definedName>
    <definedName name="BExS8Z2W2QEC3MH0BZIYLDFQNUIP" hidden="1">#REF!</definedName>
    <definedName name="BExS92DKGRFFCIA9C0IXDOLO57EP" localSheetId="3" hidden="1">#REF!</definedName>
    <definedName name="BExS92DKGRFFCIA9C0IXDOLO57EP" hidden="1">#REF!</definedName>
    <definedName name="BExS98OB4321YCHLCQ022PXKTT2W" localSheetId="3" hidden="1">#REF!</definedName>
    <definedName name="BExS98OB4321YCHLCQ022PXKTT2W" hidden="1">#REF!</definedName>
    <definedName name="BExS9C9N8GFISC6HUERJ0EI06GB2" localSheetId="3" hidden="1">#REF!</definedName>
    <definedName name="BExS9C9N8GFISC6HUERJ0EI06GB2" hidden="1">#REF!</definedName>
    <definedName name="BExS9D6619QNINF06KHZHYUAH0S9" localSheetId="3" hidden="1">#REF!</definedName>
    <definedName name="BExS9D6619QNINF06KHZHYUAH0S9" hidden="1">#REF!</definedName>
    <definedName name="BExS9DX13CACP3J8JDREK30JB1SQ" localSheetId="3" hidden="1">#REF!</definedName>
    <definedName name="BExS9DX13CACP3J8JDREK30JB1SQ" hidden="1">#REF!</definedName>
    <definedName name="BExS9FPRS2KRRCS33SE6WFNF5GYL" localSheetId="3" hidden="1">#REF!</definedName>
    <definedName name="BExS9FPRS2KRRCS33SE6WFNF5GYL" hidden="1">#REF!</definedName>
    <definedName name="BExS9M5VN3VE822UH6TLACVY24CJ" localSheetId="3" hidden="1">#REF!</definedName>
    <definedName name="BExS9M5VN3VE822UH6TLACVY24CJ" hidden="1">#REF!</definedName>
    <definedName name="BExS9WI0A6PSEB8N9GPXF2Z7MWHM" localSheetId="3" hidden="1">#REF!</definedName>
    <definedName name="BExS9WI0A6PSEB8N9GPXF2Z7MWHM" hidden="1">#REF!</definedName>
    <definedName name="BExS9XJPZ07ND34OHX60QD382FV6" localSheetId="3" hidden="1">#REF!</definedName>
    <definedName name="BExS9XJPZ07ND34OHX60QD382FV6" hidden="1">#REF!</definedName>
    <definedName name="BExSA4AJLEEN4R7HU4FRSMYR17TR" localSheetId="3" hidden="1">#REF!</definedName>
    <definedName name="BExSA4AJLEEN4R7HU4FRSMYR17TR" hidden="1">#REF!</definedName>
    <definedName name="BExSA5HP306TN9XJS0TU619DLRR7" localSheetId="3" hidden="1">#REF!</definedName>
    <definedName name="BExSA5HP306TN9XJS0TU619DLRR7" hidden="1">#REF!</definedName>
    <definedName name="BExSAAVWQOOIA6B3JHQVGP08HFEM" localSheetId="3" hidden="1">#REF!</definedName>
    <definedName name="BExSAAVWQOOIA6B3JHQVGP08HFEM" hidden="1">#REF!</definedName>
    <definedName name="BExSAFJ3IICU2M7QPVE4ARYMXZKX" localSheetId="3" hidden="1">#REF!</definedName>
    <definedName name="BExSAFJ3IICU2M7QPVE4ARYMXZKX" hidden="1">#REF!</definedName>
    <definedName name="BExSAH6ID8OHX379UXVNGFO8J6KQ" localSheetId="3" hidden="1">#REF!</definedName>
    <definedName name="BExSAH6ID8OHX379UXVNGFO8J6KQ" hidden="1">#REF!</definedName>
    <definedName name="BExSAQBHIXGQRNIRGCJMBXUPCZQA" localSheetId="3" hidden="1">#REF!</definedName>
    <definedName name="BExSAQBHIXGQRNIRGCJMBXUPCZQA" hidden="1">#REF!</definedName>
    <definedName name="BExSAUTCT4P7JP57NOR9MTX33QJZ" localSheetId="3" hidden="1">#REF!</definedName>
    <definedName name="BExSAUTCT4P7JP57NOR9MTX33QJZ" hidden="1">#REF!</definedName>
    <definedName name="BExSAY9CA9TFXQ9M9FBJRGJO9T9E" localSheetId="3" hidden="1">#REF!</definedName>
    <definedName name="BExSAY9CA9TFXQ9M9FBJRGJO9T9E" hidden="1">#REF!</definedName>
    <definedName name="BExSB4JYKQ3MINI7RAYK5M8BLJDC" localSheetId="3" hidden="1">#REF!</definedName>
    <definedName name="BExSB4JYKQ3MINI7RAYK5M8BLJDC" hidden="1">#REF!</definedName>
    <definedName name="BExSBCY73CG3Q15P5BDLDT994XRL" localSheetId="3" hidden="1">#REF!</definedName>
    <definedName name="BExSBCY73CG3Q15P5BDLDT994XRL" hidden="1">#REF!</definedName>
    <definedName name="BExSBMOS41ZRLWYLOU29V6Y7YORR" localSheetId="3" hidden="1">#REF!</definedName>
    <definedName name="BExSBMOS41ZRLWYLOU29V6Y7YORR" hidden="1">#REF!</definedName>
    <definedName name="BExSBPZG22WAMZYIF7CZ686E8X80" localSheetId="3" hidden="1">#REF!</definedName>
    <definedName name="BExSBPZG22WAMZYIF7CZ686E8X80" hidden="1">#REF!</definedName>
    <definedName name="BExSBRBXXQMBU1TYDW1BXTEVEPRU" localSheetId="3" hidden="1">#REF!</definedName>
    <definedName name="BExSBRBXXQMBU1TYDW1BXTEVEPRU" hidden="1">#REF!</definedName>
    <definedName name="BExSC54998WTZ21DSL0R8UN0Y9JH" localSheetId="3" hidden="1">#REF!</definedName>
    <definedName name="BExSC54998WTZ21DSL0R8UN0Y9JH" hidden="1">#REF!</definedName>
    <definedName name="BExSC60N7WR9PJSNC9B7ORCX9NGY" localSheetId="3" hidden="1">#REF!</definedName>
    <definedName name="BExSC60N7WR9PJSNC9B7ORCX9NGY" hidden="1">#REF!</definedName>
    <definedName name="BExSCE99EZTILTTCE4NJJF96OYYM" localSheetId="3" hidden="1">#REF!</definedName>
    <definedName name="BExSCE99EZTILTTCE4NJJF96OYYM" hidden="1">#REF!</definedName>
    <definedName name="BExSCFWOMYELUEPWVJIRGIQZH5BV" localSheetId="3" hidden="1">#REF!</definedName>
    <definedName name="BExSCFWOMYELUEPWVJIRGIQZH5BV" hidden="1">#REF!</definedName>
    <definedName name="BExSCHUQZ2HFEWS54X67DIS8OSXZ" localSheetId="3" hidden="1">#REF!</definedName>
    <definedName name="BExSCHUQZ2HFEWS54X67DIS8OSXZ" hidden="1">#REF!</definedName>
    <definedName name="BExSCOG41SKKG4GYU76WRWW1CTE6" localSheetId="3" hidden="1">#REF!</definedName>
    <definedName name="BExSCOG41SKKG4GYU76WRWW1CTE6" hidden="1">#REF!</definedName>
    <definedName name="BExSCVC9P86YVFMRKKUVRV29MZXZ" localSheetId="3" hidden="1">#REF!</definedName>
    <definedName name="BExSCVC9P86YVFMRKKUVRV29MZXZ" hidden="1">#REF!</definedName>
    <definedName name="BExSD233CH4MU9ZMGNRF97ZV7KWU" localSheetId="3" hidden="1">#REF!</definedName>
    <definedName name="BExSD233CH4MU9ZMGNRF97ZV7KWU" hidden="1">#REF!</definedName>
    <definedName name="BExSD2U0F3BN6IN9N4R2DTTJG15H" localSheetId="3" hidden="1">#REF!</definedName>
    <definedName name="BExSD2U0F3BN6IN9N4R2DTTJG15H" hidden="1">#REF!</definedName>
    <definedName name="BExSD6A6NY15YSMFH51ST6XJY429" localSheetId="3" hidden="1">#REF!</definedName>
    <definedName name="BExSD6A6NY15YSMFH51ST6XJY429" hidden="1">#REF!</definedName>
    <definedName name="BExSD9VH6PF6RQ135VOEE08YXPAW" localSheetId="3" hidden="1">#REF!</definedName>
    <definedName name="BExSD9VH6PF6RQ135VOEE08YXPAW" hidden="1">#REF!</definedName>
    <definedName name="BExSDI9QWFD49GEZWZ3KOGM27XRB" localSheetId="3" hidden="1">#REF!</definedName>
    <definedName name="BExSDI9QWFD49GEZWZ3KOGM27XRB" hidden="1">#REF!</definedName>
    <definedName name="BExSDP5Y04WWMX2WWRITWOX8R5I9" localSheetId="3" hidden="1">#REF!</definedName>
    <definedName name="BExSDP5Y04WWMX2WWRITWOX8R5I9" hidden="1">#REF!</definedName>
    <definedName name="BExSDSGM203BJTNS9MKCBX453HMD" localSheetId="3" hidden="1">#REF!</definedName>
    <definedName name="BExSDSGM203BJTNS9MKCBX453HMD" hidden="1">#REF!</definedName>
    <definedName name="BExSDT20XUFXTDM37M148AXAP7HN" localSheetId="3" hidden="1">#REF!</definedName>
    <definedName name="BExSDT20XUFXTDM37M148AXAP7HN" hidden="1">#REF!</definedName>
    <definedName name="BExSDYLOWNTKCY92LFEDAV8LO7D3" localSheetId="3" hidden="1">#REF!</definedName>
    <definedName name="BExSDYLOWNTKCY92LFEDAV8LO7D3" hidden="1">#REF!</definedName>
    <definedName name="BExSE277VXZ807WBUB6A1UGQ1SF9" localSheetId="3" hidden="1">#REF!</definedName>
    <definedName name="BExSE277VXZ807WBUB6A1UGQ1SF9" hidden="1">#REF!</definedName>
    <definedName name="BExSE3EDSP4UL6G0I3DZ5SBHMUBU" localSheetId="3" hidden="1">#REF!</definedName>
    <definedName name="BExSE3EDSP4UL6G0I3DZ5SBHMUBU" hidden="1">#REF!</definedName>
    <definedName name="BExSEEHK1VLWD7JBV9SVVVIKQZ3I" localSheetId="3" hidden="1">#REF!</definedName>
    <definedName name="BExSEEHK1VLWD7JBV9SVVVIKQZ3I" hidden="1">#REF!</definedName>
    <definedName name="BExSEITYG8XAMWJ1C8VKU1MB4TEO" localSheetId="3" hidden="1">#REF!</definedName>
    <definedName name="BExSEITYG8XAMWJ1C8VKU1MB4TEO" hidden="1">#REF!</definedName>
    <definedName name="BExSEJKZLX37P3V33TRTFJ30BFRK" localSheetId="3" hidden="1">#REF!</definedName>
    <definedName name="BExSEJKZLX37P3V33TRTFJ30BFRK" hidden="1">#REF!</definedName>
    <definedName name="BExSEKXG1AW54E28IG5EODEM0JJV" localSheetId="3" hidden="1">#REF!</definedName>
    <definedName name="BExSEKXG1AW54E28IG5EODEM0JJV" hidden="1">#REF!</definedName>
    <definedName name="BExSEO84KVM8R2IV5MFH0XI3IZSN" localSheetId="3" hidden="1">#REF!</definedName>
    <definedName name="BExSEO84KVM8R2IV5MFH0XI3IZSN" hidden="1">#REF!</definedName>
    <definedName name="BExSEP9UVOAI6TMXKNK587PQ3328" localSheetId="3" hidden="1">#REF!</definedName>
    <definedName name="BExSEP9UVOAI6TMXKNK587PQ3328" hidden="1">#REF!</definedName>
    <definedName name="BExSERIU9MUGR4NPZAUJCVXUZ74I" localSheetId="3" hidden="1">#REF!</definedName>
    <definedName name="BExSERIU9MUGR4NPZAUJCVXUZ74I" hidden="1">#REF!</definedName>
    <definedName name="BExSF07QFLZCO4P6K6QF05XG7PH1" localSheetId="3" hidden="1">#REF!</definedName>
    <definedName name="BExSF07QFLZCO4P6K6QF05XG7PH1" hidden="1">#REF!</definedName>
    <definedName name="BExSFJ8ZAGQ63A4MVMZRQWLVRGQ5" localSheetId="3" hidden="1">#REF!</definedName>
    <definedName name="BExSFJ8ZAGQ63A4MVMZRQWLVRGQ5" hidden="1">#REF!</definedName>
    <definedName name="BExSFKQRST2S9KXWWLCXYLKSF4G1" localSheetId="3" hidden="1">#REF!</definedName>
    <definedName name="BExSFKQRST2S9KXWWLCXYLKSF4G1" hidden="1">#REF!</definedName>
    <definedName name="BExSFOHO6VZ5Y463KL3XYTZBVE3P" localSheetId="3" hidden="1">#REF!</definedName>
    <definedName name="BExSFOHO6VZ5Y463KL3XYTZBVE3P" hidden="1">#REF!</definedName>
    <definedName name="BExSFY2ZJOYUEYBX21QZ7AMN2WK1" localSheetId="3" hidden="1">#REF!</definedName>
    <definedName name="BExSFY2ZJOYUEYBX21QZ7AMN2WK1" hidden="1">#REF!</definedName>
    <definedName name="BExSFYDRRTAZVPXRWUF5PDQ97WFF" localSheetId="3" hidden="1">#REF!</definedName>
    <definedName name="BExSFYDRRTAZVPXRWUF5PDQ97WFF" hidden="1">#REF!</definedName>
    <definedName name="BExSFZVPFTXA3F0IJ2NGH1GXX9R7" localSheetId="3" hidden="1">#REF!</definedName>
    <definedName name="BExSFZVPFTXA3F0IJ2NGH1GXX9R7" hidden="1">#REF!</definedName>
    <definedName name="BExSG2Q34XRC1K28H4XG6PQM3FTW" localSheetId="3" hidden="1">#REF!</definedName>
    <definedName name="BExSG2Q34XRC1K28H4XG6PQM3FTW" hidden="1">#REF!</definedName>
    <definedName name="BExSG90Q4ZUU2IPGDYOM169NJV9S" localSheetId="3" hidden="1">#REF!</definedName>
    <definedName name="BExSG90Q4ZUU2IPGDYOM169NJV9S" hidden="1">#REF!</definedName>
    <definedName name="BExSG9X3DU845PNXYJGGLBQY2UHG" localSheetId="3" hidden="1">#REF!</definedName>
    <definedName name="BExSG9X3DU845PNXYJGGLBQY2UHG" hidden="1">#REF!</definedName>
    <definedName name="BExSGE45J27MDUUNXW7Z8Q33UAON" localSheetId="3" hidden="1">#REF!</definedName>
    <definedName name="BExSGE45J27MDUUNXW7Z8Q33UAON" hidden="1">#REF!</definedName>
    <definedName name="BExSGE9LY91Q0URHB4YAMX0UAMYI" localSheetId="3" hidden="1">#REF!</definedName>
    <definedName name="BExSGE9LY91Q0URHB4YAMX0UAMYI" hidden="1">#REF!</definedName>
    <definedName name="BExSGLB2URTLBCKBB4Y885W925F2" localSheetId="3" hidden="1">#REF!</definedName>
    <definedName name="BExSGLB2URTLBCKBB4Y885W925F2" hidden="1">#REF!</definedName>
    <definedName name="BExSGNEL2G0PC04ATVS20W5179EK" localSheetId="3" hidden="1">#REF!</definedName>
    <definedName name="BExSGNEL2G0PC04ATVS20W5179EK" hidden="1">#REF!</definedName>
    <definedName name="BExSGOAYG73SFWOPAQV80P710GID" localSheetId="3" hidden="1">#REF!</definedName>
    <definedName name="BExSGOAYG73SFWOPAQV80P710GID" hidden="1">#REF!</definedName>
    <definedName name="BExSGOWJHRW7FWKLO2EHUOOGHNAF" localSheetId="3" hidden="1">#REF!</definedName>
    <definedName name="BExSGOWJHRW7FWKLO2EHUOOGHNAF" hidden="1">#REF!</definedName>
    <definedName name="BExSGOWJTAP41ZV5Q23H7MI9C76W" localSheetId="3" hidden="1">#REF!</definedName>
    <definedName name="BExSGOWJTAP41ZV5Q23H7MI9C76W" hidden="1">#REF!</definedName>
    <definedName name="BExSGR5JQVX2HQ0PKCGZNSSUM1RV" localSheetId="3" hidden="1">#REF!</definedName>
    <definedName name="BExSGR5JQVX2HQ0PKCGZNSSUM1RV" hidden="1">#REF!</definedName>
    <definedName name="BExSGT3MKX7YVLVP6YLL6KVO8UGV" localSheetId="3" hidden="1">#REF!</definedName>
    <definedName name="BExSGT3MKX7YVLVP6YLL6KVO8UGV" hidden="1">#REF!</definedName>
    <definedName name="BExSGVHX69GJZHD99DKE4RZ042B1" localSheetId="3" hidden="1">#REF!</definedName>
    <definedName name="BExSGVHX69GJZHD99DKE4RZ042B1" hidden="1">#REF!</definedName>
    <definedName name="BExSGZJO4J4ZO04E2N2ECVYS9DEZ" localSheetId="3" hidden="1">#REF!</definedName>
    <definedName name="BExSGZJO4J4ZO04E2N2ECVYS9DEZ" hidden="1">#REF!</definedName>
    <definedName name="BExSHAHFHS7MMNJR8JPVABRGBVIT" localSheetId="3" hidden="1">#REF!</definedName>
    <definedName name="BExSHAHFHS7MMNJR8JPVABRGBVIT" hidden="1">#REF!</definedName>
    <definedName name="BExSHGH88QZWW4RNAX4YKAZ5JEBL" localSheetId="3" hidden="1">#REF!</definedName>
    <definedName name="BExSHGH88QZWW4RNAX4YKAZ5JEBL" hidden="1">#REF!</definedName>
    <definedName name="BExSHOKK1OO3CX9Z28C58E5J1D9W" localSheetId="3" hidden="1">#REF!</definedName>
    <definedName name="BExSHOKK1OO3CX9Z28C58E5J1D9W" hidden="1">#REF!</definedName>
    <definedName name="BExSHQD8KYLTQGDXIRKCHQQ7MKIH" localSheetId="3" hidden="1">#REF!</definedName>
    <definedName name="BExSHQD8KYLTQGDXIRKCHQQ7MKIH" hidden="1">#REF!</definedName>
    <definedName name="BExSHVGPIAHXI97UBLI9G4I4M29F" localSheetId="3" hidden="1">#REF!</definedName>
    <definedName name="BExSHVGPIAHXI97UBLI9G4I4M29F" hidden="1">#REF!</definedName>
    <definedName name="BExSI0K2YL3HTCQAD8A7TR4QCUR6" localSheetId="3" hidden="1">#REF!</definedName>
    <definedName name="BExSI0K2YL3HTCQAD8A7TR4QCUR6" hidden="1">#REF!</definedName>
    <definedName name="BExSIFUDNRWXWIWNGCCFOOD8WIAZ" localSheetId="3" hidden="1">#REF!</definedName>
    <definedName name="BExSIFUDNRWXWIWNGCCFOOD8WIAZ" hidden="1">#REF!</definedName>
    <definedName name="BExTTZNS2PBCR93C9IUW49UZ4I6T" localSheetId="3" hidden="1">#REF!</definedName>
    <definedName name="BExTTZNS2PBCR93C9IUW49UZ4I6T" hidden="1">#REF!</definedName>
    <definedName name="BExTU2YFQ25JQ6MEMRHHN66VLTPJ" localSheetId="3" hidden="1">#REF!</definedName>
    <definedName name="BExTU2YFQ25JQ6MEMRHHN66VLTPJ" hidden="1">#REF!</definedName>
    <definedName name="BExTU75IOII1V5O0C9X2VAYYVJUG" localSheetId="3" hidden="1">#REF!</definedName>
    <definedName name="BExTU75IOII1V5O0C9X2VAYYVJUG" hidden="1">#REF!</definedName>
    <definedName name="BExTUA5F7V4LUIIAM17J3A8XF3JE" localSheetId="3" hidden="1">#REF!</definedName>
    <definedName name="BExTUA5F7V4LUIIAM17J3A8XF3JE" hidden="1">#REF!</definedName>
    <definedName name="BExTUBY3AA9B91YRRWFOT21LUL8Q" localSheetId="3" hidden="1">#REF!</definedName>
    <definedName name="BExTUBY3AA9B91YRRWFOT21LUL8Q" hidden="1">#REF!</definedName>
    <definedName name="BExTUJ53ANGZ3H1KDK4CR4Q0OD6P" localSheetId="3" hidden="1">#REF!</definedName>
    <definedName name="BExTUJ53ANGZ3H1KDK4CR4Q0OD6P" hidden="1">#REF!</definedName>
    <definedName name="BExTUKXSZBM7C57G6NGLWGU4WOHY" localSheetId="3" hidden="1">#REF!</definedName>
    <definedName name="BExTUKXSZBM7C57G6NGLWGU4WOHY" hidden="1">#REF!</definedName>
    <definedName name="BExTUNC5INBE8Y5OA5GQUTXX6QJW" localSheetId="3" hidden="1">#REF!</definedName>
    <definedName name="BExTUNC5INBE8Y5OA5GQUTXX6QJW" hidden="1">#REF!</definedName>
    <definedName name="BExTUSQCFFYZCDNHWHADBC2E1ZP1" localSheetId="3" hidden="1">#REF!</definedName>
    <definedName name="BExTUSQCFFYZCDNHWHADBC2E1ZP1" hidden="1">#REF!</definedName>
    <definedName name="BExTUV4NQDZVAENZPSZGF7A3DDFN" localSheetId="3" hidden="1">#REF!</definedName>
    <definedName name="BExTUV4NQDZVAENZPSZGF7A3DDFN" hidden="1">#REF!</definedName>
    <definedName name="BExTUVFGOJEYS28JURA5KHQFDU5J" localSheetId="3" hidden="1">#REF!</definedName>
    <definedName name="BExTUVFGOJEYS28JURA5KHQFDU5J" hidden="1">#REF!</definedName>
    <definedName name="BExTUW10U40QCYGHM5NJ3YR1O5SP" localSheetId="3" hidden="1">#REF!</definedName>
    <definedName name="BExTUW10U40QCYGHM5NJ3YR1O5SP" hidden="1">#REF!</definedName>
    <definedName name="BExTUWXFQHINU66YG82BI20ATMB5" localSheetId="3" hidden="1">#REF!</definedName>
    <definedName name="BExTUWXFQHINU66YG82BI20ATMB5" hidden="1">#REF!</definedName>
    <definedName name="BExTUY9WNSJ91GV8CP0SKJTEIV82" localSheetId="1" hidden="1">#REF!</definedName>
    <definedName name="BExTUY9WNSJ91GV8CP0SKJTEIV82" localSheetId="3" hidden="1">#REF!</definedName>
    <definedName name="BExTUY9WNSJ91GV8CP0SKJTEIV82" localSheetId="0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3" hidden="1">#REF!</definedName>
    <definedName name="BExTV67VIM8PV6KO253M4DUBJQLC" hidden="1">#REF!</definedName>
    <definedName name="BExTVELZCF2YA5L6F23BYZZR6WHF" localSheetId="3" hidden="1">#REF!</definedName>
    <definedName name="BExTVELZCF2YA5L6F23BYZZR6WHF" hidden="1">#REF!</definedName>
    <definedName name="BExTVGPIQZ99YFXUC8OONUX5BD42" localSheetId="3" hidden="1">#REF!</definedName>
    <definedName name="BExTVGPIQZ99YFXUC8OONUX5BD42" hidden="1">#REF!</definedName>
    <definedName name="BExTVQG4F5RF0LZXG06AZ6EU1GQ3" localSheetId="3" hidden="1">#REF!</definedName>
    <definedName name="BExTVQG4F5RF0LZXG06AZ6EU1GQ3" hidden="1">#REF!</definedName>
    <definedName name="BExTVZQLP9VFLEYQ9280W13X7E8K" localSheetId="3" hidden="1">#REF!</definedName>
    <definedName name="BExTVZQLP9VFLEYQ9280W13X7E8K" hidden="1">#REF!</definedName>
    <definedName name="BExTWB4LA1PODQOH4LDTHQKBN16K" localSheetId="3" hidden="1">#REF!</definedName>
    <definedName name="BExTWB4LA1PODQOH4LDTHQKBN16K" hidden="1">#REF!</definedName>
    <definedName name="BExTWI0Q8AWXUA3ZN7I5V3QK2KM1" localSheetId="3" hidden="1">#REF!</definedName>
    <definedName name="BExTWI0Q8AWXUA3ZN7I5V3QK2KM1" hidden="1">#REF!</definedName>
    <definedName name="BExTWJTIA3WUW1PUWXAOP9O8NKLZ" localSheetId="3" hidden="1">#REF!</definedName>
    <definedName name="BExTWJTIA3WUW1PUWXAOP9O8NKLZ" hidden="1">#REF!</definedName>
    <definedName name="BExTWW95OX07FNA01WF5MSSSFQLX" localSheetId="3" hidden="1">#REF!</definedName>
    <definedName name="BExTWW95OX07FNA01WF5MSSSFQLX" hidden="1">#REF!</definedName>
    <definedName name="BExTX005F4GLW03J0PLPRPMI1SEG" localSheetId="3" hidden="1">#REF!</definedName>
    <definedName name="BExTX005F4GLW03J0PLPRPMI1SEG" hidden="1">#REF!</definedName>
    <definedName name="BExTX476KI0RNB71XI5TYMANSGBG" localSheetId="3" hidden="1">#REF!</definedName>
    <definedName name="BExTX476KI0RNB71XI5TYMANSGBG" hidden="1">#REF!</definedName>
    <definedName name="BExTXBJFKNSCUO7IOL6CSKERP06D" localSheetId="3" hidden="1">#REF!</definedName>
    <definedName name="BExTXBJFKNSCUO7IOL6CSKERP06D" hidden="1">#REF!</definedName>
    <definedName name="BExTXDMZDQ9U1FD9T7F79J29SYYN" localSheetId="3" hidden="1">#REF!</definedName>
    <definedName name="BExTXDMZDQ9U1FD9T7F79J29SYYN" hidden="1">#REF!</definedName>
    <definedName name="BExTXJ6HBAIXMMWKZTJNFDYVZCAY" localSheetId="3" hidden="1">#REF!</definedName>
    <definedName name="BExTXJ6HBAIXMMWKZTJNFDYVZCAY" hidden="1">#REF!</definedName>
    <definedName name="BExTXT812NQT8GAEGH738U29BI0D" localSheetId="3" hidden="1">#REF!</definedName>
    <definedName name="BExTXT812NQT8GAEGH738U29BI0D" hidden="1">#REF!</definedName>
    <definedName name="BExTXWIP2TFPTQ76NHFOB72NICRZ" localSheetId="3" hidden="1">#REF!</definedName>
    <definedName name="BExTXWIP2TFPTQ76NHFOB72NICRZ" hidden="1">#REF!</definedName>
    <definedName name="BExTY5T62H651VC86QM4X7E28JVA" localSheetId="3" hidden="1">#REF!</definedName>
    <definedName name="BExTY5T62H651VC86QM4X7E28JVA" hidden="1">#REF!</definedName>
    <definedName name="BExTYB7EHGVTJ4RSYOXWSG87U5WI" localSheetId="3" hidden="1">#REF!</definedName>
    <definedName name="BExTYB7EHGVTJ4RSYOXWSG87U5WI" hidden="1">#REF!</definedName>
    <definedName name="BExTYC93RS0KNKFOD35WG37LS9LY" localSheetId="3" hidden="1">#REF!</definedName>
    <definedName name="BExTYC93RS0KNKFOD35WG37LS9LY" hidden="1">#REF!</definedName>
    <definedName name="BExTYKCEFJ83LZM95M1V7CSFQVEA" localSheetId="3" hidden="1">#REF!</definedName>
    <definedName name="BExTYKCEFJ83LZM95M1V7CSFQVEA" hidden="1">#REF!</definedName>
    <definedName name="BExTYPLA9N640MFRJJQPKXT7P88M" localSheetId="3" hidden="1">#REF!</definedName>
    <definedName name="BExTYPLA9N640MFRJJQPKXT7P88M" hidden="1">#REF!</definedName>
    <definedName name="BExTYW1794M1TLJ2QQQCEEUZN18F" localSheetId="3" hidden="1">#REF!</definedName>
    <definedName name="BExTYW1794M1TLJ2QQQCEEUZN18F" hidden="1">#REF!</definedName>
    <definedName name="BExTZ7F71SNTOX4LLZCK5R9VUMIJ" localSheetId="3" hidden="1">#REF!</definedName>
    <definedName name="BExTZ7F71SNTOX4LLZCK5R9VUMIJ" hidden="1">#REF!</definedName>
    <definedName name="BExTZ80SWE36T1QSIIPJU7NJ65JL" localSheetId="3" hidden="1">#REF!</definedName>
    <definedName name="BExTZ80SWE36T1QSIIPJU7NJ65JL" hidden="1">#REF!</definedName>
    <definedName name="BExTZ869RSO739T4Q78JLOVO7G0C" localSheetId="3" hidden="1">#REF!</definedName>
    <definedName name="BExTZ869RSO739T4Q78JLOVO7G0C" hidden="1">#REF!</definedName>
    <definedName name="BExTZ8X5G9S3PA4FPSNK7T69W7QT" localSheetId="3" hidden="1">#REF!</definedName>
    <definedName name="BExTZ8X5G9S3PA4FPSNK7T69W7QT" hidden="1">#REF!</definedName>
    <definedName name="BExTZ97Y0RMR8V5BI9F2H4MFB77O" localSheetId="3" hidden="1">#REF!</definedName>
    <definedName name="BExTZ97Y0RMR8V5BI9F2H4MFB77O" hidden="1">#REF!</definedName>
    <definedName name="BExTZK5PMCAXJL4DUIGL6H9Y8U4C" localSheetId="3" hidden="1">#REF!</definedName>
    <definedName name="BExTZK5PMCAXJL4DUIGL6H9Y8U4C" hidden="1">#REF!</definedName>
    <definedName name="BExTZKB6L5SXV5UN71YVTCBEIGWY" localSheetId="3" hidden="1">#REF!</definedName>
    <definedName name="BExTZKB6L5SXV5UN71YVTCBEIGWY" hidden="1">#REF!</definedName>
    <definedName name="BExTZLICVKK4NBJFEGL270GJ2VQO" localSheetId="3" hidden="1">#REF!</definedName>
    <definedName name="BExTZLICVKK4NBJFEGL270GJ2VQO" hidden="1">#REF!</definedName>
    <definedName name="BExTZO2596CBZKPI7YNA1QQNPAIJ" localSheetId="3" hidden="1">#REF!</definedName>
    <definedName name="BExTZO2596CBZKPI7YNA1QQNPAIJ" hidden="1">#REF!</definedName>
    <definedName name="BExTZY8TDV4U7FQL7O10G6VKWKPJ" localSheetId="3" hidden="1">#REF!</definedName>
    <definedName name="BExTZY8TDV4U7FQL7O10G6VKWKPJ" hidden="1">#REF!</definedName>
    <definedName name="BExU02QNT4LT7H9JPUC4FXTLVGZT" localSheetId="3" hidden="1">#REF!</definedName>
    <definedName name="BExU02QNT4LT7H9JPUC4FXTLVGZT" hidden="1">#REF!</definedName>
    <definedName name="BExU0BFJJQO1HJZKI14QGOQ6JROO" localSheetId="3" hidden="1">#REF!</definedName>
    <definedName name="BExU0BFJJQO1HJZKI14QGOQ6JROO" hidden="1">#REF!</definedName>
    <definedName name="BExU0FH5WTGW8MRFUFMDDSMJ6YQ5" localSheetId="3" hidden="1">#REF!</definedName>
    <definedName name="BExU0FH5WTGW8MRFUFMDDSMJ6YQ5" hidden="1">#REF!</definedName>
    <definedName name="BExU0GDOIL9U33QGU9ZU3YX3V1I4" localSheetId="3" hidden="1">#REF!</definedName>
    <definedName name="BExU0GDOIL9U33QGU9ZU3YX3V1I4" hidden="1">#REF!</definedName>
    <definedName name="BExU0HKTO8WJDQDWRTUK5TETM3HS" localSheetId="3" hidden="1">#REF!</definedName>
    <definedName name="BExU0HKTO8WJDQDWRTUK5TETM3HS" hidden="1">#REF!</definedName>
    <definedName name="BExU0MTJQPE041ZN7H8UKGV6MZT7" localSheetId="3" hidden="1">#REF!</definedName>
    <definedName name="BExU0MTJQPE041ZN7H8UKGV6MZT7" hidden="1">#REF!</definedName>
    <definedName name="BExU0ZUUFYHLUK4M4E8GLGIBBNT0" localSheetId="3" hidden="1">#REF!</definedName>
    <definedName name="BExU0ZUUFYHLUK4M4E8GLGIBBNT0" hidden="1">#REF!</definedName>
    <definedName name="BExU147D6RPG6ZVTSXRKFSVRHSBG" localSheetId="3" hidden="1">#REF!</definedName>
    <definedName name="BExU147D6RPG6ZVTSXRKFSVRHSBG" hidden="1">#REF!</definedName>
    <definedName name="BExU16R10W1SOAPNG4CDJ01T7JRE" localSheetId="3" hidden="1">#REF!</definedName>
    <definedName name="BExU16R10W1SOAPNG4CDJ01T7JRE" hidden="1">#REF!</definedName>
    <definedName name="BExU17CKOR3GNIHDNVLH9L1IOJS9" localSheetId="3" hidden="1">#REF!</definedName>
    <definedName name="BExU17CKOR3GNIHDNVLH9L1IOJS9" hidden="1">#REF!</definedName>
    <definedName name="BExU1DXYI5DAD9DSFIEAUOB5XFZ9" localSheetId="3" hidden="1">#REF!</definedName>
    <definedName name="BExU1DXYI5DAD9DSFIEAUOB5XFZ9" hidden="1">#REF!</definedName>
    <definedName name="BExU1GXUTLRPJN4MRINLAPHSZQFG" localSheetId="3" hidden="1">#REF!</definedName>
    <definedName name="BExU1GXUTLRPJN4MRINLAPHSZQFG" hidden="1">#REF!</definedName>
    <definedName name="BExU1IL9AOHFO85BZB6S60DK3N8H" localSheetId="3" hidden="1">#REF!</definedName>
    <definedName name="BExU1IL9AOHFO85BZB6S60DK3N8H" hidden="1">#REF!</definedName>
    <definedName name="BExU1LAEKWJ0U6NP9G2AC9CTBYH6" localSheetId="3" hidden="1">#REF!</definedName>
    <definedName name="BExU1LAEKWJ0U6NP9G2AC9CTBYH6" hidden="1">#REF!</definedName>
    <definedName name="BExU1NOPS09CLFZL1O31RAF9BQNQ" localSheetId="3" hidden="1">#REF!</definedName>
    <definedName name="BExU1NOPS09CLFZL1O31RAF9BQNQ" hidden="1">#REF!</definedName>
    <definedName name="BExU1PH9MOEX1JZVZ3D5M9DXB191" localSheetId="3" hidden="1">#REF!</definedName>
    <definedName name="BExU1PH9MOEX1JZVZ3D5M9DXB191" hidden="1">#REF!</definedName>
    <definedName name="BExU1QZEEKJA35IMEOLOJ3ODX0ZA" localSheetId="3" hidden="1">#REF!</definedName>
    <definedName name="BExU1QZEEKJA35IMEOLOJ3ODX0ZA" hidden="1">#REF!</definedName>
    <definedName name="BExU1VRURIWWVJ95O40WA23LMTJD" localSheetId="3" hidden="1">#REF!</definedName>
    <definedName name="BExU1VRURIWWVJ95O40WA23LMTJD" hidden="1">#REF!</definedName>
    <definedName name="BExU2A0FXVBDX9LO3VWEXB4TLFT0" localSheetId="3" hidden="1">#REF!</definedName>
    <definedName name="BExU2A0FXVBDX9LO3VWEXB4TLFT0" hidden="1">#REF!</definedName>
    <definedName name="BExU2LEH667H33V81XVEZUP2O0UQ" localSheetId="3" hidden="1">#REF!</definedName>
    <definedName name="BExU2LEH667H33V81XVEZUP2O0UQ" hidden="1">#REF!</definedName>
    <definedName name="BExU2M5CK6XK55UIHDVYRXJJJRI4" localSheetId="3" hidden="1">#REF!</definedName>
    <definedName name="BExU2M5CK6XK55UIHDVYRXJJJRI4" hidden="1">#REF!</definedName>
    <definedName name="BExU2TXVT25ZTOFQAF6CM53Z1RLF" localSheetId="3" hidden="1">#REF!</definedName>
    <definedName name="BExU2TXVT25ZTOFQAF6CM53Z1RLF" hidden="1">#REF!</definedName>
    <definedName name="BExU2XZLYIU19G7358W5T9E87AFR" localSheetId="3" hidden="1">#REF!</definedName>
    <definedName name="BExU2XZLYIU19G7358W5T9E87AFR" hidden="1">#REF!</definedName>
    <definedName name="BExU2ZXMKRBQEX0CT3ZPZ3UFZP1G" localSheetId="3" hidden="1">#REF!</definedName>
    <definedName name="BExU2ZXMKRBQEX0CT3ZPZ3UFZP1G" hidden="1">#REF!</definedName>
    <definedName name="BExU35XHF1K1XEQUSZ292S5T61YA" localSheetId="3" hidden="1">#REF!</definedName>
    <definedName name="BExU35XHF1K1XEQUSZ292S5T61YA" hidden="1">#REF!</definedName>
    <definedName name="BExU38S1U5IC1T5A3P2TZU5OV0LN" localSheetId="3" hidden="1">#REF!</definedName>
    <definedName name="BExU38S1U5IC1T5A3P2TZU5OV0LN" hidden="1">#REF!</definedName>
    <definedName name="BExU3B66MCKJFSKT3HL8B5EJGVX0" localSheetId="3" hidden="1">#REF!</definedName>
    <definedName name="BExU3B66MCKJFSKT3HL8B5EJGVX0" hidden="1">#REF!</definedName>
    <definedName name="BExU3FDFDB2NVPYUR5V7OA3HF474" localSheetId="3" hidden="1">#REF!</definedName>
    <definedName name="BExU3FDFDB2NVPYUR5V7OA3HF474" hidden="1">#REF!</definedName>
    <definedName name="BExU3R7J076KUCCEUGKAYMANTUT5" localSheetId="3" hidden="1">#REF!</definedName>
    <definedName name="BExU3R7J076KUCCEUGKAYMANTUT5" hidden="1">#REF!</definedName>
    <definedName name="BExU3UNI9NR1RNZR07NSLSZMDOQQ" localSheetId="3" hidden="1">#REF!</definedName>
    <definedName name="BExU3UNI9NR1RNZR07NSLSZMDOQQ" hidden="1">#REF!</definedName>
    <definedName name="BExU401R18N6XKZKL7CNFOZQCM14" localSheetId="3" hidden="1">#REF!</definedName>
    <definedName name="BExU401R18N6XKZKL7CNFOZQCM14" hidden="1">#REF!</definedName>
    <definedName name="BExU42QVGY7TK39W1BIN6CDRG2OE" localSheetId="3" hidden="1">#REF!</definedName>
    <definedName name="BExU42QVGY7TK39W1BIN6CDRG2OE" hidden="1">#REF!</definedName>
    <definedName name="BExU431LXP7LIUNGJB9OSXEANFGX" localSheetId="3" hidden="1">#REF!</definedName>
    <definedName name="BExU431LXP7LIUNGJB9OSXEANFGX" hidden="1">#REF!</definedName>
    <definedName name="BExU47OZMS6TCWMEHHF0UCSFLLPI" localSheetId="3" hidden="1">#REF!</definedName>
    <definedName name="BExU47OZMS6TCWMEHHF0UCSFLLPI" hidden="1">#REF!</definedName>
    <definedName name="BExU4D36E8TXN0M8KSNGEAFYP4DQ" localSheetId="3" hidden="1">#REF!</definedName>
    <definedName name="BExU4D36E8TXN0M8KSNGEAFYP4DQ" hidden="1">#REF!</definedName>
    <definedName name="BExU4G31RRVLJ3AC6E1FNEFMXM3O" localSheetId="3" hidden="1">#REF!</definedName>
    <definedName name="BExU4G31RRVLJ3AC6E1FNEFMXM3O" hidden="1">#REF!</definedName>
    <definedName name="BExU4GDVLPUEWBA4MRYRTQAUNO7B" localSheetId="3" hidden="1">#REF!</definedName>
    <definedName name="BExU4GDVLPUEWBA4MRYRTQAUNO7B" hidden="1">#REF!</definedName>
    <definedName name="BExU4H4RAMAX0XVAWT5WFYQNPAL3" localSheetId="3" hidden="1">#REF!</definedName>
    <definedName name="BExU4H4RAMAX0XVAWT5WFYQNPAL3" hidden="1">#REF!</definedName>
    <definedName name="BExU4I148DA7PRCCISLWQ6ABXFK6" localSheetId="3" hidden="1">#REF!</definedName>
    <definedName name="BExU4I148DA7PRCCISLWQ6ABXFK6" hidden="1">#REF!</definedName>
    <definedName name="BExU4L101H2KQHVKCKQ4PBAWZV6K" localSheetId="3" hidden="1">#REF!</definedName>
    <definedName name="BExU4L101H2KQHVKCKQ4PBAWZV6K" hidden="1">#REF!</definedName>
    <definedName name="BExU4LML14Q7KDTYIKJWXF68W7X1" localSheetId="3" hidden="1">#REF!</definedName>
    <definedName name="BExU4LML14Q7KDTYIKJWXF68W7X1" hidden="1">#REF!</definedName>
    <definedName name="BExU4NA00RRRBGRT6TOB0MXZRCRZ" localSheetId="3" hidden="1">#REF!</definedName>
    <definedName name="BExU4NA00RRRBGRT6TOB0MXZRCRZ" hidden="1">#REF!</definedName>
    <definedName name="BExU529I6YHVOG83TJHWSILIQU1S" localSheetId="3" hidden="1">#REF!</definedName>
    <definedName name="BExU529I6YHVOG83TJHWSILIQU1S" hidden="1">#REF!</definedName>
    <definedName name="BExU57YCIKPRD8QWL6EU0YR3NG3J" localSheetId="3" hidden="1">#REF!</definedName>
    <definedName name="BExU57YCIKPRD8QWL6EU0YR3NG3J" hidden="1">#REF!</definedName>
    <definedName name="BExU5DSTBWXLN6E59B757KRWRI6E" localSheetId="3" hidden="1">#REF!</definedName>
    <definedName name="BExU5DSTBWXLN6E59B757KRWRI6E" hidden="1">#REF!</definedName>
    <definedName name="BExU5JSMO03X9M4WIRPP8JPSMQKJ" localSheetId="3" hidden="1">#REF!</definedName>
    <definedName name="BExU5JSMO03X9M4WIRPP8JPSMQKJ" hidden="1">#REF!</definedName>
    <definedName name="BExU5TDWM8NNDHYPQ7OQODTQ368A" localSheetId="3" hidden="1">#REF!</definedName>
    <definedName name="BExU5TDWM8NNDHYPQ7OQODTQ368A" hidden="1">#REF!</definedName>
    <definedName name="BExU5X4OX1V1XHS6WSSORVQPP6Z3" localSheetId="3" hidden="1">#REF!</definedName>
    <definedName name="BExU5X4OX1V1XHS6WSSORVQPP6Z3" hidden="1">#REF!</definedName>
    <definedName name="BExU5XVPARTFMRYHNUTBKDIL4UJN" localSheetId="3" hidden="1">#REF!</definedName>
    <definedName name="BExU5XVPARTFMRYHNUTBKDIL4UJN" hidden="1">#REF!</definedName>
    <definedName name="BExU66KMFBAP8JCVG9VM1RD1TNFF" localSheetId="3" hidden="1">#REF!</definedName>
    <definedName name="BExU66KMFBAP8JCVG9VM1RD1TNFF" hidden="1">#REF!</definedName>
    <definedName name="BExU68IOM3CB3TACNAE9565TW7SH" localSheetId="3" hidden="1">#REF!</definedName>
    <definedName name="BExU68IOM3CB3TACNAE9565TW7SH" hidden="1">#REF!</definedName>
    <definedName name="BExU6AM82KN21E82HMWVP3LWP9IL" localSheetId="3" hidden="1">#REF!</definedName>
    <definedName name="BExU6AM82KN21E82HMWVP3LWP9IL" hidden="1">#REF!</definedName>
    <definedName name="BExU6FEU1MRHU98R9YOJC5OKUJ6L" localSheetId="3" hidden="1">#REF!</definedName>
    <definedName name="BExU6FEU1MRHU98R9YOJC5OKUJ6L" hidden="1">#REF!</definedName>
    <definedName name="BExU6KIAJ663Y8W8QMU4HCF183DF" localSheetId="3" hidden="1">#REF!</definedName>
    <definedName name="BExU6KIAJ663Y8W8QMU4HCF183DF" hidden="1">#REF!</definedName>
    <definedName name="BExU6KT19B4PG6SHXFBGBPLM66KT" localSheetId="3" hidden="1">#REF!</definedName>
    <definedName name="BExU6KT19B4PG6SHXFBGBPLM66KT" hidden="1">#REF!</definedName>
    <definedName name="BExU6PAVKIOAIMQ9XQIHHF1SUAGO" localSheetId="3" hidden="1">#REF!</definedName>
    <definedName name="BExU6PAVKIOAIMQ9XQIHHF1SUAGO" hidden="1">#REF!</definedName>
    <definedName name="BExU6SLKTWV0YINVLTI6BCG9ANZM" localSheetId="3" hidden="1">#REF!</definedName>
    <definedName name="BExU6SLKTWV0YINVLTI6BCG9ANZM" hidden="1">#REF!</definedName>
    <definedName name="BExU6WXXC7SSQDMHSLUN5C2V4IYX" localSheetId="3" hidden="1">#REF!</definedName>
    <definedName name="BExU6WXXC7SSQDMHSLUN5C2V4IYX" hidden="1">#REF!</definedName>
    <definedName name="BExU73387E74XE8A9UKZLZNJYY65" localSheetId="3" hidden="1">#REF!</definedName>
    <definedName name="BExU73387E74XE8A9UKZLZNJYY65" hidden="1">#REF!</definedName>
    <definedName name="BExU76ZHCJM8I7VSICCMSTC33O6U" localSheetId="3" hidden="1">#REF!</definedName>
    <definedName name="BExU76ZHCJM8I7VSICCMSTC33O6U" hidden="1">#REF!</definedName>
    <definedName name="BExU7BBTUF8BQ42DSGM94X5TG5GF" localSheetId="3" hidden="1">#REF!</definedName>
    <definedName name="BExU7BBTUF8BQ42DSGM94X5TG5GF" hidden="1">#REF!</definedName>
    <definedName name="BExU7HH4EAHFQHT4AXKGWAWZP3I0" localSheetId="3" hidden="1">#REF!</definedName>
    <definedName name="BExU7HH4EAHFQHT4AXKGWAWZP3I0" hidden="1">#REF!</definedName>
    <definedName name="BExU7L7WPQSA0ELXZ0I86V33QCCJ" localSheetId="3" hidden="1">#REF!</definedName>
    <definedName name="BExU7L7WPQSA0ELXZ0I86V33QCCJ" hidden="1">#REF!</definedName>
    <definedName name="BExU7MF1ZVPDHOSMCAXOSYICHZ4I" localSheetId="3" hidden="1">#REF!</definedName>
    <definedName name="BExU7MF1ZVPDHOSMCAXOSYICHZ4I" hidden="1">#REF!</definedName>
    <definedName name="BExU7O2BJ6D5YCKEL6FD2EFCWYRX" localSheetId="3" hidden="1">#REF!</definedName>
    <definedName name="BExU7O2BJ6D5YCKEL6FD2EFCWYRX" hidden="1">#REF!</definedName>
    <definedName name="BExU7Q0JS9YIUKUPNSSAIDK2KJAV" localSheetId="3" hidden="1">#REF!</definedName>
    <definedName name="BExU7Q0JS9YIUKUPNSSAIDK2KJAV" hidden="1">#REF!</definedName>
    <definedName name="BExU80I6AE5OU7P7F5V7HWIZBJ4P" localSheetId="3" hidden="1">#REF!</definedName>
    <definedName name="BExU80I6AE5OU7P7F5V7HWIZBJ4P" hidden="1">#REF!</definedName>
    <definedName name="BExU86NB26MCPYIISZ36HADONGT2" localSheetId="3" hidden="1">#REF!</definedName>
    <definedName name="BExU86NB26MCPYIISZ36HADONGT2" hidden="1">#REF!</definedName>
    <definedName name="BExU885EZZNSZV3GP298UJ8LB7OL" localSheetId="3" hidden="1">#REF!</definedName>
    <definedName name="BExU885EZZNSZV3GP298UJ8LB7OL" hidden="1">#REF!</definedName>
    <definedName name="BExU8FSAUP9TUZ1NO9WXK80QPHWV" localSheetId="3" hidden="1">#REF!</definedName>
    <definedName name="BExU8FSAUP9TUZ1NO9WXK80QPHWV" hidden="1">#REF!</definedName>
    <definedName name="BExU8KFLAN778MBN93NYZB0FV30G" localSheetId="3" hidden="1">#REF!</definedName>
    <definedName name="BExU8KFLAN778MBN93NYZB0FV30G" hidden="1">#REF!</definedName>
    <definedName name="BExU8PZC6845UUDFG9M8FTC3P3DK" localSheetId="3" hidden="1">#REF!</definedName>
    <definedName name="BExU8PZC6845UUDFG9M8FTC3P3DK" hidden="1">#REF!</definedName>
    <definedName name="BExU8UX9JX3XLB47YZ8GFXE0V7R2" localSheetId="3" hidden="1">#REF!</definedName>
    <definedName name="BExU8UX9JX3XLB47YZ8GFXE0V7R2" hidden="1">#REF!</definedName>
    <definedName name="BExU8WVGMRSFNWCNHODQ9JQCMZB0" localSheetId="3" hidden="1">#REF!</definedName>
    <definedName name="BExU8WVGMRSFNWCNHODQ9JQCMZB0" hidden="1">#REF!</definedName>
    <definedName name="BExU96M1J7P9DZQ3S9H0C12KGYTW" localSheetId="3" hidden="1">#REF!</definedName>
    <definedName name="BExU96M1J7P9DZQ3S9H0C12KGYTW" hidden="1">#REF!</definedName>
    <definedName name="BExU9F05OR1GZ3057R6UL3WPEIYI" localSheetId="3" hidden="1">#REF!</definedName>
    <definedName name="BExU9F05OR1GZ3057R6UL3WPEIYI" hidden="1">#REF!</definedName>
    <definedName name="BExU9GCSO5YILIKG6VAHN13DL75K" localSheetId="3" hidden="1">#REF!</definedName>
    <definedName name="BExU9GCSO5YILIKG6VAHN13DL75K" hidden="1">#REF!</definedName>
    <definedName name="BExU9KJOZLO15N11MJVN782NFGJ0" localSheetId="3" hidden="1">#REF!</definedName>
    <definedName name="BExU9KJOZLO15N11MJVN782NFGJ0" hidden="1">#REF!</definedName>
    <definedName name="BExU9LG29XU2K1GNKRO4438JYQZE" localSheetId="3" hidden="1">#REF!</definedName>
    <definedName name="BExU9LG29XU2K1GNKRO4438JYQZE" hidden="1">#REF!</definedName>
    <definedName name="BExU9RW36I5Z6JIXUIUB3PJH86LT" localSheetId="3" hidden="1">#REF!</definedName>
    <definedName name="BExU9RW36I5Z6JIXUIUB3PJH86LT" hidden="1">#REF!</definedName>
    <definedName name="BExU9WU19DJ2VAGISPFEGDWWOO4V" localSheetId="3" hidden="1">#REF!</definedName>
    <definedName name="BExU9WU19DJ2VAGISPFEGDWWOO4V" hidden="1">#REF!</definedName>
    <definedName name="BExUA28AO7OWDG3H23Q0CL4B7BHW" localSheetId="3" hidden="1">#REF!</definedName>
    <definedName name="BExUA28AO7OWDG3H23Q0CL4B7BHW" hidden="1">#REF!</definedName>
    <definedName name="BExUA34N2C083NSTAHQGZZ3BCYGK" localSheetId="3" hidden="1">#REF!</definedName>
    <definedName name="BExUA34N2C083NSTAHQGZZ3BCYGK" hidden="1">#REF!</definedName>
    <definedName name="BExUA5O923FFNEBY8BPO1TU3QGBM" localSheetId="3" hidden="1">#REF!</definedName>
    <definedName name="BExUA5O923FFNEBY8BPO1TU3QGBM" hidden="1">#REF!</definedName>
    <definedName name="BExUA6Q4K25VH452AQ3ZIRBCMS61" localSheetId="3" hidden="1">#REF!</definedName>
    <definedName name="BExUA6Q4K25VH452AQ3ZIRBCMS61" hidden="1">#REF!</definedName>
    <definedName name="BExUAFV4JMBSM2SKBQL9NHL0NIBS" localSheetId="3" hidden="1">#REF!</definedName>
    <definedName name="BExUAFV4JMBSM2SKBQL9NHL0NIBS" hidden="1">#REF!</definedName>
    <definedName name="BExUAMWQODKBXMRH1QCMJLJBF8M7" localSheetId="3" hidden="1">#REF!</definedName>
    <definedName name="BExUAMWQODKBXMRH1QCMJLJBF8M7" hidden="1">#REF!</definedName>
    <definedName name="BExUARUP0MX710TNZSAA01HUEAVC" localSheetId="3" hidden="1">#REF!</definedName>
    <definedName name="BExUARUP0MX710TNZSAA01HUEAVC" hidden="1">#REF!</definedName>
    <definedName name="BExUAX8WS5OPVLCDXRGKTU2QMTFO" localSheetId="3" hidden="1">#REF!</definedName>
    <definedName name="BExUAX8WS5OPVLCDXRGKTU2QMTFO" hidden="1">#REF!</definedName>
    <definedName name="BExUB1FYAZ433NX9GD7WGACX5IZD" localSheetId="3" hidden="1">#REF!</definedName>
    <definedName name="BExUB1FYAZ433NX9GD7WGACX5IZD" hidden="1">#REF!</definedName>
    <definedName name="BExUB8HLEXSBVPZ5AXNQEK96F1N4" localSheetId="3" hidden="1">#REF!</definedName>
    <definedName name="BExUB8HLEXSBVPZ5AXNQEK96F1N4" hidden="1">#REF!</definedName>
    <definedName name="BExUBCDVZIEA7YT0LPSMHL5ZSERQ" localSheetId="3" hidden="1">#REF!</definedName>
    <definedName name="BExUBCDVZIEA7YT0LPSMHL5ZSERQ" hidden="1">#REF!</definedName>
    <definedName name="BExUBDA8WU087BUIMXC1U1CKA2RA" localSheetId="3" hidden="1">#REF!</definedName>
    <definedName name="BExUBDA8WU087BUIMXC1U1CKA2RA" hidden="1">#REF!</definedName>
    <definedName name="BExUBKXBUCN760QYU7Q8GESBWOQH" localSheetId="3" hidden="1">#REF!</definedName>
    <definedName name="BExUBKXBUCN760QYU7Q8GESBWOQH" hidden="1">#REF!</definedName>
    <definedName name="BExUBL83ED0P076RN9RJ8P1MZ299" localSheetId="3" hidden="1">#REF!</definedName>
    <definedName name="BExUBL83ED0P076RN9RJ8P1MZ299" hidden="1">#REF!</definedName>
    <definedName name="BExUC1EPS2CZ5CKFA0AQRIVRSHS8" localSheetId="3" hidden="1">#REF!</definedName>
    <definedName name="BExUC1EPS2CZ5CKFA0AQRIVRSHS8" hidden="1">#REF!</definedName>
    <definedName name="BExUC623BDYEODBN0N4DO6PJQ7NU" localSheetId="3" hidden="1">#REF!</definedName>
    <definedName name="BExUC623BDYEODBN0N4DO6PJQ7NU" hidden="1">#REF!</definedName>
    <definedName name="BExUC8WH8TCKBB5313JGYYQ1WFLT" localSheetId="3" hidden="1">#REF!</definedName>
    <definedName name="BExUC8WH8TCKBB5313JGYYQ1WFLT" hidden="1">#REF!</definedName>
    <definedName name="BExUCAP7GOSYPHMQKK6719YLSDIQ" localSheetId="3" hidden="1">#REF!</definedName>
    <definedName name="BExUCAP7GOSYPHMQKK6719YLSDIQ" hidden="1">#REF!</definedName>
    <definedName name="BExUCFCDK6SPH86I6STXX8X3WMC4" localSheetId="3" hidden="1">#REF!</definedName>
    <definedName name="BExUCFCDK6SPH86I6STXX8X3WMC4" hidden="1">#REF!</definedName>
    <definedName name="BExUCKL98JB87L3I6T6IFSWJNYAB" localSheetId="3" hidden="1">#REF!</definedName>
    <definedName name="BExUCKL98JB87L3I6T6IFSWJNYAB" hidden="1">#REF!</definedName>
    <definedName name="BExUCLC6AQ5KR6LXSAXV4QQ8ASVG" localSheetId="3" hidden="1">#REF!</definedName>
    <definedName name="BExUCLC6AQ5KR6LXSAXV4QQ8ASVG" hidden="1">#REF!</definedName>
    <definedName name="BExUD4IOJ12X3PJG5WXNNGDRCKAP" localSheetId="3" hidden="1">#REF!</definedName>
    <definedName name="BExUD4IOJ12X3PJG5WXNNGDRCKAP" hidden="1">#REF!</definedName>
    <definedName name="BExUD9WX9BWK72UWVSLYZJLAY5VY" localSheetId="3" hidden="1">#REF!</definedName>
    <definedName name="BExUD9WX9BWK72UWVSLYZJLAY5VY" hidden="1">#REF!</definedName>
    <definedName name="BExUDEV0CYVO7Y5IQQBEJ6FUY9S6" localSheetId="3" hidden="1">#REF!</definedName>
    <definedName name="BExUDEV0CYVO7Y5IQQBEJ6FUY9S6" hidden="1">#REF!</definedName>
    <definedName name="BExUDWOXQGIZW0EAIIYLQUPXF8YV" localSheetId="3" hidden="1">#REF!</definedName>
    <definedName name="BExUDWOXQGIZW0EAIIYLQUPXF8YV" hidden="1">#REF!</definedName>
    <definedName name="BExUDXAIC17W1FUU8Z10XUAVB7CS" localSheetId="3" hidden="1">#REF!</definedName>
    <definedName name="BExUDXAIC17W1FUU8Z10XUAVB7CS" hidden="1">#REF!</definedName>
    <definedName name="BExUE5OMY7OAJQ9WR8C8HG311ORP" localSheetId="3" hidden="1">#REF!</definedName>
    <definedName name="BExUE5OMY7OAJQ9WR8C8HG311ORP" hidden="1">#REF!</definedName>
    <definedName name="BExUEFKOQWXXGRNLAOJV2BJ66UB8" localSheetId="3" hidden="1">#REF!</definedName>
    <definedName name="BExUEFKOQWXXGRNLAOJV2BJ66UB8" hidden="1">#REF!</definedName>
    <definedName name="BExUEJGX3OQQP5KFRJSRCZ70EI9V" localSheetId="3" hidden="1">#REF!</definedName>
    <definedName name="BExUEJGX3OQQP5KFRJSRCZ70EI9V" hidden="1">#REF!</definedName>
    <definedName name="BExUEKDB2RWXF3WMTZ6JSBCHNSDT" localSheetId="3" hidden="1">#REF!</definedName>
    <definedName name="BExUEKDB2RWXF3WMTZ6JSBCHNSDT" hidden="1">#REF!</definedName>
    <definedName name="BExUEYR71COFS2X8PDNU21IPMQEU" localSheetId="3" hidden="1">#REF!</definedName>
    <definedName name="BExUEYR71COFS2X8PDNU21IPMQEU" hidden="1">#REF!</definedName>
    <definedName name="BExVPRLJ9I6RX45EDVFSQGCPJSOK" localSheetId="3" hidden="1">#REF!</definedName>
    <definedName name="BExVPRLJ9I6RX45EDVFSQGCPJSOK" hidden="1">#REF!</definedName>
    <definedName name="BExVRFU8RWFT8A80ZVAW185SG2G6" localSheetId="3" hidden="1">#REF!</definedName>
    <definedName name="BExVRFU8RWFT8A80ZVAW185SG2G6" hidden="1">#REF!</definedName>
    <definedName name="BExVSJ3NHETBAIZTZQSM8LAVT76V" localSheetId="3" hidden="1">#REF!</definedName>
    <definedName name="BExVSJ3NHETBAIZTZQSM8LAVT76V" hidden="1">#REF!</definedName>
    <definedName name="BExVSL787C8E4HFQZ2NVLT35I2XV" localSheetId="3" hidden="1">#REF!</definedName>
    <definedName name="BExVSL787C8E4HFQZ2NVLT35I2XV" hidden="1">#REF!</definedName>
    <definedName name="BExVSTFTVV14SFGHQUOJL5SQ5TX9" localSheetId="3" hidden="1">#REF!</definedName>
    <definedName name="BExVSTFTVV14SFGHQUOJL5SQ5TX9" hidden="1">#REF!</definedName>
    <definedName name="BExVT017S14M5X928ARKQ2GNUFE0" localSheetId="3" hidden="1">#REF!</definedName>
    <definedName name="BExVT017S14M5X928ARKQ2GNUFE0" hidden="1">#REF!</definedName>
    <definedName name="BExVT3MPE8LQ5JFN3HQIFKSQ80U4" localSheetId="3" hidden="1">#REF!</definedName>
    <definedName name="BExVT3MPE8LQ5JFN3HQIFKSQ80U4" hidden="1">#REF!</definedName>
    <definedName name="BExVT7TRK3NZHPME2TFBXOF1WBR9" localSheetId="3" hidden="1">#REF!</definedName>
    <definedName name="BExVT7TRK3NZHPME2TFBXOF1WBR9" hidden="1">#REF!</definedName>
    <definedName name="BExVT9H0R0T7WGQAAC0HABMG54YM" localSheetId="3" hidden="1">#REF!</definedName>
    <definedName name="BExVT9H0R0T7WGQAAC0HABMG54YM" hidden="1">#REF!</definedName>
    <definedName name="BExVTAO57POUXSZQJQ6MABMZQA13" localSheetId="3" hidden="1">#REF!</definedName>
    <definedName name="BExVTAO57POUXSZQJQ6MABMZQA13" hidden="1">#REF!</definedName>
    <definedName name="BExVTCMDDEDGLUIMUU6BSFHEWTOP" localSheetId="3" hidden="1">#REF!</definedName>
    <definedName name="BExVTCMDDEDGLUIMUU6BSFHEWTOP" hidden="1">#REF!</definedName>
    <definedName name="BExVTCMDQMLKRA2NQR72XU6Y54IK" localSheetId="3" hidden="1">#REF!</definedName>
    <definedName name="BExVTCMDQMLKRA2NQR72XU6Y54IK" hidden="1">#REF!</definedName>
    <definedName name="BExVTCRV8FQ5U9OYWWL44N6KFNHU" localSheetId="3" hidden="1">#REF!</definedName>
    <definedName name="BExVTCRV8FQ5U9OYWWL44N6KFNHU" hidden="1">#REF!</definedName>
    <definedName name="BExVTNESHPVG0A0KZ7BRX26MS0PF" localSheetId="3" hidden="1">#REF!</definedName>
    <definedName name="BExVTNESHPVG0A0KZ7BRX26MS0PF" hidden="1">#REF!</definedName>
    <definedName name="BExVTTJVTNRSBHBTUZ78WG2JM5MK" localSheetId="3" hidden="1">#REF!</definedName>
    <definedName name="BExVTTJVTNRSBHBTUZ78WG2JM5MK" hidden="1">#REF!</definedName>
    <definedName name="BExVTXLMYR87BC04D1ERALPUFVPG" localSheetId="3" hidden="1">#REF!</definedName>
    <definedName name="BExVTXLMYR87BC04D1ERALPUFVPG" hidden="1">#REF!</definedName>
    <definedName name="BExVUL9V3H8ZF6Y72LQBBN639YAA" localSheetId="3" hidden="1">#REF!</definedName>
    <definedName name="BExVUL9V3H8ZF6Y72LQBBN639YAA" hidden="1">#REF!</definedName>
    <definedName name="BExVUZT95UAU8XG5X9XSE25CHQGA" localSheetId="3" hidden="1">#REF!</definedName>
    <definedName name="BExVUZT95UAU8XG5X9XSE25CHQGA" hidden="1">#REF!</definedName>
    <definedName name="BExVV5T14N2HZIK7HQ4P2KG09U0J" localSheetId="3" hidden="1">#REF!</definedName>
    <definedName name="BExVV5T14N2HZIK7HQ4P2KG09U0J" hidden="1">#REF!</definedName>
    <definedName name="BExVV7R410VYLADLX9LNG63ID6H1" localSheetId="3" hidden="1">#REF!</definedName>
    <definedName name="BExVV7R410VYLADLX9LNG63ID6H1" hidden="1">#REF!</definedName>
    <definedName name="BExVVAAVDXGWAVI6J2W0BCU58MBM" localSheetId="3" hidden="1">#REF!</definedName>
    <definedName name="BExVVAAVDXGWAVI6J2W0BCU58MBM" hidden="1">#REF!</definedName>
    <definedName name="BExVVCEED4JEKF59OV0G3T4XFMFO" localSheetId="3" hidden="1">#REF!</definedName>
    <definedName name="BExVVCEED4JEKF59OV0G3T4XFMFO" hidden="1">#REF!</definedName>
    <definedName name="BExVVPFO2J7FMSRPD36909HN4BZJ" localSheetId="3" hidden="1">#REF!</definedName>
    <definedName name="BExVVPFO2J7FMSRPD36909HN4BZJ" hidden="1">#REF!</definedName>
    <definedName name="BExVVQ19AQ3VCARJOC38SF7OYE9Y" localSheetId="3" hidden="1">#REF!</definedName>
    <definedName name="BExVVQ19AQ3VCARJOC38SF7OYE9Y" hidden="1">#REF!</definedName>
    <definedName name="BExVVQ19TAECID45CS4HXT1RD3AQ" localSheetId="3" hidden="1">#REF!</definedName>
    <definedName name="BExVVQ19TAECID45CS4HXT1RD3AQ" hidden="1">#REF!</definedName>
    <definedName name="BExVVYKOYB7OX8Y0B4UIUF79PVDO" localSheetId="3" hidden="1">#REF!</definedName>
    <definedName name="BExVVYKOYB7OX8Y0B4UIUF79PVDO" hidden="1">#REF!</definedName>
    <definedName name="BExVW3YV5XGIVJ97UUPDJGJ2P15B" localSheetId="3" hidden="1">#REF!</definedName>
    <definedName name="BExVW3YV5XGIVJ97UUPDJGJ2P15B" hidden="1">#REF!</definedName>
    <definedName name="BExVW5X571GEYR5SCU1Z2DHKWM79" localSheetId="3" hidden="1">#REF!</definedName>
    <definedName name="BExVW5X571GEYR5SCU1Z2DHKWM79" hidden="1">#REF!</definedName>
    <definedName name="BExVW6YTKA098AF57M4PHNQ54XMH" localSheetId="3" hidden="1">#REF!</definedName>
    <definedName name="BExVW6YTKA098AF57M4PHNQ54XMH" hidden="1">#REF!</definedName>
    <definedName name="BExVWHRDIJBRFANMKJFY05BHP7RS" localSheetId="3" hidden="1">#REF!</definedName>
    <definedName name="BExVWHRDIJBRFANMKJFY05BHP7RS" hidden="1">#REF!</definedName>
    <definedName name="BExVWINKCH0V0NUWH363SMXAZE62" localSheetId="3" hidden="1">#REF!</definedName>
    <definedName name="BExVWINKCH0V0NUWH363SMXAZE62" hidden="1">#REF!</definedName>
    <definedName name="BExVWYU8EK669NP172GEIGCTVPPA" localSheetId="3" hidden="1">#REF!</definedName>
    <definedName name="BExVWYU8EK669NP172GEIGCTVPPA" hidden="1">#REF!</definedName>
    <definedName name="BExVX3XN2DRJKL8EDBIG58RYQ36R" localSheetId="3" hidden="1">#REF!</definedName>
    <definedName name="BExVX3XN2DRJKL8EDBIG58RYQ36R" hidden="1">#REF!</definedName>
    <definedName name="BExVXBA38Z5WNQUH39HHZ2SAMC1T" localSheetId="3" hidden="1">#REF!</definedName>
    <definedName name="BExVXBA38Z5WNQUH39HHZ2SAMC1T" hidden="1">#REF!</definedName>
    <definedName name="BExVXDZ63PUART77BBR5SI63TPC6" localSheetId="3" hidden="1">#REF!</definedName>
    <definedName name="BExVXDZ63PUART77BBR5SI63TPC6" hidden="1">#REF!</definedName>
    <definedName name="BExVXHKI6LFYMGWISMPACMO247HL" localSheetId="3" hidden="1">#REF!</definedName>
    <definedName name="BExVXHKI6LFYMGWISMPACMO247HL" hidden="1">#REF!</definedName>
    <definedName name="BExVXK9SK580O7MYHVNJ3V911ALP" localSheetId="3" hidden="1">#REF!</definedName>
    <definedName name="BExVXK9SK580O7MYHVNJ3V911ALP" hidden="1">#REF!</definedName>
    <definedName name="BExVXLX2BZ5EF2X6R41BTKRJR1NM" localSheetId="3" hidden="1">#REF!</definedName>
    <definedName name="BExVXLX2BZ5EF2X6R41BTKRJR1NM" hidden="1">#REF!</definedName>
    <definedName name="BExVXYT01U5IPYA7E44FWS6KCEFC" localSheetId="3" hidden="1">#REF!</definedName>
    <definedName name="BExVXYT01U5IPYA7E44FWS6KCEFC" hidden="1">#REF!</definedName>
    <definedName name="BExVY11V7U1SAY4QKYE0PBSPD7LW" localSheetId="3" hidden="1">#REF!</definedName>
    <definedName name="BExVY11V7U1SAY4QKYE0PBSPD7LW" hidden="1">#REF!</definedName>
    <definedName name="BExVY1SV37DL5YU59HS4IG3VBCP4" localSheetId="3" hidden="1">#REF!</definedName>
    <definedName name="BExVY1SV37DL5YU59HS4IG3VBCP4" hidden="1">#REF!</definedName>
    <definedName name="BExVY3WFGJKSQA08UF9NCMST928Y" localSheetId="3" hidden="1">#REF!</definedName>
    <definedName name="BExVY3WFGJKSQA08UF9NCMST928Y" hidden="1">#REF!</definedName>
    <definedName name="BExVY954UOEVQEIC5OFO4NEWVKAQ" localSheetId="3" hidden="1">#REF!</definedName>
    <definedName name="BExVY954UOEVQEIC5OFO4NEWVKAQ" hidden="1">#REF!</definedName>
    <definedName name="BExVYHDYIV5397LC02V4FEP8VD6W" localSheetId="3" hidden="1">#REF!</definedName>
    <definedName name="BExVYHDYIV5397LC02V4FEP8VD6W" hidden="1">#REF!</definedName>
    <definedName name="BExVYO4NFDGC4ZOGHANQWX5CH4BT" localSheetId="3" hidden="1">#REF!</definedName>
    <definedName name="BExVYO4NFDGC4ZOGHANQWX5CH4BT" hidden="1">#REF!</definedName>
    <definedName name="BExVYOVIZDA18YIQ0A30Q052PCAK" localSheetId="3" hidden="1">#REF!</definedName>
    <definedName name="BExVYOVIZDA18YIQ0A30Q052PCAK" hidden="1">#REF!</definedName>
    <definedName name="BExVYPS2R6B75R1EFIUJ6G5TE4Q4" localSheetId="3" hidden="1">#REF!</definedName>
    <definedName name="BExVYPS2R6B75R1EFIUJ6G5TE4Q4" hidden="1">#REF!</definedName>
    <definedName name="BExVYQIXPEM6J4JVP78BRHIC05PV" localSheetId="3" hidden="1">#REF!</definedName>
    <definedName name="BExVYQIXPEM6J4JVP78BRHIC05PV" hidden="1">#REF!</definedName>
    <definedName name="BExVYVGWN7SONLVDH9WJ2F1JS264" localSheetId="3" hidden="1">#REF!</definedName>
    <definedName name="BExVYVGWN7SONLVDH9WJ2F1JS264" hidden="1">#REF!</definedName>
    <definedName name="BExVZ40HNAZRM8JHYYNQ7F6A4GU0" localSheetId="3" hidden="1">#REF!</definedName>
    <definedName name="BExVZ40HNAZRM8JHYYNQ7F6A4GU0" hidden="1">#REF!</definedName>
    <definedName name="BExVZ7WRO17PYILJEJGPQCO5IL66" localSheetId="3" hidden="1">#REF!</definedName>
    <definedName name="BExVZ7WRO17PYILJEJGPQCO5IL66" hidden="1">#REF!</definedName>
    <definedName name="BExVZ9EO732IK6MNMG17Y1EFTJQC" localSheetId="3" hidden="1">#REF!</definedName>
    <definedName name="BExVZ9EO732IK6MNMG17Y1EFTJQC" hidden="1">#REF!</definedName>
    <definedName name="BExVZB1Y5J4UL2LKK0363EU7GIJ1" localSheetId="3" hidden="1">#REF!</definedName>
    <definedName name="BExVZB1Y5J4UL2LKK0363EU7GIJ1" hidden="1">#REF!</definedName>
    <definedName name="BExVZGQXYK2ICC9JSNFPRHBD5KNU" localSheetId="3" hidden="1">#REF!</definedName>
    <definedName name="BExVZGQXYK2ICC9JSNFPRHBD5KNU" hidden="1">#REF!</definedName>
    <definedName name="BExVZJQVO5LQ0BJH5JEN5NOBIAF6" localSheetId="3" hidden="1">#REF!</definedName>
    <definedName name="BExVZJQVO5LQ0BJH5JEN5NOBIAF6" hidden="1">#REF!</definedName>
    <definedName name="BExVZNXWS91RD7NXV5NE2R3C8WW7" localSheetId="3" hidden="1">#REF!</definedName>
    <definedName name="BExVZNXWS91RD7NXV5NE2R3C8WW7" hidden="1">#REF!</definedName>
    <definedName name="BExW008AGT1ZRN5DFG4YOH5F7G47" localSheetId="3" hidden="1">#REF!</definedName>
    <definedName name="BExW008AGT1ZRN5DFG4YOH5F7G47" hidden="1">#REF!</definedName>
    <definedName name="BExW0386REQRCQCVT9BCX80UPTRY" localSheetId="3" hidden="1">#REF!</definedName>
    <definedName name="BExW0386REQRCQCVT9BCX80UPTRY" hidden="1">#REF!</definedName>
    <definedName name="BExW0FYP4WXY71CYUG40SUBG9UWU" localSheetId="3" hidden="1">#REF!</definedName>
    <definedName name="BExW0FYP4WXY71CYUG40SUBG9UWU" hidden="1">#REF!</definedName>
    <definedName name="BExW0MPJNQOJ7D6U780WU5XBL97X" localSheetId="3" hidden="1">#REF!</definedName>
    <definedName name="BExW0MPJNQOJ7D6U780WU5XBL97X" hidden="1">#REF!</definedName>
    <definedName name="BExW0RI61B4VV0ARXTFVBAWRA1C5" localSheetId="3" hidden="1">#REF!</definedName>
    <definedName name="BExW0RI61B4VV0ARXTFVBAWRA1C5" hidden="1">#REF!</definedName>
    <definedName name="BExW0Y8T85LBE0WS6FPX6ILTX9ON" localSheetId="3" hidden="1">#REF!</definedName>
    <definedName name="BExW0Y8T85LBE0WS6FPX6ILTX9ON" hidden="1">#REF!</definedName>
    <definedName name="BExW1BVUYQTKMOR56MW7RVRX4L1L" localSheetId="3" hidden="1">#REF!</definedName>
    <definedName name="BExW1BVUYQTKMOR56MW7RVRX4L1L" hidden="1">#REF!</definedName>
    <definedName name="BExW1F1220628FOMTW5UAATHRJHK" localSheetId="3" hidden="1">#REF!</definedName>
    <definedName name="BExW1F1220628FOMTW5UAATHRJHK" hidden="1">#REF!</definedName>
    <definedName name="BExW1PTHB0NZUF0GTD2J1UUL693E" localSheetId="3" hidden="1">#REF!</definedName>
    <definedName name="BExW1PTHB0NZUF0GTD2J1UUL693E" hidden="1">#REF!</definedName>
    <definedName name="BExW1TKA0Z9OP2DTG50GZR5EG8C7" localSheetId="3" hidden="1">#REF!</definedName>
    <definedName name="BExW1TKA0Z9OP2DTG50GZR5EG8C7" hidden="1">#REF!</definedName>
    <definedName name="BExW1U0JLKQ094DW5MMOI8UHO09V" localSheetId="3" hidden="1">#REF!</definedName>
    <definedName name="BExW1U0JLKQ094DW5MMOI8UHO09V" hidden="1">#REF!</definedName>
    <definedName name="BExW1WK6J1TDP29S3QDPTYZJBLIW" localSheetId="3" hidden="1">#REF!</definedName>
    <definedName name="BExW1WK6J1TDP29S3QDPTYZJBLIW" hidden="1">#REF!</definedName>
    <definedName name="BExW283NP9D366XFPXLGSCI5UB0L" localSheetId="3" hidden="1">#REF!</definedName>
    <definedName name="BExW283NP9D366XFPXLGSCI5UB0L" hidden="1">#REF!</definedName>
    <definedName name="BExW2H3C8WJSBW5FGTFKVDVJC4CL" localSheetId="3" hidden="1">#REF!</definedName>
    <definedName name="BExW2H3C8WJSBW5FGTFKVDVJC4CL" hidden="1">#REF!</definedName>
    <definedName name="BExW2MSCKPGF5K3I7TL4KF5ISUOL" localSheetId="3" hidden="1">#REF!</definedName>
    <definedName name="BExW2MSCKPGF5K3I7TL4KF5ISUOL" hidden="1">#REF!</definedName>
    <definedName name="BExW2SMO90FU9W8DVVES6Q4E6BZR" localSheetId="3" hidden="1">#REF!</definedName>
    <definedName name="BExW2SMO90FU9W8DVVES6Q4E6BZR" hidden="1">#REF!</definedName>
    <definedName name="BExW36V9N91OHCUMGWJQL3I5P4JK" localSheetId="3" hidden="1">#REF!</definedName>
    <definedName name="BExW36V9N91OHCUMGWJQL3I5P4JK" hidden="1">#REF!</definedName>
    <definedName name="BExW39V04HTFFQE7DAW9MAJT0NNF" localSheetId="3" hidden="1">#REF!</definedName>
    <definedName name="BExW39V04HTFFQE7DAW9MAJT0NNF" hidden="1">#REF!</definedName>
    <definedName name="BExW3ECU6QPMV99AITCPHAG0CGYK" localSheetId="3" hidden="1">#REF!</definedName>
    <definedName name="BExW3ECU6QPMV99AITCPHAG0CGYK" hidden="1">#REF!</definedName>
    <definedName name="BExW3EIBA1J9Q9NA9VCGZGRS8WV7" localSheetId="3" hidden="1">#REF!</definedName>
    <definedName name="BExW3EIBA1J9Q9NA9VCGZGRS8WV7" hidden="1">#REF!</definedName>
    <definedName name="BExW3FEO8FI8N6AGQKYEG4SQVJWB" localSheetId="3" hidden="1">#REF!</definedName>
    <definedName name="BExW3FEO8FI8N6AGQKYEG4SQVJWB" hidden="1">#REF!</definedName>
    <definedName name="BExW3GB28STOMJUSZEIA7YKYNS4Y" localSheetId="3" hidden="1">#REF!</definedName>
    <definedName name="BExW3GB28STOMJUSZEIA7YKYNS4Y" hidden="1">#REF!</definedName>
    <definedName name="BExW3T1K638HT5E0Y8MMK108P5JT" localSheetId="3" hidden="1">#REF!</definedName>
    <definedName name="BExW3T1K638HT5E0Y8MMK108P5JT" hidden="1">#REF!</definedName>
    <definedName name="BExW3U3D6FTAFTK3Q7DSA9FY454Q" localSheetId="3" hidden="1">#REF!</definedName>
    <definedName name="BExW3U3D6FTAFTK3Q7DSA9FY454Q" hidden="1">#REF!</definedName>
    <definedName name="BExW4217ZHL9VO39POSTJOD090WU" localSheetId="3" hidden="1">#REF!</definedName>
    <definedName name="BExW4217ZHL9VO39POSTJOD090WU" hidden="1">#REF!</definedName>
    <definedName name="BExW4GPW71EBF8XPS2QGVQHBCDX3" localSheetId="3" hidden="1">#REF!</definedName>
    <definedName name="BExW4GPW71EBF8XPS2QGVQHBCDX3" hidden="1">#REF!</definedName>
    <definedName name="BExW4JKC5837JBPCOJV337ZVYYY3" localSheetId="3" hidden="1">#REF!</definedName>
    <definedName name="BExW4JKC5837JBPCOJV337ZVYYY3" hidden="1">#REF!</definedName>
    <definedName name="BExW4O2DBZGV8KGBO9EB4BAXIH4Y" localSheetId="3" hidden="1">#REF!</definedName>
    <definedName name="BExW4O2DBZGV8KGBO9EB4BAXIH4Y" hidden="1">#REF!</definedName>
    <definedName name="BExW4QR9FV9MP5K610THBSM51RYO" localSheetId="3" hidden="1">#REF!</definedName>
    <definedName name="BExW4QR9FV9MP5K610THBSM51RYO" hidden="1">#REF!</definedName>
    <definedName name="BExW4Z029R9E19ZENN3WEA3VDAD1" localSheetId="3" hidden="1">#REF!</definedName>
    <definedName name="BExW4Z029R9E19ZENN3WEA3VDAD1" hidden="1">#REF!</definedName>
    <definedName name="BExW53SPLW3K0Y0ZVTM4NYF1B2YH" localSheetId="3" hidden="1">#REF!</definedName>
    <definedName name="BExW53SPLW3K0Y0ZVTM4NYF1B2YH" hidden="1">#REF!</definedName>
    <definedName name="BExW591F7X34FVKJ2OUT09PFUW1B" localSheetId="3" hidden="1">#REF!</definedName>
    <definedName name="BExW591F7X34FVKJ2OUT09PFUW1B" hidden="1">#REF!</definedName>
    <definedName name="BExW5AZNT6IAZGNF2C879ODHY1B8" localSheetId="3" hidden="1">#REF!</definedName>
    <definedName name="BExW5AZNT6IAZGNF2C879ODHY1B8" hidden="1">#REF!</definedName>
    <definedName name="BExW5F6OUXHEWQU5VYE7W7P8DD78" localSheetId="3" hidden="1">#REF!</definedName>
    <definedName name="BExW5F6OUXHEWQU5VYE7W7P8DD78" hidden="1">#REF!</definedName>
    <definedName name="BExW5WPU27WD4NWZOT0ZEJIDLX5J" localSheetId="3" hidden="1">#REF!</definedName>
    <definedName name="BExW5WPU27WD4NWZOT0ZEJIDLX5J" hidden="1">#REF!</definedName>
    <definedName name="BExW5YD97EMSUYC4KDEFH1FB4FY3" localSheetId="3" hidden="1">#REF!</definedName>
    <definedName name="BExW5YD97EMSUYC4KDEFH1FB4FY3" hidden="1">#REF!</definedName>
    <definedName name="BExW5Z469DSRWTA6T0KVLA7SMIPL" localSheetId="3" hidden="1">#REF!</definedName>
    <definedName name="BExW5Z469DSRWTA6T0KVLA7SMIPL" hidden="1">#REF!</definedName>
    <definedName name="BExW62ETJAPBX5X53FTGUCHZXI2K" localSheetId="3" hidden="1">#REF!</definedName>
    <definedName name="BExW62ETJAPBX5X53FTGUCHZXI2K" hidden="1">#REF!</definedName>
    <definedName name="BExW660AV1TUV2XNUPD65RZR3QOO" localSheetId="3" hidden="1">#REF!</definedName>
    <definedName name="BExW660AV1TUV2XNUPD65RZR3QOO" hidden="1">#REF!</definedName>
    <definedName name="BExW66LVVZK656PQY1257QMHP2AY" localSheetId="3" hidden="1">#REF!</definedName>
    <definedName name="BExW66LVVZK656PQY1257QMHP2AY" hidden="1">#REF!</definedName>
    <definedName name="BExW6EJPHAP1TWT380AZLXNHR22P" localSheetId="3" hidden="1">#REF!</definedName>
    <definedName name="BExW6EJPHAP1TWT380AZLXNHR22P" hidden="1">#REF!</definedName>
    <definedName name="BExW6G1PJ38H10DVLL8WPQ736OEB" localSheetId="3" hidden="1">#REF!</definedName>
    <definedName name="BExW6G1PJ38H10DVLL8WPQ736OEB" hidden="1">#REF!</definedName>
    <definedName name="BExW794A74Z5F2K8LVQLD6VSKXUE" localSheetId="3" hidden="1">#REF!</definedName>
    <definedName name="BExW794A74Z5F2K8LVQLD6VSKXUE" hidden="1">#REF!</definedName>
    <definedName name="BExW7Q1TQ8E6G4WYYNSOMV43S95R" localSheetId="3" hidden="1">#REF!</definedName>
    <definedName name="BExW7Q1TQ8E6G4WYYNSOMV43S95R" hidden="1">#REF!</definedName>
    <definedName name="BExW7XZTFZV0N9YM9S4PM74A5X2O" localSheetId="3" hidden="1">#REF!</definedName>
    <definedName name="BExW7XZTFZV0N9YM9S4PM74A5X2O" hidden="1">#REF!</definedName>
    <definedName name="BExW8K0SSIPSKBVP06IJ71600HJZ" localSheetId="3" hidden="1">#REF!</definedName>
    <definedName name="BExW8K0SSIPSKBVP06IJ71600HJZ" hidden="1">#REF!</definedName>
    <definedName name="BExW8T0GVY3ZYO4ACSBLHS8SH895" localSheetId="3" hidden="1">#REF!</definedName>
    <definedName name="BExW8T0GVY3ZYO4ACSBLHS8SH895" hidden="1">#REF!</definedName>
    <definedName name="BExW8YEP73JMMU9HZ08PM4WHJQZ4" localSheetId="3" hidden="1">#REF!</definedName>
    <definedName name="BExW8YEP73JMMU9HZ08PM4WHJQZ4" hidden="1">#REF!</definedName>
    <definedName name="BExW937AT53OZQRHNWQZ5BVH24IE" localSheetId="3" hidden="1">#REF!</definedName>
    <definedName name="BExW937AT53OZQRHNWQZ5BVH24IE" hidden="1">#REF!</definedName>
    <definedName name="BExW95LN5N0LYFFVP7GJEGDVDLF0" localSheetId="3" hidden="1">#REF!</definedName>
    <definedName name="BExW95LN5N0LYFFVP7GJEGDVDLF0" hidden="1">#REF!</definedName>
    <definedName name="BExW967733Q8RAJOHR2GJ3HO8JIW" localSheetId="3" hidden="1">#REF!</definedName>
    <definedName name="BExW967733Q8RAJOHR2GJ3HO8JIW" hidden="1">#REF!</definedName>
    <definedName name="BExW9POK1KIOI0ALS5MZIKTDIYMA" localSheetId="3" hidden="1">#REF!</definedName>
    <definedName name="BExW9POK1KIOI0ALS5MZIKTDIYMA" hidden="1">#REF!</definedName>
    <definedName name="BExXLDE6PN4ESWT3LXJNQCY94NE4" localSheetId="3" hidden="1">#REF!</definedName>
    <definedName name="BExXLDE6PN4ESWT3LXJNQCY94NE4" hidden="1">#REF!</definedName>
    <definedName name="BExXLQVPK2H3IF0NDDA5CT612EUK" localSheetId="3" hidden="1">#REF!</definedName>
    <definedName name="BExXLQVPK2H3IF0NDDA5CT612EUK" hidden="1">#REF!</definedName>
    <definedName name="BExXLR6IO70TYTACKQH9M5PGV24J" localSheetId="3" hidden="1">#REF!</definedName>
    <definedName name="BExXLR6IO70TYTACKQH9M5PGV24J" hidden="1">#REF!</definedName>
    <definedName name="BExXM065WOLYRYHGHOJE0OOFXA4M" localSheetId="3" hidden="1">#REF!</definedName>
    <definedName name="BExXM065WOLYRYHGHOJE0OOFXA4M" hidden="1">#REF!</definedName>
    <definedName name="BExXM3GUNXVDM82KUR17NNUMQCNI" localSheetId="3" hidden="1">#REF!</definedName>
    <definedName name="BExXM3GUNXVDM82KUR17NNUMQCNI" hidden="1">#REF!</definedName>
    <definedName name="BExXMA28M8SH7MKIGETSDA72WUIZ" localSheetId="3" hidden="1">#REF!</definedName>
    <definedName name="BExXMA28M8SH7MKIGETSDA72WUIZ" hidden="1">#REF!</definedName>
    <definedName name="BExXMOLHIAHDLFSA31PUB36SC3I9" localSheetId="3" hidden="1">#REF!</definedName>
    <definedName name="BExXMOLHIAHDLFSA31PUB36SC3I9" hidden="1">#REF!</definedName>
    <definedName name="BExXMT8T5Z3M2JBQN65X2LKH0YQI" localSheetId="3" hidden="1">#REF!</definedName>
    <definedName name="BExXMT8T5Z3M2JBQN65X2LKH0YQI" hidden="1">#REF!</definedName>
    <definedName name="BExXN1XNO7H60M9X1E7EVWFJDM5N" localSheetId="3" hidden="1">#REF!</definedName>
    <definedName name="BExXN1XNO7H60M9X1E7EVWFJDM5N" hidden="1">#REF!</definedName>
    <definedName name="BExXN1XOOOY51EZQ6II0LWEU2OYT" localSheetId="3" hidden="1">#REF!</definedName>
    <definedName name="BExXN1XOOOY51EZQ6II0LWEU2OYT" hidden="1">#REF!</definedName>
    <definedName name="BExXN22ZOTIW49GPLWFYKVM90FNZ" localSheetId="3" hidden="1">#REF!</definedName>
    <definedName name="BExXN22ZOTIW49GPLWFYKVM90FNZ" hidden="1">#REF!</definedName>
    <definedName name="BExXN6QAP8UJQVN4R4BQKPP4QK35" localSheetId="3" hidden="1">#REF!</definedName>
    <definedName name="BExXN6QAP8UJQVN4R4BQKPP4QK35" hidden="1">#REF!</definedName>
    <definedName name="BExXNBOA39T2X6Y5Y5GZ5DDNA1AX" localSheetId="3" hidden="1">#REF!</definedName>
    <definedName name="BExXNBOA39T2X6Y5Y5GZ5DDNA1AX" hidden="1">#REF!</definedName>
    <definedName name="BExXNBZ1BRDK73S9XPRR1645KLVB" localSheetId="3" hidden="1">#REF!</definedName>
    <definedName name="BExXNBZ1BRDK73S9XPRR1645KLVB" hidden="1">#REF!</definedName>
    <definedName name="BExXND6872VJ3M2PGT056WQMWBHD" localSheetId="3" hidden="1">#REF!</definedName>
    <definedName name="BExXND6872VJ3M2PGT056WQMWBHD" hidden="1">#REF!</definedName>
    <definedName name="BExXNPM24UN2PGVL9D1TUBFRIKR4" localSheetId="3" hidden="1">#REF!</definedName>
    <definedName name="BExXNPM24UN2PGVL9D1TUBFRIKR4" hidden="1">#REF!</definedName>
    <definedName name="BExXNWCR6WOY5G3VTC96QCIFQE0E" localSheetId="3" hidden="1">#REF!</definedName>
    <definedName name="BExXNWCR6WOY5G3VTC96QCIFQE0E" hidden="1">#REF!</definedName>
    <definedName name="BExXNWYB165VO9MHARCL5WLCHWS0" localSheetId="3" hidden="1">#REF!</definedName>
    <definedName name="BExXNWYB165VO9MHARCL5WLCHWS0" hidden="1">#REF!</definedName>
    <definedName name="BExXO278QHQN8JDK5425EJ615ECC" localSheetId="3" hidden="1">#REF!</definedName>
    <definedName name="BExXO278QHQN8JDK5425EJ615ECC" hidden="1">#REF!</definedName>
    <definedName name="BExXOBHOP0WGFHI2Y9AO4L440UVQ" localSheetId="3" hidden="1">#REF!</definedName>
    <definedName name="BExXOBHOP0WGFHI2Y9AO4L440UVQ" hidden="1">#REF!</definedName>
    <definedName name="BExXOHHHX25B8F97636QMXFUDZQK" localSheetId="3" hidden="1">#REF!</definedName>
    <definedName name="BExXOHHHX25B8F97636QMXFUDZQK" hidden="1">#REF!</definedName>
    <definedName name="BExXOHSAD2NSHOLLMZ2JWA4I3I1R" localSheetId="3" hidden="1">#REF!</definedName>
    <definedName name="BExXOHSAD2NSHOLLMZ2JWA4I3I1R" hidden="1">#REF!</definedName>
    <definedName name="BExXOJKWIJ6IFTV1RHIWHR91EZMW" localSheetId="3" hidden="1">#REF!</definedName>
    <definedName name="BExXOJKWIJ6IFTV1RHIWHR91EZMW" hidden="1">#REF!</definedName>
    <definedName name="BExXP80B5FGA00JCM7UXKPI3PB7Y" localSheetId="3" hidden="1">#REF!</definedName>
    <definedName name="BExXP80B5FGA00JCM7UXKPI3PB7Y" hidden="1">#REF!</definedName>
    <definedName name="BExXP85M4WXYVN1UVHUTOEKEG5XS" localSheetId="3" hidden="1">#REF!</definedName>
    <definedName name="BExXP85M4WXYVN1UVHUTOEKEG5XS" hidden="1">#REF!</definedName>
    <definedName name="BExXPELOTHOAG0OWILLAH94OZV5J" localSheetId="3" hidden="1">#REF!</definedName>
    <definedName name="BExXPELOTHOAG0OWILLAH94OZV5J" hidden="1">#REF!</definedName>
    <definedName name="BExXPOSJRLJNYPU01QNNQ5URXP2U" localSheetId="3" hidden="1">#REF!</definedName>
    <definedName name="BExXPOSJRLJNYPU01QNNQ5URXP2U" hidden="1">#REF!</definedName>
    <definedName name="BExXPS31W1VD2NMIE4E37LHVDF0L" localSheetId="3" hidden="1">#REF!</definedName>
    <definedName name="BExXPS31W1VD2NMIE4E37LHVDF0L" hidden="1">#REF!</definedName>
    <definedName name="BExXPZKYEMVF5JOC14HYOOYQK6JK" localSheetId="3" hidden="1">#REF!</definedName>
    <definedName name="BExXPZKYEMVF5JOC14HYOOYQK6JK" hidden="1">#REF!</definedName>
    <definedName name="BExXQ89PA10X79WBWOEP1AJX1OQM" localSheetId="3" hidden="1">#REF!</definedName>
    <definedName name="BExXQ89PA10X79WBWOEP1AJX1OQM" hidden="1">#REF!</definedName>
    <definedName name="BExXQCGQGGYSI0LTRVR73MUO50AW" localSheetId="3" hidden="1">#REF!</definedName>
    <definedName name="BExXQCGQGGYSI0LTRVR73MUO50AW" hidden="1">#REF!</definedName>
    <definedName name="BExXQEEXFHDQ8DSRAJSB5ET6J004" localSheetId="3" hidden="1">#REF!</definedName>
    <definedName name="BExXQEEXFHDQ8DSRAJSB5ET6J004" hidden="1">#REF!</definedName>
    <definedName name="BExXQH41O5HZAH8BO6HCFY8YC3TU" localSheetId="3" hidden="1">#REF!</definedName>
    <definedName name="BExXQH41O5HZAH8BO6HCFY8YC3TU" hidden="1">#REF!</definedName>
    <definedName name="BExXQJIEF5R3QQ6D8HO3NGPU0IQC" localSheetId="3" hidden="1">#REF!</definedName>
    <definedName name="BExXQJIEF5R3QQ6D8HO3NGPU0IQC" hidden="1">#REF!</definedName>
    <definedName name="BExXQRAVW0KPQXIJ59NG6UGTZB59" localSheetId="3" hidden="1">#REF!</definedName>
    <definedName name="BExXQRAVW0KPQXIJ59NG6UGTZB59" hidden="1">#REF!</definedName>
    <definedName name="BExXQU00K9ER4I1WM7T9J0W1E7ZC" localSheetId="3" hidden="1">#REF!</definedName>
    <definedName name="BExXQU00K9ER4I1WM7T9J0W1E7ZC" hidden="1">#REF!</definedName>
    <definedName name="BExXQU00KOR7XLM8B13DGJ1MIQDY" localSheetId="3" hidden="1">#REF!</definedName>
    <definedName name="BExXQU00KOR7XLM8B13DGJ1MIQDY" hidden="1">#REF!</definedName>
    <definedName name="BExXQUG48Q1ISN53FE4MRROM0HSJ" localSheetId="3" hidden="1">#REF!</definedName>
    <definedName name="BExXQUG48Q1ISN53FE4MRROM0HSJ" hidden="1">#REF!</definedName>
    <definedName name="BExXQXG18PS8HGBOS03OSTQ0KEYC" localSheetId="3" hidden="1">#REF!</definedName>
    <definedName name="BExXQXG18PS8HGBOS03OSTQ0KEYC" hidden="1">#REF!</definedName>
    <definedName name="BExXQXQT4OAFQT5B0YB3USDJOJOB" localSheetId="3" hidden="1">#REF!</definedName>
    <definedName name="BExXQXQT4OAFQT5B0YB3USDJOJOB" hidden="1">#REF!</definedName>
    <definedName name="BExXR3FSEXAHSXEQNJORWFCPX86N" localSheetId="3" hidden="1">#REF!</definedName>
    <definedName name="BExXR3FSEXAHSXEQNJORWFCPX86N" hidden="1">#REF!</definedName>
    <definedName name="BExXR3W3FKYQBLR299HO9RZ70C43" localSheetId="3" hidden="1">#REF!</definedName>
    <definedName name="BExXR3W3FKYQBLR299HO9RZ70C43" hidden="1">#REF!</definedName>
    <definedName name="BExXR46U23CRRBV6IZT982MAEQKI" localSheetId="3" hidden="1">#REF!</definedName>
    <definedName name="BExXR46U23CRRBV6IZT982MAEQKI" hidden="1">#REF!</definedName>
    <definedName name="BExXR6A8W3ND3XDZXBMQZ1VCAXHG" localSheetId="3" hidden="1">#REF!</definedName>
    <definedName name="BExXR6A8W3ND3XDZXBMQZ1VCAXHG" hidden="1">#REF!</definedName>
    <definedName name="BExXR7HKNHT37B4OOA9K9191PP22" localSheetId="3" hidden="1">#REF!</definedName>
    <definedName name="BExXR7HKNHT37B4OOA9K9191PP22" hidden="1">#REF!</definedName>
    <definedName name="BExXR8OKAVX7O70V5IYG2PRKXSTI" localSheetId="3" hidden="1">#REF!</definedName>
    <definedName name="BExXR8OKAVX7O70V5IYG2PRKXSTI" hidden="1">#REF!</definedName>
    <definedName name="BExXRA6N6XCLQM6XDV724ZIH6G93" localSheetId="3" hidden="1">#REF!</definedName>
    <definedName name="BExXRA6N6XCLQM6XDV724ZIH6G93" hidden="1">#REF!</definedName>
    <definedName name="BExXRABZ1CNKCG6K1MR6OUFHF7J9" localSheetId="3" hidden="1">#REF!</definedName>
    <definedName name="BExXRABZ1CNKCG6K1MR6OUFHF7J9" hidden="1">#REF!</definedName>
    <definedName name="BExXRBOFETC0OTJ6WY3VPMFH03VB" localSheetId="3" hidden="1">#REF!</definedName>
    <definedName name="BExXRBOFETC0OTJ6WY3VPMFH03VB" hidden="1">#REF!</definedName>
    <definedName name="BExXRD13K1S9Y3JGR7CXSONT7RJZ" localSheetId="3" hidden="1">#REF!</definedName>
    <definedName name="BExXRD13K1S9Y3JGR7CXSONT7RJZ" hidden="1">#REF!</definedName>
    <definedName name="BExXRIFB4QQ87QIGA9AG0NXP577K" localSheetId="3" hidden="1">#REF!</definedName>
    <definedName name="BExXRIFB4QQ87QIGA9AG0NXP577K" hidden="1">#REF!</definedName>
    <definedName name="BExXRIQ2JF2CVTRDQX2D9SPH7FTN" localSheetId="3" hidden="1">#REF!</definedName>
    <definedName name="BExXRIQ2JF2CVTRDQX2D9SPH7FTN" hidden="1">#REF!</definedName>
    <definedName name="BExXRO4A6VUH1F4XV8N1BRJ4896W" localSheetId="3" hidden="1">#REF!</definedName>
    <definedName name="BExXRO4A6VUH1F4XV8N1BRJ4896W" hidden="1">#REF!</definedName>
    <definedName name="BExXRO9N1SNJZGKD90P4K7FU1J0P" localSheetId="3" hidden="1">#REF!</definedName>
    <definedName name="BExXRO9N1SNJZGKD90P4K7FU1J0P" hidden="1">#REF!</definedName>
    <definedName name="BExXROF2MWDZ7IFXX27XOJ79Q86E" localSheetId="3" hidden="1">#REF!</definedName>
    <definedName name="BExXROF2MWDZ7IFXX27XOJ79Q86E" hidden="1">#REF!</definedName>
    <definedName name="BExXRV5QP3Z0KAQ1EQT9JYT2FV0L" localSheetId="3" hidden="1">#REF!</definedName>
    <definedName name="BExXRV5QP3Z0KAQ1EQT9JYT2FV0L" hidden="1">#REF!</definedName>
    <definedName name="BExXRZ20LZZCW8LVGDK0XETOTSAI" localSheetId="3" hidden="1">#REF!</definedName>
    <definedName name="BExXRZ20LZZCW8LVGDK0XETOTSAI" hidden="1">#REF!</definedName>
    <definedName name="BExXS4R1GKUJQX6MHUIUN4S3SCAS" localSheetId="3" hidden="1">#REF!</definedName>
    <definedName name="BExXS4R1GKUJQX6MHUIUN4S3SCAS" hidden="1">#REF!</definedName>
    <definedName name="BExXS63O4OMWMNXXAODZQFSDG33N" localSheetId="3" hidden="1">#REF!</definedName>
    <definedName name="BExXS63O4OMWMNXXAODZQFSDG33N" hidden="1">#REF!</definedName>
    <definedName name="BExXSBSP1TOY051HSPEPM0AEIO2M" localSheetId="3" hidden="1">#REF!</definedName>
    <definedName name="BExXSBSP1TOY051HSPEPM0AEIO2M" hidden="1">#REF!</definedName>
    <definedName name="BExXSC8RFK5D68FJD2HI4K66SA6I" localSheetId="3" hidden="1">#REF!</definedName>
    <definedName name="BExXSC8RFK5D68FJD2HI4K66SA6I" hidden="1">#REF!</definedName>
    <definedName name="BExXSCP0AZ5MYCC2UFG2GLBCV1CC" localSheetId="3" hidden="1">#REF!</definedName>
    <definedName name="BExXSCP0AZ5MYCC2UFG2GLBCV1CC" hidden="1">#REF!</definedName>
    <definedName name="BExXSNHC88W4UMXEOIOOATJAIKZO" localSheetId="3" hidden="1">#REF!</definedName>
    <definedName name="BExXSNHC88W4UMXEOIOOATJAIKZO" hidden="1">#REF!</definedName>
    <definedName name="BExXSTBS08WIA9TLALV3UQ2Z3MRG" localSheetId="3" hidden="1">#REF!</definedName>
    <definedName name="BExXSTBS08WIA9TLALV3UQ2Z3MRG" hidden="1">#REF!</definedName>
    <definedName name="BExXSVQ2WOJJ73YEO8Q2FK60V4G8" localSheetId="3" hidden="1">#REF!</definedName>
    <definedName name="BExXSVQ2WOJJ73YEO8Q2FK60V4G8" hidden="1">#REF!</definedName>
    <definedName name="BExXTER5A2EQ14KN6J0MVATIHVKN" localSheetId="3" hidden="1">#REF!</definedName>
    <definedName name="BExXTER5A2EQ14KN6J0MVATIHVKN" hidden="1">#REF!</definedName>
    <definedName name="BExXTHLRNL82GN7KZY3TOLO508N7" localSheetId="3" hidden="1">#REF!</definedName>
    <definedName name="BExXTHLRNL82GN7KZY3TOLO508N7" hidden="1">#REF!</definedName>
    <definedName name="BExXTL72MKEQSQH9L2OTFLU8DM2B" localSheetId="3" hidden="1">#REF!</definedName>
    <definedName name="BExXTL72MKEQSQH9L2OTFLU8DM2B" hidden="1">#REF!</definedName>
    <definedName name="BExXTM3M4RTCRSX7VGAXGQNPP668" localSheetId="3" hidden="1">#REF!</definedName>
    <definedName name="BExXTM3M4RTCRSX7VGAXGQNPP668" hidden="1">#REF!</definedName>
    <definedName name="BExXTOCF78J7WY6FOVBRY1N2RBBR" localSheetId="3" hidden="1">#REF!</definedName>
    <definedName name="BExXTOCF78J7WY6FOVBRY1N2RBBR" hidden="1">#REF!</definedName>
    <definedName name="BExXTP3GYO6Z9RTKKT10XA0UTV3T" localSheetId="3" hidden="1">#REF!</definedName>
    <definedName name="BExXTP3GYO6Z9RTKKT10XA0UTV3T" hidden="1">#REF!</definedName>
    <definedName name="BExXTRN4AFX9QW6YC4HNGBBD5R08" localSheetId="3" hidden="1">#REF!</definedName>
    <definedName name="BExXTRN4AFX9QW6YC4HNGBBD5R08" hidden="1">#REF!</definedName>
    <definedName name="BExXTV8M7YIG5C64O046DN613ZRO" localSheetId="3" hidden="1">#REF!</definedName>
    <definedName name="BExXTV8M7YIG5C64O046DN613ZRO" hidden="1">#REF!</definedName>
    <definedName name="BExXTVDXQ7ZX3THNLFJXFAONW0AI" localSheetId="3" hidden="1">#REF!</definedName>
    <definedName name="BExXTVDXQ7ZX3THNLFJXFAONW0AI" hidden="1">#REF!</definedName>
    <definedName name="BExXTZKZ4CG92ZQLIRKEXXH9BFIR" localSheetId="3" hidden="1">#REF!</definedName>
    <definedName name="BExXTZKZ4CG92ZQLIRKEXXH9BFIR" hidden="1">#REF!</definedName>
    <definedName name="BExXU4J2BM2964GD5UZHM752Q4NS" localSheetId="3" hidden="1">#REF!</definedName>
    <definedName name="BExXU4J2BM2964GD5UZHM752Q4NS" hidden="1">#REF!</definedName>
    <definedName name="BExXU6XDTT7RM93KILIDEYPA9XKF" localSheetId="3" hidden="1">#REF!</definedName>
    <definedName name="BExXU6XDTT7RM93KILIDEYPA9XKF" hidden="1">#REF!</definedName>
    <definedName name="BExXU8VLZA7WLPZ3RAQZGNERUD26" localSheetId="3" hidden="1">#REF!</definedName>
    <definedName name="BExXU8VLZA7WLPZ3RAQZGNERUD26" hidden="1">#REF!</definedName>
    <definedName name="BExXUB9RSLSCNN5ETLXY72DAPZZM" localSheetId="3" hidden="1">#REF!</definedName>
    <definedName name="BExXUB9RSLSCNN5ETLXY72DAPZZM" hidden="1">#REF!</definedName>
    <definedName name="BExXUFRM82XQIN2T8KGLDQL1IBQW" localSheetId="3" hidden="1">#REF!</definedName>
    <definedName name="BExXUFRM82XQIN2T8KGLDQL1IBQW" hidden="1">#REF!</definedName>
    <definedName name="BExXUQEQBF6FI240ZGIF9YXZSRAU" localSheetId="3" hidden="1">#REF!</definedName>
    <definedName name="BExXUQEQBF6FI240ZGIF9YXZSRAU" hidden="1">#REF!</definedName>
    <definedName name="BExXUX02UQ8LJPBZ4YBORILFR0W0" localSheetId="3" hidden="1">#REF!</definedName>
    <definedName name="BExXUX02UQ8LJPBZ4YBORILFR0W0" hidden="1">#REF!</definedName>
    <definedName name="BExXUYND6EJO7CJ5KRICV4O1JNWK" localSheetId="3" hidden="1">#REF!</definedName>
    <definedName name="BExXUYND6EJO7CJ5KRICV4O1JNWK" hidden="1">#REF!</definedName>
    <definedName name="BExXV6FWG4H3S2QEUJZYIXILNGJ7" localSheetId="3" hidden="1">#REF!</definedName>
    <definedName name="BExXV6FWG4H3S2QEUJZYIXILNGJ7" hidden="1">#REF!</definedName>
    <definedName name="BExXVK87BMMO6LHKV0CFDNIQVIBS" localSheetId="3" hidden="1">#REF!</definedName>
    <definedName name="BExXVK87BMMO6LHKV0CFDNIQVIBS" hidden="1">#REF!</definedName>
    <definedName name="BExXVKZ9WXPGL6IVY6T61IDD771I" localSheetId="3" hidden="1">#REF!</definedName>
    <definedName name="BExXVKZ9WXPGL6IVY6T61IDD771I" hidden="1">#REF!</definedName>
    <definedName name="BExXVLA319WCSEOVHB05KDUSU054" localSheetId="3" hidden="1">#REF!</definedName>
    <definedName name="BExXVLA319WCSEOVHB05KDUSU054" hidden="1">#REF!</definedName>
    <definedName name="BExXVTTG5YRCSTI0UL141BKR36SU" localSheetId="3" hidden="1">#REF!</definedName>
    <definedName name="BExXVTTG5YRCSTI0UL141BKR36SU" hidden="1">#REF!</definedName>
    <definedName name="BExXVYWX74VKI8BDDSX9U85460MB" localSheetId="3" hidden="1">#REF!</definedName>
    <definedName name="BExXVYWX74VKI8BDDSX9U85460MB" hidden="1">#REF!</definedName>
    <definedName name="BExXW27MMXHXUXX78SDTBE1JYTHT" localSheetId="3" hidden="1">#REF!</definedName>
    <definedName name="BExXW27MMXHXUXX78SDTBE1JYTHT" hidden="1">#REF!</definedName>
    <definedName name="BExXW2YIM2MYBSHRIX0RP9D4PRMN" localSheetId="3" hidden="1">#REF!</definedName>
    <definedName name="BExXW2YIM2MYBSHRIX0RP9D4PRMN" hidden="1">#REF!</definedName>
    <definedName name="BExXWBNE4KTFSXKVSRF6WX039WPB" localSheetId="3" hidden="1">#REF!</definedName>
    <definedName name="BExXWBNE4KTFSXKVSRF6WX039WPB" hidden="1">#REF!</definedName>
    <definedName name="BExXWFP5AYE7EHYTJWBZSQ8PQ0YX" localSheetId="3" hidden="1">#REF!</definedName>
    <definedName name="BExXWFP5AYE7EHYTJWBZSQ8PQ0YX" hidden="1">#REF!</definedName>
    <definedName name="BExXWIUCR0LXM58OVKZT2APLVTIA" localSheetId="3" hidden="1">#REF!</definedName>
    <definedName name="BExXWIUCR0LXM58OVKZT2APLVTIA" hidden="1">#REF!</definedName>
    <definedName name="BExXWTXJEA32DLC6QKN10QB955JT" localSheetId="3" hidden="1">#REF!</definedName>
    <definedName name="BExXWTXJEA32DLC6QKN10QB955JT" hidden="1">#REF!</definedName>
    <definedName name="BExXWVFIBQT8OY1O41FRFPFGXQHK" localSheetId="3" hidden="1">#REF!</definedName>
    <definedName name="BExXWVFIBQT8OY1O41FRFPFGXQHK" hidden="1">#REF!</definedName>
    <definedName name="BExXWWXHBZHA9J3N8K47F84X0M0L" localSheetId="3" hidden="1">#REF!</definedName>
    <definedName name="BExXWWXHBZHA9J3N8K47F84X0M0L" hidden="1">#REF!</definedName>
    <definedName name="BExXXBM521DL8R4ZX7NZ3DBCUOR5" localSheetId="3" hidden="1">#REF!</definedName>
    <definedName name="BExXXBM521DL8R4ZX7NZ3DBCUOR5" hidden="1">#REF!</definedName>
    <definedName name="BExXXC7OZI33XZ03NRMEP7VRLQK4" localSheetId="3" hidden="1">#REF!</definedName>
    <definedName name="BExXXC7OZI33XZ03NRMEP7VRLQK4" hidden="1">#REF!</definedName>
    <definedName name="BExXXH5N3NKBQ7BCJPJTBF8CYM2Q" localSheetId="3" hidden="1">#REF!</definedName>
    <definedName name="BExXXH5N3NKBQ7BCJPJTBF8CYM2Q" hidden="1">#REF!</definedName>
    <definedName name="BExXXI7HHXLBLUEW7EQ73TALJF48" localSheetId="3" hidden="1">#REF!</definedName>
    <definedName name="BExXXI7HHXLBLUEW7EQ73TALJF48" hidden="1">#REF!</definedName>
    <definedName name="BExXXKWLM4D541BH6O8GOJMHFHMW" localSheetId="3" hidden="1">#REF!</definedName>
    <definedName name="BExXXKWLM4D541BH6O8GOJMHFHMW" hidden="1">#REF!</definedName>
    <definedName name="BExXXNR17I6P4FQZPQF2ZXDFYB6C" localSheetId="3" hidden="1">#REF!</definedName>
    <definedName name="BExXXNR17I6P4FQZPQF2ZXDFYB6C" hidden="1">#REF!</definedName>
    <definedName name="BExXXPPA1Q87XPI97X0OXCPBPDON" localSheetId="3" hidden="1">#REF!</definedName>
    <definedName name="BExXXPPA1Q87XPI97X0OXCPBPDON" hidden="1">#REF!</definedName>
    <definedName name="BExXXVUDA98IZTQ6MANKU4MTTDVR" localSheetId="3" hidden="1">#REF!</definedName>
    <definedName name="BExXXVUDA98IZTQ6MANKU4MTTDVR" hidden="1">#REF!</definedName>
    <definedName name="BExXXZQNZY6IZI45DJXJK0MQZWA7" localSheetId="3" hidden="1">#REF!</definedName>
    <definedName name="BExXXZQNZY6IZI45DJXJK0MQZWA7" hidden="1">#REF!</definedName>
    <definedName name="BExXY5QFG6QP94SFT3935OBM8Y4K" localSheetId="3" hidden="1">#REF!</definedName>
    <definedName name="BExXY5QFG6QP94SFT3935OBM8Y4K" hidden="1">#REF!</definedName>
    <definedName name="BExXY7TYEBFXRYUYIFHTN65RJ8EW" localSheetId="3" hidden="1">#REF!</definedName>
    <definedName name="BExXY7TYEBFXRYUYIFHTN65RJ8EW" hidden="1">#REF!</definedName>
    <definedName name="BExXYLBHANUXC5FCTDDTGOVD3GQS" localSheetId="3" hidden="1">#REF!</definedName>
    <definedName name="BExXYLBHANUXC5FCTDDTGOVD3GQS" hidden="1">#REF!</definedName>
    <definedName name="BExXYMNYAYH3WA2ZCFAYKZID9ZCI" localSheetId="3" hidden="1">#REF!</definedName>
    <definedName name="BExXYMNYAYH3WA2ZCFAYKZID9ZCI" hidden="1">#REF!</definedName>
    <definedName name="BExXYYT12SVN2VDMLVNV4P3ISD8T" localSheetId="3" hidden="1">#REF!</definedName>
    <definedName name="BExXYYT12SVN2VDMLVNV4P3ISD8T" hidden="1">#REF!</definedName>
    <definedName name="BExXYZ3SPSRCWM4YHTPZDCOLZPHR" localSheetId="3" hidden="1">#REF!</definedName>
    <definedName name="BExXYZ3SPSRCWM4YHTPZDCOLZPHR" hidden="1">#REF!</definedName>
    <definedName name="BExXZFVV4YB42AZ3H1I40YG3JAPU" localSheetId="3" hidden="1">#REF!</definedName>
    <definedName name="BExXZFVV4YB42AZ3H1I40YG3JAPU" hidden="1">#REF!</definedName>
    <definedName name="BExXZG1CQE1M9TDJ99253H6JVGIH" localSheetId="3" hidden="1">#REF!</definedName>
    <definedName name="BExXZG1CQE1M9TDJ99253H6JVGIH" hidden="1">#REF!</definedName>
    <definedName name="BExXZHJ9T2JELF12CHHGD54J1B0C" localSheetId="3" hidden="1">#REF!</definedName>
    <definedName name="BExXZHJ9T2JELF12CHHGD54J1B0C" hidden="1">#REF!</definedName>
    <definedName name="BExXZNJ2X1TK2LRK5ZY3MX49H5T7" localSheetId="3" hidden="1">#REF!</definedName>
    <definedName name="BExXZNJ2X1TK2LRK5ZY3MX49H5T7" hidden="1">#REF!</definedName>
    <definedName name="BExXZOVPCEP495TQSON6PSRQ8XCY" localSheetId="3" hidden="1">#REF!</definedName>
    <definedName name="BExXZOVPCEP495TQSON6PSRQ8XCY" hidden="1">#REF!</definedName>
    <definedName name="BExXZXKH7NBARQQAZM69Z57IH1MM" localSheetId="3" hidden="1">#REF!</definedName>
    <definedName name="BExXZXKH7NBARQQAZM69Z57IH1MM" hidden="1">#REF!</definedName>
    <definedName name="BExY07WSDH5QEVM7BJXJK2ZRAI1O" localSheetId="3" hidden="1">#REF!</definedName>
    <definedName name="BExY07WSDH5QEVM7BJXJK2ZRAI1O" hidden="1">#REF!</definedName>
    <definedName name="BExY09PJJWYWGWWLX3YT8EVK0YV4" localSheetId="3" hidden="1">#REF!</definedName>
    <definedName name="BExY09PJJWYWGWWLX3YT8EVK0YV4" hidden="1">#REF!</definedName>
    <definedName name="BExY0C3UBVC4M59JIRXVQ8OWAJC1" localSheetId="3" hidden="1">#REF!</definedName>
    <definedName name="BExY0C3UBVC4M59JIRXVQ8OWAJC1" hidden="1">#REF!</definedName>
    <definedName name="BExY0ENH6ZXHW155XIGS0F46T43M" localSheetId="3" hidden="1">#REF!</definedName>
    <definedName name="BExY0ENH6ZXHW155XIGS0F46T43M" hidden="1">#REF!</definedName>
    <definedName name="BExY0IEEUB9SRGD9I14IDCPO5GV4" localSheetId="3" hidden="1">#REF!</definedName>
    <definedName name="BExY0IEEUB9SRGD9I14IDCPO5GV4" hidden="1">#REF!</definedName>
    <definedName name="BExY0LEAAM7MUGBRLXD6KXBOHZ6S" localSheetId="3" hidden="1">#REF!</definedName>
    <definedName name="BExY0LEAAM7MUGBRLXD6KXBOHZ6S" hidden="1">#REF!</definedName>
    <definedName name="BExY0OE8GFHMLLTEAFIOQTOPEVPB" localSheetId="3" hidden="1">#REF!</definedName>
    <definedName name="BExY0OE8GFHMLLTEAFIOQTOPEVPB" hidden="1">#REF!</definedName>
    <definedName name="BExY0OJHW85S0VKBA8T4HTYPYBOS" localSheetId="3" hidden="1">#REF!</definedName>
    <definedName name="BExY0OJHW85S0VKBA8T4HTYPYBOS" hidden="1">#REF!</definedName>
    <definedName name="BExY0T1E034D7XAXNC6F7540LLIE" localSheetId="3" hidden="1">#REF!</definedName>
    <definedName name="BExY0T1E034D7XAXNC6F7540LLIE" hidden="1">#REF!</definedName>
    <definedName name="BExY0XTZLHN49J2JH94BYTKBJLT3" localSheetId="3" hidden="1">#REF!</definedName>
    <definedName name="BExY0XTZLHN49J2JH94BYTKBJLT3" hidden="1">#REF!</definedName>
    <definedName name="BExY11FH9TXHERUYGG8FE50U7H7J" localSheetId="3" hidden="1">#REF!</definedName>
    <definedName name="BExY11FH9TXHERUYGG8FE50U7H7J" hidden="1">#REF!</definedName>
    <definedName name="BExY180UKNW5NIAWD6ZUYTFEH8QS" localSheetId="3" hidden="1">#REF!</definedName>
    <definedName name="BExY180UKNW5NIAWD6ZUYTFEH8QS" hidden="1">#REF!</definedName>
    <definedName name="BExY1DPTV4LSY9MEOUGXF8X052NA" localSheetId="3" hidden="1">#REF!</definedName>
    <definedName name="BExY1DPTV4LSY9MEOUGXF8X052NA" hidden="1">#REF!</definedName>
    <definedName name="BExY1GK9ELBEKDD7O6HR6DUO8YGO" localSheetId="3" hidden="1">#REF!</definedName>
    <definedName name="BExY1GK9ELBEKDD7O6HR6DUO8YGO" hidden="1">#REF!</definedName>
    <definedName name="BExY1NWOXXFV9GGZ3PX444LZ8TVX" localSheetId="3" hidden="1">#REF!</definedName>
    <definedName name="BExY1NWOXXFV9GGZ3PX444LZ8TVX" hidden="1">#REF!</definedName>
    <definedName name="BExY1UCL0RND63LLSM9X5SFRG117" localSheetId="3" hidden="1">#REF!</definedName>
    <definedName name="BExY1UCL0RND63LLSM9X5SFRG117" hidden="1">#REF!</definedName>
    <definedName name="BExY1WAT3937L08HLHIRQHMP2A3H" localSheetId="3" hidden="1">#REF!</definedName>
    <definedName name="BExY1WAT3937L08HLHIRQHMP2A3H" hidden="1">#REF!</definedName>
    <definedName name="BExY1YEBOSLMID7LURP8QB46AI91" localSheetId="3" hidden="1">#REF!</definedName>
    <definedName name="BExY1YEBOSLMID7LURP8QB46AI91" hidden="1">#REF!</definedName>
    <definedName name="BExY236UB98PA9PNCHMCSZYCHJBD" localSheetId="3" hidden="1">#REF!</definedName>
    <definedName name="BExY236UB98PA9PNCHMCSZYCHJBD" hidden="1">#REF!</definedName>
    <definedName name="BExY2FS4LFX9OHOTQT7SJ2PXAC25" localSheetId="3" hidden="1">#REF!</definedName>
    <definedName name="BExY2FS4LFX9OHOTQT7SJ2PXAC25" hidden="1">#REF!</definedName>
    <definedName name="BExY2GDPCZPVU0IQ6IJIB1YQQRQ6" localSheetId="3" hidden="1">#REF!</definedName>
    <definedName name="BExY2GDPCZPVU0IQ6IJIB1YQQRQ6" hidden="1">#REF!</definedName>
    <definedName name="BExY2GTSZ3VA9TXLY7KW1LIAKJ61" localSheetId="3" hidden="1">#REF!</definedName>
    <definedName name="BExY2GTSZ3VA9TXLY7KW1LIAKJ61" hidden="1">#REF!</definedName>
    <definedName name="BExY2IXBR1SGYZH08T7QHKEFS8HA" localSheetId="3" hidden="1">#REF!</definedName>
    <definedName name="BExY2IXBR1SGYZH08T7QHKEFS8HA" hidden="1">#REF!</definedName>
    <definedName name="BExY2Q4B5FUDA5VU4VRUHX327QN0" localSheetId="3" hidden="1">#REF!</definedName>
    <definedName name="BExY2Q4B5FUDA5VU4VRUHX327QN0" hidden="1">#REF!</definedName>
    <definedName name="BExY2S7TM2NG7A1NFYPWIFAIKUCO" localSheetId="3" hidden="1">#REF!</definedName>
    <definedName name="BExY2S7TM2NG7A1NFYPWIFAIKUCO" hidden="1">#REF!</definedName>
    <definedName name="BExY2Z3ZGRGD12RWANJZ8DFQO776" localSheetId="3" hidden="1">#REF!</definedName>
    <definedName name="BExY2Z3ZGRGD12RWANJZ8DFQO776" hidden="1">#REF!</definedName>
    <definedName name="BExY30WPXLJ01P42XKBSUF8KNOOK" localSheetId="3" hidden="1">#REF!</definedName>
    <definedName name="BExY30WPXLJ01P42XKBSUF8KNOOK" hidden="1">#REF!</definedName>
    <definedName name="BExY3297KIB0C8Z1G99OS1MCEGTO" localSheetId="3" hidden="1">#REF!</definedName>
    <definedName name="BExY3297KIB0C8Z1G99OS1MCEGTO" hidden="1">#REF!</definedName>
    <definedName name="BExY3HOSK7YI364K15OX70AVR6F1" localSheetId="3" hidden="1">#REF!</definedName>
    <definedName name="BExY3HOSK7YI364K15OX70AVR6F1" hidden="1">#REF!</definedName>
    <definedName name="BExY3I526B4VA8JBTKXWE3FGVT0D" localSheetId="3" hidden="1">#REF!</definedName>
    <definedName name="BExY3I526B4VA8JBTKXWE3FGVT0D" hidden="1">#REF!</definedName>
    <definedName name="BExY3I52TZR3GXQ9HDVDNIYLIGEH" localSheetId="3" hidden="1">#REF!</definedName>
    <definedName name="BExY3I52TZR3GXQ9HDVDNIYLIGEH" hidden="1">#REF!</definedName>
    <definedName name="BExY3T89AUR83SOAZZ3OMDEJDQ39" localSheetId="3" hidden="1">#REF!</definedName>
    <definedName name="BExY3T89AUR83SOAZZ3OMDEJDQ39" hidden="1">#REF!</definedName>
    <definedName name="BExY3WZ7VO2K6TYCHDY754FY24AA" localSheetId="3" hidden="1">#REF!</definedName>
    <definedName name="BExY3WZ7VO2K6TYCHDY754FY24AA" hidden="1">#REF!</definedName>
    <definedName name="BExY4BIG95HDDO6MY6WBUSWJIOLR" localSheetId="3" hidden="1">#REF!</definedName>
    <definedName name="BExY4BIG95HDDO6MY6WBUSWJIOLR" hidden="1">#REF!</definedName>
    <definedName name="BExY4MG771JQ84EMIVB6HQGGHZY7" localSheetId="3" hidden="1">#REF!</definedName>
    <definedName name="BExY4MG771JQ84EMIVB6HQGGHZY7" hidden="1">#REF!</definedName>
    <definedName name="BExY4PWCSFB8P3J3TBQB2MD67263" localSheetId="3" hidden="1">#REF!</definedName>
    <definedName name="BExY4PWCSFB8P3J3TBQB2MD67263" hidden="1">#REF!</definedName>
    <definedName name="BExY4RP3BE6KYZDIKQZO4U4DIT33" localSheetId="3" hidden="1">#REF!</definedName>
    <definedName name="BExY4RP3BE6KYZDIKQZO4U4DIT33" hidden="1">#REF!</definedName>
    <definedName name="BExY4RZW3KK11JLYBA4DWZ92M6LQ" localSheetId="3" hidden="1">#REF!</definedName>
    <definedName name="BExY4RZW3KK11JLYBA4DWZ92M6LQ" hidden="1">#REF!</definedName>
    <definedName name="BExY4XOVTTNVZ577RLIEC7NZQFIX" localSheetId="3" hidden="1">#REF!</definedName>
    <definedName name="BExY4XOVTTNVZ577RLIEC7NZQFIX" hidden="1">#REF!</definedName>
    <definedName name="BExY50JAF5CG01GTHAUS7I4ZLUDC" localSheetId="3" hidden="1">#REF!</definedName>
    <definedName name="BExY50JAF5CG01GTHAUS7I4ZLUDC" hidden="1">#REF!</definedName>
    <definedName name="BExY53J7EXFEOFTRNAHLK7IH3ACB" localSheetId="3" hidden="1">#REF!</definedName>
    <definedName name="BExY53J7EXFEOFTRNAHLK7IH3ACB" hidden="1">#REF!</definedName>
    <definedName name="BExY5515SJTJS3VM80M3YYR0WF37" localSheetId="3" hidden="1">#REF!</definedName>
    <definedName name="BExY5515SJTJS3VM80M3YYR0WF37" hidden="1">#REF!</definedName>
    <definedName name="BExY5515WE39FQ3EG5QHG67V9C0O" localSheetId="3" hidden="1">#REF!</definedName>
    <definedName name="BExY5515WE39FQ3EG5QHG67V9C0O" hidden="1">#REF!</definedName>
    <definedName name="BExY5986WNAD8NFCPXC9TVLBU4FG" localSheetId="3" hidden="1">#REF!</definedName>
    <definedName name="BExY5986WNAD8NFCPXC9TVLBU4FG" hidden="1">#REF!</definedName>
    <definedName name="BExY5DF9MS25IFNWGJ1YAS5MDN8R" localSheetId="3" hidden="1">#REF!</definedName>
    <definedName name="BExY5DF9MS25IFNWGJ1YAS5MDN8R" hidden="1">#REF!</definedName>
    <definedName name="BExY5ERVGL3UM2MGT8LJ0XPKTZEK" localSheetId="3" hidden="1">#REF!</definedName>
    <definedName name="BExY5ERVGL3UM2MGT8LJ0XPKTZEK" hidden="1">#REF!</definedName>
    <definedName name="BExY5EX6NJFK8W754ZVZDN5DS04K" localSheetId="3" hidden="1">#REF!</definedName>
    <definedName name="BExY5EX6NJFK8W754ZVZDN5DS04K" hidden="1">#REF!</definedName>
    <definedName name="BExY5S3XD1NJT109CV54IFOHVLQ6" localSheetId="3" hidden="1">#REF!</definedName>
    <definedName name="BExY5S3XD1NJT109CV54IFOHVLQ6" hidden="1">#REF!</definedName>
    <definedName name="BExY5W088PPAPLSMR2P7FV2CRDCT" localSheetId="3" hidden="1">#REF!</definedName>
    <definedName name="BExY5W088PPAPLSMR2P7FV2CRDCT" hidden="1">#REF!</definedName>
    <definedName name="BExY6KA6BQ6H4SH5EMJBVF8UR4ZY" localSheetId="3" hidden="1">#REF!</definedName>
    <definedName name="BExY6KA6BQ6H4SH5EMJBVF8UR4ZY" hidden="1">#REF!</definedName>
    <definedName name="BExY6KVS1MMZ2R34PGEFR2BMTU9W" localSheetId="3" hidden="1">#REF!</definedName>
    <definedName name="BExY6KVS1MMZ2R34PGEFR2BMTU9W" hidden="1">#REF!</definedName>
    <definedName name="BExY6Q9YY7LW745GP7CYOGGSPHGE" localSheetId="3" hidden="1">#REF!</definedName>
    <definedName name="BExY6Q9YY7LW745GP7CYOGGSPHGE" hidden="1">#REF!</definedName>
    <definedName name="BExY6R6BYIQZ4OR1E7YI0OVOC08W" localSheetId="3" hidden="1">#REF!</definedName>
    <definedName name="BExY6R6BYIQZ4OR1E7YI0OVOC08W" hidden="1">#REF!</definedName>
    <definedName name="BExZIA3C8LKJTEH3MKQ57KJH5TA2" localSheetId="3" hidden="1">#REF!</definedName>
    <definedName name="BExZIA3C8LKJTEH3MKQ57KJH5TA2" hidden="1">#REF!</definedName>
    <definedName name="BExZIGDWFIOPMMVCRWX45OIJ5AP3" localSheetId="3" hidden="1">#REF!</definedName>
    <definedName name="BExZIGDWFIOPMMVCRWX45OIJ5AP3" hidden="1">#REF!</definedName>
    <definedName name="BExZIIHH3QNQE3GFMHEE4UMHY6WQ" localSheetId="3" hidden="1">#REF!</definedName>
    <definedName name="BExZIIHH3QNQE3GFMHEE4UMHY6WQ" hidden="1">#REF!</definedName>
    <definedName name="BExZIYO22G5UXOB42GDLYGVRJ6U7" localSheetId="3" hidden="1">#REF!</definedName>
    <definedName name="BExZIYO22G5UXOB42GDLYGVRJ6U7" hidden="1">#REF!</definedName>
    <definedName name="BExZJ7I9T8XU4MZRKJ1VVU76V2LZ" localSheetId="3" hidden="1">#REF!</definedName>
    <definedName name="BExZJ7I9T8XU4MZRKJ1VVU76V2LZ" hidden="1">#REF!</definedName>
    <definedName name="BExZJMY170JCUU1RWASNZ1HJPRTA" localSheetId="3" hidden="1">#REF!</definedName>
    <definedName name="BExZJMY170JCUU1RWASNZ1HJPRTA" hidden="1">#REF!</definedName>
    <definedName name="BExZJOQR77H0P4SUKVYACDCFBBXO" localSheetId="3" hidden="1">#REF!</definedName>
    <definedName name="BExZJOQR77H0P4SUKVYACDCFBBXO" hidden="1">#REF!</definedName>
    <definedName name="BExZJS6RG34ODDY9HMZ0O34MEMSB" localSheetId="3" hidden="1">#REF!</definedName>
    <definedName name="BExZJS6RG34ODDY9HMZ0O34MEMSB" hidden="1">#REF!</definedName>
    <definedName name="BExZK34NR4BAD7HJAP7SQ926UQP3" localSheetId="3" hidden="1">#REF!</definedName>
    <definedName name="BExZK34NR4BAD7HJAP7SQ926UQP3" hidden="1">#REF!</definedName>
    <definedName name="BExZK3FGPHH5H771U7D5XY7XBS6E" localSheetId="3" hidden="1">#REF!</definedName>
    <definedName name="BExZK3FGPHH5H771U7D5XY7XBS6E" hidden="1">#REF!</definedName>
    <definedName name="BExZK46CVVS9X1BZ6LLL71016ENT" localSheetId="3" hidden="1">#REF!</definedName>
    <definedName name="BExZK46CVVS9X1BZ6LLL71016ENT" hidden="1">#REF!</definedName>
    <definedName name="BExZK52PZLTP1F04T09MP30BVT7H" localSheetId="3" hidden="1">#REF!</definedName>
    <definedName name="BExZK52PZLTP1F04T09MP30BVT7H" hidden="1">#REF!</definedName>
    <definedName name="BExZKHYORG3O8C772XPFHM1N8T80" localSheetId="3" hidden="1">#REF!</definedName>
    <definedName name="BExZKHYORG3O8C772XPFHM1N8T80" hidden="1">#REF!</definedName>
    <definedName name="BExZKJRF2IRR57DG9CLC7MSHWNNN" localSheetId="3" hidden="1">#REF!</definedName>
    <definedName name="BExZKJRF2IRR57DG9CLC7MSHWNNN" hidden="1">#REF!</definedName>
    <definedName name="BExZKV5GYXO0X760SBD9TWTIQHGI" localSheetId="3" hidden="1">#REF!</definedName>
    <definedName name="BExZKV5GYXO0X760SBD9TWTIQHGI" hidden="1">#REF!</definedName>
    <definedName name="BExZKZCGNEA9IPON37A91L4H4H17" localSheetId="3" hidden="1">#REF!</definedName>
    <definedName name="BExZKZCGNEA9IPON37A91L4H4H17" hidden="1">#REF!</definedName>
    <definedName name="BExZL6E4YVXRUN7ZGF2BIGIXFR8K" localSheetId="3" hidden="1">#REF!</definedName>
    <definedName name="BExZL6E4YVXRUN7ZGF2BIGIXFR8K" hidden="1">#REF!</definedName>
    <definedName name="BExZLF2ZTA4EPN0GHO7C5O8DZ1SN" localSheetId="3" hidden="1">#REF!</definedName>
    <definedName name="BExZLF2ZTA4EPN0GHO7C5O8DZ1SN" hidden="1">#REF!</definedName>
    <definedName name="BExZLGVLMKTPFXG42QYT0PO81G7F" localSheetId="3" hidden="1">#REF!</definedName>
    <definedName name="BExZLGVLMKTPFXG42QYT0PO81G7F" hidden="1">#REF!</definedName>
    <definedName name="BExZLHRYQQ7BYD3VQWHVTZGYGRCT" localSheetId="3" hidden="1">#REF!</definedName>
    <definedName name="BExZLHRYQQ7BYD3VQWHVTZGYGRCT" hidden="1">#REF!</definedName>
    <definedName name="BExZLKMK7LRK14S09WLMH7MXSQXM" localSheetId="3" hidden="1">#REF!</definedName>
    <definedName name="BExZLKMK7LRK14S09WLMH7MXSQXM" hidden="1">#REF!</definedName>
    <definedName name="BExZM503X0NZBS0FF22LK2RGG6GP" localSheetId="3" hidden="1">#REF!</definedName>
    <definedName name="BExZM503X0NZBS0FF22LK2RGG6GP" hidden="1">#REF!</definedName>
    <definedName name="BExZM7JVLG0W8EG5RBU915U3SKBY" localSheetId="3" hidden="1">#REF!</definedName>
    <definedName name="BExZM7JVLG0W8EG5RBU915U3SKBY" hidden="1">#REF!</definedName>
    <definedName name="BExZM85FOVUFF110XMQ9O2ODSJUK" localSheetId="3" hidden="1">#REF!</definedName>
    <definedName name="BExZM85FOVUFF110XMQ9O2ODSJUK" hidden="1">#REF!</definedName>
    <definedName name="BExZMF1MMTZ1TA14PZ8ASSU2CBSP" localSheetId="3" hidden="1">#REF!</definedName>
    <definedName name="BExZMF1MMTZ1TA14PZ8ASSU2CBSP" hidden="1">#REF!</definedName>
    <definedName name="BExZMH54ZU6X4KM0375X9K5VJDZN" localSheetId="3" hidden="1">#REF!</definedName>
    <definedName name="BExZMH54ZU6X4KM0375X9K5VJDZN" hidden="1">#REF!</definedName>
    <definedName name="BExZMKL5YQZD7F0FUCSVFGLPFK52" localSheetId="3" hidden="1">#REF!</definedName>
    <definedName name="BExZMKL5YQZD7F0FUCSVFGLPFK52" hidden="1">#REF!</definedName>
    <definedName name="BExZMOC3VNZALJM71X2T6FV91GTB" localSheetId="3" hidden="1">#REF!</definedName>
    <definedName name="BExZMOC3VNZALJM71X2T6FV91GTB" hidden="1">#REF!</definedName>
    <definedName name="BExZMRHA7TTR9QKJOMONHRVY3YOF" localSheetId="3" hidden="1">#REF!</definedName>
    <definedName name="BExZMRHA7TTR9QKJOMONHRVY3YOF" hidden="1">#REF!</definedName>
    <definedName name="BExZMXH39OB0I43XEL3K11U3G9PM" localSheetId="3" hidden="1">#REF!</definedName>
    <definedName name="BExZMXH39OB0I43XEL3K11U3G9PM" hidden="1">#REF!</definedName>
    <definedName name="BExZMZQ3RBKDHT5GLFNLS52OSJA0" localSheetId="3" hidden="1">#REF!</definedName>
    <definedName name="BExZMZQ3RBKDHT5GLFNLS52OSJA0" hidden="1">#REF!</definedName>
    <definedName name="BExZN2F7Y2J2L2LN5WZRG949MS4A" localSheetId="3" hidden="1">#REF!</definedName>
    <definedName name="BExZN2F7Y2J2L2LN5WZRG949MS4A" hidden="1">#REF!</definedName>
    <definedName name="BExZN847WUWKRYTZWG9TCQZJS3OL" localSheetId="3" hidden="1">#REF!</definedName>
    <definedName name="BExZN847WUWKRYTZWG9TCQZJS3OL" hidden="1">#REF!</definedName>
    <definedName name="BExZNA2ALK6RDWFAXZQCL9TWRDCF" localSheetId="3" hidden="1">#REF!</definedName>
    <definedName name="BExZNA2ALK6RDWFAXZQCL9TWRDCF" hidden="1">#REF!</definedName>
    <definedName name="BExZNH3VISFF4NQI11BZDP5IQ7VG" localSheetId="3" hidden="1">#REF!</definedName>
    <definedName name="BExZNH3VISFF4NQI11BZDP5IQ7VG" hidden="1">#REF!</definedName>
    <definedName name="BExZNJYCFYVMAOI62GB2BABK1ELE" localSheetId="3" hidden="1">#REF!</definedName>
    <definedName name="BExZNJYCFYVMAOI62GB2BABK1ELE" hidden="1">#REF!</definedName>
    <definedName name="BExZNLGAA6ATMJW0Y28J4OI5W27I" localSheetId="3" hidden="1">#REF!</definedName>
    <definedName name="BExZNLGAA6ATMJW0Y28J4OI5W27I" hidden="1">#REF!</definedName>
    <definedName name="BExZNP7916CH3QP4VCZEULUIKKS5" localSheetId="3" hidden="1">#REF!</definedName>
    <definedName name="BExZNP7916CH3QP4VCZEULUIKKS5" hidden="1">#REF!</definedName>
    <definedName name="BExZNV707LIU6Z5H6QI6H67LHTI1" localSheetId="3" hidden="1">#REF!</definedName>
    <definedName name="BExZNV707LIU6Z5H6QI6H67LHTI1" hidden="1">#REF!</definedName>
    <definedName name="BExZNVCBKB930QQ9QW7KSGOZ0V1M" localSheetId="3" hidden="1">#REF!</definedName>
    <definedName name="BExZNVCBKB930QQ9QW7KSGOZ0V1M" hidden="1">#REF!</definedName>
    <definedName name="BExZNW8QJ18X0RSGFDWAE9ZSDX39" localSheetId="3" hidden="1">#REF!</definedName>
    <definedName name="BExZNW8QJ18X0RSGFDWAE9ZSDX39" hidden="1">#REF!</definedName>
    <definedName name="BExZNZDWRS6Q40L8OCWFEIVI0A1O" localSheetId="3" hidden="1">#REF!</definedName>
    <definedName name="BExZNZDWRS6Q40L8OCWFEIVI0A1O" hidden="1">#REF!</definedName>
    <definedName name="BExZOBO9NYLGVJQ31LVQ9XS2ZT4N" localSheetId="3" hidden="1">#REF!</definedName>
    <definedName name="BExZOBO9NYLGVJQ31LVQ9XS2ZT4N" hidden="1">#REF!</definedName>
    <definedName name="BExZOETNB1CJ3Y2RKLI1ZK0S8Z6H" localSheetId="3" hidden="1">#REF!</definedName>
    <definedName name="BExZOETNB1CJ3Y2RKLI1ZK0S8Z6H" hidden="1">#REF!</definedName>
    <definedName name="BExZOREMVSK4E5VSWM838KHUB8AI" localSheetId="3" hidden="1">#REF!</definedName>
    <definedName name="BExZOREMVSK4E5VSWM838KHUB8AI" hidden="1">#REF!</definedName>
    <definedName name="BExZOVR745T5P1KS9NV2PXZPZVRG" localSheetId="3" hidden="1">#REF!</definedName>
    <definedName name="BExZOVR745T5P1KS9NV2PXZPZVRG" hidden="1">#REF!</definedName>
    <definedName name="BExZOZSWGLSY2XYVRIS6VSNJDSGD" localSheetId="3" hidden="1">#REF!</definedName>
    <definedName name="BExZOZSWGLSY2XYVRIS6VSNJDSGD" hidden="1">#REF!</definedName>
    <definedName name="BExZP7AIJKLM6C6CSUIIFAHFBNX2" localSheetId="3" hidden="1">#REF!</definedName>
    <definedName name="BExZP7AIJKLM6C6CSUIIFAHFBNX2" hidden="1">#REF!</definedName>
    <definedName name="BExZPALCPOH27L4MUPX2RFT3F8OM" localSheetId="3" hidden="1">#REF!</definedName>
    <definedName name="BExZPALCPOH27L4MUPX2RFT3F8OM" hidden="1">#REF!</definedName>
    <definedName name="BExZPQ0XY507N8FJMVPKCTK8HC9H" localSheetId="3" hidden="1">#REF!</definedName>
    <definedName name="BExZPQ0XY507N8FJMVPKCTK8HC9H" hidden="1">#REF!</definedName>
    <definedName name="BExZPXTHEWEN48J9E5ARSA8IGRBI" localSheetId="3" hidden="1">#REF!</definedName>
    <definedName name="BExZPXTHEWEN48J9E5ARSA8IGRBI" hidden="1">#REF!</definedName>
    <definedName name="BExZQ37OVBR25U32CO2YYVPZOMR5" localSheetId="3" hidden="1">#REF!</definedName>
    <definedName name="BExZQ37OVBR25U32CO2YYVPZOMR5" hidden="1">#REF!</definedName>
    <definedName name="BExZQ3NT7H06VO0AR48WHZULZB93" localSheetId="3" hidden="1">#REF!</definedName>
    <definedName name="BExZQ3NT7H06VO0AR48WHZULZB93" hidden="1">#REF!</definedName>
    <definedName name="BExZQ5RCYU1R0DUT1MFN99S1C408" localSheetId="3" hidden="1">#REF!</definedName>
    <definedName name="BExZQ5RCYU1R0DUT1MFN99S1C408" hidden="1">#REF!</definedName>
    <definedName name="BExZQ7PJU07SEJMDX18U9YVDC2GU" localSheetId="3" hidden="1">#REF!</definedName>
    <definedName name="BExZQ7PJU07SEJMDX18U9YVDC2GU" hidden="1">#REF!</definedName>
    <definedName name="BExZQAJXQ5IJ5RB71EDSPGTRO5HC" localSheetId="3" hidden="1">#REF!</definedName>
    <definedName name="BExZQAJXQ5IJ5RB71EDSPGTRO5HC" hidden="1">#REF!</definedName>
    <definedName name="BExZQBLTKPF3O4MCH6L4LE544FQB" localSheetId="3" hidden="1">#REF!</definedName>
    <definedName name="BExZQBLTKPF3O4MCH6L4LE544FQB" hidden="1">#REF!</definedName>
    <definedName name="BExZQIHTGHK7OOI2Y2PN3JYBY82I" localSheetId="3" hidden="1">#REF!</definedName>
    <definedName name="BExZQIHTGHK7OOI2Y2PN3JYBY82I" hidden="1">#REF!</definedName>
    <definedName name="BExZQJJMGU5MHQOILGXGJPAQI5XI" localSheetId="3" hidden="1">#REF!</definedName>
    <definedName name="BExZQJJMGU5MHQOILGXGJPAQI5XI" hidden="1">#REF!</definedName>
    <definedName name="BExZQL1M2EX5YEQBMNQKVD747N3I" localSheetId="3" hidden="1">#REF!</definedName>
    <definedName name="BExZQL1M2EX5YEQBMNQKVD747N3I" hidden="1">#REF!</definedName>
    <definedName name="BExZQPDYUBJL0C1OME996KHU23N5" localSheetId="3" hidden="1">#REF!</definedName>
    <definedName name="BExZQPDYUBJL0C1OME996KHU23N5" hidden="1">#REF!</definedName>
    <definedName name="BExZQXBYEBN28QUH1KOVW6KKA5UM" localSheetId="3" hidden="1">#REF!</definedName>
    <definedName name="BExZQXBYEBN28QUH1KOVW6KKA5UM" hidden="1">#REF!</definedName>
    <definedName name="BExZQZKT146WEN8FTVZ7Y5TSB8L5" localSheetId="3" hidden="1">#REF!</definedName>
    <definedName name="BExZQZKT146WEN8FTVZ7Y5TSB8L5" hidden="1">#REF!</definedName>
    <definedName name="BExZR485AKBH93YZ08CMUC3WROED" localSheetId="3" hidden="1">#REF!</definedName>
    <definedName name="BExZR485AKBH93YZ08CMUC3WROED" hidden="1">#REF!</definedName>
    <definedName name="BExZR7TL98P2PPUVGIZYR5873DWW" localSheetId="3" hidden="1">#REF!</definedName>
    <definedName name="BExZR7TL98P2PPUVGIZYR5873DWW" hidden="1">#REF!</definedName>
    <definedName name="BExZRAYSYOXAM1PBW1EF6YAZ9RU3" localSheetId="3" hidden="1">#REF!</definedName>
    <definedName name="BExZRAYSYOXAM1PBW1EF6YAZ9RU3" hidden="1">#REF!</definedName>
    <definedName name="BExZRGD1603X5ACFALUUDKCD7X48" localSheetId="3" hidden="1">#REF!</definedName>
    <definedName name="BExZRGD1603X5ACFALUUDKCD7X48" hidden="1">#REF!</definedName>
    <definedName name="BExZRMSYHFOP8FFWKKUSBHU85J81" localSheetId="3" hidden="1">#REF!</definedName>
    <definedName name="BExZRMSYHFOP8FFWKKUSBHU85J81" hidden="1">#REF!</definedName>
    <definedName name="BExZRP1X6UVLN1UOLHH5VF4STP1O" localSheetId="3" hidden="1">#REF!</definedName>
    <definedName name="BExZRP1X6UVLN1UOLHH5VF4STP1O" hidden="1">#REF!</definedName>
    <definedName name="BExZRQ930U6OCYNV00CH5I0Q4LPE" localSheetId="3" hidden="1">#REF!</definedName>
    <definedName name="BExZRQ930U6OCYNV00CH5I0Q4LPE" hidden="1">#REF!</definedName>
    <definedName name="BExZRQP7JLKS45QOGATXS7MK5GUZ" localSheetId="3" hidden="1">#REF!</definedName>
    <definedName name="BExZRQP7JLKS45QOGATXS7MK5GUZ" hidden="1">#REF!</definedName>
    <definedName name="BExZRW8W514W8OZ72YBONYJ64GXF" localSheetId="3" hidden="1">#REF!</definedName>
    <definedName name="BExZRW8W514W8OZ72YBONYJ64GXF" hidden="1">#REF!</definedName>
    <definedName name="BExZRWJP2BUVFJPO8U8ATQEP0LZU" localSheetId="3" hidden="1">#REF!</definedName>
    <definedName name="BExZRWJP2BUVFJPO8U8ATQEP0LZU" hidden="1">#REF!</definedName>
    <definedName name="BExZSI9USDLZAN8LI8M4YYQL24GZ" localSheetId="3" hidden="1">#REF!</definedName>
    <definedName name="BExZSI9USDLZAN8LI8M4YYQL24GZ" hidden="1">#REF!</definedName>
    <definedName name="BExZSLKO175YAM0RMMZH1FPXL4V2" localSheetId="3" hidden="1">#REF!</definedName>
    <definedName name="BExZSLKO175YAM0RMMZH1FPXL4V2" hidden="1">#REF!</definedName>
    <definedName name="BExZSS0LA2JY4ZLJ1Z5YCMLJJZCH" localSheetId="3" hidden="1">#REF!</definedName>
    <definedName name="BExZSS0LA2JY4ZLJ1Z5YCMLJJZCH" hidden="1">#REF!</definedName>
    <definedName name="BExZSTNUWCRNCL22SMKXKFSLCJ0O" localSheetId="3" hidden="1">#REF!</definedName>
    <definedName name="BExZSTNUWCRNCL22SMKXKFSLCJ0O" hidden="1">#REF!</definedName>
    <definedName name="BExZT6JSZ8CBS0SB3T07N3LMAX7M" localSheetId="3" hidden="1">#REF!</definedName>
    <definedName name="BExZT6JSZ8CBS0SB3T07N3LMAX7M" hidden="1">#REF!</definedName>
    <definedName name="BExZTAQV2QVSZY5Y3VCCWUBSBW9P" localSheetId="3" hidden="1">#REF!</definedName>
    <definedName name="BExZTAQV2QVSZY5Y3VCCWUBSBW9P" hidden="1">#REF!</definedName>
    <definedName name="BExZTHSI2FX56PWRSNX9H5EWTZFO" localSheetId="3" hidden="1">#REF!</definedName>
    <definedName name="BExZTHSI2FX56PWRSNX9H5EWTZFO" hidden="1">#REF!</definedName>
    <definedName name="BExZTJL3HVBFY139H6CJHEQCT1EL" localSheetId="3" hidden="1">#REF!</definedName>
    <definedName name="BExZTJL3HVBFY139H6CJHEQCT1EL" hidden="1">#REF!</definedName>
    <definedName name="BExZTLOL8OPABZI453E0KVNA1GJS" localSheetId="3" hidden="1">#REF!</definedName>
    <definedName name="BExZTLOL8OPABZI453E0KVNA1GJS" hidden="1">#REF!</definedName>
    <definedName name="BExZTOTZ9F2ZI18DZM8GW39VDF1N" localSheetId="3" hidden="1">#REF!</definedName>
    <definedName name="BExZTOTZ9F2ZI18DZM8GW39VDF1N" hidden="1">#REF!</definedName>
    <definedName name="BExZTT6J3X0TOX0ZY6YPLUVMCW9X" localSheetId="3" hidden="1">#REF!</definedName>
    <definedName name="BExZTT6J3X0TOX0ZY6YPLUVMCW9X" hidden="1">#REF!</definedName>
    <definedName name="BExZTW6ECBRA0BBITWBQ8R93RMCL" localSheetId="3" hidden="1">#REF!</definedName>
    <definedName name="BExZTW6ECBRA0BBITWBQ8R93RMCL" hidden="1">#REF!</definedName>
    <definedName name="BExZU2BHYAOKSCBM3C5014ZF6IXS" localSheetId="3" hidden="1">#REF!</definedName>
    <definedName name="BExZU2BHYAOKSCBM3C5014ZF6IXS" hidden="1">#REF!</definedName>
    <definedName name="BExZU2RMJTXOCS0ROPMYPE6WTD87" localSheetId="3" hidden="1">#REF!</definedName>
    <definedName name="BExZU2RMJTXOCS0ROPMYPE6WTD87" hidden="1">#REF!</definedName>
    <definedName name="BExZUBRAHA9DNEGONEZEB2TDVFC2" localSheetId="3" hidden="1">#REF!</definedName>
    <definedName name="BExZUBRAHA9DNEGONEZEB2TDVFC2" hidden="1">#REF!</definedName>
    <definedName name="BExZUF7G8FENTJKH9R1XUWXM6CWD" localSheetId="3" hidden="1">#REF!</definedName>
    <definedName name="BExZUF7G8FENTJKH9R1XUWXM6CWD" hidden="1">#REF!</definedName>
    <definedName name="BExZUNARUJBIZ08VCAV3GEVBIR3D" localSheetId="3" hidden="1">#REF!</definedName>
    <definedName name="BExZUNARUJBIZ08VCAV3GEVBIR3D" hidden="1">#REF!</definedName>
    <definedName name="BExZUSZT5496UMBP4LFSLTR1GVEW" localSheetId="3" hidden="1">#REF!</definedName>
    <definedName name="BExZUSZT5496UMBP4LFSLTR1GVEW" hidden="1">#REF!</definedName>
    <definedName name="BExZUT54340I38GVCV79EL116WR0" localSheetId="3" hidden="1">#REF!</definedName>
    <definedName name="BExZUT54340I38GVCV79EL116WR0" hidden="1">#REF!</definedName>
    <definedName name="BExZUXC66MK2SXPXCLD8ZSU0BMTY" localSheetId="3" hidden="1">#REF!</definedName>
    <definedName name="BExZUXC66MK2SXPXCLD8ZSU0BMTY" hidden="1">#REF!</definedName>
    <definedName name="BExZUYDULCX65H9OZ9JHPBNKF3MI" localSheetId="3" hidden="1">#REF!</definedName>
    <definedName name="BExZUYDULCX65H9OZ9JHPBNKF3MI" hidden="1">#REF!</definedName>
    <definedName name="BExZV2QD5ZDK3AGDRULLA7JB46C3" localSheetId="3" hidden="1">#REF!</definedName>
    <definedName name="BExZV2QD5ZDK3AGDRULLA7JB46C3" hidden="1">#REF!</definedName>
    <definedName name="BExZVBQ29OM0V8XAL3HL0JIM0MMU" localSheetId="3" hidden="1">#REF!</definedName>
    <definedName name="BExZVBQ29OM0V8XAL3HL0JIM0MMU" hidden="1">#REF!</definedName>
    <definedName name="BExZVKV2XCPCINW1KP8Q1FI6KDNG" localSheetId="3" hidden="1">#REF!</definedName>
    <definedName name="BExZVKV2XCPCINW1KP8Q1FI6KDNG" hidden="1">#REF!</definedName>
    <definedName name="BExZVLM4T9ORS4ZWHME46U4Q103C" localSheetId="3" hidden="1">#REF!</definedName>
    <definedName name="BExZVLM4T9ORS4ZWHME46U4Q103C" hidden="1">#REF!</definedName>
    <definedName name="BExZVM7OZWPPRH5YQW50EYMMIW1A" localSheetId="3" hidden="1">#REF!</definedName>
    <definedName name="BExZVM7OZWPPRH5YQW50EYMMIW1A" hidden="1">#REF!</definedName>
    <definedName name="BExZVMYK7BAH6AGIAEXBE1NXDZ5Z" localSheetId="3" hidden="1">#REF!</definedName>
    <definedName name="BExZVMYK7BAH6AGIAEXBE1NXDZ5Z" hidden="1">#REF!</definedName>
    <definedName name="BExZVPYGX2C5OSHMZ6F0KBKZ6B1S" localSheetId="3" hidden="1">#REF!</definedName>
    <definedName name="BExZVPYGX2C5OSHMZ6F0KBKZ6B1S" hidden="1">#REF!</definedName>
    <definedName name="BExZW3LHTS7PFBNTYM95N8J5AFYQ" localSheetId="3" hidden="1">#REF!</definedName>
    <definedName name="BExZW3LHTS7PFBNTYM95N8J5AFYQ" hidden="1">#REF!</definedName>
    <definedName name="BExZW472V5ADKCFHIKAJ6D4R8MU4" localSheetId="3" hidden="1">#REF!</definedName>
    <definedName name="BExZW472V5ADKCFHIKAJ6D4R8MU4" hidden="1">#REF!</definedName>
    <definedName name="BExZW5UARC8W9AQNLJX2I5WQWS5F" localSheetId="3" hidden="1">#REF!</definedName>
    <definedName name="BExZW5UARC8W9AQNLJX2I5WQWS5F" hidden="1">#REF!</definedName>
    <definedName name="BExZW7HRGN6A9YS41KI2B2UUMJ7X" localSheetId="3" hidden="1">#REF!</definedName>
    <definedName name="BExZW7HRGN6A9YS41KI2B2UUMJ7X" hidden="1">#REF!</definedName>
    <definedName name="BExZW8ZPNV43UXGOT98FDNIBQHZY" localSheetId="3" hidden="1">#REF!</definedName>
    <definedName name="BExZW8ZPNV43UXGOT98FDNIBQHZY" hidden="1">#REF!</definedName>
    <definedName name="BExZWKZ5N3RDXU8MZ8HQVYYD8O0F" localSheetId="3" hidden="1">#REF!</definedName>
    <definedName name="BExZWKZ5N3RDXU8MZ8HQVYYD8O0F" hidden="1">#REF!</definedName>
    <definedName name="BExZWMBRUCPO6F4QT5FNX8JRFL7V" localSheetId="3" hidden="1">#REF!</definedName>
    <definedName name="BExZWMBRUCPO6F4QT5FNX8JRFL7V" hidden="1">#REF!</definedName>
    <definedName name="BExZWQO5171HT1OZ6D6JZBHEW4JG" localSheetId="3" hidden="1">#REF!</definedName>
    <definedName name="BExZWQO5171HT1OZ6D6JZBHEW4JG" hidden="1">#REF!</definedName>
    <definedName name="BExZWSMC9T48W74GFGQCIUJ8ZPP3" localSheetId="3" hidden="1">#REF!</definedName>
    <definedName name="BExZWSMC9T48W74GFGQCIUJ8ZPP3" hidden="1">#REF!</definedName>
    <definedName name="BExZWUF2V4HY3HI8JN9ZVPRWK1H3" localSheetId="3" hidden="1">#REF!</definedName>
    <definedName name="BExZWUF2V4HY3HI8JN9ZVPRWK1H3" hidden="1">#REF!</definedName>
    <definedName name="BExZWX45URTK9KYDJHEXL1OTZ833" localSheetId="3" hidden="1">#REF!</definedName>
    <definedName name="BExZWX45URTK9KYDJHEXL1OTZ833" hidden="1">#REF!</definedName>
    <definedName name="BExZX0EWQEZO86WDAD9A4EAEZ012" localSheetId="3" hidden="1">#REF!</definedName>
    <definedName name="BExZX0EWQEZO86WDAD9A4EAEZ012" hidden="1">#REF!</definedName>
    <definedName name="BExZX2T6ZT2DZLYSDJJBPVIT5OK2" localSheetId="3" hidden="1">#REF!</definedName>
    <definedName name="BExZX2T6ZT2DZLYSDJJBPVIT5OK2" hidden="1">#REF!</definedName>
    <definedName name="BExZXOJDELULNLEH7WG0OYJT0NJ4" localSheetId="3" hidden="1">#REF!</definedName>
    <definedName name="BExZXOJDELULNLEH7WG0OYJT0NJ4" hidden="1">#REF!</definedName>
    <definedName name="BExZXOOTRNUK8LGEAZ8ZCFW9KXQ1" localSheetId="3" hidden="1">#REF!</definedName>
    <definedName name="BExZXOOTRNUK8LGEAZ8ZCFW9KXQ1" hidden="1">#REF!</definedName>
    <definedName name="BExZXT6JOXNKEDU23DKL8XZAJZIH" localSheetId="3" hidden="1">#REF!</definedName>
    <definedName name="BExZXT6JOXNKEDU23DKL8XZAJZIH" hidden="1">#REF!</definedName>
    <definedName name="BExZXUTYW1HWEEZ1LIX4OQWC7HL1" localSheetId="3" hidden="1">#REF!</definedName>
    <definedName name="BExZXUTYW1HWEEZ1LIX4OQWC7HL1" hidden="1">#REF!</definedName>
    <definedName name="BExZXY4NKQL9QD76YMQJ15U1C2G8" localSheetId="3" hidden="1">#REF!</definedName>
    <definedName name="BExZXY4NKQL9QD76YMQJ15U1C2G8" hidden="1">#REF!</definedName>
    <definedName name="BExZXYQ7U5G08FQGUIGYT14QCBOF" localSheetId="3" hidden="1">#REF!</definedName>
    <definedName name="BExZXYQ7U5G08FQGUIGYT14QCBOF" hidden="1">#REF!</definedName>
    <definedName name="BExZY02V77YJBMODJSWZOYCMPS5X" localSheetId="3" hidden="1">#REF!</definedName>
    <definedName name="BExZY02V77YJBMODJSWZOYCMPS5X" hidden="1">#REF!</definedName>
    <definedName name="BExZY3DEOYNIHRV56IY5LJXZK8RU" localSheetId="3" hidden="1">#REF!</definedName>
    <definedName name="BExZY3DEOYNIHRV56IY5LJXZK8RU" hidden="1">#REF!</definedName>
    <definedName name="BExZY49QRZIR6CA41LFA9LM6EULU" localSheetId="3" hidden="1">#REF!</definedName>
    <definedName name="BExZY49QRZIR6CA41LFA9LM6EULU" hidden="1">#REF!</definedName>
    <definedName name="BExZYTG2G7W27YATTETFDDCZ0C4U" localSheetId="3" hidden="1">#REF!</definedName>
    <definedName name="BExZYTG2G7W27YATTETFDDCZ0C4U" hidden="1">#REF!</definedName>
    <definedName name="BExZYYOZMC36ROQDWLR5Z17WKHCR" localSheetId="3" hidden="1">#REF!</definedName>
    <definedName name="BExZYYOZMC36ROQDWLR5Z17WKHCR" hidden="1">#REF!</definedName>
    <definedName name="BExZZ2FQA9A8C7CJKMEFQ9VPSLCE" localSheetId="3" hidden="1">#REF!</definedName>
    <definedName name="BExZZ2FQA9A8C7CJKMEFQ9VPSLCE" hidden="1">#REF!</definedName>
    <definedName name="BExZZ7ZGXIMA3OVYAWY3YQSK64LF" localSheetId="3" hidden="1">#REF!</definedName>
    <definedName name="BExZZ7ZGXIMA3OVYAWY3YQSK64LF" hidden="1">#REF!</definedName>
    <definedName name="BExZZ8FKEIFG203MU6SEJ69MINCD" localSheetId="3" hidden="1">#REF!</definedName>
    <definedName name="BExZZ8FKEIFG203MU6SEJ69MINCD" hidden="1">#REF!</definedName>
    <definedName name="BExZZCHAVHW8C2H649KRGVQ0WVRT" localSheetId="3" hidden="1">#REF!</definedName>
    <definedName name="BExZZCHAVHW8C2H649KRGVQ0WVRT" hidden="1">#REF!</definedName>
    <definedName name="BExZZTK54OTLF2YB68BHGOS27GEN" localSheetId="3" hidden="1">#REF!</definedName>
    <definedName name="BExZZTK54OTLF2YB68BHGOS27GEN" hidden="1">#REF!</definedName>
    <definedName name="BExZZXB3JQQG4SIZS4MRU6NNW7HI" localSheetId="3" hidden="1">#REF!</definedName>
    <definedName name="BExZZXB3JQQG4SIZS4MRU6NNW7HI" hidden="1">#REF!</definedName>
    <definedName name="BExZZZEMIIFKMLLV4DJKX5TB9R5V" localSheetId="3" hidden="1">#REF!</definedName>
    <definedName name="BExZZZEMIIFKMLLV4DJKX5TB9R5V" hidden="1">#REF!</definedName>
    <definedName name="CBWorkbookPriority" hidden="1">-2060790043</definedName>
    <definedName name="DELETE01" localSheetId="1" hidden="1">{#N/A,#N/A,FALSE,"Coversheet";#N/A,#N/A,FALSE,"QA"}</definedName>
    <definedName name="DELETE01" localSheetId="3" hidden="1">{#N/A,#N/A,FALSE,"Coversheet";#N/A,#N/A,FALSE,"QA"}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3" hidden="1">{#N/A,#N/A,FALSE,"Schedule F";#N/A,#N/A,FALSE,"Schedule G"}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09" localSheetId="3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3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3" hidden="1">{#N/A,#N/A,FALSE,"Schedule F";#N/A,#N/A,FALSE,"Schedule G"}</definedName>
    <definedName name="Delete10" hidden="1">{#N/A,#N/A,FALSE,"Schedule F";#N/A,#N/A,FALSE,"Schedule G"}</definedName>
    <definedName name="Delete21" localSheetId="3" hidden="1">{#N/A,#N/A,FALSE,"Coversheet";#N/A,#N/A,FALSE,"QA"}</definedName>
    <definedName name="Delete21" hidden="1">{#N/A,#N/A,FALSE,"Coversheet";#N/A,#N/A,FALSE,"QA"}</definedName>
    <definedName name="DFIT" localSheetId="3" hidden="1">{#N/A,#N/A,FALSE,"Coversheet";#N/A,#N/A,FALSE,"QA"}</definedName>
    <definedName name="DFIT" hidden="1">{#N/A,#N/A,FALSE,"Coversheet";#N/A,#N/A,FALSE,"QA"}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7">'SOG 12ME 5-2013'!$A$1:$W$66</definedName>
    <definedName name="_xlnm.Print_Area" localSheetId="6">'SOG 12ME 5-2014'!$A$1:$AA$66</definedName>
    <definedName name="SAPBEXhrIndnt" hidden="1">"Wide"</definedName>
    <definedName name="SAPsysID" hidden="1">"708C5W7SBKP804JT78WJ0JNKI"</definedName>
    <definedName name="SAPwbID" hidden="1">"ARS"</definedName>
    <definedName name="Transfer" localSheetId="3" hidden="1">#REF!</definedName>
    <definedName name="Transfer" hidden="1">#REF!</definedName>
    <definedName name="Transfers" localSheetId="3" hidden="1">#REF!</definedName>
    <definedName name="Transfers" hidden="1">#REF!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1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1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/>
</workbook>
</file>

<file path=xl/calcChain.xml><?xml version="1.0" encoding="utf-8"?>
<calcChain xmlns="http://schemas.openxmlformats.org/spreadsheetml/2006/main">
  <c r="E20" i="37" l="1"/>
  <c r="D20" i="37"/>
  <c r="G103" i="109" l="1"/>
  <c r="A22" i="37" l="1"/>
  <c r="A23" i="37"/>
  <c r="F16" i="31" l="1"/>
  <c r="F13" i="31"/>
  <c r="F18" i="31"/>
  <c r="D76" i="25" l="1"/>
  <c r="D75" i="25"/>
  <c r="F27" i="37" l="1"/>
  <c r="D27" i="31"/>
  <c r="C27" i="31"/>
  <c r="B27" i="31"/>
  <c r="F93" i="117"/>
  <c r="F27" i="31" l="1"/>
  <c r="E27" i="31"/>
  <c r="D74" i="25"/>
  <c r="D73" i="25"/>
  <c r="D62" i="25"/>
  <c r="D47" i="25"/>
  <c r="D31" i="25"/>
  <c r="D15" i="25"/>
  <c r="B16" i="25" l="1"/>
  <c r="D23" i="109"/>
  <c r="D22" i="109"/>
  <c r="D21" i="109"/>
  <c r="D20" i="109"/>
  <c r="D19" i="109"/>
  <c r="D18" i="109"/>
  <c r="D17" i="109"/>
  <c r="D16" i="109"/>
  <c r="D15" i="109"/>
  <c r="D14" i="109"/>
  <c r="D13" i="109"/>
  <c r="D12" i="109"/>
  <c r="B11" i="25"/>
  <c r="B15" i="25" s="1"/>
  <c r="B8" i="25"/>
  <c r="B12" i="25" s="1"/>
  <c r="B13" i="25" s="1"/>
  <c r="M66" i="116"/>
  <c r="W28" i="116" s="1"/>
  <c r="G66" i="116"/>
  <c r="E66" i="116"/>
  <c r="O66" i="116" s="1"/>
  <c r="O64" i="116"/>
  <c r="Q64" i="116" s="1"/>
  <c r="K64" i="116"/>
  <c r="I64" i="116"/>
  <c r="O63" i="116"/>
  <c r="Q63" i="116" s="1"/>
  <c r="I63" i="116"/>
  <c r="K63" i="116" s="1"/>
  <c r="M58" i="116"/>
  <c r="W20" i="116" s="1"/>
  <c r="I58" i="116"/>
  <c r="K58" i="116" s="1"/>
  <c r="G58" i="116"/>
  <c r="E58" i="116"/>
  <c r="S20" i="116" s="1"/>
  <c r="O56" i="116"/>
  <c r="Q56" i="116" s="1"/>
  <c r="K56" i="116"/>
  <c r="I56" i="116"/>
  <c r="O55" i="116"/>
  <c r="Q55" i="116" s="1"/>
  <c r="I55" i="116"/>
  <c r="K55" i="116" s="1"/>
  <c r="O52" i="116"/>
  <c r="Q52" i="116" s="1"/>
  <c r="M52" i="116"/>
  <c r="M60" i="116" s="1"/>
  <c r="G52" i="116"/>
  <c r="I52" i="116" s="1"/>
  <c r="E52" i="116"/>
  <c r="E60" i="116" s="1"/>
  <c r="Q50" i="116"/>
  <c r="O50" i="116"/>
  <c r="K50" i="116"/>
  <c r="I50" i="116"/>
  <c r="Q49" i="116"/>
  <c r="O49" i="116"/>
  <c r="K49" i="116"/>
  <c r="I49" i="116"/>
  <c r="Q48" i="116"/>
  <c r="O48" i="116"/>
  <c r="K48" i="116"/>
  <c r="I48" i="116"/>
  <c r="O33" i="116"/>
  <c r="Q33" i="116" s="1"/>
  <c r="I33" i="116"/>
  <c r="K33" i="116" s="1"/>
  <c r="O32" i="116"/>
  <c r="Q32" i="116" s="1"/>
  <c r="I32" i="116"/>
  <c r="K32" i="116" s="1"/>
  <c r="U28" i="116"/>
  <c r="M28" i="116"/>
  <c r="I28" i="116"/>
  <c r="G28" i="116"/>
  <c r="K28" i="116" s="1"/>
  <c r="E28" i="116"/>
  <c r="O28" i="116" s="1"/>
  <c r="Q28" i="116" s="1"/>
  <c r="W26" i="116"/>
  <c r="U26" i="116"/>
  <c r="S26" i="116"/>
  <c r="Q26" i="116"/>
  <c r="O26" i="116"/>
  <c r="K26" i="116"/>
  <c r="I26" i="116"/>
  <c r="W25" i="116"/>
  <c r="U25" i="116"/>
  <c r="S25" i="116"/>
  <c r="O25" i="116"/>
  <c r="Q25" i="116" s="1"/>
  <c r="I25" i="116"/>
  <c r="K25" i="116" s="1"/>
  <c r="U20" i="116"/>
  <c r="M20" i="116"/>
  <c r="G20" i="116"/>
  <c r="K20" i="116" s="1"/>
  <c r="E20" i="116"/>
  <c r="I20" i="116" s="1"/>
  <c r="W18" i="116"/>
  <c r="U18" i="116"/>
  <c r="S18" i="116"/>
  <c r="Q18" i="116"/>
  <c r="O18" i="116"/>
  <c r="K18" i="116"/>
  <c r="I18" i="116"/>
  <c r="W17" i="116"/>
  <c r="U17" i="116"/>
  <c r="S17" i="116"/>
  <c r="O17" i="116"/>
  <c r="Q17" i="116" s="1"/>
  <c r="I17" i="116"/>
  <c r="K17" i="116" s="1"/>
  <c r="U14" i="116"/>
  <c r="M14" i="116"/>
  <c r="M22" i="116" s="1"/>
  <c r="G14" i="116"/>
  <c r="G22" i="116" s="1"/>
  <c r="E14" i="116"/>
  <c r="S14" i="116" s="1"/>
  <c r="W12" i="116"/>
  <c r="U12" i="116"/>
  <c r="S12" i="116"/>
  <c r="Q12" i="116"/>
  <c r="O12" i="116"/>
  <c r="K12" i="116"/>
  <c r="I12" i="116"/>
  <c r="W11" i="116"/>
  <c r="U11" i="116"/>
  <c r="S11" i="116"/>
  <c r="O11" i="116"/>
  <c r="Q11" i="116" s="1"/>
  <c r="I11" i="116"/>
  <c r="K11" i="116" s="1"/>
  <c r="W10" i="116"/>
  <c r="U10" i="116"/>
  <c r="S10" i="116"/>
  <c r="Q10" i="116"/>
  <c r="O10" i="116"/>
  <c r="K10" i="116"/>
  <c r="I10" i="116"/>
  <c r="D25" i="109" l="1"/>
  <c r="B17" i="25"/>
  <c r="G30" i="116"/>
  <c r="E68" i="116"/>
  <c r="O60" i="116"/>
  <c r="M30" i="116"/>
  <c r="Q20" i="116"/>
  <c r="W22" i="116"/>
  <c r="M68" i="116"/>
  <c r="Q60" i="116"/>
  <c r="K66" i="116"/>
  <c r="K52" i="116"/>
  <c r="G60" i="116"/>
  <c r="I60" i="116" s="1"/>
  <c r="I66" i="116"/>
  <c r="Q66" i="116"/>
  <c r="O14" i="116"/>
  <c r="W14" i="116"/>
  <c r="O20" i="116"/>
  <c r="S28" i="116"/>
  <c r="O58" i="116"/>
  <c r="Q58" i="116" s="1"/>
  <c r="I14" i="116"/>
  <c r="K14" i="116" s="1"/>
  <c r="Q14" i="116"/>
  <c r="E22" i="116"/>
  <c r="S22" i="116" s="1"/>
  <c r="G35" i="116" l="1"/>
  <c r="O22" i="116"/>
  <c r="Q22" i="116" s="1"/>
  <c r="E30" i="116"/>
  <c r="I22" i="116"/>
  <c r="K22" i="116" s="1"/>
  <c r="G68" i="116"/>
  <c r="K60" i="116"/>
  <c r="U22" i="116"/>
  <c r="Q68" i="116"/>
  <c r="W30" i="116"/>
  <c r="M35" i="116"/>
  <c r="I68" i="116"/>
  <c r="O68" i="116"/>
  <c r="E35" i="116" l="1"/>
  <c r="I30" i="116"/>
  <c r="K30" i="116" s="1"/>
  <c r="O30" i="116"/>
  <c r="Q30" i="116" s="1"/>
  <c r="S30" i="116"/>
  <c r="K68" i="116"/>
  <c r="U30" i="116"/>
  <c r="O35" i="116" l="1"/>
  <c r="Q35" i="116" s="1"/>
  <c r="I35" i="116"/>
  <c r="K35" i="116" s="1"/>
  <c r="D26" i="31" l="1"/>
  <c r="D25" i="31"/>
  <c r="C26" i="31" l="1"/>
  <c r="I10" i="115"/>
  <c r="K10" i="115"/>
  <c r="O10" i="115"/>
  <c r="Q10" i="115"/>
  <c r="S10" i="115"/>
  <c r="U10" i="115"/>
  <c r="W10" i="115"/>
  <c r="I11" i="115"/>
  <c r="K11" i="115" s="1"/>
  <c r="O11" i="115"/>
  <c r="Q11" i="115" s="1"/>
  <c r="S11" i="115"/>
  <c r="U11" i="115"/>
  <c r="W11" i="115"/>
  <c r="I12" i="115"/>
  <c r="K12" i="115"/>
  <c r="O12" i="115"/>
  <c r="Q12" i="115"/>
  <c r="S12" i="115"/>
  <c r="U12" i="115"/>
  <c r="W12" i="115"/>
  <c r="E14" i="115"/>
  <c r="O14" i="115" s="1"/>
  <c r="Q14" i="115" s="1"/>
  <c r="G14" i="115"/>
  <c r="I14" i="115"/>
  <c r="K14" i="115" s="1"/>
  <c r="M14" i="115"/>
  <c r="I17" i="115"/>
  <c r="K17" i="115" s="1"/>
  <c r="O17" i="115"/>
  <c r="Q17" i="115" s="1"/>
  <c r="S17" i="115"/>
  <c r="U17" i="115"/>
  <c r="W17" i="115"/>
  <c r="I18" i="115"/>
  <c r="K18" i="115"/>
  <c r="O18" i="115"/>
  <c r="Q18" i="115"/>
  <c r="S18" i="115"/>
  <c r="U18" i="115"/>
  <c r="W18" i="115"/>
  <c r="E20" i="115"/>
  <c r="O20" i="115" s="1"/>
  <c r="Q20" i="115" s="1"/>
  <c r="G20" i="115"/>
  <c r="I20" i="115"/>
  <c r="K20" i="115" s="1"/>
  <c r="M20" i="115"/>
  <c r="E22" i="115"/>
  <c r="O22" i="115" s="1"/>
  <c r="Q22" i="115" s="1"/>
  <c r="G22" i="115"/>
  <c r="I22" i="115"/>
  <c r="K22" i="115" s="1"/>
  <c r="M22" i="115"/>
  <c r="I25" i="115"/>
  <c r="K25" i="115" s="1"/>
  <c r="O25" i="115"/>
  <c r="Q25" i="115" s="1"/>
  <c r="S25" i="115"/>
  <c r="U25" i="115"/>
  <c r="W25" i="115"/>
  <c r="I26" i="115"/>
  <c r="K26" i="115"/>
  <c r="O26" i="115"/>
  <c r="Q26" i="115"/>
  <c r="S26" i="115"/>
  <c r="U26" i="115"/>
  <c r="W26" i="115"/>
  <c r="E28" i="115"/>
  <c r="O28" i="115" s="1"/>
  <c r="Q28" i="115" s="1"/>
  <c r="G28" i="115"/>
  <c r="I28" i="115"/>
  <c r="K28" i="115" s="1"/>
  <c r="M28" i="115"/>
  <c r="E30" i="115"/>
  <c r="O30" i="115" s="1"/>
  <c r="Q30" i="115" s="1"/>
  <c r="G30" i="115"/>
  <c r="I30" i="115"/>
  <c r="K30" i="115" s="1"/>
  <c r="M30" i="115"/>
  <c r="I32" i="115"/>
  <c r="K32" i="115" s="1"/>
  <c r="O32" i="115"/>
  <c r="Q32" i="115" s="1"/>
  <c r="I33" i="115"/>
  <c r="K33" i="115" s="1"/>
  <c r="O33" i="115"/>
  <c r="Q33" i="115" s="1"/>
  <c r="E35" i="115"/>
  <c r="O35" i="115" s="1"/>
  <c r="Q35" i="115" s="1"/>
  <c r="G35" i="115"/>
  <c r="I35" i="115"/>
  <c r="K35" i="115" s="1"/>
  <c r="M35" i="115"/>
  <c r="I46" i="115"/>
  <c r="K46" i="115"/>
  <c r="O46" i="115"/>
  <c r="Q46" i="115" s="1"/>
  <c r="I47" i="115"/>
  <c r="K47" i="115" s="1"/>
  <c r="O47" i="115"/>
  <c r="Q47" i="115" s="1"/>
  <c r="I48" i="115"/>
  <c r="K48" i="115" s="1"/>
  <c r="O48" i="115"/>
  <c r="Q48" i="115" s="1"/>
  <c r="E50" i="115"/>
  <c r="S14" i="115" s="1"/>
  <c r="G50" i="115"/>
  <c r="M50" i="115"/>
  <c r="W14" i="115" s="1"/>
  <c r="I53" i="115"/>
  <c r="K53" i="115"/>
  <c r="O53" i="115"/>
  <c r="Q53" i="115" s="1"/>
  <c r="I54" i="115"/>
  <c r="K54" i="115" s="1"/>
  <c r="O54" i="115"/>
  <c r="Q54" i="115" s="1"/>
  <c r="E56" i="115"/>
  <c r="G56" i="115"/>
  <c r="U20" i="115" s="1"/>
  <c r="M56" i="115"/>
  <c r="W20" i="115" s="1"/>
  <c r="I61" i="115"/>
  <c r="K61" i="115"/>
  <c r="O61" i="115"/>
  <c r="Q61" i="115" s="1"/>
  <c r="I62" i="115"/>
  <c r="K62" i="115" s="1"/>
  <c r="O62" i="115"/>
  <c r="Q62" i="115" s="1"/>
  <c r="E64" i="115"/>
  <c r="G64" i="115"/>
  <c r="U28" i="115" s="1"/>
  <c r="M64" i="115"/>
  <c r="W28" i="115" s="1"/>
  <c r="I64" i="115" l="1"/>
  <c r="K64" i="115" s="1"/>
  <c r="S28" i="115"/>
  <c r="G58" i="115"/>
  <c r="I56" i="115"/>
  <c r="K56" i="115" s="1"/>
  <c r="S20" i="115"/>
  <c r="O50" i="115"/>
  <c r="Q50" i="115" s="1"/>
  <c r="I50" i="115"/>
  <c r="K50" i="115" s="1"/>
  <c r="U14" i="115"/>
  <c r="O64" i="115"/>
  <c r="Q64" i="115" s="1"/>
  <c r="M58" i="115"/>
  <c r="E58" i="115"/>
  <c r="O56" i="115"/>
  <c r="Q56" i="115" s="1"/>
  <c r="U22" i="115" l="1"/>
  <c r="G66" i="115"/>
  <c r="U30" i="115" s="1"/>
  <c r="S22" i="115"/>
  <c r="I58" i="115"/>
  <c r="K58" i="115" s="1"/>
  <c r="E66" i="115"/>
  <c r="O58" i="115"/>
  <c r="W22" i="115"/>
  <c r="Q58" i="115"/>
  <c r="M66" i="115"/>
  <c r="W30" i="115" l="1"/>
  <c r="Q66" i="115"/>
  <c r="S30" i="115"/>
  <c r="I66" i="115"/>
  <c r="K66" i="115" s="1"/>
  <c r="O66" i="115"/>
  <c r="C25" i="31" l="1"/>
  <c r="D24" i="31"/>
  <c r="C24" i="31"/>
  <c r="D23" i="31"/>
  <c r="C23" i="31"/>
  <c r="I10" i="113" l="1"/>
  <c r="K10" i="113" s="1"/>
  <c r="O10" i="113"/>
  <c r="Q10" i="113" s="1"/>
  <c r="S10" i="113"/>
  <c r="U10" i="113"/>
  <c r="W10" i="113"/>
  <c r="I11" i="113"/>
  <c r="K11" i="113" s="1"/>
  <c r="O11" i="113"/>
  <c r="Q11" i="113" s="1"/>
  <c r="S11" i="113"/>
  <c r="U11" i="113"/>
  <c r="W11" i="113"/>
  <c r="I12" i="113"/>
  <c r="K12" i="113" s="1"/>
  <c r="O12" i="113"/>
  <c r="Q12" i="113" s="1"/>
  <c r="S12" i="113"/>
  <c r="U12" i="113"/>
  <c r="W12" i="113"/>
  <c r="E14" i="113"/>
  <c r="O14" i="113" s="1"/>
  <c r="Q14" i="113" s="1"/>
  <c r="G14" i="113"/>
  <c r="M14" i="113"/>
  <c r="I17" i="113"/>
  <c r="K17" i="113" s="1"/>
  <c r="O17" i="113"/>
  <c r="Q17" i="113" s="1"/>
  <c r="S17" i="113"/>
  <c r="U17" i="113"/>
  <c r="W17" i="113"/>
  <c r="I18" i="113"/>
  <c r="K18" i="113" s="1"/>
  <c r="O18" i="113"/>
  <c r="Q18" i="113" s="1"/>
  <c r="S18" i="113"/>
  <c r="U18" i="113"/>
  <c r="W18" i="113"/>
  <c r="E20" i="113"/>
  <c r="O20" i="113" s="1"/>
  <c r="Q20" i="113" s="1"/>
  <c r="G20" i="113"/>
  <c r="M20" i="113"/>
  <c r="S20" i="113"/>
  <c r="E22" i="113"/>
  <c r="O22" i="113" s="1"/>
  <c r="Q22" i="113" s="1"/>
  <c r="G22" i="113"/>
  <c r="M22" i="113"/>
  <c r="I25" i="113"/>
  <c r="K25" i="113" s="1"/>
  <c r="O25" i="113"/>
  <c r="Q25" i="113" s="1"/>
  <c r="S25" i="113"/>
  <c r="U25" i="113"/>
  <c r="W25" i="113"/>
  <c r="I26" i="113"/>
  <c r="K26" i="113" s="1"/>
  <c r="O26" i="113"/>
  <c r="Q26" i="113" s="1"/>
  <c r="S26" i="113"/>
  <c r="U26" i="113"/>
  <c r="W26" i="113"/>
  <c r="E28" i="113"/>
  <c r="O28" i="113" s="1"/>
  <c r="Q28" i="113" s="1"/>
  <c r="G28" i="113"/>
  <c r="M28" i="113"/>
  <c r="S28" i="113"/>
  <c r="E30" i="113"/>
  <c r="O30" i="113" s="1"/>
  <c r="Q30" i="113" s="1"/>
  <c r="G30" i="113"/>
  <c r="M30" i="113"/>
  <c r="I32" i="113"/>
  <c r="K32" i="113" s="1"/>
  <c r="O32" i="113"/>
  <c r="Q32" i="113"/>
  <c r="I33" i="113"/>
  <c r="K33" i="113" s="1"/>
  <c r="O33" i="113"/>
  <c r="Q33" i="113" s="1"/>
  <c r="E35" i="113"/>
  <c r="O35" i="113" s="1"/>
  <c r="Q35" i="113" s="1"/>
  <c r="G35" i="113"/>
  <c r="M35" i="113"/>
  <c r="I44" i="113"/>
  <c r="K44" i="113" s="1"/>
  <c r="O44" i="113"/>
  <c r="Q44" i="113" s="1"/>
  <c r="I45" i="113"/>
  <c r="K45" i="113" s="1"/>
  <c r="O45" i="113"/>
  <c r="Q45" i="113" s="1"/>
  <c r="I46" i="113"/>
  <c r="K46" i="113" s="1"/>
  <c r="O46" i="113"/>
  <c r="Q46" i="113" s="1"/>
  <c r="E48" i="113"/>
  <c r="I48" i="113" s="1"/>
  <c r="K48" i="113" s="1"/>
  <c r="G48" i="113"/>
  <c r="U14" i="113" s="1"/>
  <c r="M48" i="113"/>
  <c r="W14" i="113" s="1"/>
  <c r="I51" i="113"/>
  <c r="K51" i="113"/>
  <c r="O51" i="113"/>
  <c r="Q51" i="113"/>
  <c r="I52" i="113"/>
  <c r="K52" i="113"/>
  <c r="O52" i="113"/>
  <c r="Q52" i="113"/>
  <c r="E54" i="113"/>
  <c r="G54" i="113"/>
  <c r="M54" i="113"/>
  <c r="W20" i="113" s="1"/>
  <c r="O54" i="113"/>
  <c r="Q54" i="113" s="1"/>
  <c r="M56" i="113"/>
  <c r="W22" i="113" s="1"/>
  <c r="I59" i="113"/>
  <c r="K59" i="113"/>
  <c r="O59" i="113"/>
  <c r="Q59" i="113"/>
  <c r="I60" i="113"/>
  <c r="K60" i="113"/>
  <c r="O60" i="113"/>
  <c r="Q60" i="113"/>
  <c r="E62" i="113"/>
  <c r="G62" i="113"/>
  <c r="U28" i="113" s="1"/>
  <c r="M62" i="113"/>
  <c r="W28" i="113" s="1"/>
  <c r="O62" i="113"/>
  <c r="Q62" i="113" s="1"/>
  <c r="M64" i="113"/>
  <c r="W30" i="113" s="1"/>
  <c r="E56" i="113" l="1"/>
  <c r="I35" i="113"/>
  <c r="K35" i="113" s="1"/>
  <c r="I30" i="113"/>
  <c r="K30" i="113" s="1"/>
  <c r="I28" i="113"/>
  <c r="K28" i="113" s="1"/>
  <c r="I22" i="113"/>
  <c r="K22" i="113" s="1"/>
  <c r="I20" i="113"/>
  <c r="I14" i="113"/>
  <c r="K14" i="113" s="1"/>
  <c r="S22" i="113"/>
  <c r="K20" i="113"/>
  <c r="S14" i="113"/>
  <c r="I62" i="113"/>
  <c r="K62" i="113" s="1"/>
  <c r="G56" i="113"/>
  <c r="I54" i="113"/>
  <c r="K54" i="113" s="1"/>
  <c r="O48" i="113"/>
  <c r="Q48" i="113" s="1"/>
  <c r="U20" i="113"/>
  <c r="O56" i="113" l="1"/>
  <c r="Q56" i="113" s="1"/>
  <c r="E64" i="113"/>
  <c r="U22" i="113"/>
  <c r="G64" i="113"/>
  <c r="I56" i="113"/>
  <c r="K56" i="113" s="1"/>
  <c r="S30" i="113" l="1"/>
  <c r="O64" i="113"/>
  <c r="Q64" i="113" s="1"/>
  <c r="U30" i="113"/>
  <c r="I64" i="113"/>
  <c r="K64" i="113" s="1"/>
  <c r="I10" i="112" l="1"/>
  <c r="K10" i="112" s="1"/>
  <c r="O10" i="112"/>
  <c r="Q10" i="112" s="1"/>
  <c r="S10" i="112"/>
  <c r="U10" i="112"/>
  <c r="W10" i="112"/>
  <c r="I11" i="112"/>
  <c r="K11" i="112" s="1"/>
  <c r="O11" i="112"/>
  <c r="Q11" i="112" s="1"/>
  <c r="S11" i="112"/>
  <c r="U11" i="112"/>
  <c r="W11" i="112"/>
  <c r="I12" i="112"/>
  <c r="K12" i="112" s="1"/>
  <c r="O12" i="112"/>
  <c r="Q12" i="112" s="1"/>
  <c r="S12" i="112"/>
  <c r="U12" i="112"/>
  <c r="W12" i="112"/>
  <c r="E14" i="112"/>
  <c r="G14" i="112"/>
  <c r="I14" i="112" s="1"/>
  <c r="K14" i="112" s="1"/>
  <c r="M14" i="112"/>
  <c r="M22" i="112" s="1"/>
  <c r="I17" i="112"/>
  <c r="K17" i="112" s="1"/>
  <c r="O17" i="112"/>
  <c r="Q17" i="112" s="1"/>
  <c r="S17" i="112"/>
  <c r="U17" i="112"/>
  <c r="W17" i="112"/>
  <c r="I18" i="112"/>
  <c r="K18" i="112" s="1"/>
  <c r="O18" i="112"/>
  <c r="Q18" i="112" s="1"/>
  <c r="S18" i="112"/>
  <c r="U18" i="112"/>
  <c r="W18" i="112"/>
  <c r="E20" i="112"/>
  <c r="G20" i="112"/>
  <c r="I20" i="112" s="1"/>
  <c r="K20" i="112" s="1"/>
  <c r="M20" i="112"/>
  <c r="E22" i="112"/>
  <c r="I25" i="112"/>
  <c r="K25" i="112" s="1"/>
  <c r="O25" i="112"/>
  <c r="Q25" i="112" s="1"/>
  <c r="S25" i="112"/>
  <c r="U25" i="112"/>
  <c r="W25" i="112"/>
  <c r="I26" i="112"/>
  <c r="K26" i="112"/>
  <c r="O26" i="112"/>
  <c r="Q26" i="112"/>
  <c r="S26" i="112"/>
  <c r="U26" i="112"/>
  <c r="W26" i="112"/>
  <c r="E28" i="112"/>
  <c r="O28" i="112" s="1"/>
  <c r="Q28" i="112" s="1"/>
  <c r="G28" i="112"/>
  <c r="I28" i="112"/>
  <c r="K28" i="112" s="1"/>
  <c r="M28" i="112"/>
  <c r="U28" i="112"/>
  <c r="I32" i="112"/>
  <c r="K32" i="112" s="1"/>
  <c r="O32" i="112"/>
  <c r="Q32" i="112" s="1"/>
  <c r="I42" i="112"/>
  <c r="K42" i="112"/>
  <c r="O42" i="112"/>
  <c r="Q42" i="112"/>
  <c r="I43" i="112"/>
  <c r="K43" i="112"/>
  <c r="O43" i="112"/>
  <c r="Q43" i="112"/>
  <c r="I44" i="112"/>
  <c r="K44" i="112"/>
  <c r="O44" i="112"/>
  <c r="Q44" i="112"/>
  <c r="E46" i="112"/>
  <c r="S14" i="112" s="1"/>
  <c r="G46" i="112"/>
  <c r="I46" i="112" s="1"/>
  <c r="K46" i="112" s="1"/>
  <c r="M46" i="112"/>
  <c r="O46" i="112"/>
  <c r="Q46" i="112" s="1"/>
  <c r="I49" i="112"/>
  <c r="K49" i="112" s="1"/>
  <c r="O49" i="112"/>
  <c r="Q49" i="112" s="1"/>
  <c r="I50" i="112"/>
  <c r="K50" i="112" s="1"/>
  <c r="O50" i="112"/>
  <c r="Q50" i="112" s="1"/>
  <c r="E52" i="112"/>
  <c r="S20" i="112" s="1"/>
  <c r="G52" i="112"/>
  <c r="U20" i="112" s="1"/>
  <c r="M52" i="112"/>
  <c r="W20" i="112" s="1"/>
  <c r="I57" i="112"/>
  <c r="K57" i="112" s="1"/>
  <c r="O57" i="112"/>
  <c r="Q57" i="112" s="1"/>
  <c r="I58" i="112"/>
  <c r="K58" i="112" s="1"/>
  <c r="O58" i="112"/>
  <c r="Q58" i="112" s="1"/>
  <c r="E60" i="112"/>
  <c r="S28" i="112" s="1"/>
  <c r="G60" i="112"/>
  <c r="I60" i="112"/>
  <c r="K60" i="112" s="1"/>
  <c r="M60" i="112"/>
  <c r="W28" i="112" s="1"/>
  <c r="M30" i="112" l="1"/>
  <c r="M34" i="112" s="1"/>
  <c r="O22" i="112"/>
  <c r="Q22" i="112" s="1"/>
  <c r="G54" i="112"/>
  <c r="I52" i="112"/>
  <c r="K52" i="112" s="1"/>
  <c r="W14" i="112"/>
  <c r="E30" i="112"/>
  <c r="G22" i="112"/>
  <c r="O20" i="112"/>
  <c r="Q20" i="112" s="1"/>
  <c r="O14" i="112"/>
  <c r="Q14" i="112"/>
  <c r="U14" i="112"/>
  <c r="O60" i="112"/>
  <c r="Q60" i="112" s="1"/>
  <c r="M54" i="112"/>
  <c r="E54" i="112"/>
  <c r="O52" i="112"/>
  <c r="Q52" i="112" s="1"/>
  <c r="I22" i="112" l="1"/>
  <c r="K22" i="112" s="1"/>
  <c r="G30" i="112"/>
  <c r="G34" i="112" s="1"/>
  <c r="U22" i="112"/>
  <c r="G62" i="112"/>
  <c r="U30" i="112" s="1"/>
  <c r="O30" i="112"/>
  <c r="Q30" i="112" s="1"/>
  <c r="I30" i="112"/>
  <c r="K30" i="112" s="1"/>
  <c r="E34" i="112"/>
  <c r="W22" i="112"/>
  <c r="M62" i="112"/>
  <c r="S22" i="112"/>
  <c r="I54" i="112"/>
  <c r="K54" i="112" s="1"/>
  <c r="E62" i="112"/>
  <c r="O54" i="112"/>
  <c r="Q54" i="112" s="1"/>
  <c r="O34" i="112" l="1"/>
  <c r="Q34" i="112" s="1"/>
  <c r="I34" i="112"/>
  <c r="K34" i="112" s="1"/>
  <c r="S30" i="112"/>
  <c r="I62" i="112"/>
  <c r="K62" i="112" s="1"/>
  <c r="O62" i="112"/>
  <c r="W30" i="112"/>
  <c r="Q62" i="112"/>
  <c r="B78" i="25" l="1"/>
  <c r="B88" i="25"/>
  <c r="B85" i="25"/>
  <c r="B73" i="25"/>
  <c r="B70" i="25"/>
  <c r="B58" i="25"/>
  <c r="B55" i="25"/>
  <c r="B43" i="25"/>
  <c r="B27" i="25"/>
  <c r="B24" i="25"/>
  <c r="B40" i="25"/>
  <c r="D43" i="109"/>
  <c r="D44" i="109"/>
  <c r="D45" i="109"/>
  <c r="D35" i="109"/>
  <c r="D36" i="109"/>
  <c r="D37" i="109"/>
  <c r="D38" i="109"/>
  <c r="D39" i="109"/>
  <c r="D40" i="109"/>
  <c r="D41" i="109"/>
  <c r="D42" i="109"/>
  <c r="D34" i="109"/>
  <c r="D65" i="109"/>
  <c r="D53" i="109"/>
  <c r="D54" i="109"/>
  <c r="D55" i="109"/>
  <c r="D56" i="109"/>
  <c r="D57" i="109"/>
  <c r="D58" i="109"/>
  <c r="D59" i="109"/>
  <c r="D60" i="109"/>
  <c r="D61" i="109"/>
  <c r="D62" i="109"/>
  <c r="D63" i="109"/>
  <c r="D52" i="109"/>
  <c r="D71" i="109"/>
  <c r="D72" i="109"/>
  <c r="D73" i="109"/>
  <c r="D74" i="109"/>
  <c r="D75" i="109"/>
  <c r="D76" i="109"/>
  <c r="D77" i="109"/>
  <c r="D78" i="109"/>
  <c r="D79" i="109"/>
  <c r="D80" i="109"/>
  <c r="D81" i="109"/>
  <c r="D70" i="109"/>
  <c r="D83" i="109" s="1"/>
  <c r="B89" i="25" l="1"/>
  <c r="B59" i="25"/>
  <c r="D47" i="109"/>
  <c r="D89" i="109"/>
  <c r="D90" i="109"/>
  <c r="D91" i="109"/>
  <c r="D92" i="109"/>
  <c r="D93" i="109"/>
  <c r="D94" i="109"/>
  <c r="D95" i="109"/>
  <c r="D96" i="109"/>
  <c r="D97" i="109"/>
  <c r="D98" i="109"/>
  <c r="D99" i="109"/>
  <c r="D88" i="109"/>
  <c r="D101" i="109" l="1"/>
  <c r="D107" i="109" l="1"/>
  <c r="D108" i="109"/>
  <c r="D109" i="109"/>
  <c r="D110" i="109"/>
  <c r="D111" i="109"/>
  <c r="D112" i="109"/>
  <c r="D113" i="109"/>
  <c r="D114" i="109"/>
  <c r="D115" i="109"/>
  <c r="D116" i="109"/>
  <c r="D117" i="109"/>
  <c r="D106" i="109"/>
  <c r="E106" i="109" s="1"/>
  <c r="F106" i="109" l="1"/>
  <c r="E107" i="109"/>
  <c r="F107" i="109" s="1"/>
  <c r="D118" i="109"/>
  <c r="B93" i="25" s="1"/>
  <c r="B63" i="25"/>
  <c r="B48" i="25"/>
  <c r="B32" i="25"/>
  <c r="E108" i="109" l="1"/>
  <c r="F108" i="109"/>
  <c r="A4" i="31"/>
  <c r="E109" i="109" l="1"/>
  <c r="F109" i="109"/>
  <c r="E110" i="109" l="1"/>
  <c r="F110" i="109"/>
  <c r="E111" i="109" l="1"/>
  <c r="F111" i="109"/>
  <c r="E112" i="109" l="1"/>
  <c r="F112" i="109"/>
  <c r="E113" i="109" l="1"/>
  <c r="F113" i="109"/>
  <c r="E114" i="109" l="1"/>
  <c r="F114" i="109"/>
  <c r="E115" i="109" l="1"/>
  <c r="F115" i="109"/>
  <c r="E116" i="109" l="1"/>
  <c r="F116" i="109"/>
  <c r="E117" i="109" l="1"/>
  <c r="F117" i="109"/>
  <c r="E87" i="109" l="1"/>
  <c r="G24" i="109" s="1"/>
  <c r="E120" i="109"/>
  <c r="G120" i="109" s="1"/>
  <c r="E88" i="109" l="1"/>
  <c r="E89" i="109" l="1"/>
  <c r="F88" i="109"/>
  <c r="E90" i="109" l="1"/>
  <c r="F90" i="109"/>
  <c r="F89" i="109"/>
  <c r="B47" i="25"/>
  <c r="B49" i="25" s="1"/>
  <c r="B25" i="31" s="1"/>
  <c r="B62" i="25"/>
  <c r="B64" i="25" s="1"/>
  <c r="B24" i="31" s="1"/>
  <c r="B77" i="25"/>
  <c r="B92" i="25"/>
  <c r="B94" i="25" s="1"/>
  <c r="B90" i="25"/>
  <c r="B74" i="25"/>
  <c r="B75" i="25" s="1"/>
  <c r="B60" i="25"/>
  <c r="B44" i="25"/>
  <c r="B45" i="25" s="1"/>
  <c r="B31" i="25"/>
  <c r="E91" i="109" l="1"/>
  <c r="F91" i="109" s="1"/>
  <c r="B33" i="25"/>
  <c r="B79" i="25"/>
  <c r="B23" i="31" s="1"/>
  <c r="B28" i="25"/>
  <c r="B29" i="25" s="1"/>
  <c r="E92" i="109" l="1"/>
  <c r="E93" i="109" s="1"/>
  <c r="F93" i="109" l="1"/>
  <c r="E94" i="109"/>
  <c r="F94" i="109" s="1"/>
  <c r="F92" i="109"/>
  <c r="B26" i="31"/>
  <c r="E95" i="109" l="1"/>
  <c r="F95" i="109"/>
  <c r="E23" i="31"/>
  <c r="E25" i="31"/>
  <c r="E24" i="31"/>
  <c r="E26" i="31"/>
  <c r="E96" i="109" l="1"/>
  <c r="A15" i="37"/>
  <c r="A16" i="37" s="1"/>
  <c r="A17" i="37" s="1"/>
  <c r="A18" i="37" s="1"/>
  <c r="A19" i="37" s="1"/>
  <c r="A20" i="37" s="1"/>
  <c r="A21" i="37" s="1"/>
  <c r="A24" i="37" l="1"/>
  <c r="A25" i="37" s="1"/>
  <c r="A26" i="37" s="1"/>
  <c r="A27" i="37" s="1"/>
  <c r="A28" i="37" s="1"/>
  <c r="A29" i="37" s="1"/>
  <c r="A30" i="37" s="1"/>
  <c r="A31" i="37" s="1"/>
  <c r="A32" i="37" s="1"/>
  <c r="E97" i="109"/>
  <c r="F96" i="109"/>
  <c r="F20" i="37"/>
  <c r="F25" i="37" s="1"/>
  <c r="F97" i="109" l="1"/>
  <c r="E98" i="109"/>
  <c r="E99" i="109" s="1"/>
  <c r="E69" i="109" s="1"/>
  <c r="F23" i="31"/>
  <c r="F26" i="31"/>
  <c r="F25" i="31"/>
  <c r="F24" i="31"/>
  <c r="H24" i="31" l="1"/>
  <c r="F98" i="109"/>
  <c r="H25" i="31"/>
  <c r="H23" i="31"/>
  <c r="B12" i="31" s="1"/>
  <c r="H27" i="31"/>
  <c r="H26" i="31"/>
  <c r="B15" i="31" s="1"/>
  <c r="C15" i="37" s="1"/>
  <c r="E70" i="109"/>
  <c r="F70" i="109"/>
  <c r="F99" i="109"/>
  <c r="E103" i="109"/>
  <c r="E13" i="31"/>
  <c r="B14" i="31"/>
  <c r="B16" i="31" l="1"/>
  <c r="E16" i="31"/>
  <c r="D16" i="31"/>
  <c r="E16" i="37" s="1"/>
  <c r="C16" i="31"/>
  <c r="D16" i="37" s="1"/>
  <c r="C12" i="31"/>
  <c r="C14" i="31"/>
  <c r="E71" i="109"/>
  <c r="E15" i="31"/>
  <c r="F15" i="31" s="1"/>
  <c r="C15" i="31"/>
  <c r="D15" i="37" s="1"/>
  <c r="E12" i="31"/>
  <c r="D15" i="31"/>
  <c r="E15" i="37" s="1"/>
  <c r="D12" i="31"/>
  <c r="B13" i="31"/>
  <c r="C14" i="37" s="1"/>
  <c r="D13" i="31"/>
  <c r="E14" i="37" s="1"/>
  <c r="D14" i="31"/>
  <c r="C13" i="31"/>
  <c r="D14" i="37" s="1"/>
  <c r="E14" i="31"/>
  <c r="F14" i="31" s="1"/>
  <c r="F12" i="31" l="1"/>
  <c r="C16" i="37"/>
  <c r="F14" i="37"/>
  <c r="G14" i="37" s="1"/>
  <c r="F16" i="37"/>
  <c r="E72" i="109"/>
  <c r="F72" i="109"/>
  <c r="F71" i="109"/>
  <c r="F15" i="37"/>
  <c r="G15" i="37" s="1"/>
  <c r="G16" i="37" l="1"/>
  <c r="G18" i="37" s="1"/>
  <c r="F24" i="37" s="1"/>
  <c r="E73" i="109"/>
  <c r="E74" i="109" l="1"/>
  <c r="F74" i="109"/>
  <c r="F73" i="109"/>
  <c r="E75" i="109" l="1"/>
  <c r="F75" i="109"/>
  <c r="E76" i="109" l="1"/>
  <c r="F76" i="109"/>
  <c r="E77" i="109" l="1"/>
  <c r="F77" i="109"/>
  <c r="E78" i="109" l="1"/>
  <c r="F78" i="109"/>
  <c r="E79" i="109" l="1"/>
  <c r="F79" i="109"/>
  <c r="E80" i="109" l="1"/>
  <c r="F80" i="109"/>
  <c r="E81" i="109" l="1"/>
  <c r="E51" i="109" s="1"/>
  <c r="E52" i="109" l="1"/>
  <c r="E85" i="109"/>
  <c r="G85" i="109" s="1"/>
  <c r="F81" i="109"/>
  <c r="E53" i="109" l="1"/>
  <c r="F52" i="109"/>
  <c r="E54" i="109" l="1"/>
  <c r="F54" i="109"/>
  <c r="F53" i="109"/>
  <c r="E55" i="109" l="1"/>
  <c r="F55" i="109"/>
  <c r="E56" i="109" l="1"/>
  <c r="F56" i="109"/>
  <c r="E57" i="109" l="1"/>
  <c r="F57" i="109"/>
  <c r="E58" i="109" l="1"/>
  <c r="F58" i="109"/>
  <c r="E59" i="109" l="1"/>
  <c r="F59" i="109"/>
  <c r="E60" i="109" l="1"/>
  <c r="F60" i="109"/>
  <c r="E61" i="109" l="1"/>
  <c r="F61" i="109"/>
  <c r="E62" i="109" l="1"/>
  <c r="F62" i="109"/>
  <c r="E63" i="109" l="1"/>
  <c r="E33" i="109" s="1"/>
  <c r="F63" i="109"/>
  <c r="E34" i="109" l="1"/>
  <c r="F34" i="109" s="1"/>
  <c r="E67" i="109"/>
  <c r="G67" i="109" s="1"/>
  <c r="E35" i="109" l="1"/>
  <c r="F35" i="109" s="1"/>
  <c r="E36" i="109" l="1"/>
  <c r="F36" i="109" s="1"/>
  <c r="E37" i="109" l="1"/>
  <c r="F37" i="109" s="1"/>
  <c r="E38" i="109" l="1"/>
  <c r="F38" i="109" s="1"/>
  <c r="E39" i="109" l="1"/>
  <c r="F39" i="109" s="1"/>
  <c r="E40" i="109" l="1"/>
  <c r="F40" i="109" s="1"/>
  <c r="E41" i="109" l="1"/>
  <c r="F41" i="109" s="1"/>
  <c r="E42" i="109" l="1"/>
  <c r="F42" i="109"/>
  <c r="E43" i="109" l="1"/>
  <c r="F43" i="109" s="1"/>
  <c r="E44" i="109" l="1"/>
  <c r="F44" i="109" s="1"/>
  <c r="E45" i="109" l="1"/>
  <c r="F45" i="109" s="1"/>
  <c r="E11" i="109" l="1"/>
  <c r="E12" i="109" s="1"/>
  <c r="E13" i="109" s="1"/>
  <c r="E14" i="109" s="1"/>
  <c r="E15" i="109" s="1"/>
  <c r="E16" i="109" s="1"/>
  <c r="E17" i="109" s="1"/>
  <c r="E18" i="109" s="1"/>
  <c r="E19" i="109" s="1"/>
  <c r="E20" i="109" s="1"/>
  <c r="E21" i="109" s="1"/>
  <c r="E22" i="109" s="1"/>
  <c r="E23" i="109" s="1"/>
  <c r="E49" i="109"/>
  <c r="E27" i="109" l="1"/>
  <c r="G27" i="109" s="1"/>
  <c r="F24" i="109"/>
  <c r="G23" i="109"/>
  <c r="G25" i="109" s="1"/>
  <c r="H27" i="109" s="1"/>
  <c r="G28" i="37" l="1"/>
  <c r="G30" i="37" l="1"/>
  <c r="G31" i="37"/>
  <c r="G32" i="37" l="1"/>
</calcChain>
</file>

<file path=xl/sharedStrings.xml><?xml version="1.0" encoding="utf-8"?>
<sst xmlns="http://schemas.openxmlformats.org/spreadsheetml/2006/main" count="1042" uniqueCount="209">
  <si>
    <t>Cost elements</t>
  </si>
  <si>
    <t>Act. Costs</t>
  </si>
  <si>
    <t>Puget Sound Energy / Net Write-Offs</t>
  </si>
  <si>
    <t>Cost Element: rpt_pse: order group 904; transaction code:  ZRW_ZO12</t>
  </si>
  <si>
    <t xml:space="preserve">90400002  3180- Uncollectible Accts- Accrual- Elec </t>
  </si>
  <si>
    <t>*   Electric Uncollectible Accounts</t>
  </si>
  <si>
    <t xml:space="preserve">90400302  3180 -Uncollectible Accts- Accrual- Gas </t>
  </si>
  <si>
    <t>*   Gas Uncollectible Accounts</t>
  </si>
  <si>
    <t>**  Debit</t>
  </si>
  <si>
    <t>*** Over/underabsorption</t>
  </si>
  <si>
    <t>12ME December 2006</t>
  </si>
  <si>
    <t>(a)</t>
  </si>
  <si>
    <t>(b)</t>
  </si>
  <si>
    <t>BAD DEBT</t>
  </si>
  <si>
    <t>FOR THE 3-Yr Average</t>
  </si>
  <si>
    <t>PERCENT</t>
  </si>
  <si>
    <t>NET</t>
  </si>
  <si>
    <t>GROSS</t>
  </si>
  <si>
    <t>WRITEOFF'S</t>
  </si>
  <si>
    <t>YEAR</t>
  </si>
  <si>
    <t>REVENUES</t>
  </si>
  <si>
    <t>TO REVENUE</t>
  </si>
  <si>
    <t>3-Yr Average</t>
  </si>
  <si>
    <t>*Agreed to drop the highest and lowest of % writeoff's to revenue per Docket UE-040641</t>
  </si>
  <si>
    <t>PUGET SOUND ENERGY</t>
  </si>
  <si>
    <t>LINE</t>
  </si>
  <si>
    <t>NO.</t>
  </si>
  <si>
    <t>WRITEOFFS</t>
  </si>
  <si>
    <t>12 MOS ENDED</t>
  </si>
  <si>
    <t>PROFORMA BAD DEBT RATE</t>
  </si>
  <si>
    <t>PROFORMA BAD DEBTS</t>
  </si>
  <si>
    <t>UNCOLLECTIBLES CHARGED TO EXPENSE IN TEST YEAR</t>
  </si>
  <si>
    <t>INCREASE (DECREASE) EXPENSE</t>
  </si>
  <si>
    <t>INCREASE(DECREASE ) IN INCOME</t>
  </si>
  <si>
    <t>INCREASE (DECREASE) FIT</t>
  </si>
  <si>
    <t>INCREASE (DECREASE) NOI</t>
  </si>
  <si>
    <t>INCREASE (DECREASE)</t>
  </si>
  <si>
    <t/>
  </si>
  <si>
    <t>VARIANCE FROM BUDGET</t>
  </si>
  <si>
    <t>ACTUAL</t>
  </si>
  <si>
    <t>BUDGET</t>
  </si>
  <si>
    <t>AMOUNT</t>
  </si>
  <si>
    <t>%</t>
  </si>
  <si>
    <t>Low Income Surcharge included in above</t>
  </si>
  <si>
    <t xml:space="preserve"> Net Write Off Rate</t>
  </si>
  <si>
    <t>'3-Yr Average of</t>
  </si>
  <si>
    <t xml:space="preserve">OTHER </t>
  </si>
  <si>
    <t>OPERATING</t>
  </si>
  <si>
    <t>REVENUE</t>
  </si>
  <si>
    <t>(c)</t>
  </si>
  <si>
    <t xml:space="preserve">    Total therms</t>
  </si>
  <si>
    <t xml:space="preserve">  Total transportation</t>
  </si>
  <si>
    <t>Industrial transportation</t>
  </si>
  <si>
    <t>Commercial transportation</t>
  </si>
  <si>
    <t>Transportation Therms</t>
  </si>
  <si>
    <t xml:space="preserve">    Total gas sales - therms</t>
  </si>
  <si>
    <t xml:space="preserve">  Total interruptible</t>
  </si>
  <si>
    <t>Industrial interruptible</t>
  </si>
  <si>
    <t>Commercial interruptible</t>
  </si>
  <si>
    <t>Interruptible Sales Therms</t>
  </si>
  <si>
    <t xml:space="preserve">  Total firm</t>
  </si>
  <si>
    <t>Industrial firm</t>
  </si>
  <si>
    <t>Commercial firm</t>
  </si>
  <si>
    <t>Residential firm</t>
  </si>
  <si>
    <t>Firm Sales Therms</t>
  </si>
  <si>
    <t>SALE OF GAS - THERMS</t>
  </si>
  <si>
    <t>SCH. 132 (Merger Rate Credit) in above</t>
  </si>
  <si>
    <t>SCH. 120 (Cons. Tracker Rev) in above</t>
  </si>
  <si>
    <t xml:space="preserve">    Total operating revenues</t>
  </si>
  <si>
    <t>Other Operating Revenues</t>
  </si>
  <si>
    <t xml:space="preserve">      Total gas revenue</t>
  </si>
  <si>
    <t>Transportation Revenue</t>
  </si>
  <si>
    <t xml:space="preserve">      Total gas sales revenue</t>
  </si>
  <si>
    <t>Interruptible Sales Revenue</t>
  </si>
  <si>
    <t>Firm Sales Revenue</t>
  </si>
  <si>
    <t>SALE OF GAS - REVENUE</t>
  </si>
  <si>
    <t>REVENUE PER THERM</t>
  </si>
  <si>
    <t>SUMMARY OF GAS OPERATING REVENUE &amp; THERM SALES</t>
  </si>
  <si>
    <t>PUGET SOUND ENERGY - GAS</t>
  </si>
  <si>
    <t xml:space="preserve">(d) = (b) - (c) </t>
  </si>
  <si>
    <t>(e) = (a) / (d)</t>
  </si>
  <si>
    <t>BAD DEBTS - GAS</t>
  </si>
  <si>
    <t>Download from SAP</t>
  </si>
  <si>
    <t>VARIANCE FROM 2012</t>
  </si>
  <si>
    <t xml:space="preserve">*  In March 2013 balances in account 14400032 Gas APUA were transferred to 14400312 Gas APUA to accommodate </t>
  </si>
  <si>
    <t>VARIANCE FROM 2011</t>
  </si>
  <si>
    <t xml:space="preserve">the conversion from CLX to CIS.  For purposes of this adjustment, March 2013 balances of 14400032 and 14400312 </t>
  </si>
  <si>
    <t>have been combined.</t>
  </si>
  <si>
    <t>90400001  3180- Uncollectible Accts- Dir WO Elec</t>
  </si>
  <si>
    <t xml:space="preserve">90400301  3180 -Uncollectible Accts- Dir WO- Gas </t>
  </si>
  <si>
    <t>Decoupling Revenue</t>
  </si>
  <si>
    <t>SAP 14400032 and 14400312</t>
  </si>
  <si>
    <t>Gas Reserve for Uncollectible Accounts</t>
  </si>
  <si>
    <t xml:space="preserve">e = </t>
  </si>
  <si>
    <t>a</t>
  </si>
  <si>
    <t>b</t>
  </si>
  <si>
    <t>c</t>
  </si>
  <si>
    <t>d = b - c</t>
  </si>
  <si>
    <t>prior e + d</t>
  </si>
  <si>
    <t>Period</t>
  </si>
  <si>
    <t>Debit</t>
  </si>
  <si>
    <t>Credit</t>
  </si>
  <si>
    <t>Net Change</t>
  </si>
  <si>
    <t>Cum. balance</t>
  </si>
  <si>
    <t>Beginning Balance</t>
  </si>
  <si>
    <t>1/31/2013</t>
  </si>
  <si>
    <t>2/28/2013</t>
  </si>
  <si>
    <t>3/31/2013</t>
  </si>
  <si>
    <t>4/30/2013</t>
  </si>
  <si>
    <t>5/31/2013</t>
  </si>
  <si>
    <t>6/30/2013</t>
  </si>
  <si>
    <t>7/31/2013</t>
  </si>
  <si>
    <t>8/31/2013</t>
  </si>
  <si>
    <t>9/30/2013</t>
  </si>
  <si>
    <t>10/31/2013</t>
  </si>
  <si>
    <t>11/30/2013</t>
  </si>
  <si>
    <t>12/31/2013</t>
  </si>
  <si>
    <t>sum of net changes ==&gt;</t>
  </si>
  <si>
    <t>Ending Balance minus Beginning Balance ====&gt;</t>
  </si>
  <si>
    <t>SCH. 140 (Prop Tax in BillEngy) in above</t>
  </si>
  <si>
    <t>Plus change in 14400311</t>
  </si>
  <si>
    <t>Plus change in 14400011 / 14400311</t>
  </si>
  <si>
    <t xml:space="preserve">Plus change in 14400011 </t>
  </si>
  <si>
    <t>1/31/2015</t>
  </si>
  <si>
    <t>2/28/2015</t>
  </si>
  <si>
    <t>3/31/2015</t>
  </si>
  <si>
    <t>4/30/2015</t>
  </si>
  <si>
    <t>5/31/2015</t>
  </si>
  <si>
    <t>6/30/2015</t>
  </si>
  <si>
    <t>SCH. 81 (Utility Tax &amp; FranFee) in above</t>
  </si>
  <si>
    <t>SCH. 149 (Pipeline Replacement) in above</t>
  </si>
  <si>
    <t>* Note: Budget Electric Revenues and KWHs are coming from 5 year plan (2013-2018) and are based on 2013 loads.</t>
  </si>
  <si>
    <t>VARIANCE FROM 2013</t>
  </si>
  <si>
    <t>VARIANCE FROM 2014</t>
  </si>
  <si>
    <t>Check</t>
  </si>
  <si>
    <t>12ME September 30, 2015</t>
  </si>
  <si>
    <t>Net write-off for 12ME September 2015</t>
  </si>
  <si>
    <t>12ME September 30, 2014</t>
  </si>
  <si>
    <t>Net write-off for 12ME September 2014</t>
  </si>
  <si>
    <t>12ME September 30, 2013</t>
  </si>
  <si>
    <t>Net write-off for 12ME September 2013</t>
  </si>
  <si>
    <t>12ME September 30, 2012</t>
  </si>
  <si>
    <t>Net write-off for 12ME September 2012</t>
  </si>
  <si>
    <t>12ME September 30, 2011</t>
  </si>
  <si>
    <t>Net write-off for 12ME September 2011</t>
  </si>
  <si>
    <t>September</t>
  </si>
  <si>
    <t>May</t>
  </si>
  <si>
    <t>12 ME 9/30/2012 and 5/31/2012</t>
  </si>
  <si>
    <t>12 ME 9/30/2013 and 5/31/2013</t>
  </si>
  <si>
    <t>12 ME 9/30/2014 and 5/31/2014</t>
  </si>
  <si>
    <t>12 ME 9/30/2015 and 5/31/2015</t>
  </si>
  <si>
    <t>TWELVE MONTHS ENDED  MAY, 2013</t>
  </si>
  <si>
    <t>TWELVE MONTHS ENDED  MAY, 2014</t>
  </si>
  <si>
    <t>TWELVE MONTHS ENDED MAY 31, 2012</t>
  </si>
  <si>
    <t>TWELVE MONTHS ENDED  MAY, 2015</t>
  </si>
  <si>
    <t>Total</t>
  </si>
  <si>
    <t>check</t>
  </si>
  <si>
    <t>TWELVE MONTHS ENDED MAY 30, 2016</t>
  </si>
  <si>
    <t>VARIANCE FROM 2015</t>
  </si>
  <si>
    <t>SCH. 141 (Expedt in BillEngy) in above</t>
  </si>
  <si>
    <t>SCH. 142 (Decup in BillEngy) in above</t>
  </si>
  <si>
    <t>* Note: Sch. 141 Expedited Rate Filing and Sch. 142 Decoupling Riders were included in this report starting in July 2015</t>
  </si>
  <si>
    <t>12ME September 30, 2016</t>
  </si>
  <si>
    <t>Net write-off for 12ME September 2016</t>
  </si>
  <si>
    <t>1/31/2016</t>
  </si>
  <si>
    <t>2/28/2016</t>
  </si>
  <si>
    <t>3/31/2016</t>
  </si>
  <si>
    <t>4/30/2016</t>
  </si>
  <si>
    <t>5/31/2016</t>
  </si>
  <si>
    <t>6/30/2016</t>
  </si>
  <si>
    <t>Change</t>
  </si>
  <si>
    <t xml:space="preserve">          The Description in Column E also incorrectly indicates Elec APUA and A/R when it is actually Gas.</t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</si>
  <si>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Column D incorrectly  indicates Electric account 14400311 as the offsetting APUA account. It is actually 14400312.  </t>
    </r>
  </si>
  <si>
    <t>90400302</t>
  </si>
  <si>
    <t>APUA - Elec Cust A/R</t>
  </si>
  <si>
    <t>14400311</t>
  </si>
  <si>
    <t>Provision for Uncoll</t>
  </si>
  <si>
    <t>63400200</t>
  </si>
  <si>
    <t>BLKD Elec/APUA CLX</t>
  </si>
  <si>
    <t>14400011</t>
  </si>
  <si>
    <t>Electric - Residenti</t>
  </si>
  <si>
    <t>44000001</t>
  </si>
  <si>
    <t>Mail Return Resident</t>
  </si>
  <si>
    <t>18401143</t>
  </si>
  <si>
    <t>90400301</t>
  </si>
  <si>
    <t>Posting Date</t>
  </si>
  <si>
    <t>Val.in rep.cur.</t>
  </si>
  <si>
    <t>Name of offsetting account</t>
  </si>
  <si>
    <t>Offsetting acct no.</t>
  </si>
  <si>
    <t>Cost element name</t>
  </si>
  <si>
    <t>Cost Element</t>
  </si>
  <si>
    <t>Order</t>
  </si>
  <si>
    <t>SAP Download</t>
  </si>
  <si>
    <t>Report currency           USD          US Dollar</t>
  </si>
  <si>
    <t>Order                     90400301...  CLSD-3180-Uncoll Accts-Direct...</t>
  </si>
  <si>
    <t>Layout                    1SAP         Primary cost posting</t>
  </si>
  <si>
    <t>FOR THE TWELVE MONTHS ENDED SEPTEMBER 30, 2016</t>
  </si>
  <si>
    <t>13 ME 9/30/2016 and 5/31/2016</t>
  </si>
  <si>
    <t>Beginning Bal</t>
  </si>
  <si>
    <t>Ending Bal</t>
  </si>
  <si>
    <t>Total Gas Uncollectible 10/01/2011 to 9/30/2016</t>
  </si>
  <si>
    <t>Total ZO12</t>
  </si>
  <si>
    <t>SAP chk</t>
  </si>
  <si>
    <t>Total KOB1</t>
  </si>
  <si>
    <t>Page 10.08</t>
  </si>
  <si>
    <t>REPORTING PERIOD REVENUES</t>
  </si>
  <si>
    <t>12 ME 9/30/2013 AND 5/31/2013</t>
  </si>
  <si>
    <t>12 ME 9/30/2015 AND 5/31/2015</t>
  </si>
  <si>
    <t>12 ME 9/30/2016 AND 5/31/2016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</si>
</sst>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\(&quot;$&quot;#,##0.00\)"/>
    <numFmt numFmtId="165" formatCode="dd\-mmm\-yy"/>
    <numFmt numFmtId="166" formatCode="&quot;$&quot;#,##0\ ;\(&quot;$&quot;#,##0\)"/>
    <numFmt numFmtId="167" formatCode="0.000000"/>
    <numFmt numFmtId="168" formatCode="0.00_)"/>
    <numFmt numFmtId="169" formatCode="_(* #,##0_);_(* \(#,##0\);_(* &quot;-&quot;??_);_(@_)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mmmm\ d\,\ yyyy"/>
    <numFmt numFmtId="175" formatCode="_(&quot;$&quot;* #,##0.0000_);_(&quot;$&quot;* \(#,##0.0000\);_(&quot;$&quot;* &quot;-&quot;????_);_(@_)"/>
    <numFmt numFmtId="176" formatCode="_(* #,##0.0_);_(* \(#,##0.0\);_(* &quot;-&quot;_);_(@_)"/>
    <numFmt numFmtId="177" formatCode="&quot;$&quot;#,##0.00"/>
    <numFmt numFmtId="178" formatCode="yyyy"/>
    <numFmt numFmtId="179" formatCode="0.0000000%"/>
    <numFmt numFmtId="180" formatCode="0.0000%"/>
    <numFmt numFmtId="181" formatCode="_(#,##0.0%_);\(#,##0.0%\);_(#,##0.0%_);_(@_)"/>
    <numFmt numFmtId="182" formatCode="_-* #,##0.00\ &quot;DM&quot;_-;\-* #,##0.00\ &quot;DM&quot;_-;_-* &quot;-&quot;??\ &quot;DM&quot;_-;_-@_-"/>
    <numFmt numFmtId="183" formatCode="_(#,##0_);\(#,##0\);_(#,##0_);_(@_)"/>
    <numFmt numFmtId="184" formatCode="_(#,##0_._0_0_);\(#,##0\)_._0_0;_(#,##0_._0_0\);_(@_)"/>
    <numFmt numFmtId="185" formatCode="0.0%;\(0.0%\)"/>
    <numFmt numFmtId="186" formatCode="0.00%;\(0.00%\)"/>
    <numFmt numFmtId="187" formatCode="_(&quot;$&quot;* #,##0.00_);_(&quot;$&quot;* \(#,##0.00\);_(&quot;$&quot;* &quot;-&quot;_);_(@_)"/>
    <numFmt numFmtId="188" formatCode="_(&quot;$&quot;* #,##0.000_);_(&quot;$&quot;* \(#,##0.000\);_(&quot;$&quot;* &quot;-&quot;??_);_(@_)"/>
    <numFmt numFmtId="189" formatCode="_(&quot;$&quot;* #,##0.0000_);_(&quot;$&quot;* \(#,##0.0000\);_(&quot;$&quot;* &quot;-&quot;??_);_(@_)"/>
    <numFmt numFmtId="190" formatCode="_(* #,##0.000_);_(* \(#,##0.000\);_(* &quot;-&quot;??_);_(@_)"/>
    <numFmt numFmtId="191" formatCode="\,"/>
    <numFmt numFmtId="192" formatCode="0.00000%"/>
    <numFmt numFmtId="193" formatCode="_-* #,##0.00\ _D_M_-;\-* #,##0.00\ _D_M_-;_-* &quot;-&quot;??\ _D_M_-;_-@_-"/>
    <numFmt numFmtId="194" formatCode="0000"/>
    <numFmt numFmtId="195" formatCode="000000"/>
    <numFmt numFmtId="196" formatCode="_(&quot;$&quot;* #,##0.0_);_(&quot;$&quot;* \(#,##0.0\);_(&quot;$&quot;* &quot;-&quot;??_);_(@_)"/>
    <numFmt numFmtId="197" formatCode="0.0%"/>
    <numFmt numFmtId="198" formatCode="_-* #,##0\ _D_M_-;\-* #,##0\ _D_M_-;_-* &quot;-&quot;??\ _D_M_-;_-@_-"/>
    <numFmt numFmtId="199" formatCode="0.000"/>
    <numFmt numFmtId="200" formatCode="#,##0.000_);\(#,##0.000\)"/>
    <numFmt numFmtId="201" formatCode="_(&quot;$&quot;* #,##0.000_);_(&quot;$&quot;* \(#,##0.000\);_(&quot;$&quot;* &quot;-&quot;???_);_(@_)"/>
    <numFmt numFmtId="202" formatCode="_(* #,##0.000_);_(* \(#,##0.000\);_(* &quot;-&quot;???_);_(@_)"/>
    <numFmt numFmtId="203" formatCode="#,##0_-;#,##0\-;&quot; &quot;"/>
    <numFmt numFmtId="204" formatCode="_(&quot;$&quot;* #,##0_);_(&quot;$&quot;* \(#,##0\);_(&quot;$&quot;* &quot;-&quot;??_);_(@_)"/>
    <numFmt numFmtId="205" formatCode="###,000"/>
  </numFmts>
  <fonts count="1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color indexed="2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6"/>
      <name val="Helv"/>
    </font>
    <font>
      <sz val="9"/>
      <color indexed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0"/>
      <color indexed="8"/>
      <name val="MS Sans Serif"/>
      <family val="2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2"/>
      <color indexed="24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8"/>
      <color indexed="62"/>
      <name val="Cambria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0"/>
      <name val="Univers (WN)"/>
    </font>
    <font>
      <b/>
      <sz val="10"/>
      <name val="Univers (WN)"/>
    </font>
    <font>
      <sz val="12"/>
      <name val="Univers (WN)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2"/>
      <name val="MS Serif"/>
      <family val="1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0"/>
      <name val="Arial"/>
      <family val="2"/>
    </font>
    <font>
      <b/>
      <sz val="10"/>
      <color rgb="FF000000"/>
      <name val="Courier"/>
      <family val="3"/>
    </font>
    <font>
      <sz val="11"/>
      <name val="Calibri"/>
      <family val="2"/>
      <scheme val="minor"/>
    </font>
  </fonts>
  <fills count="1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962">
    <xf numFmtId="0" fontId="0" fillId="0" borderId="0"/>
    <xf numFmtId="167" fontId="16" fillId="0" borderId="0">
      <alignment horizontal="left" wrapText="1"/>
    </xf>
    <xf numFmtId="170" fontId="16" fillId="0" borderId="0">
      <alignment horizontal="left" wrapText="1"/>
    </xf>
    <xf numFmtId="171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67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67" fontId="16" fillId="0" borderId="0">
      <alignment horizontal="left" wrapText="1"/>
    </xf>
    <xf numFmtId="167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0" fontId="25" fillId="0" borderId="0"/>
    <xf numFmtId="170" fontId="16" fillId="0" borderId="0">
      <alignment horizontal="left" wrapText="1"/>
    </xf>
    <xf numFmtId="167" fontId="16" fillId="0" borderId="0">
      <alignment horizontal="left" wrapText="1"/>
    </xf>
    <xf numFmtId="170" fontId="16" fillId="0" borderId="0">
      <alignment horizontal="left" wrapText="1"/>
    </xf>
    <xf numFmtId="167" fontId="4" fillId="0" borderId="0">
      <alignment horizontal="left" wrapText="1"/>
    </xf>
    <xf numFmtId="167" fontId="16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16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0" fontId="25" fillId="0" borderId="0"/>
    <xf numFmtId="194" fontId="69" fillId="0" borderId="0">
      <alignment horizontal="left"/>
    </xf>
    <xf numFmtId="195" fontId="70" fillId="0" borderId="0">
      <alignment horizontal="left"/>
    </xf>
    <xf numFmtId="0" fontId="73" fillId="5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73" fillId="5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73" fillId="5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73" fillId="6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3" fillId="6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73" fillId="6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3" fillId="6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3" fillId="6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3" fillId="6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73" fillId="6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3" fillId="6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3" fillId="6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74" fillId="69" borderId="0" applyNumberFormat="0" applyBorder="0" applyAlignment="0" applyProtection="0"/>
    <xf numFmtId="0" fontId="74" fillId="70" borderId="0" applyNumberFormat="0" applyBorder="0" applyAlignment="0" applyProtection="0"/>
    <xf numFmtId="0" fontId="74" fillId="71" borderId="0" applyNumberFormat="0" applyBorder="0" applyAlignment="0" applyProtection="0"/>
    <xf numFmtId="0" fontId="74" fillId="72" borderId="0" applyNumberFormat="0" applyBorder="0" applyAlignment="0" applyProtection="0"/>
    <xf numFmtId="0" fontId="74" fillId="73" borderId="0" applyNumberFormat="0" applyBorder="0" applyAlignment="0" applyProtection="0"/>
    <xf numFmtId="0" fontId="74" fillId="74" borderId="0" applyNumberFormat="0" applyBorder="0" applyAlignment="0" applyProtection="0"/>
    <xf numFmtId="0" fontId="74" fillId="7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74" fillId="7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19" borderId="0" applyNumberFormat="0" applyBorder="0" applyAlignment="0" applyProtection="0"/>
    <xf numFmtId="0" fontId="74" fillId="7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74" fillId="7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2" borderId="0" applyNumberFormat="0" applyBorder="0" applyAlignment="0" applyProtection="0"/>
    <xf numFmtId="0" fontId="74" fillId="7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5" borderId="0" applyNumberFormat="0" applyBorder="0" applyAlignment="0" applyProtection="0"/>
    <xf numFmtId="0" fontId="74" fillId="80" borderId="0" applyNumberFormat="0" applyBorder="0" applyAlignment="0" applyProtection="0"/>
    <xf numFmtId="0" fontId="1" fillId="24" borderId="0" applyNumberFormat="0" applyBorder="0" applyAlignment="0" applyProtection="0"/>
    <xf numFmtId="0" fontId="1" fillId="18" borderId="0" applyNumberFormat="0" applyBorder="0" applyAlignment="0" applyProtection="0"/>
    <xf numFmtId="0" fontId="2" fillId="25" borderId="0" applyNumberFormat="0" applyBorder="0" applyAlignment="0" applyProtection="0"/>
    <xf numFmtId="0" fontId="75" fillId="81" borderId="0" applyNumberFormat="0" applyBorder="0" applyAlignment="0" applyProtection="0"/>
    <xf numFmtId="0" fontId="70" fillId="0" borderId="0" applyFont="0" applyFill="0" applyBorder="0" applyAlignment="0" applyProtection="0">
      <alignment horizontal="right"/>
    </xf>
    <xf numFmtId="172" fontId="21" fillId="0" borderId="0" applyFill="0" applyBorder="0" applyAlignment="0"/>
    <xf numFmtId="0" fontId="76" fillId="82" borderId="26" applyNumberFormat="0" applyAlignment="0" applyProtection="0"/>
    <xf numFmtId="0" fontId="77" fillId="83" borderId="27" applyNumberFormat="0" applyAlignment="0" applyProtection="0"/>
    <xf numFmtId="41" fontId="16" fillId="26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193" fontId="4" fillId="0" borderId="0" applyFont="0" applyFill="0" applyBorder="0" applyAlignment="0" applyProtection="0"/>
    <xf numFmtId="43" fontId="63" fillId="0" borderId="0" applyFont="0" applyFill="0" applyBorder="0" applyAlignment="0" applyProtection="0"/>
    <xf numFmtId="193" fontId="65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26" fillId="0" borderId="0"/>
    <xf numFmtId="0" fontId="26" fillId="0" borderId="0"/>
    <xf numFmtId="0" fontId="27" fillId="0" borderId="0"/>
    <xf numFmtId="173" fontId="28" fillId="0" borderId="0">
      <protection locked="0"/>
    </xf>
    <xf numFmtId="0" fontId="27" fillId="0" borderId="0"/>
    <xf numFmtId="0" fontId="29" fillId="0" borderId="0" applyNumberFormat="0" applyAlignment="0">
      <alignment horizontal="left"/>
    </xf>
    <xf numFmtId="0" fontId="20" fillId="0" borderId="0" applyNumberFormat="0" applyAlignment="0"/>
    <xf numFmtId="0" fontId="26" fillId="0" borderId="0"/>
    <xf numFmtId="0" fontId="27" fillId="0" borderId="0"/>
    <xf numFmtId="0" fontId="26" fillId="0" borderId="0"/>
    <xf numFmtId="0" fontId="27" fillId="0" borderId="0"/>
    <xf numFmtId="44" fontId="4" fillId="0" borderId="0" applyFont="0" applyFill="0" applyBorder="0" applyAlignment="0" applyProtection="0"/>
    <xf numFmtId="44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65" fillId="0" borderId="0" applyFont="0" applyFill="0" applyBorder="0" applyAlignment="0" applyProtection="0"/>
    <xf numFmtId="44" fontId="6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66" fillId="0" borderId="0" applyFont="0" applyFill="0" applyBorder="0" applyAlignment="0" applyProtection="0"/>
    <xf numFmtId="44" fontId="67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4" fontId="55" fillId="0" borderId="0" applyFont="0" applyFill="0" applyBorder="0" applyAlignment="0" applyProtection="0"/>
    <xf numFmtId="165" fontId="55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167" fontId="4" fillId="0" borderId="0"/>
    <xf numFmtId="0" fontId="78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6" fillId="0" borderId="0"/>
    <xf numFmtId="0" fontId="79" fillId="84" borderId="0" applyNumberFormat="0" applyBorder="0" applyAlignment="0" applyProtection="0"/>
    <xf numFmtId="38" fontId="6" fillId="26" borderId="0" applyNumberFormat="0" applyBorder="0" applyAlignment="0" applyProtection="0"/>
    <xf numFmtId="196" fontId="11" fillId="0" borderId="0" applyNumberFormat="0" applyFill="0" applyBorder="0" applyProtection="0">
      <alignment horizontal="right"/>
    </xf>
    <xf numFmtId="0" fontId="17" fillId="0" borderId="1" applyNumberFormat="0" applyAlignment="0" applyProtection="0">
      <alignment horizontal="left"/>
    </xf>
    <xf numFmtId="0" fontId="17" fillId="0" borderId="2">
      <alignment horizontal="left"/>
    </xf>
    <xf numFmtId="14" fontId="8" fillId="30" borderId="3">
      <alignment horizontal="center" vertical="center" wrapText="1"/>
    </xf>
    <xf numFmtId="0" fontId="80" fillId="0" borderId="28" applyNumberFormat="0" applyFill="0" applyAlignment="0" applyProtection="0"/>
    <xf numFmtId="0" fontId="81" fillId="0" borderId="29" applyNumberFormat="0" applyFill="0" applyAlignment="0" applyProtection="0"/>
    <xf numFmtId="0" fontId="82" fillId="0" borderId="30" applyNumberFormat="0" applyFill="0" applyAlignment="0" applyProtection="0"/>
    <xf numFmtId="0" fontId="82" fillId="0" borderId="0" applyNumberFormat="0" applyFill="0" applyBorder="0" applyAlignment="0" applyProtection="0"/>
    <xf numFmtId="38" fontId="7" fillId="0" borderId="0"/>
    <xf numFmtId="40" fontId="7" fillId="0" borderId="0"/>
    <xf numFmtId="0" fontId="83" fillId="85" borderId="26" applyNumberFormat="0" applyAlignment="0" applyProtection="0"/>
    <xf numFmtId="10" fontId="6" fillId="31" borderId="4" applyNumberFormat="0" applyBorder="0" applyAlignment="0" applyProtection="0"/>
    <xf numFmtId="41" fontId="31" fillId="32" borderId="5">
      <alignment horizontal="left"/>
      <protection locked="0"/>
    </xf>
    <xf numFmtId="10" fontId="31" fillId="32" borderId="5">
      <alignment horizontal="right"/>
      <protection locked="0"/>
    </xf>
    <xf numFmtId="0" fontId="23" fillId="26" borderId="0"/>
    <xf numFmtId="3" fontId="32" fillId="0" borderId="0" applyFill="0" applyBorder="0" applyAlignment="0" applyProtection="0"/>
    <xf numFmtId="0" fontId="84" fillId="0" borderId="31" applyNumberFormat="0" applyFill="0" applyAlignment="0" applyProtection="0"/>
    <xf numFmtId="44" fontId="8" fillId="0" borderId="6" applyNumberFormat="0" applyFont="0" applyAlignment="0">
      <alignment horizontal="center"/>
    </xf>
    <xf numFmtId="44" fontId="8" fillId="0" borderId="7" applyNumberFormat="0" applyFont="0" applyAlignment="0">
      <alignment horizontal="center"/>
    </xf>
    <xf numFmtId="0" fontId="85" fillId="86" borderId="0" applyNumberFormat="0" applyBorder="0" applyAlignment="0" applyProtection="0"/>
    <xf numFmtId="37" fontId="33" fillId="0" borderId="0"/>
    <xf numFmtId="168" fontId="9" fillId="0" borderId="0"/>
    <xf numFmtId="0" fontId="6" fillId="33" borderId="0"/>
    <xf numFmtId="0" fontId="55" fillId="0" borderId="0"/>
    <xf numFmtId="0" fontId="4" fillId="0" borderId="0"/>
    <xf numFmtId="164" fontId="55" fillId="0" borderId="0">
      <alignment horizontal="left" wrapText="1"/>
    </xf>
    <xf numFmtId="164" fontId="55" fillId="0" borderId="0">
      <alignment horizontal="left" wrapText="1"/>
    </xf>
    <xf numFmtId="0" fontId="59" fillId="0" borderId="0"/>
    <xf numFmtId="0" fontId="40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0" fontId="4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164" fontId="61" fillId="0" borderId="0">
      <alignment horizontal="left" wrapText="1"/>
    </xf>
    <xf numFmtId="164" fontId="61" fillId="0" borderId="0">
      <alignment horizontal="left" wrapText="1"/>
    </xf>
    <xf numFmtId="164" fontId="61" fillId="0" borderId="0">
      <alignment horizontal="left" wrapText="1"/>
    </xf>
    <xf numFmtId="164" fontId="61" fillId="0" borderId="0">
      <alignment horizontal="left" wrapText="1"/>
    </xf>
    <xf numFmtId="0" fontId="62" fillId="33" borderId="0"/>
    <xf numFmtId="0" fontId="61" fillId="0" borderId="0"/>
    <xf numFmtId="0" fontId="63" fillId="0" borderId="0"/>
    <xf numFmtId="0" fontId="64" fillId="33" borderId="0"/>
    <xf numFmtId="0" fontId="65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167" fontId="4" fillId="0" borderId="0">
      <alignment horizontal="left" wrapText="1"/>
    </xf>
    <xf numFmtId="167" fontId="66" fillId="0" borderId="0">
      <alignment horizontal="left" wrapText="1"/>
    </xf>
    <xf numFmtId="167" fontId="67" fillId="0" borderId="0">
      <alignment horizontal="left" wrapText="1"/>
    </xf>
    <xf numFmtId="167" fontId="68" fillId="0" borderId="0">
      <alignment horizontal="left" wrapText="1"/>
    </xf>
    <xf numFmtId="0" fontId="68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34" fillId="0" borderId="0"/>
    <xf numFmtId="174" fontId="16" fillId="0" borderId="0">
      <alignment horizontal="left" wrapText="1"/>
    </xf>
    <xf numFmtId="0" fontId="4" fillId="0" borderId="0"/>
    <xf numFmtId="192" fontId="4" fillId="0" borderId="0">
      <alignment horizontal="left" wrapText="1"/>
    </xf>
    <xf numFmtId="0" fontId="4" fillId="0" borderId="0"/>
    <xf numFmtId="39" fontId="20" fillId="0" borderId="0"/>
    <xf numFmtId="0" fontId="60" fillId="87" borderId="32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86" fillId="82" borderId="33" applyNumberFormat="0" applyAlignment="0" applyProtection="0"/>
    <xf numFmtId="0" fontId="26" fillId="0" borderId="0"/>
    <xf numFmtId="0" fontId="26" fillId="0" borderId="0"/>
    <xf numFmtId="0" fontId="27" fillId="0" borderId="0"/>
    <xf numFmtId="197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5" fillId="0" borderId="0" applyFont="0" applyFill="0" applyBorder="0" applyAlignment="0" applyProtection="0"/>
    <xf numFmtId="41" fontId="16" fillId="34" borderId="5"/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35" fillId="0" borderId="3">
      <alignment horizontal="center"/>
    </xf>
    <xf numFmtId="3" fontId="19" fillId="0" borderId="0" applyFont="0" applyFill="0" applyBorder="0" applyAlignment="0" applyProtection="0"/>
    <xf numFmtId="0" fontId="19" fillId="35" borderId="0" applyNumberFormat="0" applyFont="0" applyBorder="0" applyAlignment="0" applyProtection="0"/>
    <xf numFmtId="0" fontId="27" fillId="0" borderId="0"/>
    <xf numFmtId="3" fontId="36" fillId="0" borderId="0" applyFill="0" applyBorder="0" applyAlignment="0" applyProtection="0"/>
    <xf numFmtId="0" fontId="37" fillId="0" borderId="0"/>
    <xf numFmtId="42" fontId="16" fillId="31" borderId="0"/>
    <xf numFmtId="42" fontId="16" fillId="31" borderId="10">
      <alignment vertical="center"/>
    </xf>
    <xf numFmtId="0" fontId="18" fillId="31" borderId="11" applyNumberFormat="0">
      <alignment horizontal="center" vertical="center" wrapText="1"/>
    </xf>
    <xf numFmtId="10" fontId="16" fillId="31" borderId="0"/>
    <xf numFmtId="175" fontId="16" fillId="31" borderId="0"/>
    <xf numFmtId="169" fontId="24" fillId="0" borderId="0" applyBorder="0" applyAlignment="0"/>
    <xf numFmtId="42" fontId="16" fillId="31" borderId="12">
      <alignment horizontal="left"/>
    </xf>
    <xf numFmtId="175" fontId="38" fillId="31" borderId="12">
      <alignment horizontal="left"/>
    </xf>
    <xf numFmtId="14" fontId="39" fillId="0" borderId="0" applyNumberFormat="0" applyFill="0" applyBorder="0" applyAlignment="0" applyProtection="0">
      <alignment horizontal="left"/>
    </xf>
    <xf numFmtId="176" fontId="16" fillId="0" borderId="0" applyFont="0" applyFill="0" applyAlignment="0">
      <alignment horizontal="right"/>
    </xf>
    <xf numFmtId="4" fontId="40" fillId="32" borderId="9" applyNumberFormat="0" applyProtection="0">
      <alignment vertical="center"/>
    </xf>
    <xf numFmtId="4" fontId="41" fillId="32" borderId="9" applyNumberFormat="0" applyProtection="0">
      <alignment vertical="center"/>
    </xf>
    <xf numFmtId="4" fontId="40" fillId="32" borderId="9" applyNumberFormat="0" applyProtection="0">
      <alignment horizontal="left" vertical="center" indent="1"/>
    </xf>
    <xf numFmtId="4" fontId="40" fillId="32" borderId="9" applyNumberFormat="0" applyProtection="0">
      <alignment horizontal="left" vertical="center" indent="1"/>
    </xf>
    <xf numFmtId="0" fontId="16" fillId="36" borderId="9" applyNumberFormat="0" applyProtection="0">
      <alignment horizontal="left" vertical="center" indent="1"/>
    </xf>
    <xf numFmtId="0" fontId="4" fillId="37" borderId="0" applyNumberFormat="0" applyProtection="0">
      <alignment horizontal="left" vertical="center" indent="1"/>
    </xf>
    <xf numFmtId="4" fontId="40" fillId="38" borderId="9" applyNumberFormat="0" applyProtection="0">
      <alignment horizontal="right" vertical="center"/>
    </xf>
    <xf numFmtId="4" fontId="40" fillId="39" borderId="9" applyNumberFormat="0" applyProtection="0">
      <alignment horizontal="right" vertical="center"/>
    </xf>
    <xf numFmtId="4" fontId="40" fillId="40" borderId="9" applyNumberFormat="0" applyProtection="0">
      <alignment horizontal="right" vertical="center"/>
    </xf>
    <xf numFmtId="4" fontId="40" fillId="41" borderId="9" applyNumberFormat="0" applyProtection="0">
      <alignment horizontal="right" vertical="center"/>
    </xf>
    <xf numFmtId="4" fontId="40" fillId="42" borderId="9" applyNumberFormat="0" applyProtection="0">
      <alignment horizontal="right" vertical="center"/>
    </xf>
    <xf numFmtId="4" fontId="40" fillId="43" borderId="9" applyNumberFormat="0" applyProtection="0">
      <alignment horizontal="right" vertical="center"/>
    </xf>
    <xf numFmtId="4" fontId="40" fillId="44" borderId="9" applyNumberFormat="0" applyProtection="0">
      <alignment horizontal="right" vertical="center"/>
    </xf>
    <xf numFmtId="4" fontId="40" fillId="45" borderId="9" applyNumberFormat="0" applyProtection="0">
      <alignment horizontal="right" vertical="center"/>
    </xf>
    <xf numFmtId="4" fontId="40" fillId="46" borderId="9" applyNumberFormat="0" applyProtection="0">
      <alignment horizontal="right" vertical="center"/>
    </xf>
    <xf numFmtId="4" fontId="42" fillId="47" borderId="9" applyNumberFormat="0" applyProtection="0">
      <alignment horizontal="left" vertical="center" indent="1"/>
    </xf>
    <xf numFmtId="4" fontId="40" fillId="48" borderId="13" applyNumberFormat="0" applyProtection="0">
      <alignment horizontal="left" vertical="center" indent="1"/>
    </xf>
    <xf numFmtId="4" fontId="43" fillId="49" borderId="0" applyNumberFormat="0" applyProtection="0">
      <alignment horizontal="left" vertical="center" indent="1"/>
    </xf>
    <xf numFmtId="0" fontId="16" fillId="36" borderId="9" applyNumberFormat="0" applyProtection="0">
      <alignment horizontal="left" vertical="center" indent="1"/>
    </xf>
    <xf numFmtId="4" fontId="40" fillId="48" borderId="9" applyNumberFormat="0" applyProtection="0">
      <alignment horizontal="left" vertical="center" indent="1"/>
    </xf>
    <xf numFmtId="4" fontId="40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1" borderId="9" applyNumberFormat="0" applyProtection="0">
      <alignment horizontal="left" vertical="center" indent="1"/>
    </xf>
    <xf numFmtId="0" fontId="16" fillId="51" borderId="9" applyNumberFormat="0" applyProtection="0">
      <alignment horizontal="left" vertical="center" indent="1"/>
    </xf>
    <xf numFmtId="0" fontId="16" fillId="26" borderId="9" applyNumberFormat="0" applyProtection="0">
      <alignment horizontal="left" vertical="center" indent="1"/>
    </xf>
    <xf numFmtId="0" fontId="16" fillId="26" borderId="9" applyNumberFormat="0" applyProtection="0">
      <alignment horizontal="left" vertical="center" indent="1"/>
    </xf>
    <xf numFmtId="0" fontId="16" fillId="36" borderId="9" applyNumberFormat="0" applyProtection="0">
      <alignment horizontal="left" vertical="center" indent="1"/>
    </xf>
    <xf numFmtId="0" fontId="16" fillId="36" borderId="9" applyNumberFormat="0" applyProtection="0">
      <alignment horizontal="left" vertical="center" indent="1"/>
    </xf>
    <xf numFmtId="0" fontId="16" fillId="2" borderId="4" applyNumberFormat="0">
      <protection locked="0"/>
    </xf>
    <xf numFmtId="0" fontId="7" fillId="23" borderId="14" applyBorder="0"/>
    <xf numFmtId="4" fontId="40" fillId="52" borderId="9" applyNumberFormat="0" applyProtection="0">
      <alignment vertical="center"/>
    </xf>
    <xf numFmtId="4" fontId="41" fillId="52" borderId="9" applyNumberFormat="0" applyProtection="0">
      <alignment vertical="center"/>
    </xf>
    <xf numFmtId="4" fontId="40" fillId="52" borderId="9" applyNumberFormat="0" applyProtection="0">
      <alignment horizontal="left" vertical="center" indent="1"/>
    </xf>
    <xf numFmtId="4" fontId="40" fillId="52" borderId="9" applyNumberFormat="0" applyProtection="0">
      <alignment horizontal="left" vertical="center" indent="1"/>
    </xf>
    <xf numFmtId="4" fontId="40" fillId="48" borderId="9" applyNumberFormat="0" applyProtection="0">
      <alignment horizontal="right" vertical="center"/>
    </xf>
    <xf numFmtId="4" fontId="41" fillId="48" borderId="9" applyNumberFormat="0" applyProtection="0">
      <alignment horizontal="right" vertical="center"/>
    </xf>
    <xf numFmtId="0" fontId="16" fillId="36" borderId="9" applyNumberFormat="0" applyProtection="0">
      <alignment horizontal="left" vertical="center" indent="1"/>
    </xf>
    <xf numFmtId="0" fontId="16" fillId="36" borderId="9" applyNumberFormat="0" applyProtection="0">
      <alignment horizontal="left" vertical="center" indent="1"/>
    </xf>
    <xf numFmtId="0" fontId="44" fillId="0" borderId="0"/>
    <xf numFmtId="0" fontId="6" fillId="53" borderId="4"/>
    <xf numFmtId="4" fontId="45" fillId="48" borderId="9" applyNumberFormat="0" applyProtection="0">
      <alignment horizontal="right" vertical="center"/>
    </xf>
    <xf numFmtId="39" fontId="16" fillId="54" borderId="0"/>
    <xf numFmtId="0" fontId="52" fillId="0" borderId="0" applyNumberFormat="0" applyFill="0" applyBorder="0" applyAlignment="0" applyProtection="0"/>
    <xf numFmtId="38" fontId="6" fillId="0" borderId="15"/>
    <xf numFmtId="38" fontId="7" fillId="0" borderId="12"/>
    <xf numFmtId="39" fontId="39" fillId="55" borderId="0"/>
    <xf numFmtId="167" fontId="4" fillId="0" borderId="0">
      <alignment horizontal="left" wrapText="1"/>
    </xf>
    <xf numFmtId="170" fontId="16" fillId="0" borderId="0">
      <alignment horizontal="left" wrapText="1"/>
    </xf>
    <xf numFmtId="173" fontId="16" fillId="0" borderId="0">
      <alignment horizontal="left" wrapText="1"/>
    </xf>
    <xf numFmtId="175" fontId="4" fillId="0" borderId="0">
      <alignment horizontal="left" wrapText="1"/>
    </xf>
    <xf numFmtId="175" fontId="4" fillId="0" borderId="0">
      <alignment horizontal="left" wrapText="1"/>
    </xf>
    <xf numFmtId="175" fontId="4" fillId="0" borderId="0">
      <alignment horizontal="left" wrapText="1"/>
    </xf>
    <xf numFmtId="175" fontId="4" fillId="0" borderId="0">
      <alignment horizontal="left" wrapText="1"/>
    </xf>
    <xf numFmtId="174" fontId="4" fillId="0" borderId="0">
      <alignment horizontal="left" wrapText="1"/>
    </xf>
    <xf numFmtId="40" fontId="46" fillId="0" borderId="0" applyBorder="0">
      <alignment horizontal="right"/>
    </xf>
    <xf numFmtId="41" fontId="47" fillId="31" borderId="0">
      <alignment horizontal="left"/>
    </xf>
    <xf numFmtId="0" fontId="71" fillId="0" borderId="0"/>
    <xf numFmtId="0" fontId="72" fillId="0" borderId="0" applyFill="0" applyBorder="0" applyProtection="0">
      <alignment horizontal="left" vertical="top"/>
    </xf>
    <xf numFmtId="0" fontId="87" fillId="0" borderId="0" applyNumberFormat="0" applyFill="0" applyBorder="0" applyAlignment="0" applyProtection="0"/>
    <xf numFmtId="177" fontId="48" fillId="31" borderId="0">
      <alignment horizontal="left" vertical="center"/>
    </xf>
    <xf numFmtId="0" fontId="18" fillId="31" borderId="0">
      <alignment horizontal="left" wrapText="1"/>
    </xf>
    <xf numFmtId="0" fontId="49" fillId="0" borderId="0">
      <alignment horizontal="left" vertical="center"/>
    </xf>
    <xf numFmtId="0" fontId="88" fillId="0" borderId="34" applyNumberFormat="0" applyFill="0" applyAlignment="0" applyProtection="0"/>
    <xf numFmtId="0" fontId="27" fillId="0" borderId="16"/>
    <xf numFmtId="0" fontId="89" fillId="0" borderId="0" applyNumberFormat="0" applyFill="0" applyBorder="0" applyAlignment="0" applyProtection="0"/>
    <xf numFmtId="0" fontId="73" fillId="57" borderId="0" applyNumberFormat="0" applyBorder="0" applyAlignment="0" applyProtection="0"/>
    <xf numFmtId="0" fontId="73" fillId="57" borderId="0" applyNumberFormat="0" applyBorder="0" applyAlignment="0" applyProtection="0"/>
    <xf numFmtId="0" fontId="73" fillId="57" borderId="0" applyNumberFormat="0" applyBorder="0" applyAlignment="0" applyProtection="0"/>
    <xf numFmtId="0" fontId="73" fillId="57" borderId="0" applyNumberFormat="0" applyBorder="0" applyAlignment="0" applyProtection="0"/>
    <xf numFmtId="0" fontId="73" fillId="57" borderId="0" applyNumberFormat="0" applyBorder="0" applyAlignment="0" applyProtection="0"/>
    <xf numFmtId="0" fontId="73" fillId="57" borderId="0" applyNumberFormat="0" applyBorder="0" applyAlignment="0" applyProtection="0"/>
    <xf numFmtId="0" fontId="73" fillId="57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1" borderId="0" applyNumberFormat="0" applyBorder="0" applyAlignment="0" applyProtection="0"/>
    <xf numFmtId="0" fontId="73" fillId="61" borderId="0" applyNumberFormat="0" applyBorder="0" applyAlignment="0" applyProtection="0"/>
    <xf numFmtId="0" fontId="73" fillId="61" borderId="0" applyNumberFormat="0" applyBorder="0" applyAlignment="0" applyProtection="0"/>
    <xf numFmtId="0" fontId="73" fillId="61" borderId="0" applyNumberFormat="0" applyBorder="0" applyAlignment="0" applyProtection="0"/>
    <xf numFmtId="0" fontId="73" fillId="61" borderId="0" applyNumberFormat="0" applyBorder="0" applyAlignment="0" applyProtection="0"/>
    <xf numFmtId="0" fontId="73" fillId="61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62" borderId="0" applyNumberFormat="0" applyBorder="0" applyAlignment="0" applyProtection="0"/>
    <xf numFmtId="0" fontId="73" fillId="62" borderId="0" applyNumberFormat="0" applyBorder="0" applyAlignment="0" applyProtection="0"/>
    <xf numFmtId="0" fontId="73" fillId="62" borderId="0" applyNumberFormat="0" applyBorder="0" applyAlignment="0" applyProtection="0"/>
    <xf numFmtId="0" fontId="73" fillId="62" borderId="0" applyNumberFormat="0" applyBorder="0" applyAlignment="0" applyProtection="0"/>
    <xf numFmtId="0" fontId="73" fillId="62" borderId="0" applyNumberFormat="0" applyBorder="0" applyAlignment="0" applyProtection="0"/>
    <xf numFmtId="0" fontId="73" fillId="62" borderId="0" applyNumberFormat="0" applyBorder="0" applyAlignment="0" applyProtection="0"/>
    <xf numFmtId="0" fontId="73" fillId="62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5" borderId="0" applyNumberFormat="0" applyBorder="0" applyAlignment="0" applyProtection="0"/>
    <xf numFmtId="0" fontId="73" fillId="65" borderId="0" applyNumberFormat="0" applyBorder="0" applyAlignment="0" applyProtection="0"/>
    <xf numFmtId="0" fontId="73" fillId="65" borderId="0" applyNumberFormat="0" applyBorder="0" applyAlignment="0" applyProtection="0"/>
    <xf numFmtId="0" fontId="73" fillId="65" borderId="0" applyNumberFormat="0" applyBorder="0" applyAlignment="0" applyProtection="0"/>
    <xf numFmtId="0" fontId="73" fillId="65" borderId="0" applyNumberFormat="0" applyBorder="0" applyAlignment="0" applyProtection="0"/>
    <xf numFmtId="0" fontId="73" fillId="65" borderId="0" applyNumberFormat="0" applyBorder="0" applyAlignment="0" applyProtection="0"/>
    <xf numFmtId="0" fontId="73" fillId="65" borderId="0" applyNumberFormat="0" applyBorder="0" applyAlignment="0" applyProtection="0"/>
    <xf numFmtId="0" fontId="73" fillId="65" borderId="0" applyNumberFormat="0" applyBorder="0" applyAlignment="0" applyProtection="0"/>
    <xf numFmtId="0" fontId="73" fillId="66" borderId="0" applyNumberFormat="0" applyBorder="0" applyAlignment="0" applyProtection="0"/>
    <xf numFmtId="0" fontId="73" fillId="66" borderId="0" applyNumberFormat="0" applyBorder="0" applyAlignment="0" applyProtection="0"/>
    <xf numFmtId="0" fontId="73" fillId="66" borderId="0" applyNumberFormat="0" applyBorder="0" applyAlignment="0" applyProtection="0"/>
    <xf numFmtId="0" fontId="73" fillId="66" borderId="0" applyNumberFormat="0" applyBorder="0" applyAlignment="0" applyProtection="0"/>
    <xf numFmtId="0" fontId="73" fillId="66" borderId="0" applyNumberFormat="0" applyBorder="0" applyAlignment="0" applyProtection="0"/>
    <xf numFmtId="0" fontId="73" fillId="66" borderId="0" applyNumberFormat="0" applyBorder="0" applyAlignment="0" applyProtection="0"/>
    <xf numFmtId="0" fontId="73" fillId="66" borderId="0" applyNumberFormat="0" applyBorder="0" applyAlignment="0" applyProtection="0"/>
    <xf numFmtId="0" fontId="73" fillId="66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74" fillId="72" borderId="0" applyNumberFormat="0" applyBorder="0" applyAlignment="0" applyProtection="0"/>
    <xf numFmtId="0" fontId="74" fillId="72" borderId="0" applyNumberFormat="0" applyBorder="0" applyAlignment="0" applyProtection="0"/>
    <xf numFmtId="0" fontId="74" fillId="72" borderId="0" applyNumberFormat="0" applyBorder="0" applyAlignment="0" applyProtection="0"/>
    <xf numFmtId="0" fontId="74" fillId="72" borderId="0" applyNumberFormat="0" applyBorder="0" applyAlignment="0" applyProtection="0"/>
    <xf numFmtId="0" fontId="74" fillId="72" borderId="0" applyNumberFormat="0" applyBorder="0" applyAlignment="0" applyProtection="0"/>
    <xf numFmtId="0" fontId="74" fillId="72" borderId="0" applyNumberFormat="0" applyBorder="0" applyAlignment="0" applyProtection="0"/>
    <xf numFmtId="0" fontId="74" fillId="72" borderId="0" applyNumberFormat="0" applyBorder="0" applyAlignment="0" applyProtection="0"/>
    <xf numFmtId="0" fontId="74" fillId="72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5" fillId="81" borderId="0" applyNumberFormat="0" applyBorder="0" applyAlignment="0" applyProtection="0"/>
    <xf numFmtId="0" fontId="75" fillId="81" borderId="0" applyNumberFormat="0" applyBorder="0" applyAlignment="0" applyProtection="0"/>
    <xf numFmtId="0" fontId="75" fillId="81" borderId="0" applyNumberFormat="0" applyBorder="0" applyAlignment="0" applyProtection="0"/>
    <xf numFmtId="0" fontId="75" fillId="81" borderId="0" applyNumberFormat="0" applyBorder="0" applyAlignment="0" applyProtection="0"/>
    <xf numFmtId="0" fontId="75" fillId="81" borderId="0" applyNumberFormat="0" applyBorder="0" applyAlignment="0" applyProtection="0"/>
    <xf numFmtId="0" fontId="75" fillId="81" borderId="0" applyNumberFormat="0" applyBorder="0" applyAlignment="0" applyProtection="0"/>
    <xf numFmtId="0" fontId="75" fillId="81" borderId="0" applyNumberFormat="0" applyBorder="0" applyAlignment="0" applyProtection="0"/>
    <xf numFmtId="0" fontId="75" fillId="81" borderId="0" applyNumberFormat="0" applyBorder="0" applyAlignment="0" applyProtection="0"/>
    <xf numFmtId="0" fontId="76" fillId="82" borderId="26" applyNumberFormat="0" applyAlignment="0" applyProtection="0"/>
    <xf numFmtId="0" fontId="76" fillId="82" borderId="26" applyNumberFormat="0" applyAlignment="0" applyProtection="0"/>
    <xf numFmtId="0" fontId="76" fillId="82" borderId="26" applyNumberFormat="0" applyAlignment="0" applyProtection="0"/>
    <xf numFmtId="0" fontId="76" fillId="82" borderId="26" applyNumberFormat="0" applyAlignment="0" applyProtection="0"/>
    <xf numFmtId="0" fontId="76" fillId="82" borderId="26" applyNumberFormat="0" applyAlignment="0" applyProtection="0"/>
    <xf numFmtId="0" fontId="76" fillId="82" borderId="26" applyNumberFormat="0" applyAlignment="0" applyProtection="0"/>
    <xf numFmtId="0" fontId="76" fillId="82" borderId="26" applyNumberFormat="0" applyAlignment="0" applyProtection="0"/>
    <xf numFmtId="0" fontId="76" fillId="82" borderId="26" applyNumberFormat="0" applyAlignment="0" applyProtection="0"/>
    <xf numFmtId="0" fontId="77" fillId="83" borderId="27" applyNumberFormat="0" applyAlignment="0" applyProtection="0"/>
    <xf numFmtId="0" fontId="77" fillId="83" borderId="27" applyNumberFormat="0" applyAlignment="0" applyProtection="0"/>
    <xf numFmtId="0" fontId="77" fillId="83" borderId="27" applyNumberFormat="0" applyAlignment="0" applyProtection="0"/>
    <xf numFmtId="0" fontId="77" fillId="83" borderId="27" applyNumberFormat="0" applyAlignment="0" applyProtection="0"/>
    <xf numFmtId="0" fontId="77" fillId="83" borderId="27" applyNumberFormat="0" applyAlignment="0" applyProtection="0"/>
    <xf numFmtId="0" fontId="77" fillId="83" borderId="27" applyNumberFormat="0" applyAlignment="0" applyProtection="0"/>
    <xf numFmtId="0" fontId="77" fillId="83" borderId="27" applyNumberFormat="0" applyAlignment="0" applyProtection="0"/>
    <xf numFmtId="0" fontId="77" fillId="83" borderId="27" applyNumberFormat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84" borderId="0" applyNumberFormat="0" applyBorder="0" applyAlignment="0" applyProtection="0"/>
    <xf numFmtId="0" fontId="79" fillId="84" borderId="0" applyNumberFormat="0" applyBorder="0" applyAlignment="0" applyProtection="0"/>
    <xf numFmtId="0" fontId="79" fillId="84" borderId="0" applyNumberFormat="0" applyBorder="0" applyAlignment="0" applyProtection="0"/>
    <xf numFmtId="0" fontId="79" fillId="84" borderId="0" applyNumberFormat="0" applyBorder="0" applyAlignment="0" applyProtection="0"/>
    <xf numFmtId="0" fontId="79" fillId="84" borderId="0" applyNumberFormat="0" applyBorder="0" applyAlignment="0" applyProtection="0"/>
    <xf numFmtId="0" fontId="79" fillId="84" borderId="0" applyNumberFormat="0" applyBorder="0" applyAlignment="0" applyProtection="0"/>
    <xf numFmtId="0" fontId="79" fillId="84" borderId="0" applyNumberFormat="0" applyBorder="0" applyAlignment="0" applyProtection="0"/>
    <xf numFmtId="0" fontId="79" fillId="84" borderId="0" applyNumberFormat="0" applyBorder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1" fillId="0" borderId="29" applyNumberFormat="0" applyFill="0" applyAlignment="0" applyProtection="0"/>
    <xf numFmtId="0" fontId="81" fillId="0" borderId="29" applyNumberFormat="0" applyFill="0" applyAlignment="0" applyProtection="0"/>
    <xf numFmtId="0" fontId="81" fillId="0" borderId="29" applyNumberFormat="0" applyFill="0" applyAlignment="0" applyProtection="0"/>
    <xf numFmtId="0" fontId="81" fillId="0" borderId="29" applyNumberFormat="0" applyFill="0" applyAlignment="0" applyProtection="0"/>
    <xf numFmtId="0" fontId="81" fillId="0" borderId="29" applyNumberFormat="0" applyFill="0" applyAlignment="0" applyProtection="0"/>
    <xf numFmtId="0" fontId="81" fillId="0" borderId="29" applyNumberFormat="0" applyFill="0" applyAlignment="0" applyProtection="0"/>
    <xf numFmtId="0" fontId="81" fillId="0" borderId="29" applyNumberFormat="0" applyFill="0" applyAlignment="0" applyProtection="0"/>
    <xf numFmtId="0" fontId="81" fillId="0" borderId="29" applyNumberFormat="0" applyFill="0" applyAlignment="0" applyProtection="0"/>
    <xf numFmtId="0" fontId="82" fillId="0" borderId="30" applyNumberFormat="0" applyFill="0" applyAlignment="0" applyProtection="0"/>
    <xf numFmtId="0" fontId="82" fillId="0" borderId="30" applyNumberFormat="0" applyFill="0" applyAlignment="0" applyProtection="0"/>
    <xf numFmtId="0" fontId="82" fillId="0" borderId="30" applyNumberFormat="0" applyFill="0" applyAlignment="0" applyProtection="0"/>
    <xf numFmtId="0" fontId="82" fillId="0" borderId="30" applyNumberFormat="0" applyFill="0" applyAlignment="0" applyProtection="0"/>
    <xf numFmtId="0" fontId="82" fillId="0" borderId="30" applyNumberFormat="0" applyFill="0" applyAlignment="0" applyProtection="0"/>
    <xf numFmtId="0" fontId="82" fillId="0" borderId="30" applyNumberFormat="0" applyFill="0" applyAlignment="0" applyProtection="0"/>
    <xf numFmtId="0" fontId="82" fillId="0" borderId="30" applyNumberFormat="0" applyFill="0" applyAlignment="0" applyProtection="0"/>
    <xf numFmtId="0" fontId="82" fillId="0" borderId="30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0" fontId="84" fillId="0" borderId="31" applyNumberFormat="0" applyFill="0" applyAlignment="0" applyProtection="0"/>
    <xf numFmtId="0" fontId="85" fillId="86" borderId="0" applyNumberFormat="0" applyBorder="0" applyAlignment="0" applyProtection="0"/>
    <xf numFmtId="0" fontId="85" fillId="86" borderId="0" applyNumberFormat="0" applyBorder="0" applyAlignment="0" applyProtection="0"/>
    <xf numFmtId="0" fontId="85" fillId="86" borderId="0" applyNumberFormat="0" applyBorder="0" applyAlignment="0" applyProtection="0"/>
    <xf numFmtId="0" fontId="85" fillId="86" borderId="0" applyNumberFormat="0" applyBorder="0" applyAlignment="0" applyProtection="0"/>
    <xf numFmtId="0" fontId="85" fillId="86" borderId="0" applyNumberFormat="0" applyBorder="0" applyAlignment="0" applyProtection="0"/>
    <xf numFmtId="0" fontId="85" fillId="86" borderId="0" applyNumberFormat="0" applyBorder="0" applyAlignment="0" applyProtection="0"/>
    <xf numFmtId="0" fontId="85" fillId="86" borderId="0" applyNumberFormat="0" applyBorder="0" applyAlignment="0" applyProtection="0"/>
    <xf numFmtId="0" fontId="85" fillId="86" borderId="0" applyNumberFormat="0" applyBorder="0" applyAlignment="0" applyProtection="0"/>
    <xf numFmtId="0" fontId="86" fillId="82" borderId="33" applyNumberFormat="0" applyAlignment="0" applyProtection="0"/>
    <xf numFmtId="0" fontId="86" fillId="82" borderId="33" applyNumberFormat="0" applyAlignment="0" applyProtection="0"/>
    <xf numFmtId="0" fontId="86" fillId="82" borderId="33" applyNumberFormat="0" applyAlignment="0" applyProtection="0"/>
    <xf numFmtId="0" fontId="86" fillId="82" borderId="33" applyNumberFormat="0" applyAlignment="0" applyProtection="0"/>
    <xf numFmtId="0" fontId="86" fillId="82" borderId="33" applyNumberFormat="0" applyAlignment="0" applyProtection="0"/>
    <xf numFmtId="0" fontId="86" fillId="82" borderId="33" applyNumberFormat="0" applyAlignment="0" applyProtection="0"/>
    <xf numFmtId="0" fontId="86" fillId="82" borderId="33" applyNumberFormat="0" applyAlignment="0" applyProtection="0"/>
    <xf numFmtId="0" fontId="86" fillId="82" borderId="33" applyNumberFormat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34" applyNumberFormat="0" applyFill="0" applyAlignment="0" applyProtection="0"/>
    <xf numFmtId="0" fontId="88" fillId="0" borderId="34" applyNumberFormat="0" applyFill="0" applyAlignment="0" applyProtection="0"/>
    <xf numFmtId="0" fontId="88" fillId="0" borderId="34" applyNumberFormat="0" applyFill="0" applyAlignment="0" applyProtection="0"/>
    <xf numFmtId="0" fontId="88" fillId="0" borderId="34" applyNumberFormat="0" applyFill="0" applyAlignment="0" applyProtection="0"/>
    <xf numFmtId="0" fontId="88" fillId="0" borderId="34" applyNumberFormat="0" applyFill="0" applyAlignment="0" applyProtection="0"/>
    <xf numFmtId="0" fontId="88" fillId="0" borderId="34" applyNumberFormat="0" applyFill="0" applyAlignment="0" applyProtection="0"/>
    <xf numFmtId="0" fontId="88" fillId="0" borderId="34" applyNumberFormat="0" applyFill="0" applyAlignment="0" applyProtection="0"/>
    <xf numFmtId="0" fontId="88" fillId="0" borderId="34" applyNumberFormat="0" applyFill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3" fillId="0" borderId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63" borderId="0" applyNumberFormat="0" applyBorder="0" applyAlignment="0" applyProtection="0"/>
    <xf numFmtId="0" fontId="73" fillId="64" borderId="0" applyNumberFormat="0" applyBorder="0" applyAlignment="0" applyProtection="0"/>
    <xf numFmtId="0" fontId="73" fillId="65" borderId="0" applyNumberFormat="0" applyBorder="0" applyAlignment="0" applyProtection="0"/>
    <xf numFmtId="0" fontId="73" fillId="66" borderId="0" applyNumberFormat="0" applyBorder="0" applyAlignment="0" applyProtection="0"/>
    <xf numFmtId="0" fontId="73" fillId="67" borderId="0" applyNumberFormat="0" applyBorder="0" applyAlignment="0" applyProtection="0"/>
    <xf numFmtId="0" fontId="73" fillId="68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90" fillId="0" borderId="0"/>
    <xf numFmtId="0" fontId="73" fillId="5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73" fillId="5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73" fillId="5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73" fillId="6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3" fillId="6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73" fillId="6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3" fillId="6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3" fillId="6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3" fillId="6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73" fillId="6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3" fillId="6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3" fillId="6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5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6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79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0" fontId="74" fillId="80" borderId="0" applyNumberFormat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0" fontId="83" fillId="85" borderId="26" applyNumberFormat="0" applyAlignment="0" applyProtection="0"/>
    <xf numFmtId="168" fontId="9" fillId="0" borderId="0"/>
    <xf numFmtId="0" fontId="1" fillId="0" borderId="0"/>
    <xf numFmtId="0" fontId="1" fillId="0" borderId="0"/>
    <xf numFmtId="0" fontId="4" fillId="0" borderId="0"/>
    <xf numFmtId="0" fontId="73" fillId="0" borderId="0"/>
    <xf numFmtId="0" fontId="1" fillId="0" borderId="0"/>
    <xf numFmtId="0" fontId="73" fillId="0" borderId="0"/>
    <xf numFmtId="0" fontId="34" fillId="0" borderId="0"/>
    <xf numFmtId="174" fontId="4" fillId="0" borderId="0">
      <alignment horizontal="left" wrapText="1"/>
    </xf>
    <xf numFmtId="0" fontId="1" fillId="0" borderId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73" fillId="87" borderId="32" applyNumberFormat="0" applyFont="0" applyAlignment="0" applyProtection="0"/>
    <xf numFmtId="0" fontId="1" fillId="87" borderId="32" applyNumberFormat="0" applyFont="0" applyAlignment="0" applyProtection="0"/>
    <xf numFmtId="0" fontId="1" fillId="87" borderId="32" applyNumberFormat="0" applyFont="0" applyAlignment="0" applyProtection="0"/>
    <xf numFmtId="0" fontId="1" fillId="87" borderId="32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4" fontId="42" fillId="88" borderId="35" applyNumberFormat="0" applyProtection="0">
      <alignment vertical="center"/>
    </xf>
    <xf numFmtId="4" fontId="91" fillId="32" borderId="35" applyNumberFormat="0" applyProtection="0">
      <alignment vertical="center"/>
    </xf>
    <xf numFmtId="4" fontId="42" fillId="32" borderId="35" applyNumberFormat="0" applyProtection="0">
      <alignment horizontal="left" vertical="center" indent="1"/>
    </xf>
    <xf numFmtId="0" fontId="42" fillId="32" borderId="35" applyNumberFormat="0" applyProtection="0">
      <alignment horizontal="left" vertical="top" indent="1"/>
    </xf>
    <xf numFmtId="4" fontId="42" fillId="89" borderId="0" applyNumberFormat="0" applyProtection="0">
      <alignment horizontal="left" vertical="center" indent="1"/>
    </xf>
    <xf numFmtId="4" fontId="40" fillId="5" borderId="35" applyNumberFormat="0" applyProtection="0">
      <alignment horizontal="right" vertical="center"/>
    </xf>
    <xf numFmtId="4" fontId="40" fillId="11" borderId="35" applyNumberFormat="0" applyProtection="0">
      <alignment horizontal="right" vertical="center"/>
    </xf>
    <xf numFmtId="4" fontId="40" fillId="90" borderId="35" applyNumberFormat="0" applyProtection="0">
      <alignment horizontal="right" vertical="center"/>
    </xf>
    <xf numFmtId="4" fontId="40" fillId="13" borderId="35" applyNumberFormat="0" applyProtection="0">
      <alignment horizontal="right" vertical="center"/>
    </xf>
    <xf numFmtId="4" fontId="40" fillId="91" borderId="35" applyNumberFormat="0" applyProtection="0">
      <alignment horizontal="right" vertical="center"/>
    </xf>
    <xf numFmtId="4" fontId="40" fillId="92" borderId="35" applyNumberFormat="0" applyProtection="0">
      <alignment horizontal="right" vertical="center"/>
    </xf>
    <xf numFmtId="4" fontId="40" fillId="93" borderId="35" applyNumberFormat="0" applyProtection="0">
      <alignment horizontal="right" vertical="center"/>
    </xf>
    <xf numFmtId="4" fontId="40" fillId="94" borderId="35" applyNumberFormat="0" applyProtection="0">
      <alignment horizontal="right" vertical="center"/>
    </xf>
    <xf numFmtId="4" fontId="40" fillId="12" borderId="35" applyNumberFormat="0" applyProtection="0">
      <alignment horizontal="right" vertical="center"/>
    </xf>
    <xf numFmtId="4" fontId="42" fillId="95" borderId="36" applyNumberFormat="0" applyProtection="0">
      <alignment horizontal="left" vertical="center" indent="1"/>
    </xf>
    <xf numFmtId="4" fontId="40" fillId="96" borderId="0" applyNumberFormat="0" applyProtection="0">
      <alignment horizontal="left" vertical="center" indent="1"/>
    </xf>
    <xf numFmtId="4" fontId="40" fillId="97" borderId="35" applyNumberFormat="0" applyProtection="0">
      <alignment horizontal="right" vertical="center"/>
    </xf>
    <xf numFmtId="4" fontId="40" fillId="96" borderId="0" applyNumberFormat="0" applyProtection="0">
      <alignment horizontal="left" vertical="center" indent="1"/>
    </xf>
    <xf numFmtId="4" fontId="40" fillId="89" borderId="0" applyNumberFormat="0" applyProtection="0">
      <alignment horizontal="left" vertical="center" indent="1"/>
    </xf>
    <xf numFmtId="0" fontId="4" fillId="49" borderId="35" applyNumberFormat="0" applyProtection="0">
      <alignment horizontal="left" vertical="center" indent="1"/>
    </xf>
    <xf numFmtId="0" fontId="4" fillId="49" borderId="35" applyNumberFormat="0" applyProtection="0">
      <alignment horizontal="left" vertical="top" indent="1"/>
    </xf>
    <xf numFmtId="0" fontId="4" fillId="89" borderId="35" applyNumberFormat="0" applyProtection="0">
      <alignment horizontal="left" vertical="center" indent="1"/>
    </xf>
    <xf numFmtId="0" fontId="4" fillId="89" borderId="35" applyNumberFormat="0" applyProtection="0">
      <alignment horizontal="left" vertical="top" indent="1"/>
    </xf>
    <xf numFmtId="0" fontId="4" fillId="98" borderId="35" applyNumberFormat="0" applyProtection="0">
      <alignment horizontal="left" vertical="center" indent="1"/>
    </xf>
    <xf numFmtId="0" fontId="4" fillId="98" borderId="35" applyNumberFormat="0" applyProtection="0">
      <alignment horizontal="left" vertical="top" indent="1"/>
    </xf>
    <xf numFmtId="0" fontId="4" fillId="34" borderId="35" applyNumberFormat="0" applyProtection="0">
      <alignment horizontal="left" vertical="center" indent="1"/>
    </xf>
    <xf numFmtId="0" fontId="4" fillId="34" borderId="35" applyNumberFormat="0" applyProtection="0">
      <alignment horizontal="left" vertical="top" indent="1"/>
    </xf>
    <xf numFmtId="4" fontId="40" fillId="52" borderId="35" applyNumberFormat="0" applyProtection="0">
      <alignment vertical="center"/>
    </xf>
    <xf numFmtId="4" fontId="41" fillId="52" borderId="35" applyNumberFormat="0" applyProtection="0">
      <alignment vertical="center"/>
    </xf>
    <xf numFmtId="4" fontId="40" fillId="52" borderId="35" applyNumberFormat="0" applyProtection="0">
      <alignment horizontal="left" vertical="center" indent="1"/>
    </xf>
    <xf numFmtId="0" fontId="40" fillId="52" borderId="35" applyNumberFormat="0" applyProtection="0">
      <alignment horizontal="left" vertical="top" indent="1"/>
    </xf>
    <xf numFmtId="4" fontId="40" fillId="96" borderId="35" applyNumberFormat="0" applyProtection="0">
      <alignment horizontal="right" vertical="center"/>
    </xf>
    <xf numFmtId="4" fontId="41" fillId="96" borderId="35" applyNumberFormat="0" applyProtection="0">
      <alignment horizontal="right" vertical="center"/>
    </xf>
    <xf numFmtId="4" fontId="40" fillId="97" borderId="35" applyNumberFormat="0" applyProtection="0">
      <alignment horizontal="left" vertical="center" indent="1"/>
    </xf>
    <xf numFmtId="0" fontId="40" fillId="89" borderId="35" applyNumberFormat="0" applyProtection="0">
      <alignment horizontal="left" vertical="top" indent="1"/>
    </xf>
    <xf numFmtId="4" fontId="92" fillId="99" borderId="0" applyNumberFormat="0" applyProtection="0">
      <alignment horizontal="left" vertical="center" indent="1"/>
    </xf>
    <xf numFmtId="4" fontId="45" fillId="96" borderId="35" applyNumberFormat="0" applyProtection="0">
      <alignment horizontal="right" vertical="center"/>
    </xf>
    <xf numFmtId="193" fontId="4" fillId="0" borderId="0" applyFont="0" applyFill="0" applyBorder="0" applyAlignment="0" applyProtection="0"/>
    <xf numFmtId="0" fontId="93" fillId="0" borderId="0"/>
    <xf numFmtId="9" fontId="93" fillId="0" borderId="0" applyFont="0" applyFill="0" applyBorder="0" applyAlignment="0" applyProtection="0"/>
    <xf numFmtId="193" fontId="93" fillId="0" borderId="0" applyFont="0" applyFill="0" applyBorder="0" applyAlignment="0" applyProtection="0"/>
    <xf numFmtId="182" fontId="93" fillId="0" borderId="0" applyFont="0" applyFill="0" applyBorder="0" applyAlignment="0" applyProtection="0"/>
    <xf numFmtId="43" fontId="73" fillId="0" borderId="0" applyFont="0" applyFill="0" applyBorder="0" applyAlignment="0" applyProtection="0"/>
    <xf numFmtId="0" fontId="94" fillId="0" borderId="0"/>
    <xf numFmtId="193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6" fillId="33" borderId="0"/>
    <xf numFmtId="0" fontId="4" fillId="0" borderId="0"/>
    <xf numFmtId="9" fontId="4" fillId="0" borderId="0" applyFont="0" applyFill="0" applyBorder="0" applyAlignment="0" applyProtection="0"/>
    <xf numFmtId="0" fontId="96" fillId="0" borderId="0"/>
    <xf numFmtId="0" fontId="97" fillId="0" borderId="39" applyNumberFormat="0" applyFont="0" applyFill="0" applyAlignment="0" applyProtection="0"/>
    <xf numFmtId="205" fontId="98" fillId="0" borderId="40" applyNumberFormat="0" applyProtection="0">
      <alignment horizontal="right" vertical="center"/>
    </xf>
    <xf numFmtId="205" fontId="99" fillId="0" borderId="41" applyNumberFormat="0" applyProtection="0">
      <alignment horizontal="right" vertical="center"/>
    </xf>
    <xf numFmtId="0" fontId="99" fillId="101" borderId="39" applyNumberFormat="0" applyAlignment="0" applyProtection="0">
      <alignment horizontal="left" vertical="center" indent="1"/>
    </xf>
    <xf numFmtId="0" fontId="100" fillId="102" borderId="41" applyNumberFormat="0" applyAlignment="0" applyProtection="0">
      <alignment horizontal="left" vertical="center" indent="1"/>
    </xf>
    <xf numFmtId="0" fontId="100" fillId="102" borderId="41" applyNumberFormat="0" applyAlignment="0" applyProtection="0">
      <alignment horizontal="left" vertical="center" indent="1"/>
    </xf>
    <xf numFmtId="0" fontId="101" fillId="0" borderId="42" applyNumberFormat="0" applyFill="0" applyBorder="0" applyAlignment="0" applyProtection="0"/>
    <xf numFmtId="0" fontId="102" fillId="0" borderId="42" applyBorder="0" applyAlignment="0" applyProtection="0"/>
    <xf numFmtId="205" fontId="103" fillId="103" borderId="43" applyNumberFormat="0" applyBorder="0" applyAlignment="0" applyProtection="0">
      <alignment horizontal="right" vertical="center" indent="1"/>
    </xf>
    <xf numFmtId="205" fontId="104" fillId="104" borderId="43" applyNumberFormat="0" applyBorder="0" applyAlignment="0" applyProtection="0">
      <alignment horizontal="right" vertical="center" indent="1"/>
    </xf>
    <xf numFmtId="205" fontId="104" fillId="105" borderId="43" applyNumberFormat="0" applyBorder="0" applyAlignment="0" applyProtection="0">
      <alignment horizontal="right" vertical="center" indent="1"/>
    </xf>
    <xf numFmtId="205" fontId="105" fillId="106" borderId="43" applyNumberFormat="0" applyBorder="0" applyAlignment="0" applyProtection="0">
      <alignment horizontal="right" vertical="center" indent="1"/>
    </xf>
    <xf numFmtId="205" fontId="105" fillId="107" borderId="43" applyNumberFormat="0" applyBorder="0" applyAlignment="0" applyProtection="0">
      <alignment horizontal="right" vertical="center" indent="1"/>
    </xf>
    <xf numFmtId="205" fontId="105" fillId="108" borderId="43" applyNumberFormat="0" applyBorder="0" applyAlignment="0" applyProtection="0">
      <alignment horizontal="right" vertical="center" indent="1"/>
    </xf>
    <xf numFmtId="205" fontId="106" fillId="109" borderId="43" applyNumberFormat="0" applyBorder="0" applyAlignment="0" applyProtection="0">
      <alignment horizontal="right" vertical="center" indent="1"/>
    </xf>
    <xf numFmtId="205" fontId="106" fillId="110" borderId="43" applyNumberFormat="0" applyBorder="0" applyAlignment="0" applyProtection="0">
      <alignment horizontal="right" vertical="center" indent="1"/>
    </xf>
    <xf numFmtId="205" fontId="106" fillId="111" borderId="43" applyNumberFormat="0" applyBorder="0" applyAlignment="0" applyProtection="0">
      <alignment horizontal="right" vertical="center" indent="1"/>
    </xf>
    <xf numFmtId="0" fontId="100" fillId="112" borderId="39" applyNumberFormat="0" applyAlignment="0" applyProtection="0">
      <alignment horizontal="left" vertical="center" indent="1"/>
    </xf>
    <xf numFmtId="0" fontId="100" fillId="113" borderId="39" applyNumberFormat="0" applyAlignment="0" applyProtection="0">
      <alignment horizontal="left" vertical="center" indent="1"/>
    </xf>
    <xf numFmtId="0" fontId="100" fillId="114" borderId="39" applyNumberFormat="0" applyAlignment="0" applyProtection="0">
      <alignment horizontal="left" vertical="center" indent="1"/>
    </xf>
    <xf numFmtId="0" fontId="100" fillId="115" borderId="39" applyNumberFormat="0" applyAlignment="0" applyProtection="0">
      <alignment horizontal="left" vertical="center" indent="1"/>
    </xf>
    <xf numFmtId="0" fontId="100" fillId="116" borderId="41" applyNumberFormat="0" applyAlignment="0" applyProtection="0">
      <alignment horizontal="left" vertical="center" indent="1"/>
    </xf>
    <xf numFmtId="205" fontId="98" fillId="115" borderId="40" applyNumberFormat="0" applyBorder="0" applyProtection="0">
      <alignment horizontal="right" vertical="center"/>
    </xf>
    <xf numFmtId="205" fontId="99" fillId="115" borderId="41" applyNumberFormat="0" applyBorder="0" applyProtection="0">
      <alignment horizontal="right" vertical="center"/>
    </xf>
    <xf numFmtId="205" fontId="98" fillId="117" borderId="39" applyNumberFormat="0" applyAlignment="0" applyProtection="0">
      <alignment horizontal="left" vertical="center" indent="1"/>
    </xf>
    <xf numFmtId="0" fontId="99" fillId="101" borderId="41" applyNumberFormat="0" applyAlignment="0" applyProtection="0">
      <alignment horizontal="left" vertical="center" indent="1"/>
    </xf>
    <xf numFmtId="0" fontId="100" fillId="116" borderId="41" applyNumberFormat="0" applyAlignment="0" applyProtection="0">
      <alignment horizontal="left" vertical="center" indent="1"/>
    </xf>
    <xf numFmtId="205" fontId="99" fillId="116" borderId="41" applyNumberFormat="0" applyProtection="0">
      <alignment horizontal="right" vertical="center"/>
    </xf>
    <xf numFmtId="0" fontId="107" fillId="0" borderId="0"/>
  </cellStyleXfs>
  <cellXfs count="320">
    <xf numFmtId="0" fontId="0" fillId="0" borderId="0" xfId="0"/>
    <xf numFmtId="37" fontId="0" fillId="0" borderId="0" xfId="0" applyNumberFormat="1"/>
    <xf numFmtId="0" fontId="4" fillId="0" borderId="0" xfId="240"/>
    <xf numFmtId="37" fontId="10" fillId="0" borderId="17" xfId="0" applyNumberFormat="1" applyFont="1" applyFill="1" applyBorder="1"/>
    <xf numFmtId="41" fontId="10" fillId="0" borderId="18" xfId="143" applyNumberFormat="1" applyFont="1" applyFill="1" applyBorder="1"/>
    <xf numFmtId="49" fontId="11" fillId="0" borderId="4" xfId="0" applyNumberFormat="1" applyFont="1" applyFill="1" applyBorder="1" applyAlignment="1">
      <alignment horizontal="left"/>
    </xf>
    <xf numFmtId="41" fontId="11" fillId="0" borderId="4" xfId="143" applyNumberFormat="1" applyFont="1" applyFill="1" applyBorder="1" applyAlignment="1">
      <alignment horizontal="center"/>
    </xf>
    <xf numFmtId="37" fontId="12" fillId="0" borderId="19" xfId="0" applyNumberFormat="1" applyFont="1" applyFill="1" applyBorder="1" applyAlignment="1">
      <alignment horizontal="left"/>
    </xf>
    <xf numFmtId="41" fontId="12" fillId="0" borderId="19" xfId="143" applyNumberFormat="1" applyFont="1" applyFill="1" applyBorder="1"/>
    <xf numFmtId="41" fontId="13" fillId="0" borderId="19" xfId="143" applyNumberFormat="1" applyFont="1" applyFill="1" applyBorder="1"/>
    <xf numFmtId="37" fontId="13" fillId="0" borderId="20" xfId="0" applyNumberFormat="1" applyFont="1" applyFill="1" applyBorder="1"/>
    <xf numFmtId="37" fontId="12" fillId="0" borderId="4" xfId="0" applyNumberFormat="1" applyFont="1" applyFill="1" applyBorder="1" applyAlignment="1">
      <alignment horizontal="left"/>
    </xf>
    <xf numFmtId="41" fontId="12" fillId="0" borderId="4" xfId="143" applyNumberFormat="1" applyFont="1" applyFill="1" applyBorder="1"/>
    <xf numFmtId="37" fontId="14" fillId="0" borderId="21" xfId="0" applyNumberFormat="1" applyFont="1" applyFill="1" applyBorder="1"/>
    <xf numFmtId="41" fontId="12" fillId="0" borderId="20" xfId="143" applyNumberFormat="1" applyFont="1" applyFill="1" applyBorder="1"/>
    <xf numFmtId="37" fontId="12" fillId="0" borderId="19" xfId="0" applyNumberFormat="1" applyFont="1" applyFill="1" applyBorder="1"/>
    <xf numFmtId="37" fontId="15" fillId="0" borderId="22" xfId="0" applyNumberFormat="1" applyFont="1" applyFill="1" applyBorder="1"/>
    <xf numFmtId="41" fontId="12" fillId="0" borderId="23" xfId="143" applyNumberFormat="1" applyFont="1" applyFill="1" applyBorder="1"/>
    <xf numFmtId="37" fontId="13" fillId="56" borderId="0" xfId="0" applyNumberFormat="1" applyFont="1" applyFill="1"/>
    <xf numFmtId="41" fontId="12" fillId="56" borderId="0" xfId="143" applyNumberFormat="1" applyFont="1" applyFill="1"/>
    <xf numFmtId="0" fontId="16" fillId="0" borderId="0" xfId="260"/>
    <xf numFmtId="0" fontId="18" fillId="0" borderId="0" xfId="260" applyFont="1"/>
    <xf numFmtId="39" fontId="0" fillId="0" borderId="0" xfId="0" applyNumberFormat="1"/>
    <xf numFmtId="0" fontId="18" fillId="0" borderId="0" xfId="260" applyFont="1" applyAlignment="1">
      <alignment horizontal="centerContinuous" vertical="center"/>
    </xf>
    <xf numFmtId="0" fontId="22" fillId="0" borderId="0" xfId="260" applyFont="1" applyFill="1" applyAlignment="1">
      <alignment horizontal="centerContinuous"/>
    </xf>
    <xf numFmtId="0" fontId="22" fillId="0" borderId="0" xfId="260" applyFont="1" applyFill="1" applyAlignment="1">
      <alignment horizontal="center"/>
    </xf>
    <xf numFmtId="0" fontId="22" fillId="0" borderId="0" xfId="260" applyFont="1" applyFill="1"/>
    <xf numFmtId="0" fontId="22" fillId="0" borderId="0" xfId="260" applyFont="1" applyFill="1" applyBorder="1" applyAlignment="1">
      <alignment horizontal="center"/>
    </xf>
    <xf numFmtId="0" fontId="22" fillId="0" borderId="11" xfId="260" applyFont="1" applyFill="1" applyBorder="1" applyAlignment="1">
      <alignment horizontal="center"/>
    </xf>
    <xf numFmtId="42" fontId="50" fillId="0" borderId="0" xfId="260" applyNumberFormat="1" applyFont="1" applyFill="1" applyBorder="1" applyAlignment="1">
      <alignment horizontal="right"/>
    </xf>
    <xf numFmtId="179" fontId="50" fillId="0" borderId="0" xfId="301" applyNumberFormat="1" applyFont="1" applyFill="1" applyBorder="1" applyAlignment="1">
      <alignment horizontal="right"/>
    </xf>
    <xf numFmtId="41" fontId="50" fillId="0" borderId="0" xfId="260" applyNumberFormat="1" applyFont="1" applyFill="1" applyBorder="1"/>
    <xf numFmtId="179" fontId="22" fillId="0" borderId="24" xfId="301" applyNumberFormat="1" applyFont="1" applyFill="1" applyBorder="1" applyAlignment="1">
      <alignment horizontal="right"/>
    </xf>
    <xf numFmtId="42" fontId="50" fillId="0" borderId="0" xfId="260" applyNumberFormat="1" applyFont="1" applyFill="1" applyBorder="1"/>
    <xf numFmtId="0" fontId="34" fillId="0" borderId="0" xfId="260" applyFont="1"/>
    <xf numFmtId="0" fontId="53" fillId="0" borderId="0" xfId="260" applyFont="1" applyFill="1" applyAlignment="1"/>
    <xf numFmtId="0" fontId="53" fillId="0" borderId="0" xfId="260" applyFont="1" applyFill="1" applyAlignment="1" applyProtection="1">
      <alignment horizontal="centerContinuous"/>
      <protection locked="0"/>
    </xf>
    <xf numFmtId="0" fontId="53" fillId="0" borderId="0" xfId="260" applyFont="1" applyFill="1" applyAlignment="1">
      <alignment horizontal="centerContinuous"/>
    </xf>
    <xf numFmtId="15" fontId="53" fillId="0" borderId="0" xfId="260" applyNumberFormat="1" applyFont="1" applyFill="1" applyAlignment="1">
      <alignment horizontal="centerContinuous"/>
    </xf>
    <xf numFmtId="18" fontId="53" fillId="0" borderId="0" xfId="260" applyNumberFormat="1" applyFont="1" applyFill="1" applyAlignment="1">
      <alignment horizontal="centerContinuous"/>
    </xf>
    <xf numFmtId="0" fontId="53" fillId="0" borderId="0" xfId="260" applyFont="1" applyFill="1" applyAlignment="1">
      <alignment horizontal="left"/>
    </xf>
    <xf numFmtId="0" fontId="53" fillId="0" borderId="0" xfId="260" applyFont="1" applyFill="1" applyAlignment="1">
      <alignment horizontal="center"/>
    </xf>
    <xf numFmtId="0" fontId="53" fillId="0" borderId="11" xfId="260" applyFont="1" applyFill="1" applyBorder="1" applyAlignment="1">
      <alignment horizontal="center"/>
    </xf>
    <xf numFmtId="0" fontId="53" fillId="0" borderId="0" xfId="260" applyFont="1" applyFill="1" applyBorder="1" applyAlignment="1">
      <alignment horizontal="center"/>
    </xf>
    <xf numFmtId="0" fontId="54" fillId="0" borderId="0" xfId="260" applyFont="1" applyFill="1" applyAlignment="1">
      <alignment horizontal="center"/>
    </xf>
    <xf numFmtId="178" fontId="54" fillId="0" borderId="0" xfId="260" quotePrefix="1" applyNumberFormat="1" applyFont="1" applyFill="1" applyAlignment="1">
      <alignment horizontal="left"/>
    </xf>
    <xf numFmtId="42" fontId="54" fillId="0" borderId="0" xfId="260" applyNumberFormat="1" applyFont="1" applyFill="1"/>
    <xf numFmtId="42" fontId="54" fillId="0" borderId="0" xfId="260" applyNumberFormat="1" applyFont="1" applyFill="1" applyAlignment="1">
      <alignment horizontal="right"/>
    </xf>
    <xf numFmtId="180" fontId="50" fillId="0" borderId="0" xfId="301" applyNumberFormat="1" applyFont="1" applyFill="1" applyBorder="1" applyAlignment="1">
      <alignment horizontal="right"/>
    </xf>
    <xf numFmtId="180" fontId="54" fillId="0" borderId="0" xfId="301" applyNumberFormat="1" applyFont="1" applyFill="1" applyBorder="1" applyAlignment="1">
      <alignment horizontal="right"/>
    </xf>
    <xf numFmtId="180" fontId="53" fillId="0" borderId="0" xfId="301" applyNumberFormat="1" applyFont="1" applyFill="1" applyBorder="1" applyAlignment="1">
      <alignment horizontal="right"/>
    </xf>
    <xf numFmtId="178" fontId="54" fillId="0" borderId="0" xfId="260" applyNumberFormat="1" applyFont="1" applyFill="1" applyAlignment="1">
      <alignment horizontal="left"/>
    </xf>
    <xf numFmtId="42" fontId="54" fillId="0" borderId="0" xfId="260" applyNumberFormat="1" applyFont="1" applyFill="1" applyAlignment="1"/>
    <xf numFmtId="179" fontId="54" fillId="0" borderId="0" xfId="301" applyNumberFormat="1" applyFont="1" applyFill="1" applyBorder="1" applyAlignment="1">
      <alignment horizontal="right"/>
    </xf>
    <xf numFmtId="0" fontId="54" fillId="0" borderId="0" xfId="260" applyFont="1" applyFill="1" applyAlignment="1"/>
    <xf numFmtId="41" fontId="54" fillId="0" borderId="0" xfId="260" applyNumberFormat="1" applyFont="1" applyFill="1" applyAlignment="1"/>
    <xf numFmtId="41" fontId="54" fillId="0" borderId="0" xfId="260" applyNumberFormat="1" applyFont="1" applyFill="1" applyAlignment="1">
      <alignment horizontal="center"/>
    </xf>
    <xf numFmtId="180" fontId="54" fillId="0" borderId="11" xfId="301" applyNumberFormat="1" applyFont="1" applyFill="1" applyBorder="1" applyAlignment="1"/>
    <xf numFmtId="0" fontId="54" fillId="0" borderId="0" xfId="260" applyFont="1" applyFill="1" applyAlignment="1">
      <alignment horizontal="left"/>
    </xf>
    <xf numFmtId="41" fontId="54" fillId="0" borderId="0" xfId="260" applyNumberFormat="1" applyFont="1" applyFill="1" applyAlignment="1">
      <alignment horizontal="fill"/>
    </xf>
    <xf numFmtId="1" fontId="54" fillId="0" borderId="0" xfId="260" quotePrefix="1" applyNumberFormat="1" applyFont="1" applyFill="1" applyAlignment="1">
      <alignment horizontal="left"/>
    </xf>
    <xf numFmtId="41" fontId="54" fillId="0" borderId="12" xfId="260" applyNumberFormat="1" applyFont="1" applyFill="1" applyBorder="1" applyAlignment="1"/>
    <xf numFmtId="1" fontId="54" fillId="0" borderId="0" xfId="260" applyNumberFormat="1" applyFont="1" applyFill="1" applyAlignment="1"/>
    <xf numFmtId="167" fontId="54" fillId="0" borderId="0" xfId="378" applyNumberFormat="1" applyFont="1" applyFill="1" applyAlignment="1">
      <alignment horizontal="left"/>
    </xf>
    <xf numFmtId="167" fontId="54" fillId="0" borderId="0" xfId="378" applyNumberFormat="1" applyFont="1" applyFill="1" applyAlignment="1"/>
    <xf numFmtId="42" fontId="54" fillId="0" borderId="0" xfId="378" applyNumberFormat="1" applyFont="1" applyFill="1" applyAlignment="1"/>
    <xf numFmtId="17" fontId="53" fillId="0" borderId="0" xfId="260" applyNumberFormat="1" applyFont="1" applyFill="1" applyBorder="1" applyAlignment="1">
      <alignment horizontal="center"/>
    </xf>
    <xf numFmtId="167" fontId="22" fillId="0" borderId="0" xfId="0" applyNumberFormat="1" applyFont="1" applyFill="1" applyAlignment="1">
      <alignment horizontal="right"/>
    </xf>
    <xf numFmtId="0" fontId="22" fillId="0" borderId="25" xfId="0" applyNumberFormat="1" applyFont="1" applyFill="1" applyBorder="1" applyAlignment="1">
      <alignment horizontal="right"/>
    </xf>
    <xf numFmtId="167" fontId="54" fillId="0" borderId="0" xfId="378" applyNumberFormat="1" applyFont="1" applyFill="1" applyBorder="1" applyAlignment="1">
      <alignment horizontal="left"/>
    </xf>
    <xf numFmtId="39" fontId="8" fillId="0" borderId="0" xfId="280" applyFont="1" applyFill="1" applyAlignment="1" applyProtection="1"/>
    <xf numFmtId="39" fontId="8" fillId="0" borderId="0" xfId="280" applyNumberFormat="1" applyFont="1" applyFill="1" applyProtection="1"/>
    <xf numFmtId="169" fontId="4" fillId="0" borderId="11" xfId="140" applyNumberFormat="1" applyFont="1" applyFill="1" applyBorder="1" applyAlignment="1" applyProtection="1">
      <alignment horizontal="centerContinuous"/>
    </xf>
    <xf numFmtId="169" fontId="4" fillId="0" borderId="0" xfId="140" applyNumberFormat="1" applyFont="1" applyFill="1" applyAlignment="1" applyProtection="1">
      <alignment horizontal="centerContinuous"/>
    </xf>
    <xf numFmtId="169" fontId="4" fillId="0" borderId="11" xfId="140" applyNumberFormat="1" applyFont="1" applyFill="1" applyBorder="1" applyAlignment="1" applyProtection="1">
      <alignment horizontal="center"/>
    </xf>
    <xf numFmtId="10" fontId="4" fillId="0" borderId="11" xfId="140" applyNumberFormat="1" applyFont="1" applyFill="1" applyBorder="1" applyAlignment="1" applyProtection="1">
      <alignment horizontal="center"/>
    </xf>
    <xf numFmtId="0" fontId="4" fillId="0" borderId="11" xfId="140" applyNumberFormat="1" applyFont="1" applyFill="1" applyBorder="1" applyAlignment="1" applyProtection="1">
      <alignment horizontal="center"/>
    </xf>
    <xf numFmtId="169" fontId="4" fillId="0" borderId="0" xfId="140" applyNumberFormat="1" applyFont="1" applyFill="1" applyProtection="1"/>
    <xf numFmtId="44" fontId="4" fillId="0" borderId="0" xfId="178" applyNumberFormat="1" applyFont="1" applyFill="1" applyBorder="1" applyAlignment="1" applyProtection="1">
      <alignment horizontal="right"/>
    </xf>
    <xf numFmtId="181" fontId="4" fillId="0" borderId="0" xfId="300" applyNumberFormat="1" applyFont="1" applyFill="1" applyAlignment="1" applyProtection="1">
      <alignment horizontal="right"/>
    </xf>
    <xf numFmtId="188" fontId="4" fillId="0" borderId="0" xfId="178" applyNumberFormat="1" applyFont="1" applyFill="1" applyAlignment="1" applyProtection="1">
      <alignment horizontal="right"/>
    </xf>
    <xf numFmtId="189" fontId="4" fillId="0" borderId="0" xfId="178" applyNumberFormat="1" applyFont="1" applyFill="1" applyAlignment="1" applyProtection="1">
      <alignment horizontal="right"/>
    </xf>
    <xf numFmtId="43" fontId="4" fillId="0" borderId="0" xfId="140" applyNumberFormat="1" applyFont="1" applyFill="1" applyAlignment="1" applyProtection="1">
      <alignment horizontal="right"/>
    </xf>
    <xf numFmtId="169" fontId="4" fillId="0" borderId="0" xfId="140" applyNumberFormat="1" applyFont="1" applyFill="1" applyAlignment="1" applyProtection="1">
      <alignment horizontal="right"/>
    </xf>
    <xf numFmtId="190" fontId="4" fillId="0" borderId="0" xfId="140" applyNumberFormat="1" applyFont="1" applyFill="1" applyAlignment="1" applyProtection="1">
      <alignment horizontal="right"/>
    </xf>
    <xf numFmtId="181" fontId="4" fillId="0" borderId="11" xfId="300" applyNumberFormat="1" applyFont="1" applyFill="1" applyBorder="1" applyAlignment="1" applyProtection="1">
      <alignment horizontal="right"/>
    </xf>
    <xf numFmtId="169" fontId="4" fillId="0" borderId="0" xfId="140" applyNumberFormat="1" applyFont="1" applyFill="1" applyBorder="1" applyAlignment="1" applyProtection="1">
      <alignment horizontal="right"/>
    </xf>
    <xf numFmtId="190" fontId="4" fillId="0" borderId="0" xfId="140" applyNumberFormat="1" applyFont="1" applyFill="1" applyBorder="1" applyAlignment="1" applyProtection="1">
      <alignment horizontal="right"/>
    </xf>
    <xf numFmtId="169" fontId="4" fillId="0" borderId="12" xfId="140" applyNumberFormat="1" applyFont="1" applyFill="1" applyBorder="1" applyAlignment="1" applyProtection="1">
      <alignment horizontal="right"/>
    </xf>
    <xf numFmtId="185" fontId="4" fillId="0" borderId="0" xfId="140" applyNumberFormat="1" applyFont="1" applyFill="1" applyAlignment="1" applyProtection="1">
      <alignment horizontal="right"/>
    </xf>
    <xf numFmtId="190" fontId="4" fillId="0" borderId="12" xfId="140" applyNumberFormat="1" applyFont="1" applyFill="1" applyBorder="1" applyAlignment="1" applyProtection="1">
      <alignment horizontal="right"/>
    </xf>
    <xf numFmtId="190" fontId="6" fillId="0" borderId="0" xfId="140" applyNumberFormat="1" applyFont="1" applyFill="1" applyAlignment="1" applyProtection="1">
      <alignment horizontal="right"/>
    </xf>
    <xf numFmtId="43" fontId="4" fillId="0" borderId="11" xfId="140" applyNumberFormat="1" applyFont="1" applyFill="1" applyBorder="1" applyAlignment="1" applyProtection="1">
      <alignment horizontal="right"/>
    </xf>
    <xf numFmtId="186" fontId="4" fillId="0" borderId="0" xfId="300" applyNumberFormat="1" applyFont="1" applyFill="1" applyBorder="1" applyAlignment="1" applyProtection="1">
      <alignment horizontal="right"/>
    </xf>
    <xf numFmtId="44" fontId="4" fillId="0" borderId="24" xfId="178" applyNumberFormat="1" applyFont="1" applyFill="1" applyBorder="1" applyAlignment="1" applyProtection="1">
      <alignment horizontal="right"/>
    </xf>
    <xf numFmtId="181" fontId="4" fillId="0" borderId="24" xfId="300" applyNumberFormat="1" applyFont="1" applyFill="1" applyBorder="1" applyAlignment="1" applyProtection="1">
      <alignment horizontal="right"/>
    </xf>
    <xf numFmtId="186" fontId="4" fillId="0" borderId="0" xfId="140" applyNumberFormat="1" applyFont="1" applyFill="1" applyAlignment="1" applyProtection="1">
      <alignment horizontal="right"/>
    </xf>
    <xf numFmtId="181" fontId="4" fillId="0" borderId="0" xfId="300" applyNumberFormat="1" applyFont="1" applyFill="1" applyBorder="1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4" fillId="0" borderId="0" xfId="0" applyFont="1" applyFill="1" applyAlignment="1" applyProtection="1">
      <alignment horizontal="right"/>
    </xf>
    <xf numFmtId="183" fontId="4" fillId="0" borderId="0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Alignment="1" applyProtection="1">
      <alignment horizontal="right"/>
    </xf>
    <xf numFmtId="0" fontId="0" fillId="0" borderId="0" xfId="0" applyFill="1" applyProtection="1"/>
    <xf numFmtId="0" fontId="4" fillId="0" borderId="0" xfId="0" applyFont="1" applyFill="1" applyProtection="1"/>
    <xf numFmtId="0" fontId="56" fillId="0" borderId="0" xfId="0" applyFont="1" applyFill="1" applyProtection="1"/>
    <xf numFmtId="184" fontId="4" fillId="0" borderId="24" xfId="0" applyNumberFormat="1" applyFont="1" applyFill="1" applyBorder="1" applyAlignment="1" applyProtection="1">
      <alignment horizontal="right"/>
    </xf>
    <xf numFmtId="184" fontId="4" fillId="0" borderId="11" xfId="0" applyNumberFormat="1" applyFont="1" applyFill="1" applyBorder="1" applyAlignment="1" applyProtection="1">
      <alignment horizontal="right"/>
    </xf>
    <xf numFmtId="37" fontId="4" fillId="0" borderId="12" xfId="0" applyNumberFormat="1" applyFont="1" applyFill="1" applyBorder="1" applyAlignment="1" applyProtection="1">
      <alignment horizontal="right"/>
    </xf>
    <xf numFmtId="184" fontId="4" fillId="0" borderId="0" xfId="0" applyNumberFormat="1" applyFont="1" applyFill="1" applyBorder="1" applyAlignment="1" applyProtection="1">
      <alignment horizontal="right"/>
    </xf>
    <xf numFmtId="0" fontId="8" fillId="0" borderId="0" xfId="0" applyFont="1" applyFill="1" applyProtection="1"/>
    <xf numFmtId="185" fontId="4" fillId="0" borderId="12" xfId="0" applyNumberFormat="1" applyFont="1" applyFill="1" applyBorder="1" applyAlignment="1" applyProtection="1">
      <alignment horizontal="right"/>
    </xf>
    <xf numFmtId="0" fontId="6" fillId="0" borderId="0" xfId="0" applyFont="1" applyFill="1" applyAlignment="1" applyProtection="1">
      <alignment horizontal="right"/>
    </xf>
    <xf numFmtId="0" fontId="8" fillId="0" borderId="0" xfId="0" applyFont="1" applyFill="1" applyBorder="1" applyProtection="1"/>
    <xf numFmtId="0" fontId="57" fillId="0" borderId="0" xfId="0" applyFont="1" applyFill="1" applyBorder="1" applyProtection="1"/>
    <xf numFmtId="43" fontId="4" fillId="0" borderId="0" xfId="0" applyNumberFormat="1" applyFont="1" applyFill="1" applyAlignment="1" applyProtection="1">
      <alignment horizontal="right"/>
    </xf>
    <xf numFmtId="43" fontId="4" fillId="0" borderId="0" xfId="0" applyNumberFormat="1" applyFont="1" applyFill="1" applyBorder="1" applyAlignment="1" applyProtection="1">
      <alignment horizontal="right"/>
    </xf>
    <xf numFmtId="186" fontId="4" fillId="0" borderId="0" xfId="0" applyNumberFormat="1" applyFont="1" applyFill="1" applyBorder="1" applyAlignment="1" applyProtection="1">
      <alignment horizontal="right"/>
    </xf>
    <xf numFmtId="187" fontId="4" fillId="0" borderId="0" xfId="0" applyNumberFormat="1" applyFont="1" applyFill="1" applyBorder="1" applyAlignment="1" applyProtection="1">
      <alignment horizontal="right"/>
    </xf>
    <xf numFmtId="42" fontId="4" fillId="0" borderId="0" xfId="0" applyNumberFormat="1" applyFont="1" applyFill="1" applyAlignment="1" applyProtection="1">
      <alignment horizontal="right"/>
    </xf>
    <xf numFmtId="39" fontId="4" fillId="0" borderId="0" xfId="0" applyNumberFormat="1" applyFont="1" applyFill="1" applyBorder="1" applyAlignment="1" applyProtection="1">
      <alignment horizontal="right"/>
    </xf>
    <xf numFmtId="39" fontId="4" fillId="0" borderId="0" xfId="0" applyNumberFormat="1" applyFont="1" applyFill="1" applyAlignment="1" applyProtection="1">
      <alignment horizontal="right"/>
    </xf>
    <xf numFmtId="188" fontId="4" fillId="0" borderId="12" xfId="0" applyNumberFormat="1" applyFont="1" applyFill="1" applyBorder="1" applyAlignment="1" applyProtection="1">
      <alignment horizontal="right"/>
    </xf>
    <xf numFmtId="39" fontId="4" fillId="0" borderId="0" xfId="0" applyNumberFormat="1" applyFont="1" applyFill="1" applyProtection="1"/>
    <xf numFmtId="0" fontId="6" fillId="0" borderId="0" xfId="0" applyFont="1" applyFill="1" applyProtection="1"/>
    <xf numFmtId="1" fontId="4" fillId="0" borderId="0" xfId="0" applyNumberFormat="1" applyFont="1" applyFill="1" applyProtection="1"/>
    <xf numFmtId="0" fontId="6" fillId="0" borderId="0" xfId="0" applyFont="1" applyFill="1" applyAlignment="1" applyProtection="1">
      <alignment horizontal="centerContinuous"/>
    </xf>
    <xf numFmtId="0" fontId="4" fillId="0" borderId="0" xfId="0" applyFont="1" applyFill="1" applyAlignment="1" applyProtection="1">
      <alignment horizontal="centerContinuous"/>
    </xf>
    <xf numFmtId="0" fontId="4" fillId="0" borderId="0" xfId="0" applyFont="1" applyFill="1" applyAlignment="1" applyProtection="1">
      <alignment horizontal="center"/>
    </xf>
    <xf numFmtId="0" fontId="51" fillId="0" borderId="11" xfId="0" applyFont="1" applyFill="1" applyBorder="1" applyAlignment="1" applyProtection="1">
      <alignment horizontal="centerContinuous"/>
    </xf>
    <xf numFmtId="0" fontId="6" fillId="0" borderId="11" xfId="0" applyFont="1" applyFill="1" applyBorder="1" applyAlignment="1" applyProtection="1">
      <alignment horizontal="centerContinuous"/>
    </xf>
    <xf numFmtId="0" fontId="4" fillId="0" borderId="11" xfId="0" applyFont="1" applyFill="1" applyBorder="1" applyAlignment="1" applyProtection="1">
      <alignment horizontal="centerContinuous"/>
    </xf>
    <xf numFmtId="10" fontId="4" fillId="0" borderId="11" xfId="0" applyNumberFormat="1" applyFont="1" applyFill="1" applyBorder="1" applyAlignment="1" applyProtection="1">
      <alignment horizontal="centerContinuous"/>
    </xf>
    <xf numFmtId="0" fontId="58" fillId="0" borderId="0" xfId="0" applyFont="1" applyFill="1" applyAlignment="1" applyProtection="1">
      <alignment horizontal="centerContinuous"/>
    </xf>
    <xf numFmtId="0" fontId="56" fillId="0" borderId="0" xfId="0" applyFont="1" applyFill="1" applyAlignment="1" applyProtection="1">
      <alignment horizontal="centerContinuous"/>
    </xf>
    <xf numFmtId="1" fontId="56" fillId="0" borderId="0" xfId="0" applyNumberFormat="1" applyFont="1" applyFill="1" applyAlignment="1" applyProtection="1">
      <alignment horizontal="centerContinuous"/>
    </xf>
    <xf numFmtId="0" fontId="17" fillId="0" borderId="0" xfId="0" applyFont="1" applyFill="1" applyBorder="1" applyAlignment="1" applyProtection="1">
      <alignment horizontal="centerContinuous"/>
    </xf>
    <xf numFmtId="0" fontId="8" fillId="0" borderId="0" xfId="0" applyFont="1" applyFill="1" applyBorder="1" applyAlignment="1" applyProtection="1">
      <alignment horizontal="centerContinuous"/>
    </xf>
    <xf numFmtId="191" fontId="58" fillId="0" borderId="0" xfId="0" applyNumberFormat="1" applyFont="1" applyFill="1" applyProtection="1"/>
    <xf numFmtId="181" fontId="12" fillId="0" borderId="24" xfId="280" applyNumberFormat="1" applyFont="1" applyFill="1" applyBorder="1" applyAlignment="1" applyProtection="1">
      <alignment horizontal="right"/>
    </xf>
    <xf numFmtId="183" fontId="12" fillId="0" borderId="24" xfId="140" applyNumberFormat="1" applyFont="1" applyBorder="1" applyAlignment="1" applyProtection="1"/>
    <xf numFmtId="198" fontId="12" fillId="0" borderId="0" xfId="140" applyNumberFormat="1" applyFont="1" applyProtection="1"/>
    <xf numFmtId="185" fontId="12" fillId="0" borderId="0" xfId="300" applyNumberFormat="1" applyFont="1" applyFill="1" applyProtection="1"/>
    <xf numFmtId="183" fontId="12" fillId="0" borderId="0" xfId="140" applyNumberFormat="1" applyFont="1" applyAlignment="1" applyProtection="1"/>
    <xf numFmtId="181" fontId="12" fillId="0" borderId="11" xfId="280" applyNumberFormat="1" applyFont="1" applyFill="1" applyBorder="1" applyAlignment="1" applyProtection="1">
      <alignment horizontal="right"/>
    </xf>
    <xf numFmtId="183" fontId="12" fillId="0" borderId="11" xfId="140" applyNumberFormat="1" applyFont="1" applyBorder="1" applyAlignment="1" applyProtection="1"/>
    <xf numFmtId="181" fontId="12" fillId="0" borderId="0" xfId="280" applyNumberFormat="1" applyFont="1" applyFill="1" applyAlignment="1" applyProtection="1">
      <alignment horizontal="right"/>
    </xf>
    <xf numFmtId="193" fontId="12" fillId="0" borderId="0" xfId="140" applyFont="1" applyAlignment="1" applyProtection="1"/>
    <xf numFmtId="39" fontId="12" fillId="0" borderId="0" xfId="140" applyNumberFormat="1" applyFont="1" applyAlignment="1" applyProtection="1">
      <alignment horizontal="right"/>
    </xf>
    <xf numFmtId="43" fontId="12" fillId="0" borderId="0" xfId="140" applyNumberFormat="1" applyFont="1" applyAlignment="1" applyProtection="1">
      <alignment horizontal="right"/>
    </xf>
    <xf numFmtId="44" fontId="12" fillId="0" borderId="0" xfId="140" applyNumberFormat="1" applyFont="1" applyAlignment="1" applyProtection="1">
      <alignment horizontal="right"/>
    </xf>
    <xf numFmtId="44" fontId="12" fillId="0" borderId="24" xfId="140" applyNumberFormat="1" applyFont="1" applyBorder="1" applyAlignment="1" applyProtection="1">
      <alignment horizontal="right"/>
    </xf>
    <xf numFmtId="185" fontId="12" fillId="0" borderId="0" xfId="300" applyNumberFormat="1" applyFont="1" applyFill="1" applyBorder="1" applyProtection="1"/>
    <xf numFmtId="43" fontId="12" fillId="0" borderId="11" xfId="140" applyNumberFormat="1" applyFont="1" applyBorder="1" applyAlignment="1" applyProtection="1">
      <alignment horizontal="right"/>
    </xf>
    <xf numFmtId="200" fontId="12" fillId="0" borderId="0" xfId="178" applyNumberFormat="1" applyFont="1" applyFill="1" applyBorder="1" applyAlignment="1" applyProtection="1">
      <alignment horizontal="right"/>
    </xf>
    <xf numFmtId="39" fontId="12" fillId="0" borderId="0" xfId="140" applyNumberFormat="1" applyFont="1" applyBorder="1" applyAlignment="1" applyProtection="1">
      <alignment horizontal="right"/>
    </xf>
    <xf numFmtId="181" fontId="12" fillId="0" borderId="0" xfId="280" applyNumberFormat="1" applyFont="1" applyFill="1" applyBorder="1" applyAlignment="1" applyProtection="1">
      <alignment horizontal="right"/>
    </xf>
    <xf numFmtId="201" fontId="12" fillId="0" borderId="0" xfId="178" applyNumberFormat="1" applyFont="1" applyFill="1" applyAlignment="1" applyProtection="1">
      <alignment horizontal="right"/>
    </xf>
    <xf numFmtId="202" fontId="12" fillId="0" borderId="11" xfId="178" applyNumberFormat="1" applyFont="1" applyFill="1" applyBorder="1" applyAlignment="1" applyProtection="1">
      <alignment horizontal="right"/>
    </xf>
    <xf numFmtId="202" fontId="12" fillId="0" borderId="0" xfId="178" applyNumberFormat="1" applyFont="1" applyFill="1" applyAlignment="1" applyProtection="1">
      <alignment horizontal="right"/>
    </xf>
    <xf numFmtId="42" fontId="54" fillId="0" borderId="0" xfId="261" applyNumberFormat="1" applyFont="1" applyFill="1" applyAlignment="1"/>
    <xf numFmtId="41" fontId="54" fillId="0" borderId="0" xfId="261" applyNumberFormat="1" applyFont="1" applyFill="1" applyAlignment="1"/>
    <xf numFmtId="41" fontId="11" fillId="0" borderId="19" xfId="143" applyNumberFormat="1" applyFont="1" applyFill="1" applyBorder="1" applyAlignment="1">
      <alignment horizontal="center"/>
    </xf>
    <xf numFmtId="203" fontId="0" fillId="0" borderId="19" xfId="0" applyNumberFormat="1" applyFill="1" applyBorder="1"/>
    <xf numFmtId="37" fontId="54" fillId="0" borderId="0" xfId="153" applyNumberFormat="1" applyFont="1" applyFill="1" applyBorder="1" applyAlignment="1"/>
    <xf numFmtId="0" fontId="22" fillId="0" borderId="0" xfId="260" applyFont="1" applyFill="1" applyAlignment="1">
      <alignment horizontal="center"/>
    </xf>
    <xf numFmtId="0" fontId="0" fillId="0" borderId="0" xfId="0" applyFill="1"/>
    <xf numFmtId="0" fontId="88" fillId="0" borderId="0" xfId="0" applyFont="1" applyFill="1" applyAlignment="1">
      <alignment horizontal="left"/>
    </xf>
    <xf numFmtId="0" fontId="88" fillId="0" borderId="0" xfId="0" applyFont="1" applyFill="1"/>
    <xf numFmtId="0" fontId="88" fillId="0" borderId="0" xfId="0" applyFont="1" applyFill="1" applyAlignment="1">
      <alignment horizontal="center"/>
    </xf>
    <xf numFmtId="0" fontId="88" fillId="0" borderId="11" xfId="0" applyFont="1" applyFill="1" applyBorder="1"/>
    <xf numFmtId="0" fontId="88" fillId="0" borderId="11" xfId="0" applyFont="1" applyFill="1" applyBorder="1" applyAlignment="1">
      <alignment horizontal="center"/>
    </xf>
    <xf numFmtId="49" fontId="0" fillId="0" borderId="0" xfId="0" applyNumberFormat="1" applyFill="1"/>
    <xf numFmtId="43" fontId="0" fillId="0" borderId="0" xfId="924" applyFont="1" applyFill="1"/>
    <xf numFmtId="43" fontId="0" fillId="0" borderId="37" xfId="924" applyFont="1" applyFill="1" applyBorder="1"/>
    <xf numFmtId="43" fontId="0" fillId="0" borderId="2" xfId="924" applyFont="1" applyFill="1" applyBorder="1" applyAlignment="1">
      <alignment horizontal="right"/>
    </xf>
    <xf numFmtId="43" fontId="0" fillId="0" borderId="38" xfId="924" applyFont="1" applyFill="1" applyBorder="1"/>
    <xf numFmtId="0" fontId="0" fillId="0" borderId="37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right"/>
    </xf>
    <xf numFmtId="14" fontId="0" fillId="0" borderId="0" xfId="0" applyNumberFormat="1" applyFill="1"/>
    <xf numFmtId="43" fontId="0" fillId="0" borderId="0" xfId="0" applyNumberFormat="1" applyAlignment="1">
      <alignment horizontal="right" vertical="top"/>
    </xf>
    <xf numFmtId="14" fontId="0" fillId="0" borderId="0" xfId="0" applyNumberFormat="1" applyFill="1" applyAlignment="1">
      <alignment horizontal="left"/>
    </xf>
    <xf numFmtId="0" fontId="3" fillId="0" borderId="0" xfId="0" applyFont="1"/>
    <xf numFmtId="43" fontId="12" fillId="0" borderId="20" xfId="143" applyNumberFormat="1" applyFont="1" applyFill="1" applyBorder="1"/>
    <xf numFmtId="41" fontId="12" fillId="100" borderId="22" xfId="143" applyNumberFormat="1" applyFont="1" applyFill="1" applyBorder="1"/>
    <xf numFmtId="43" fontId="0" fillId="0" borderId="0" xfId="0" applyNumberFormat="1"/>
    <xf numFmtId="0" fontId="51" fillId="0" borderId="0" xfId="0" applyFont="1" applyFill="1" applyProtection="1"/>
    <xf numFmtId="42" fontId="4" fillId="0" borderId="0" xfId="0" applyNumberFormat="1" applyFont="1" applyFill="1" applyBorder="1" applyAlignment="1" applyProtection="1">
      <alignment horizontal="right"/>
    </xf>
    <xf numFmtId="0" fontId="51" fillId="0" borderId="0" xfId="0" applyFont="1" applyFill="1" applyAlignment="1" applyProtection="1">
      <alignment horizontal="right"/>
    </xf>
    <xf numFmtId="41" fontId="4" fillId="0" borderId="0" xfId="0" applyNumberFormat="1" applyFont="1" applyFill="1" applyAlignment="1" applyProtection="1">
      <alignment horizontal="right"/>
    </xf>
    <xf numFmtId="178" fontId="50" fillId="0" borderId="0" xfId="261" quotePrefix="1" applyNumberFormat="1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88" fillId="0" borderId="0" xfId="0" applyFont="1" applyAlignment="1">
      <alignment horizontal="center"/>
    </xf>
    <xf numFmtId="0" fontId="4" fillId="0" borderId="11" xfId="0" applyFont="1" applyFill="1" applyBorder="1" applyAlignment="1" applyProtection="1">
      <alignment horizontal="center"/>
    </xf>
    <xf numFmtId="49" fontId="0" fillId="0" borderId="0" xfId="0" applyNumberFormat="1" applyFill="1" applyAlignment="1">
      <alignment horizontal="right"/>
    </xf>
    <xf numFmtId="41" fontId="0" fillId="0" borderId="0" xfId="0" applyNumberFormat="1"/>
    <xf numFmtId="0" fontId="12" fillId="0" borderId="0" xfId="932" applyFont="1" applyProtection="1"/>
    <xf numFmtId="0" fontId="12" fillId="0" borderId="0" xfId="932" applyFont="1" applyFill="1" applyProtection="1"/>
    <xf numFmtId="199" fontId="12" fillId="0" borderId="0" xfId="932" applyNumberFormat="1" applyFont="1" applyFill="1" applyProtection="1"/>
    <xf numFmtId="0" fontId="13" fillId="0" borderId="0" xfId="932" applyFont="1" applyProtection="1"/>
    <xf numFmtId="0" fontId="8" fillId="0" borderId="0" xfId="932" applyFont="1" applyProtection="1"/>
    <xf numFmtId="43" fontId="12" fillId="0" borderId="0" xfId="932" applyNumberFormat="1" applyFont="1" applyProtection="1"/>
    <xf numFmtId="0" fontId="12" fillId="0" borderId="0" xfId="932" applyFont="1" applyBorder="1" applyProtection="1"/>
    <xf numFmtId="202" fontId="12" fillId="0" borderId="0" xfId="932" applyNumberFormat="1" applyFont="1" applyFill="1" applyProtection="1"/>
    <xf numFmtId="0" fontId="4" fillId="0" borderId="0" xfId="932" applyFont="1" applyProtection="1"/>
    <xf numFmtId="0" fontId="4" fillId="0" borderId="11" xfId="932" applyFont="1" applyBorder="1" applyAlignment="1" applyProtection="1">
      <alignment horizontal="center"/>
    </xf>
    <xf numFmtId="0" fontId="4" fillId="0" borderId="0" xfId="932" applyFont="1" applyFill="1" applyProtection="1"/>
    <xf numFmtId="0" fontId="4" fillId="0" borderId="11" xfId="932" applyFont="1" applyFill="1" applyBorder="1" applyAlignment="1" applyProtection="1">
      <alignment horizontal="center"/>
    </xf>
    <xf numFmtId="0" fontId="4" fillId="0" borderId="0" xfId="932" applyFont="1" applyFill="1" applyAlignment="1" applyProtection="1">
      <alignment horizontal="center"/>
    </xf>
    <xf numFmtId="0" fontId="4" fillId="0" borderId="0" xfId="932" applyFont="1" applyAlignment="1" applyProtection="1">
      <alignment horizontal="center"/>
    </xf>
    <xf numFmtId="0" fontId="8" fillId="0" borderId="0" xfId="932" applyFont="1" applyFill="1" applyProtection="1"/>
    <xf numFmtId="0" fontId="11" fillId="0" borderId="0" xfId="932" applyFont="1" applyProtection="1"/>
    <xf numFmtId="0" fontId="11" fillId="0" borderId="0" xfId="932" applyFont="1" applyFill="1" applyProtection="1"/>
    <xf numFmtId="204" fontId="12" fillId="0" borderId="0" xfId="140" applyNumberFormat="1" applyFont="1" applyAlignment="1" applyProtection="1">
      <alignment horizontal="right"/>
    </xf>
    <xf numFmtId="204" fontId="12" fillId="0" borderId="0" xfId="932" applyNumberFormat="1" applyFont="1" applyProtection="1"/>
    <xf numFmtId="204" fontId="12" fillId="0" borderId="0" xfId="932" applyNumberFormat="1" applyFont="1" applyFill="1" applyProtection="1"/>
    <xf numFmtId="204" fontId="12" fillId="0" borderId="0" xfId="932" applyNumberFormat="1" applyFont="1" applyBorder="1" applyProtection="1"/>
    <xf numFmtId="204" fontId="12" fillId="0" borderId="24" xfId="140" applyNumberFormat="1" applyFont="1" applyBorder="1" applyAlignment="1" applyProtection="1">
      <alignment horizontal="right"/>
    </xf>
    <xf numFmtId="204" fontId="12" fillId="0" borderId="24" xfId="280" applyNumberFormat="1" applyFont="1" applyFill="1" applyBorder="1" applyAlignment="1" applyProtection="1">
      <alignment horizontal="right"/>
    </xf>
    <xf numFmtId="169" fontId="12" fillId="0" borderId="11" xfId="140" applyNumberFormat="1" applyFont="1" applyBorder="1" applyAlignment="1" applyProtection="1">
      <alignment horizontal="right"/>
    </xf>
    <xf numFmtId="169" fontId="12" fillId="0" borderId="0" xfId="178" applyNumberFormat="1" applyFont="1" applyFill="1" applyBorder="1" applyAlignment="1" applyProtection="1">
      <alignment horizontal="right"/>
    </xf>
    <xf numFmtId="169" fontId="12" fillId="0" borderId="11" xfId="280" applyNumberFormat="1" applyFont="1" applyFill="1" applyBorder="1" applyAlignment="1" applyProtection="1">
      <alignment horizontal="right"/>
    </xf>
    <xf numFmtId="169" fontId="12" fillId="0" borderId="0" xfId="140" applyNumberFormat="1" applyFont="1" applyBorder="1" applyAlignment="1" applyProtection="1">
      <alignment horizontal="right"/>
    </xf>
    <xf numFmtId="169" fontId="12" fillId="0" borderId="0" xfId="280" applyNumberFormat="1" applyFont="1" applyFill="1" applyBorder="1" applyAlignment="1" applyProtection="1">
      <alignment horizontal="right"/>
    </xf>
    <xf numFmtId="169" fontId="12" fillId="0" borderId="0" xfId="140" applyNumberFormat="1" applyFont="1" applyAlignment="1" applyProtection="1">
      <alignment horizontal="right"/>
    </xf>
    <xf numFmtId="169" fontId="12" fillId="0" borderId="0" xfId="932" applyNumberFormat="1" applyFont="1" applyBorder="1" applyProtection="1"/>
    <xf numFmtId="169" fontId="12" fillId="0" borderId="0" xfId="280" applyNumberFormat="1" applyFont="1" applyFill="1" applyAlignment="1" applyProtection="1">
      <alignment horizontal="right"/>
    </xf>
    <xf numFmtId="169" fontId="12" fillId="0" borderId="0" xfId="300" applyNumberFormat="1" applyFont="1" applyFill="1" applyProtection="1"/>
    <xf numFmtId="169" fontId="12" fillId="0" borderId="0" xfId="932" applyNumberFormat="1" applyFont="1" applyProtection="1"/>
    <xf numFmtId="204" fontId="12" fillId="0" borderId="0" xfId="280" applyNumberFormat="1" applyFont="1" applyFill="1" applyAlignment="1" applyProtection="1">
      <alignment horizontal="right"/>
    </xf>
    <xf numFmtId="6" fontId="54" fillId="0" borderId="0" xfId="260" applyNumberFormat="1" applyFont="1" applyFill="1" applyAlignment="1">
      <alignment horizontal="right"/>
    </xf>
    <xf numFmtId="41" fontId="12" fillId="0" borderId="22" xfId="143" applyNumberFormat="1" applyFont="1" applyFill="1" applyBorder="1"/>
    <xf numFmtId="180" fontId="16" fillId="0" borderId="0" xfId="260" applyNumberFormat="1"/>
    <xf numFmtId="4" fontId="0" fillId="0" borderId="0" xfId="0" applyNumberFormat="1"/>
    <xf numFmtId="14" fontId="0" fillId="0" borderId="0" xfId="0" applyNumberFormat="1"/>
    <xf numFmtId="42" fontId="0" fillId="0" borderId="0" xfId="0" applyNumberFormat="1"/>
    <xf numFmtId="0" fontId="89" fillId="0" borderId="0" xfId="0" applyFont="1"/>
    <xf numFmtId="42" fontId="89" fillId="0" borderId="0" xfId="0" applyNumberFormat="1" applyFont="1"/>
    <xf numFmtId="43" fontId="0" fillId="118" borderId="0" xfId="924" applyFont="1" applyFill="1"/>
    <xf numFmtId="43" fontId="89" fillId="0" borderId="0" xfId="0" applyNumberFormat="1" applyFont="1"/>
    <xf numFmtId="0" fontId="11" fillId="0" borderId="0" xfId="961" applyFont="1" applyProtection="1"/>
    <xf numFmtId="0" fontId="11" fillId="0" borderId="0" xfId="961" applyFont="1" applyFill="1" applyProtection="1"/>
    <xf numFmtId="0" fontId="8" fillId="0" borderId="0" xfId="961" applyFont="1" applyProtection="1"/>
    <xf numFmtId="0" fontId="8" fillId="0" borderId="0" xfId="961" applyFont="1" applyFill="1" applyProtection="1"/>
    <xf numFmtId="0" fontId="12" fillId="0" borderId="0" xfId="961" applyFont="1" applyProtection="1"/>
    <xf numFmtId="0" fontId="12" fillId="0" borderId="0" xfId="961" applyFont="1" applyFill="1" applyProtection="1"/>
    <xf numFmtId="0" fontId="4" fillId="0" borderId="0" xfId="961" applyFont="1" applyProtection="1"/>
    <xf numFmtId="0" fontId="4" fillId="0" borderId="0" xfId="961" applyFont="1" applyAlignment="1" applyProtection="1">
      <alignment horizontal="center"/>
    </xf>
    <xf numFmtId="0" fontId="4" fillId="0" borderId="0" xfId="961" applyFont="1" applyFill="1" applyAlignment="1" applyProtection="1">
      <alignment horizontal="center"/>
    </xf>
    <xf numFmtId="0" fontId="4" fillId="0" borderId="0" xfId="961" applyFont="1" applyFill="1" applyProtection="1"/>
    <xf numFmtId="0" fontId="4" fillId="0" borderId="11" xfId="961" applyFont="1" applyBorder="1" applyAlignment="1" applyProtection="1">
      <alignment horizontal="center"/>
    </xf>
    <xf numFmtId="0" fontId="4" fillId="0" borderId="11" xfId="961" applyFont="1" applyFill="1" applyBorder="1" applyAlignment="1" applyProtection="1">
      <alignment horizontal="center"/>
    </xf>
    <xf numFmtId="0" fontId="13" fillId="0" borderId="0" xfId="961" applyFont="1" applyProtection="1"/>
    <xf numFmtId="44" fontId="12" fillId="0" borderId="0" xfId="961" applyNumberFormat="1" applyFont="1" applyProtection="1"/>
    <xf numFmtId="44" fontId="12" fillId="0" borderId="0" xfId="280" applyNumberFormat="1" applyFont="1" applyFill="1" applyAlignment="1" applyProtection="1">
      <alignment horizontal="right"/>
    </xf>
    <xf numFmtId="202" fontId="12" fillId="0" borderId="0" xfId="961" applyNumberFormat="1" applyFont="1" applyFill="1" applyProtection="1"/>
    <xf numFmtId="43" fontId="12" fillId="0" borderId="0" xfId="961" applyNumberFormat="1" applyFont="1" applyProtection="1"/>
    <xf numFmtId="43" fontId="12" fillId="0" borderId="0" xfId="280" applyNumberFormat="1" applyFont="1" applyFill="1" applyAlignment="1" applyProtection="1">
      <alignment horizontal="right"/>
    </xf>
    <xf numFmtId="43" fontId="12" fillId="0" borderId="11" xfId="280" applyNumberFormat="1" applyFont="1" applyFill="1" applyBorder="1" applyAlignment="1" applyProtection="1">
      <alignment horizontal="right"/>
    </xf>
    <xf numFmtId="43" fontId="12" fillId="0" borderId="0" xfId="300" applyNumberFormat="1" applyFont="1" applyFill="1" applyProtection="1"/>
    <xf numFmtId="43" fontId="12" fillId="0" borderId="0" xfId="140" applyNumberFormat="1" applyFont="1" applyBorder="1" applyAlignment="1" applyProtection="1">
      <alignment horizontal="right"/>
    </xf>
    <xf numFmtId="43" fontId="12" fillId="0" borderId="0" xfId="280" applyNumberFormat="1" applyFont="1" applyFill="1" applyBorder="1" applyAlignment="1" applyProtection="1">
      <alignment horizontal="right"/>
    </xf>
    <xf numFmtId="43" fontId="12" fillId="0" borderId="0" xfId="178" applyNumberFormat="1" applyFont="1" applyFill="1" applyBorder="1" applyAlignment="1" applyProtection="1">
      <alignment horizontal="right"/>
    </xf>
    <xf numFmtId="43" fontId="12" fillId="0" borderId="0" xfId="961" applyNumberFormat="1" applyFont="1" applyBorder="1" applyProtection="1"/>
    <xf numFmtId="199" fontId="12" fillId="0" borderId="0" xfId="961" applyNumberFormat="1" applyFont="1" applyFill="1" applyProtection="1"/>
    <xf numFmtId="0" fontId="12" fillId="0" borderId="0" xfId="961" applyFont="1" applyBorder="1" applyProtection="1"/>
    <xf numFmtId="44" fontId="12" fillId="0" borderId="0" xfId="961" applyNumberFormat="1" applyFont="1" applyBorder="1" applyProtection="1"/>
    <xf numFmtId="44" fontId="12" fillId="0" borderId="24" xfId="280" applyNumberFormat="1" applyFont="1" applyFill="1" applyBorder="1" applyAlignment="1" applyProtection="1">
      <alignment horizontal="right"/>
    </xf>
    <xf numFmtId="204" fontId="12" fillId="0" borderId="0" xfId="961" applyNumberFormat="1" applyFont="1" applyBorder="1" applyProtection="1"/>
    <xf numFmtId="204" fontId="12" fillId="0" borderId="0" xfId="961" applyNumberFormat="1" applyFont="1" applyProtection="1"/>
    <xf numFmtId="204" fontId="12" fillId="0" borderId="0" xfId="961" applyNumberFormat="1" applyFont="1" applyFill="1" applyProtection="1"/>
    <xf numFmtId="43" fontId="12" fillId="0" borderId="0" xfId="961" applyNumberFormat="1" applyFont="1" applyFill="1" applyProtection="1"/>
    <xf numFmtId="183" fontId="12" fillId="0" borderId="0" xfId="140" applyNumberFormat="1" applyFont="1" applyBorder="1" applyAlignment="1" applyProtection="1"/>
    <xf numFmtId="0" fontId="88" fillId="0" borderId="0" xfId="0" applyFont="1" applyFill="1" applyBorder="1"/>
    <xf numFmtId="0" fontId="88" fillId="0" borderId="0" xfId="0" applyFont="1" applyFill="1" applyBorder="1" applyAlignment="1">
      <alignment horizontal="center"/>
    </xf>
    <xf numFmtId="43" fontId="0" fillId="0" borderId="11" xfId="0" applyNumberFormat="1" applyBorder="1"/>
    <xf numFmtId="41" fontId="13" fillId="0" borderId="20" xfId="143" applyNumberFormat="1" applyFont="1" applyFill="1" applyBorder="1"/>
    <xf numFmtId="37" fontId="0" fillId="0" borderId="11" xfId="0" applyNumberFormat="1" applyBorder="1"/>
    <xf numFmtId="0" fontId="4" fillId="0" borderId="0" xfId="231" applyAlignment="1">
      <alignment vertical="top"/>
    </xf>
    <xf numFmtId="0" fontId="4" fillId="0" borderId="0" xfId="231" applyFont="1" applyAlignment="1">
      <alignment vertical="top"/>
    </xf>
    <xf numFmtId="14" fontId="4" fillId="0" borderId="0" xfId="231" applyNumberFormat="1" applyFill="1" applyBorder="1" applyAlignment="1">
      <alignment horizontal="right" vertical="top"/>
    </xf>
    <xf numFmtId="44" fontId="8" fillId="0" borderId="0" xfId="231" applyNumberFormat="1" applyFont="1" applyFill="1" applyBorder="1" applyAlignment="1">
      <alignment horizontal="right" vertical="top"/>
    </xf>
    <xf numFmtId="0" fontId="8" fillId="0" borderId="0" xfId="231" applyFont="1" applyFill="1" applyBorder="1" applyAlignment="1">
      <alignment horizontal="center" vertical="top" wrapText="1"/>
    </xf>
    <xf numFmtId="0" fontId="4" fillId="0" borderId="0" xfId="231" applyFill="1" applyBorder="1" applyAlignment="1">
      <alignment vertical="top"/>
    </xf>
    <xf numFmtId="14" fontId="4" fillId="0" borderId="12" xfId="231" applyNumberFormat="1" applyFill="1" applyBorder="1" applyAlignment="1">
      <alignment horizontal="right" vertical="top"/>
    </xf>
    <xf numFmtId="44" fontId="8" fillId="0" borderId="10" xfId="231" applyNumberFormat="1" applyFont="1" applyFill="1" applyBorder="1" applyAlignment="1">
      <alignment horizontal="right" vertical="top"/>
    </xf>
    <xf numFmtId="0" fontId="4" fillId="0" borderId="12" xfId="231" applyFill="1" applyBorder="1" applyAlignment="1">
      <alignment vertical="top"/>
    </xf>
    <xf numFmtId="14" fontId="4" fillId="119" borderId="2" xfId="231" applyNumberFormat="1" applyFill="1" applyBorder="1" applyAlignment="1">
      <alignment horizontal="right" vertical="top"/>
    </xf>
    <xf numFmtId="43" fontId="8" fillId="119" borderId="2" xfId="231" applyNumberFormat="1" applyFont="1" applyFill="1" applyBorder="1" applyAlignment="1">
      <alignment horizontal="right" vertical="top"/>
    </xf>
    <xf numFmtId="0" fontId="4" fillId="119" borderId="2" xfId="231" applyFill="1" applyBorder="1" applyAlignment="1">
      <alignment vertical="top"/>
    </xf>
    <xf numFmtId="0" fontId="8" fillId="119" borderId="2" xfId="231" applyFont="1" applyFill="1" applyBorder="1" applyAlignment="1">
      <alignment vertical="top"/>
    </xf>
    <xf numFmtId="14" fontId="4" fillId="0" borderId="0" xfId="231" applyNumberFormat="1" applyAlignment="1">
      <alignment horizontal="right" vertical="top"/>
    </xf>
    <xf numFmtId="43" fontId="4" fillId="0" borderId="0" xfId="231" applyNumberFormat="1" applyAlignment="1">
      <alignment horizontal="right" vertical="top"/>
    </xf>
    <xf numFmtId="0" fontId="4" fillId="26" borderId="4" xfId="231" applyFill="1" applyBorder="1" applyAlignment="1">
      <alignment vertical="top"/>
    </xf>
    <xf numFmtId="0" fontId="4" fillId="26" borderId="4" xfId="231" applyFill="1" applyBorder="1" applyAlignment="1">
      <alignment vertical="top" wrapText="1"/>
    </xf>
    <xf numFmtId="0" fontId="8" fillId="0" borderId="0" xfId="231" applyFont="1" applyAlignment="1">
      <alignment vertical="top"/>
    </xf>
    <xf numFmtId="0" fontId="108" fillId="0" borderId="0" xfId="231" applyFont="1" applyAlignment="1">
      <alignment vertical="top"/>
    </xf>
    <xf numFmtId="41" fontId="89" fillId="0" borderId="0" xfId="0" applyNumberFormat="1" applyFont="1"/>
    <xf numFmtId="0" fontId="0" fillId="0" borderId="0" xfId="0" applyAlignment="1">
      <alignment horizontal="right"/>
    </xf>
    <xf numFmtId="41" fontId="109" fillId="0" borderId="11" xfId="0" applyNumberFormat="1" applyFont="1" applyBorder="1"/>
    <xf numFmtId="42" fontId="22" fillId="0" borderId="0" xfId="152" applyNumberFormat="1" applyFont="1" applyBorder="1"/>
    <xf numFmtId="41" fontId="54" fillId="0" borderId="11" xfId="260" applyNumberFormat="1" applyFont="1" applyFill="1" applyBorder="1" applyAlignment="1"/>
    <xf numFmtId="0" fontId="4" fillId="0" borderId="0" xfId="260" applyFont="1"/>
    <xf numFmtId="9" fontId="54" fillId="0" borderId="0" xfId="301" applyFont="1" applyFill="1" applyAlignment="1"/>
    <xf numFmtId="37" fontId="54" fillId="0" borderId="11" xfId="152" applyNumberFormat="1" applyFont="1" applyFill="1" applyBorder="1" applyAlignment="1"/>
    <xf numFmtId="42" fontId="54" fillId="0" borderId="0" xfId="189" applyNumberFormat="1" applyFont="1" applyFill="1" applyBorder="1" applyAlignment="1"/>
    <xf numFmtId="42" fontId="54" fillId="0" borderId="24" xfId="188" applyNumberFormat="1" applyFont="1" applyFill="1" applyBorder="1" applyAlignment="1"/>
    <xf numFmtId="0" fontId="22" fillId="0" borderId="0" xfId="260" applyFont="1" applyFill="1" applyAlignment="1">
      <alignment horizontal="center"/>
    </xf>
    <xf numFmtId="0" fontId="4" fillId="0" borderId="11" xfId="961" applyFont="1" applyFill="1" applyBorder="1" applyAlignment="1" applyProtection="1">
      <alignment horizontal="center"/>
    </xf>
    <xf numFmtId="39" fontId="4" fillId="0" borderId="0" xfId="280" applyNumberFormat="1" applyFont="1" applyFill="1" applyAlignment="1" applyProtection="1">
      <alignment wrapText="1"/>
    </xf>
    <xf numFmtId="0" fontId="107" fillId="0" borderId="0" xfId="961" applyAlignment="1">
      <alignment wrapText="1"/>
    </xf>
    <xf numFmtId="0" fontId="11" fillId="0" borderId="0" xfId="961" applyFont="1" applyAlignment="1" applyProtection="1">
      <alignment horizontal="center"/>
    </xf>
    <xf numFmtId="0" fontId="8" fillId="0" borderId="0" xfId="961" applyFont="1" applyAlignment="1" applyProtection="1">
      <alignment horizontal="center"/>
    </xf>
    <xf numFmtId="0" fontId="4" fillId="0" borderId="11" xfId="961" applyFont="1" applyBorder="1" applyAlignment="1" applyProtection="1">
      <alignment horizontal="center"/>
    </xf>
    <xf numFmtId="0" fontId="4" fillId="0" borderId="11" xfId="932" applyFont="1" applyFill="1" applyBorder="1" applyAlignment="1" applyProtection="1">
      <alignment horizontal="center"/>
    </xf>
    <xf numFmtId="0" fontId="96" fillId="0" borderId="0" xfId="932" applyAlignment="1">
      <alignment wrapText="1"/>
    </xf>
    <xf numFmtId="0" fontId="11" fillId="0" borderId="0" xfId="932" applyFont="1" applyAlignment="1" applyProtection="1">
      <alignment horizontal="center"/>
    </xf>
    <xf numFmtId="0" fontId="8" fillId="0" borderId="0" xfId="932" applyFont="1" applyAlignment="1" applyProtection="1">
      <alignment horizontal="center"/>
    </xf>
    <xf numFmtId="0" fontId="4" fillId="0" borderId="11" xfId="932" applyFont="1" applyBorder="1" applyAlignment="1" applyProtection="1">
      <alignment horizontal="center"/>
    </xf>
  </cellXfs>
  <cellStyles count="962">
    <cellStyle name="_4.06E Pass Throughs" xfId="1"/>
    <cellStyle name="_4.13E Montana Energy Tax" xfId="2"/>
    <cellStyle name="_Book1" xfId="3"/>
    <cellStyle name="_Book1 (2)" xfId="4"/>
    <cellStyle name="_Book2" xfId="5"/>
    <cellStyle name="_Chelan Debt Forecast 12.19.05" xfId="6"/>
    <cellStyle name="_Costs not in AURORA 06GRC" xfId="7"/>
    <cellStyle name="_Costs not in AURORA 2006GRC 6.15.06" xfId="8"/>
    <cellStyle name="_Costs not in AURORA 2007 Rate Case" xfId="9"/>
    <cellStyle name="_Costs not in KWI3000 '06Budget" xfId="10"/>
    <cellStyle name="_DEM-WP (C) Power Cost 2006GRC Order" xfId="11"/>
    <cellStyle name="_DEM-WP Revised (HC) Wild Horse 2006GRC" xfId="12"/>
    <cellStyle name="_DEM-WP(C) Costs not in AURORA 2006GRC" xfId="13"/>
    <cellStyle name="_DEM-WP(C) Costs not in AURORA 2007GRC" xfId="14"/>
    <cellStyle name="_DEM-WP(C) Costs not in AURORA 2007PCORC-5.07Update" xfId="15"/>
    <cellStyle name="_DEM-WP(C) Sumas Proforma 11.5.07" xfId="16"/>
    <cellStyle name="_DEM-WP(C) Westside Hydro Data_051007" xfId="17"/>
    <cellStyle name="_Fuel Prices 4-14" xfId="18"/>
    <cellStyle name="_Power Cost Value Copy 11.30.05 gas 1.09.06 AURORA at 1.10.06" xfId="19"/>
    <cellStyle name="_Pro Forma Rev 07 GRC" xfId="20"/>
    <cellStyle name="_Recon to Darrin's 5.11.05 proforma" xfId="21"/>
    <cellStyle name="_Revenue" xfId="22"/>
    <cellStyle name="_Revenue_Data" xfId="23"/>
    <cellStyle name="_Revenue_Data_1" xfId="24"/>
    <cellStyle name="_Revenue_Data_Pro Forma Rev 09 GRC" xfId="25"/>
    <cellStyle name="_Revenue_Data_Pro Forma Rev 2010 GRC" xfId="26"/>
    <cellStyle name="_Revenue_Data_Pro Forma Rev 2010 GRC_Preliminary" xfId="27"/>
    <cellStyle name="_Revenue_Data_Revenue (Feb 09 - Jan 10)" xfId="28"/>
    <cellStyle name="_Revenue_Data_Revenue (Jan 09 - Dec 09)" xfId="29"/>
    <cellStyle name="_Revenue_Data_Revenue (Mar 09 - Feb 10)" xfId="30"/>
    <cellStyle name="_Revenue_Data_Volume Exhibit (Jan09 - Dec09)" xfId="31"/>
    <cellStyle name="_Revenue_Mins" xfId="32"/>
    <cellStyle name="_Revenue_Pro Forma Rev 07 GRC" xfId="33"/>
    <cellStyle name="_Revenue_Pro Forma Rev 08 GRC" xfId="34"/>
    <cellStyle name="_Revenue_Pro Forma Rev 09 GRC" xfId="35"/>
    <cellStyle name="_Revenue_Pro Forma Rev 2010 GRC" xfId="36"/>
    <cellStyle name="_Revenue_Pro Forma Rev 2010 GRC_Preliminary" xfId="37"/>
    <cellStyle name="_Revenue_Revenue (Feb 09 - Jan 10)" xfId="38"/>
    <cellStyle name="_Revenue_Revenue (Jan 09 - Dec 09)" xfId="39"/>
    <cellStyle name="_Revenue_Revenue (Mar 09 - Feb 10)" xfId="40"/>
    <cellStyle name="_Revenue_Sheet2" xfId="41"/>
    <cellStyle name="_Revenue_Therms Data" xfId="42"/>
    <cellStyle name="_Revenue_Therms Data Rerun" xfId="43"/>
    <cellStyle name="_Revenue_Volume Exhibit (Jan09 - Dec09)" xfId="44"/>
    <cellStyle name="_Tenaska Comparison" xfId="45"/>
    <cellStyle name="_Therms Data" xfId="46"/>
    <cellStyle name="_Therms Data_Pro Forma Rev 09 GRC" xfId="47"/>
    <cellStyle name="_Therms Data_Pro Forma Rev 2010 GRC" xfId="48"/>
    <cellStyle name="_Therms Data_Pro Forma Rev 2010 GRC_Preliminary" xfId="49"/>
    <cellStyle name="_Therms Data_Revenue (Feb 09 - Jan 10)" xfId="50"/>
    <cellStyle name="_Therms Data_Revenue (Jan 09 - Dec 09)" xfId="51"/>
    <cellStyle name="_Therms Data_Revenue (Mar 09 - Feb 10)" xfId="52"/>
    <cellStyle name="_Therms Data_Volume Exhibit (Jan09 - Dec09)" xfId="53"/>
    <cellStyle name="_Value Copy 11 30 05 gas 12 09 05 AURORA at 12 14 05" xfId="54"/>
    <cellStyle name="_VC 6.15.06 update on 06GRC power costs.xls Chart 1" xfId="55"/>
    <cellStyle name="_VC 6.15.06 update on 06GRC power costs.xls Chart 2" xfId="56"/>
    <cellStyle name="_VC 6.15.06 update on 06GRC power costs.xls Chart 3" xfId="57"/>
    <cellStyle name="0,0_x000d__x000a_NA_x000d__x000a_" xfId="58"/>
    <cellStyle name="0000" xfId="59"/>
    <cellStyle name="000000" xfId="60"/>
    <cellStyle name="20% - Accent1" xfId="61" builtinId="30" customBuiltin="1"/>
    <cellStyle name="20% - Accent1 10" xfId="395"/>
    <cellStyle name="20% - Accent1 11" xfId="396"/>
    <cellStyle name="20% - Accent1 12" xfId="765"/>
    <cellStyle name="20% - Accent1 13" xfId="792"/>
    <cellStyle name="20% - Accent1 2" xfId="62"/>
    <cellStyle name="20% - Accent1 2 2" xfId="793"/>
    <cellStyle name="20% - Accent1 3" xfId="63"/>
    <cellStyle name="20% - Accent1 3 2" xfId="794"/>
    <cellStyle name="20% - Accent1 4" xfId="397"/>
    <cellStyle name="20% - Accent1 5" xfId="398"/>
    <cellStyle name="20% - Accent1 6" xfId="399"/>
    <cellStyle name="20% - Accent1 7" xfId="400"/>
    <cellStyle name="20% - Accent1 8" xfId="401"/>
    <cellStyle name="20% - Accent1 9" xfId="402"/>
    <cellStyle name="20% - Accent2" xfId="64" builtinId="34" customBuiltin="1"/>
    <cellStyle name="20% - Accent2 10" xfId="403"/>
    <cellStyle name="20% - Accent2 11" xfId="404"/>
    <cellStyle name="20% - Accent2 12" xfId="766"/>
    <cellStyle name="20% - Accent2 13" xfId="795"/>
    <cellStyle name="20% - Accent2 2" xfId="65"/>
    <cellStyle name="20% - Accent2 2 2" xfId="796"/>
    <cellStyle name="20% - Accent2 3" xfId="66"/>
    <cellStyle name="20% - Accent2 3 2" xfId="797"/>
    <cellStyle name="20% - Accent2 4" xfId="405"/>
    <cellStyle name="20% - Accent2 5" xfId="406"/>
    <cellStyle name="20% - Accent2 6" xfId="407"/>
    <cellStyle name="20% - Accent2 7" xfId="408"/>
    <cellStyle name="20% - Accent2 8" xfId="409"/>
    <cellStyle name="20% - Accent2 9" xfId="410"/>
    <cellStyle name="20% - Accent3" xfId="67" builtinId="38" customBuiltin="1"/>
    <cellStyle name="20% - Accent3 10" xfId="411"/>
    <cellStyle name="20% - Accent3 11" xfId="412"/>
    <cellStyle name="20% - Accent3 12" xfId="767"/>
    <cellStyle name="20% - Accent3 13" xfId="798"/>
    <cellStyle name="20% - Accent3 2" xfId="68"/>
    <cellStyle name="20% - Accent3 2 2" xfId="799"/>
    <cellStyle name="20% - Accent3 3" xfId="69"/>
    <cellStyle name="20% - Accent3 3 2" xfId="800"/>
    <cellStyle name="20% - Accent3 4" xfId="413"/>
    <cellStyle name="20% - Accent3 5" xfId="414"/>
    <cellStyle name="20% - Accent3 6" xfId="415"/>
    <cellStyle name="20% - Accent3 7" xfId="416"/>
    <cellStyle name="20% - Accent3 8" xfId="417"/>
    <cellStyle name="20% - Accent3 9" xfId="418"/>
    <cellStyle name="20% - Accent4" xfId="70" builtinId="42" customBuiltin="1"/>
    <cellStyle name="20% - Accent4 10" xfId="419"/>
    <cellStyle name="20% - Accent4 11" xfId="420"/>
    <cellStyle name="20% - Accent4 12" xfId="768"/>
    <cellStyle name="20% - Accent4 13" xfId="801"/>
    <cellStyle name="20% - Accent4 2" xfId="71"/>
    <cellStyle name="20% - Accent4 2 2" xfId="802"/>
    <cellStyle name="20% - Accent4 3" xfId="72"/>
    <cellStyle name="20% - Accent4 3 2" xfId="803"/>
    <cellStyle name="20% - Accent4 4" xfId="421"/>
    <cellStyle name="20% - Accent4 5" xfId="422"/>
    <cellStyle name="20% - Accent4 6" xfId="423"/>
    <cellStyle name="20% - Accent4 7" xfId="424"/>
    <cellStyle name="20% - Accent4 8" xfId="425"/>
    <cellStyle name="20% - Accent4 9" xfId="426"/>
    <cellStyle name="20% - Accent5" xfId="73" builtinId="46" customBuiltin="1"/>
    <cellStyle name="20% - Accent5 10" xfId="427"/>
    <cellStyle name="20% - Accent5 11" xfId="428"/>
    <cellStyle name="20% - Accent5 12" xfId="769"/>
    <cellStyle name="20% - Accent5 13" xfId="804"/>
    <cellStyle name="20% - Accent5 2" xfId="74"/>
    <cellStyle name="20% - Accent5 2 2" xfId="805"/>
    <cellStyle name="20% - Accent5 3" xfId="75"/>
    <cellStyle name="20% - Accent5 3 2" xfId="806"/>
    <cellStyle name="20% - Accent5 4" xfId="429"/>
    <cellStyle name="20% - Accent5 5" xfId="430"/>
    <cellStyle name="20% - Accent5 6" xfId="431"/>
    <cellStyle name="20% - Accent5 7" xfId="432"/>
    <cellStyle name="20% - Accent5 8" xfId="433"/>
    <cellStyle name="20% - Accent5 9" xfId="434"/>
    <cellStyle name="20% - Accent6" xfId="76" builtinId="50" customBuiltin="1"/>
    <cellStyle name="20% - Accent6 10" xfId="435"/>
    <cellStyle name="20% - Accent6 11" xfId="436"/>
    <cellStyle name="20% - Accent6 12" xfId="770"/>
    <cellStyle name="20% - Accent6 13" xfId="807"/>
    <cellStyle name="20% - Accent6 2" xfId="77"/>
    <cellStyle name="20% - Accent6 2 2" xfId="808"/>
    <cellStyle name="20% - Accent6 3" xfId="78"/>
    <cellStyle name="20% - Accent6 3 2" xfId="809"/>
    <cellStyle name="20% - Accent6 4" xfId="437"/>
    <cellStyle name="20% - Accent6 5" xfId="438"/>
    <cellStyle name="20% - Accent6 6" xfId="439"/>
    <cellStyle name="20% - Accent6 7" xfId="440"/>
    <cellStyle name="20% - Accent6 8" xfId="441"/>
    <cellStyle name="20% - Accent6 9" xfId="442"/>
    <cellStyle name="40% - Accent1" xfId="79" builtinId="31" customBuiltin="1"/>
    <cellStyle name="40% - Accent1 10" xfId="443"/>
    <cellStyle name="40% - Accent1 11" xfId="444"/>
    <cellStyle name="40% - Accent1 12" xfId="771"/>
    <cellStyle name="40% - Accent1 13" xfId="810"/>
    <cellStyle name="40% - Accent1 2" xfId="80"/>
    <cellStyle name="40% - Accent1 2 2" xfId="811"/>
    <cellStyle name="40% - Accent1 3" xfId="81"/>
    <cellStyle name="40% - Accent1 3 2" xfId="812"/>
    <cellStyle name="40% - Accent1 4" xfId="445"/>
    <cellStyle name="40% - Accent1 5" xfId="446"/>
    <cellStyle name="40% - Accent1 6" xfId="447"/>
    <cellStyle name="40% - Accent1 7" xfId="448"/>
    <cellStyle name="40% - Accent1 8" xfId="449"/>
    <cellStyle name="40% - Accent1 9" xfId="450"/>
    <cellStyle name="40% - Accent2" xfId="82" builtinId="35" customBuiltin="1"/>
    <cellStyle name="40% - Accent2 10" xfId="451"/>
    <cellStyle name="40% - Accent2 11" xfId="452"/>
    <cellStyle name="40% - Accent2 12" xfId="772"/>
    <cellStyle name="40% - Accent2 13" xfId="813"/>
    <cellStyle name="40% - Accent2 2" xfId="83"/>
    <cellStyle name="40% - Accent2 2 2" xfId="814"/>
    <cellStyle name="40% - Accent2 3" xfId="84"/>
    <cellStyle name="40% - Accent2 3 2" xfId="815"/>
    <cellStyle name="40% - Accent2 4" xfId="453"/>
    <cellStyle name="40% - Accent2 5" xfId="454"/>
    <cellStyle name="40% - Accent2 6" xfId="455"/>
    <cellStyle name="40% - Accent2 7" xfId="456"/>
    <cellStyle name="40% - Accent2 8" xfId="457"/>
    <cellStyle name="40% - Accent2 9" xfId="458"/>
    <cellStyle name="40% - Accent3" xfId="85" builtinId="39" customBuiltin="1"/>
    <cellStyle name="40% - Accent3 10" xfId="459"/>
    <cellStyle name="40% - Accent3 11" xfId="460"/>
    <cellStyle name="40% - Accent3 12" xfId="773"/>
    <cellStyle name="40% - Accent3 13" xfId="816"/>
    <cellStyle name="40% - Accent3 2" xfId="86"/>
    <cellStyle name="40% - Accent3 2 2" xfId="817"/>
    <cellStyle name="40% - Accent3 3" xfId="87"/>
    <cellStyle name="40% - Accent3 3 2" xfId="818"/>
    <cellStyle name="40% - Accent3 4" xfId="461"/>
    <cellStyle name="40% - Accent3 5" xfId="462"/>
    <cellStyle name="40% - Accent3 6" xfId="463"/>
    <cellStyle name="40% - Accent3 7" xfId="464"/>
    <cellStyle name="40% - Accent3 8" xfId="465"/>
    <cellStyle name="40% - Accent3 9" xfId="466"/>
    <cellStyle name="40% - Accent4" xfId="88" builtinId="43" customBuiltin="1"/>
    <cellStyle name="40% - Accent4 10" xfId="467"/>
    <cellStyle name="40% - Accent4 11" xfId="468"/>
    <cellStyle name="40% - Accent4 12" xfId="774"/>
    <cellStyle name="40% - Accent4 13" xfId="819"/>
    <cellStyle name="40% - Accent4 2" xfId="89"/>
    <cellStyle name="40% - Accent4 2 2" xfId="820"/>
    <cellStyle name="40% - Accent4 3" xfId="90"/>
    <cellStyle name="40% - Accent4 3 2" xfId="821"/>
    <cellStyle name="40% - Accent4 4" xfId="469"/>
    <cellStyle name="40% - Accent4 5" xfId="470"/>
    <cellStyle name="40% - Accent4 6" xfId="471"/>
    <cellStyle name="40% - Accent4 7" xfId="472"/>
    <cellStyle name="40% - Accent4 8" xfId="473"/>
    <cellStyle name="40% - Accent4 9" xfId="474"/>
    <cellStyle name="40% - Accent5" xfId="91" builtinId="47" customBuiltin="1"/>
    <cellStyle name="40% - Accent5 10" xfId="475"/>
    <cellStyle name="40% - Accent5 11" xfId="476"/>
    <cellStyle name="40% - Accent5 12" xfId="775"/>
    <cellStyle name="40% - Accent5 13" xfId="822"/>
    <cellStyle name="40% - Accent5 2" xfId="92"/>
    <cellStyle name="40% - Accent5 2 2" xfId="823"/>
    <cellStyle name="40% - Accent5 3" xfId="93"/>
    <cellStyle name="40% - Accent5 3 2" xfId="824"/>
    <cellStyle name="40% - Accent5 4" xfId="477"/>
    <cellStyle name="40% - Accent5 5" xfId="478"/>
    <cellStyle name="40% - Accent5 6" xfId="479"/>
    <cellStyle name="40% - Accent5 7" xfId="480"/>
    <cellStyle name="40% - Accent5 8" xfId="481"/>
    <cellStyle name="40% - Accent5 9" xfId="482"/>
    <cellStyle name="40% - Accent6" xfId="94" builtinId="51" customBuiltin="1"/>
    <cellStyle name="40% - Accent6 10" xfId="483"/>
    <cellStyle name="40% - Accent6 11" xfId="484"/>
    <cellStyle name="40% - Accent6 12" xfId="776"/>
    <cellStyle name="40% - Accent6 13" xfId="825"/>
    <cellStyle name="40% - Accent6 2" xfId="95"/>
    <cellStyle name="40% - Accent6 2 2" xfId="826"/>
    <cellStyle name="40% - Accent6 3" xfId="96"/>
    <cellStyle name="40% - Accent6 3 2" xfId="827"/>
    <cellStyle name="40% - Accent6 4" xfId="485"/>
    <cellStyle name="40% - Accent6 5" xfId="486"/>
    <cellStyle name="40% - Accent6 6" xfId="487"/>
    <cellStyle name="40% - Accent6 7" xfId="488"/>
    <cellStyle name="40% - Accent6 8" xfId="489"/>
    <cellStyle name="40% - Accent6 9" xfId="490"/>
    <cellStyle name="60% - Accent1" xfId="97" builtinId="32" customBuiltin="1"/>
    <cellStyle name="60% - Accent1 2" xfId="491"/>
    <cellStyle name="60% - Accent1 3" xfId="492"/>
    <cellStyle name="60% - Accent1 4" xfId="493"/>
    <cellStyle name="60% - Accent1 5" xfId="494"/>
    <cellStyle name="60% - Accent1 6" xfId="495"/>
    <cellStyle name="60% - Accent1 7" xfId="496"/>
    <cellStyle name="60% - Accent1 8" xfId="497"/>
    <cellStyle name="60% - Accent1 9" xfId="498"/>
    <cellStyle name="60% - Accent2" xfId="98" builtinId="36" customBuiltin="1"/>
    <cellStyle name="60% - Accent2 2" xfId="499"/>
    <cellStyle name="60% - Accent2 3" xfId="500"/>
    <cellStyle name="60% - Accent2 4" xfId="501"/>
    <cellStyle name="60% - Accent2 5" xfId="502"/>
    <cellStyle name="60% - Accent2 6" xfId="503"/>
    <cellStyle name="60% - Accent2 7" xfId="504"/>
    <cellStyle name="60% - Accent2 8" xfId="505"/>
    <cellStyle name="60% - Accent2 9" xfId="506"/>
    <cellStyle name="60% - Accent3" xfId="99" builtinId="40" customBuiltin="1"/>
    <cellStyle name="60% - Accent3 2" xfId="507"/>
    <cellStyle name="60% - Accent3 3" xfId="508"/>
    <cellStyle name="60% - Accent3 4" xfId="509"/>
    <cellStyle name="60% - Accent3 5" xfId="510"/>
    <cellStyle name="60% - Accent3 6" xfId="511"/>
    <cellStyle name="60% - Accent3 7" xfId="512"/>
    <cellStyle name="60% - Accent3 8" xfId="513"/>
    <cellStyle name="60% - Accent3 9" xfId="514"/>
    <cellStyle name="60% - Accent4" xfId="100" builtinId="44" customBuiltin="1"/>
    <cellStyle name="60% - Accent4 2" xfId="515"/>
    <cellStyle name="60% - Accent4 3" xfId="516"/>
    <cellStyle name="60% - Accent4 4" xfId="517"/>
    <cellStyle name="60% - Accent4 5" xfId="518"/>
    <cellStyle name="60% - Accent4 6" xfId="519"/>
    <cellStyle name="60% - Accent4 7" xfId="520"/>
    <cellStyle name="60% - Accent4 8" xfId="521"/>
    <cellStyle name="60% - Accent4 9" xfId="522"/>
    <cellStyle name="60% - Accent5" xfId="101" builtinId="48" customBuiltin="1"/>
    <cellStyle name="60% - Accent5 2" xfId="523"/>
    <cellStyle name="60% - Accent5 3" xfId="524"/>
    <cellStyle name="60% - Accent5 4" xfId="525"/>
    <cellStyle name="60% - Accent5 5" xfId="526"/>
    <cellStyle name="60% - Accent5 6" xfId="527"/>
    <cellStyle name="60% - Accent5 7" xfId="528"/>
    <cellStyle name="60% - Accent5 8" xfId="529"/>
    <cellStyle name="60% - Accent5 9" xfId="530"/>
    <cellStyle name="60% - Accent6" xfId="102" builtinId="52" customBuiltin="1"/>
    <cellStyle name="60% - Accent6 2" xfId="531"/>
    <cellStyle name="60% - Accent6 3" xfId="532"/>
    <cellStyle name="60% - Accent6 4" xfId="533"/>
    <cellStyle name="60% - Accent6 5" xfId="534"/>
    <cellStyle name="60% - Accent6 6" xfId="535"/>
    <cellStyle name="60% - Accent6 7" xfId="536"/>
    <cellStyle name="60% - Accent6 8" xfId="537"/>
    <cellStyle name="60% - Accent6 9" xfId="538"/>
    <cellStyle name="Accent1" xfId="103" builtinId="29" customBuiltin="1"/>
    <cellStyle name="Accent1 - 20%" xfId="104"/>
    <cellStyle name="Accent1 - 40%" xfId="105"/>
    <cellStyle name="Accent1 - 60%" xfId="106"/>
    <cellStyle name="Accent1 10" xfId="539"/>
    <cellStyle name="Accent1 11" xfId="540"/>
    <cellStyle name="Accent1 12" xfId="541"/>
    <cellStyle name="Accent1 13" xfId="542"/>
    <cellStyle name="Accent1 14" xfId="543"/>
    <cellStyle name="Accent1 15" xfId="544"/>
    <cellStyle name="Accent1 16" xfId="545"/>
    <cellStyle name="Accent1 17" xfId="777"/>
    <cellStyle name="Accent1 18" xfId="778"/>
    <cellStyle name="Accent1 19" xfId="828"/>
    <cellStyle name="Accent1 2" xfId="546"/>
    <cellStyle name="Accent1 20" xfId="829"/>
    <cellStyle name="Accent1 21" xfId="830"/>
    <cellStyle name="Accent1 22" xfId="831"/>
    <cellStyle name="Accent1 3" xfId="547"/>
    <cellStyle name="Accent1 4" xfId="548"/>
    <cellStyle name="Accent1 5" xfId="549"/>
    <cellStyle name="Accent1 6" xfId="550"/>
    <cellStyle name="Accent1 7" xfId="551"/>
    <cellStyle name="Accent1 8" xfId="552"/>
    <cellStyle name="Accent1 9" xfId="553"/>
    <cellStyle name="Accent2" xfId="107" builtinId="33" customBuiltin="1"/>
    <cellStyle name="Accent2 - 20%" xfId="108"/>
    <cellStyle name="Accent2 - 40%" xfId="109"/>
    <cellStyle name="Accent2 - 60%" xfId="110"/>
    <cellStyle name="Accent2 10" xfId="554"/>
    <cellStyle name="Accent2 11" xfId="555"/>
    <cellStyle name="Accent2 12" xfId="556"/>
    <cellStyle name="Accent2 13" xfId="557"/>
    <cellStyle name="Accent2 14" xfId="558"/>
    <cellStyle name="Accent2 15" xfId="559"/>
    <cellStyle name="Accent2 16" xfId="560"/>
    <cellStyle name="Accent2 17" xfId="779"/>
    <cellStyle name="Accent2 18" xfId="780"/>
    <cellStyle name="Accent2 19" xfId="832"/>
    <cellStyle name="Accent2 2" xfId="561"/>
    <cellStyle name="Accent2 20" xfId="833"/>
    <cellStyle name="Accent2 21" xfId="834"/>
    <cellStyle name="Accent2 22" xfId="835"/>
    <cellStyle name="Accent2 3" xfId="562"/>
    <cellStyle name="Accent2 4" xfId="563"/>
    <cellStyle name="Accent2 5" xfId="564"/>
    <cellStyle name="Accent2 6" xfId="565"/>
    <cellStyle name="Accent2 7" xfId="566"/>
    <cellStyle name="Accent2 8" xfId="567"/>
    <cellStyle name="Accent2 9" xfId="568"/>
    <cellStyle name="Accent3" xfId="111" builtinId="37" customBuiltin="1"/>
    <cellStyle name="Accent3 - 20%" xfId="112"/>
    <cellStyle name="Accent3 - 40%" xfId="113"/>
    <cellStyle name="Accent3 - 60%" xfId="114"/>
    <cellStyle name="Accent3 10" xfId="569"/>
    <cellStyle name="Accent3 11" xfId="570"/>
    <cellStyle name="Accent3 12" xfId="571"/>
    <cellStyle name="Accent3 13" xfId="572"/>
    <cellStyle name="Accent3 14" xfId="573"/>
    <cellStyle name="Accent3 15" xfId="574"/>
    <cellStyle name="Accent3 16" xfId="575"/>
    <cellStyle name="Accent3 17" xfId="781"/>
    <cellStyle name="Accent3 18" xfId="782"/>
    <cellStyle name="Accent3 19" xfId="836"/>
    <cellStyle name="Accent3 2" xfId="576"/>
    <cellStyle name="Accent3 20" xfId="837"/>
    <cellStyle name="Accent3 21" xfId="838"/>
    <cellStyle name="Accent3 22" xfId="839"/>
    <cellStyle name="Accent3 3" xfId="577"/>
    <cellStyle name="Accent3 4" xfId="578"/>
    <cellStyle name="Accent3 5" xfId="579"/>
    <cellStyle name="Accent3 6" xfId="580"/>
    <cellStyle name="Accent3 7" xfId="581"/>
    <cellStyle name="Accent3 8" xfId="582"/>
    <cellStyle name="Accent3 9" xfId="583"/>
    <cellStyle name="Accent4" xfId="115" builtinId="41" customBuiltin="1"/>
    <cellStyle name="Accent4 - 20%" xfId="116"/>
    <cellStyle name="Accent4 - 40%" xfId="117"/>
    <cellStyle name="Accent4 - 60%" xfId="118"/>
    <cellStyle name="Accent4 10" xfId="584"/>
    <cellStyle name="Accent4 11" xfId="585"/>
    <cellStyle name="Accent4 12" xfId="586"/>
    <cellStyle name="Accent4 13" xfId="587"/>
    <cellStyle name="Accent4 14" xfId="588"/>
    <cellStyle name="Accent4 15" xfId="589"/>
    <cellStyle name="Accent4 16" xfId="590"/>
    <cellStyle name="Accent4 17" xfId="783"/>
    <cellStyle name="Accent4 18" xfId="784"/>
    <cellStyle name="Accent4 19" xfId="840"/>
    <cellStyle name="Accent4 2" xfId="591"/>
    <cellStyle name="Accent4 20" xfId="841"/>
    <cellStyle name="Accent4 21" xfId="842"/>
    <cellStyle name="Accent4 22" xfId="843"/>
    <cellStyle name="Accent4 3" xfId="592"/>
    <cellStyle name="Accent4 4" xfId="593"/>
    <cellStyle name="Accent4 5" xfId="594"/>
    <cellStyle name="Accent4 6" xfId="595"/>
    <cellStyle name="Accent4 7" xfId="596"/>
    <cellStyle name="Accent4 8" xfId="597"/>
    <cellStyle name="Accent4 9" xfId="598"/>
    <cellStyle name="Accent5" xfId="119" builtinId="45" customBuiltin="1"/>
    <cellStyle name="Accent5 - 20%" xfId="120"/>
    <cellStyle name="Accent5 - 40%" xfId="121"/>
    <cellStyle name="Accent5 - 60%" xfId="122"/>
    <cellStyle name="Accent5 10" xfId="599"/>
    <cellStyle name="Accent5 11" xfId="600"/>
    <cellStyle name="Accent5 12" xfId="601"/>
    <cellStyle name="Accent5 13" xfId="602"/>
    <cellStyle name="Accent5 14" xfId="603"/>
    <cellStyle name="Accent5 15" xfId="604"/>
    <cellStyle name="Accent5 16" xfId="605"/>
    <cellStyle name="Accent5 17" xfId="785"/>
    <cellStyle name="Accent5 18" xfId="786"/>
    <cellStyle name="Accent5 19" xfId="844"/>
    <cellStyle name="Accent5 2" xfId="606"/>
    <cellStyle name="Accent5 20" xfId="845"/>
    <cellStyle name="Accent5 21" xfId="846"/>
    <cellStyle name="Accent5 22" xfId="847"/>
    <cellStyle name="Accent5 3" xfId="607"/>
    <cellStyle name="Accent5 4" xfId="608"/>
    <cellStyle name="Accent5 5" xfId="609"/>
    <cellStyle name="Accent5 6" xfId="610"/>
    <cellStyle name="Accent5 7" xfId="611"/>
    <cellStyle name="Accent5 8" xfId="612"/>
    <cellStyle name="Accent5 9" xfId="613"/>
    <cellStyle name="Accent6" xfId="123" builtinId="49" customBuiltin="1"/>
    <cellStyle name="Accent6 - 20%" xfId="124"/>
    <cellStyle name="Accent6 - 40%" xfId="125"/>
    <cellStyle name="Accent6 - 60%" xfId="126"/>
    <cellStyle name="Accent6 10" xfId="614"/>
    <cellStyle name="Accent6 11" xfId="615"/>
    <cellStyle name="Accent6 12" xfId="616"/>
    <cellStyle name="Accent6 13" xfId="617"/>
    <cellStyle name="Accent6 14" xfId="618"/>
    <cellStyle name="Accent6 15" xfId="619"/>
    <cellStyle name="Accent6 16" xfId="620"/>
    <cellStyle name="Accent6 17" xfId="787"/>
    <cellStyle name="Accent6 18" xfId="788"/>
    <cellStyle name="Accent6 19" xfId="848"/>
    <cellStyle name="Accent6 2" xfId="621"/>
    <cellStyle name="Accent6 20" xfId="849"/>
    <cellStyle name="Accent6 21" xfId="850"/>
    <cellStyle name="Accent6 22" xfId="851"/>
    <cellStyle name="Accent6 3" xfId="622"/>
    <cellStyle name="Accent6 4" xfId="623"/>
    <cellStyle name="Accent6 5" xfId="624"/>
    <cellStyle name="Accent6 6" xfId="625"/>
    <cellStyle name="Accent6 7" xfId="626"/>
    <cellStyle name="Accent6 8" xfId="627"/>
    <cellStyle name="Accent6 9" xfId="628"/>
    <cellStyle name="Bad" xfId="127" builtinId="27" customBuiltin="1"/>
    <cellStyle name="Bad 2" xfId="629"/>
    <cellStyle name="Bad 3" xfId="630"/>
    <cellStyle name="Bad 4" xfId="631"/>
    <cellStyle name="Bad 5" xfId="632"/>
    <cellStyle name="Bad 6" xfId="633"/>
    <cellStyle name="Bad 7" xfId="634"/>
    <cellStyle name="Bad 8" xfId="635"/>
    <cellStyle name="Bad 9" xfId="636"/>
    <cellStyle name="blank" xfId="128"/>
    <cellStyle name="Calc Currency (0)" xfId="129"/>
    <cellStyle name="Calculation" xfId="130" builtinId="22" customBuiltin="1"/>
    <cellStyle name="Calculation 2" xfId="637"/>
    <cellStyle name="Calculation 3" xfId="638"/>
    <cellStyle name="Calculation 4" xfId="639"/>
    <cellStyle name="Calculation 5" xfId="640"/>
    <cellStyle name="Calculation 6" xfId="641"/>
    <cellStyle name="Calculation 7" xfId="642"/>
    <cellStyle name="Calculation 8" xfId="643"/>
    <cellStyle name="Calculation 9" xfId="644"/>
    <cellStyle name="Check Cell" xfId="131" builtinId="23" customBuiltin="1"/>
    <cellStyle name="Check Cell 2" xfId="645"/>
    <cellStyle name="Check Cell 3" xfId="646"/>
    <cellStyle name="Check Cell 4" xfId="647"/>
    <cellStyle name="Check Cell 5" xfId="648"/>
    <cellStyle name="Check Cell 6" xfId="649"/>
    <cellStyle name="Check Cell 7" xfId="650"/>
    <cellStyle name="Check Cell 8" xfId="651"/>
    <cellStyle name="Check Cell 9" xfId="652"/>
    <cellStyle name="CheckCell" xfId="132"/>
    <cellStyle name="Comma" xfId="924" builtinId="3"/>
    <cellStyle name="Comma 10" xfId="133"/>
    <cellStyle name="Comma 11" xfId="134"/>
    <cellStyle name="Comma 12" xfId="135"/>
    <cellStyle name="Comma 13" xfId="136"/>
    <cellStyle name="Comma 14" xfId="137"/>
    <cellStyle name="Comma 15" xfId="138"/>
    <cellStyle name="Comma 16" xfId="139"/>
    <cellStyle name="Comma 17" xfId="140"/>
    <cellStyle name="Comma 18" xfId="141"/>
    <cellStyle name="Comma 19" xfId="142"/>
    <cellStyle name="Comma 19 2" xfId="926"/>
    <cellStyle name="Comma 2" xfId="143"/>
    <cellStyle name="Comma 2 2" xfId="144"/>
    <cellStyle name="Comma 2 3" xfId="145"/>
    <cellStyle name="Comma 20" xfId="146"/>
    <cellStyle name="Comma 21" xfId="147"/>
    <cellStyle name="Comma 22" xfId="148"/>
    <cellStyle name="Comma 23" xfId="149"/>
    <cellStyle name="Comma 24" xfId="150"/>
    <cellStyle name="Comma 25" xfId="151"/>
    <cellStyle name="Comma 26" xfId="919"/>
    <cellStyle name="Comma 27" xfId="922"/>
    <cellStyle name="Comma 3" xfId="152"/>
    <cellStyle name="Comma 3 2" xfId="153"/>
    <cellStyle name="Comma 3 3" xfId="852"/>
    <cellStyle name="Comma 4" xfId="154"/>
    <cellStyle name="Comma 4 2" xfId="853"/>
    <cellStyle name="Comma 5" xfId="155"/>
    <cellStyle name="Comma 5 2" xfId="854"/>
    <cellStyle name="Comma 6" xfId="156"/>
    <cellStyle name="Comma 6 2" xfId="855"/>
    <cellStyle name="Comma 7" xfId="157"/>
    <cellStyle name="Comma 8" xfId="158"/>
    <cellStyle name="Comma 9" xfId="159"/>
    <cellStyle name="Comma0" xfId="160"/>
    <cellStyle name="Comma0 - Style2" xfId="161"/>
    <cellStyle name="Comma0 - Style4" xfId="162"/>
    <cellStyle name="Comma0 - Style5" xfId="163"/>
    <cellStyle name="Comma0_00COS Ind Allocators" xfId="164"/>
    <cellStyle name="Comma1 - Style1" xfId="165"/>
    <cellStyle name="Copied" xfId="166"/>
    <cellStyle name="COST1" xfId="167"/>
    <cellStyle name="Curren - Style1" xfId="168"/>
    <cellStyle name="Curren - Style2" xfId="169"/>
    <cellStyle name="Curren - Style5" xfId="170"/>
    <cellStyle name="Curren - Style6" xfId="171"/>
    <cellStyle name="Currency 10" xfId="172"/>
    <cellStyle name="Currency 11" xfId="173"/>
    <cellStyle name="Currency 12" xfId="174"/>
    <cellStyle name="Currency 13" xfId="175"/>
    <cellStyle name="Currency 14" xfId="176"/>
    <cellStyle name="Currency 15" xfId="177"/>
    <cellStyle name="Currency 16" xfId="178"/>
    <cellStyle name="Currency 17" xfId="179"/>
    <cellStyle name="Currency 17 2" xfId="927"/>
    <cellStyle name="Currency 18" xfId="180"/>
    <cellStyle name="Currency 19" xfId="181"/>
    <cellStyle name="Currency 2" xfId="182"/>
    <cellStyle name="Currency 2 2" xfId="183"/>
    <cellStyle name="Currency 20" xfId="184"/>
    <cellStyle name="Currency 21" xfId="185"/>
    <cellStyle name="Currency 22" xfId="186"/>
    <cellStyle name="Currency 23" xfId="187"/>
    <cellStyle name="Currency 24" xfId="923"/>
    <cellStyle name="Currency 3" xfId="188"/>
    <cellStyle name="Currency 3 2" xfId="189"/>
    <cellStyle name="Currency 4" xfId="190"/>
    <cellStyle name="Currency 5" xfId="191"/>
    <cellStyle name="Currency 6" xfId="192"/>
    <cellStyle name="Currency 7" xfId="193"/>
    <cellStyle name="Currency 8" xfId="194"/>
    <cellStyle name="Currency 9" xfId="195"/>
    <cellStyle name="Currency0" xfId="196"/>
    <cellStyle name="Date" xfId="197"/>
    <cellStyle name="Emphasis 1" xfId="198"/>
    <cellStyle name="Emphasis 2" xfId="199"/>
    <cellStyle name="Emphasis 3" xfId="200"/>
    <cellStyle name="Entered" xfId="201"/>
    <cellStyle name="Explanatory Text" xfId="202" builtinId="53" customBuiltin="1"/>
    <cellStyle name="Explanatory Text 2" xfId="653"/>
    <cellStyle name="Explanatory Text 3" xfId="654"/>
    <cellStyle name="Explanatory Text 4" xfId="655"/>
    <cellStyle name="Explanatory Text 5" xfId="656"/>
    <cellStyle name="Explanatory Text 6" xfId="657"/>
    <cellStyle name="Explanatory Text 7" xfId="658"/>
    <cellStyle name="Explanatory Text 8" xfId="659"/>
    <cellStyle name="Explanatory Text 9" xfId="660"/>
    <cellStyle name="Fixed" xfId="203"/>
    <cellStyle name="Fixed3 - Style3" xfId="204"/>
    <cellStyle name="Good" xfId="205" builtinId="26" customBuiltin="1"/>
    <cellStyle name="Good 2" xfId="661"/>
    <cellStyle name="Good 3" xfId="662"/>
    <cellStyle name="Good 4" xfId="663"/>
    <cellStyle name="Good 5" xfId="664"/>
    <cellStyle name="Good 6" xfId="665"/>
    <cellStyle name="Good 7" xfId="666"/>
    <cellStyle name="Good 8" xfId="667"/>
    <cellStyle name="Good 9" xfId="668"/>
    <cellStyle name="Grey" xfId="206"/>
    <cellStyle name="Header" xfId="207"/>
    <cellStyle name="Header1" xfId="208"/>
    <cellStyle name="Header2" xfId="209"/>
    <cellStyle name="Heading" xfId="210"/>
    <cellStyle name="Heading 1" xfId="211" builtinId="16" customBuiltin="1"/>
    <cellStyle name="Heading 1 2" xfId="669"/>
    <cellStyle name="Heading 1 3" xfId="670"/>
    <cellStyle name="Heading 1 4" xfId="671"/>
    <cellStyle name="Heading 1 5" xfId="672"/>
    <cellStyle name="Heading 1 6" xfId="673"/>
    <cellStyle name="Heading 1 7" xfId="674"/>
    <cellStyle name="Heading 1 8" xfId="675"/>
    <cellStyle name="Heading 1 9" xfId="676"/>
    <cellStyle name="Heading 2" xfId="212" builtinId="17" customBuiltin="1"/>
    <cellStyle name="Heading 2 2" xfId="677"/>
    <cellStyle name="Heading 2 3" xfId="678"/>
    <cellStyle name="Heading 2 4" xfId="679"/>
    <cellStyle name="Heading 2 5" xfId="680"/>
    <cellStyle name="Heading 2 6" xfId="681"/>
    <cellStyle name="Heading 2 7" xfId="682"/>
    <cellStyle name="Heading 2 8" xfId="683"/>
    <cellStyle name="Heading 2 9" xfId="684"/>
    <cellStyle name="Heading 3" xfId="213" builtinId="18" customBuiltin="1"/>
    <cellStyle name="Heading 3 2" xfId="685"/>
    <cellStyle name="Heading 3 3" xfId="686"/>
    <cellStyle name="Heading 3 4" xfId="687"/>
    <cellStyle name="Heading 3 5" xfId="688"/>
    <cellStyle name="Heading 3 6" xfId="689"/>
    <cellStyle name="Heading 3 7" xfId="690"/>
    <cellStyle name="Heading 3 8" xfId="691"/>
    <cellStyle name="Heading 3 9" xfId="692"/>
    <cellStyle name="Heading 4" xfId="214" builtinId="19" customBuiltin="1"/>
    <cellStyle name="Heading 4 2" xfId="693"/>
    <cellStyle name="Heading 4 3" xfId="694"/>
    <cellStyle name="Heading 4 4" xfId="695"/>
    <cellStyle name="Heading 4 5" xfId="696"/>
    <cellStyle name="Heading 4 6" xfId="697"/>
    <cellStyle name="Heading 4 7" xfId="698"/>
    <cellStyle name="Heading 4 8" xfId="699"/>
    <cellStyle name="Heading 4 9" xfId="700"/>
    <cellStyle name="Heading1" xfId="215"/>
    <cellStyle name="Heading2" xfId="216"/>
    <cellStyle name="Hyperlink_Net of cust chrg" xfId="928"/>
    <cellStyle name="Input" xfId="217" builtinId="20" customBuiltin="1"/>
    <cellStyle name="Input [yellow]" xfId="218"/>
    <cellStyle name="Input 10" xfId="701"/>
    <cellStyle name="Input 11" xfId="702"/>
    <cellStyle name="Input 12" xfId="703"/>
    <cellStyle name="Input 13" xfId="704"/>
    <cellStyle name="Input 14" xfId="705"/>
    <cellStyle name="Input 15" xfId="706"/>
    <cellStyle name="Input 16" xfId="707"/>
    <cellStyle name="Input 17" xfId="789"/>
    <cellStyle name="Input 18" xfId="790"/>
    <cellStyle name="Input 19" xfId="856"/>
    <cellStyle name="Input 2" xfId="708"/>
    <cellStyle name="Input 20" xfId="857"/>
    <cellStyle name="Input 21" xfId="858"/>
    <cellStyle name="Input 22" xfId="859"/>
    <cellStyle name="Input 3" xfId="709"/>
    <cellStyle name="Input 4" xfId="710"/>
    <cellStyle name="Input 5" xfId="711"/>
    <cellStyle name="Input 6" xfId="712"/>
    <cellStyle name="Input 7" xfId="713"/>
    <cellStyle name="Input 8" xfId="714"/>
    <cellStyle name="Input 9" xfId="715"/>
    <cellStyle name="Input Cells" xfId="219"/>
    <cellStyle name="Input Cells Percent" xfId="220"/>
    <cellStyle name="Lines" xfId="221"/>
    <cellStyle name="LINKED" xfId="222"/>
    <cellStyle name="Linked Cell" xfId="223" builtinId="24" customBuiltin="1"/>
    <cellStyle name="Linked Cell 2" xfId="716"/>
    <cellStyle name="Linked Cell 3" xfId="717"/>
    <cellStyle name="Linked Cell 4" xfId="718"/>
    <cellStyle name="Linked Cell 5" xfId="719"/>
    <cellStyle name="Linked Cell 6" xfId="720"/>
    <cellStyle name="Linked Cell 7" xfId="721"/>
    <cellStyle name="Linked Cell 8" xfId="722"/>
    <cellStyle name="Linked Cell 9" xfId="723"/>
    <cellStyle name="modified border" xfId="224"/>
    <cellStyle name="modified border1" xfId="225"/>
    <cellStyle name="Neutral" xfId="226" builtinId="28" customBuiltin="1"/>
    <cellStyle name="Neutral 2" xfId="724"/>
    <cellStyle name="Neutral 3" xfId="725"/>
    <cellStyle name="Neutral 4" xfId="726"/>
    <cellStyle name="Neutral 5" xfId="727"/>
    <cellStyle name="Neutral 6" xfId="728"/>
    <cellStyle name="Neutral 7" xfId="729"/>
    <cellStyle name="Neutral 8" xfId="730"/>
    <cellStyle name="Neutral 9" xfId="731"/>
    <cellStyle name="no dec" xfId="227"/>
    <cellStyle name="Normal" xfId="0" builtinId="0"/>
    <cellStyle name="Normal - Style1" xfId="228"/>
    <cellStyle name="Normal - Style1 2" xfId="860"/>
    <cellStyle name="Normal 10" xfId="229"/>
    <cellStyle name="Normal 10 2" xfId="861"/>
    <cellStyle name="Normal 11" xfId="230"/>
    <cellStyle name="Normal 11 2" xfId="231"/>
    <cellStyle name="Normal 12" xfId="232"/>
    <cellStyle name="Normal 12 2" xfId="862"/>
    <cellStyle name="Normal 13" xfId="233"/>
    <cellStyle name="Normal 13 2" xfId="863"/>
    <cellStyle name="Normal 14" xfId="234"/>
    <cellStyle name="Normal 15" xfId="235"/>
    <cellStyle name="Normal 16" xfId="236"/>
    <cellStyle name="Normal 17" xfId="237"/>
    <cellStyle name="Normal 18" xfId="238"/>
    <cellStyle name="Normal 19" xfId="239"/>
    <cellStyle name="Normal 2" xfId="240"/>
    <cellStyle name="Normal 2 2" xfId="241"/>
    <cellStyle name="Normal 2 2 2" xfId="242"/>
    <cellStyle name="Normal 2 2 3" xfId="243"/>
    <cellStyle name="Normal 2 3" xfId="244"/>
    <cellStyle name="Normal 2 4" xfId="245"/>
    <cellStyle name="Normal 2 5" xfId="246"/>
    <cellStyle name="Normal 2 6" xfId="247"/>
    <cellStyle name="Normal 2 7" xfId="248"/>
    <cellStyle name="Normal 2 8" xfId="864"/>
    <cellStyle name="Normal 2_Allocation Method - Working File" xfId="249"/>
    <cellStyle name="Normal 20" xfId="250"/>
    <cellStyle name="Normal 21" xfId="251"/>
    <cellStyle name="Normal 22" xfId="252"/>
    <cellStyle name="Normal 23" xfId="253"/>
    <cellStyle name="Normal 24" xfId="254"/>
    <cellStyle name="Normal 25" xfId="255"/>
    <cellStyle name="Normal 26" xfId="256"/>
    <cellStyle name="Normal 27" xfId="257"/>
    <cellStyle name="Normal 27 2" xfId="929"/>
    <cellStyle name="Normal 28" xfId="258"/>
    <cellStyle name="Normal 29" xfId="259"/>
    <cellStyle name="Normal 3" xfId="260"/>
    <cellStyle name="Normal 3 2" xfId="261"/>
    <cellStyle name="Normal 3 3" xfId="262"/>
    <cellStyle name="Normal 3 4" xfId="263"/>
    <cellStyle name="Normal 3 5" xfId="264"/>
    <cellStyle name="Normal 3 6" xfId="764"/>
    <cellStyle name="Normal 3_Net Classified Plant" xfId="265"/>
    <cellStyle name="Normal 30" xfId="266"/>
    <cellStyle name="Normal 31" xfId="267"/>
    <cellStyle name="Normal 32" xfId="268"/>
    <cellStyle name="Normal 33" xfId="269"/>
    <cellStyle name="Normal 34" xfId="270"/>
    <cellStyle name="Normal 35" xfId="791"/>
    <cellStyle name="Normal 35 2" xfId="930"/>
    <cellStyle name="Normal 36" xfId="920"/>
    <cellStyle name="Normal 37" xfId="925"/>
    <cellStyle name="Normal 38" xfId="932"/>
    <cellStyle name="Normal 39" xfId="961"/>
    <cellStyle name="Normal 4" xfId="271"/>
    <cellStyle name="Normal 4 2" xfId="272"/>
    <cellStyle name="Normal 4 3" xfId="865"/>
    <cellStyle name="Normal 4_Net Classified Plant" xfId="273"/>
    <cellStyle name="Normal 5" xfId="274"/>
    <cellStyle name="Normal 5 2" xfId="866"/>
    <cellStyle name="Normal 6" xfId="275"/>
    <cellStyle name="Normal 6 2" xfId="867"/>
    <cellStyle name="Normal 7" xfId="276"/>
    <cellStyle name="Normal 7 2" xfId="868"/>
    <cellStyle name="Normal 8" xfId="277"/>
    <cellStyle name="Normal 8 2" xfId="278"/>
    <cellStyle name="Normal 9" xfId="279"/>
    <cellStyle name="Normal 9 2" xfId="869"/>
    <cellStyle name="Normal_Monthly" xfId="280"/>
    <cellStyle name="Note" xfId="281" builtinId="10" customBuiltin="1"/>
    <cellStyle name="Note 10" xfId="282"/>
    <cellStyle name="Note 10 2" xfId="870"/>
    <cellStyle name="Note 11" xfId="283"/>
    <cellStyle name="Note 11 2" xfId="871"/>
    <cellStyle name="Note 12" xfId="284"/>
    <cellStyle name="Note 12 2" xfId="872"/>
    <cellStyle name="Note 13" xfId="873"/>
    <cellStyle name="Note 2" xfId="285"/>
    <cellStyle name="Note 2 2" xfId="874"/>
    <cellStyle name="Note 3" xfId="286"/>
    <cellStyle name="Note 3 2" xfId="875"/>
    <cellStyle name="Note 4" xfId="287"/>
    <cellStyle name="Note 4 2" xfId="876"/>
    <cellStyle name="Note 5" xfId="288"/>
    <cellStyle name="Note 5 2" xfId="877"/>
    <cellStyle name="Note 6" xfId="289"/>
    <cellStyle name="Note 6 2" xfId="878"/>
    <cellStyle name="Note 7" xfId="290"/>
    <cellStyle name="Note 7 2" xfId="879"/>
    <cellStyle name="Note 8" xfId="291"/>
    <cellStyle name="Note 8 2" xfId="880"/>
    <cellStyle name="Note 9" xfId="292"/>
    <cellStyle name="Note 9 2" xfId="881"/>
    <cellStyle name="Output" xfId="293" builtinId="21" customBuiltin="1"/>
    <cellStyle name="Output 2" xfId="732"/>
    <cellStyle name="Output 3" xfId="733"/>
    <cellStyle name="Output 4" xfId="734"/>
    <cellStyle name="Output 5" xfId="735"/>
    <cellStyle name="Output 6" xfId="736"/>
    <cellStyle name="Output 7" xfId="737"/>
    <cellStyle name="Output 8" xfId="738"/>
    <cellStyle name="Output 9" xfId="739"/>
    <cellStyle name="Percen - Style1" xfId="294"/>
    <cellStyle name="Percen - Style2" xfId="295"/>
    <cellStyle name="Percen - Style3" xfId="296"/>
    <cellStyle name="Percent (0)" xfId="297"/>
    <cellStyle name="Percent [2]" xfId="298"/>
    <cellStyle name="Percent 10" xfId="299"/>
    <cellStyle name="Percent 11" xfId="921"/>
    <cellStyle name="Percent 2" xfId="300"/>
    <cellStyle name="Percent 3" xfId="301"/>
    <cellStyle name="Percent 3 2" xfId="302"/>
    <cellStyle name="Percent 4" xfId="303"/>
    <cellStyle name="Percent 5" xfId="304"/>
    <cellStyle name="Percent 6" xfId="305"/>
    <cellStyle name="Percent 7" xfId="306"/>
    <cellStyle name="Percent 8" xfId="307"/>
    <cellStyle name="Percent 9" xfId="308"/>
    <cellStyle name="Percent 9 2" xfId="931"/>
    <cellStyle name="Processing" xfId="309"/>
    <cellStyle name="PSChar" xfId="310"/>
    <cellStyle name="PSDate" xfId="311"/>
    <cellStyle name="PSDec" xfId="312"/>
    <cellStyle name="PSHeading" xfId="313"/>
    <cellStyle name="PSInt" xfId="314"/>
    <cellStyle name="PSSpacer" xfId="315"/>
    <cellStyle name="purple - Style8" xfId="316"/>
    <cellStyle name="RED" xfId="317"/>
    <cellStyle name="Red - Style7" xfId="318"/>
    <cellStyle name="Report" xfId="319"/>
    <cellStyle name="Report Bar" xfId="320"/>
    <cellStyle name="Report Heading" xfId="321"/>
    <cellStyle name="Report Percent" xfId="322"/>
    <cellStyle name="Report Unit Cost" xfId="323"/>
    <cellStyle name="Reports" xfId="324"/>
    <cellStyle name="Reports Total" xfId="325"/>
    <cellStyle name="Reports Unit Cost Total" xfId="326"/>
    <cellStyle name="RevList" xfId="327"/>
    <cellStyle name="round100" xfId="328"/>
    <cellStyle name="SAPBEXaggData" xfId="329"/>
    <cellStyle name="SAPBEXaggData 2" xfId="882"/>
    <cellStyle name="SAPBEXaggDataEmph" xfId="330"/>
    <cellStyle name="SAPBEXaggDataEmph 2" xfId="883"/>
    <cellStyle name="SAPBEXaggItem" xfId="331"/>
    <cellStyle name="SAPBEXaggItem 2" xfId="884"/>
    <cellStyle name="SAPBEXaggItemX" xfId="332"/>
    <cellStyle name="SAPBEXaggItemX 2" xfId="885"/>
    <cellStyle name="SAPBEXchaText" xfId="333"/>
    <cellStyle name="SAPBEXchaText 2" xfId="334"/>
    <cellStyle name="SAPBEXchaText 3" xfId="886"/>
    <cellStyle name="SAPBEXexcBad7" xfId="335"/>
    <cellStyle name="SAPBEXexcBad7 2" xfId="887"/>
    <cellStyle name="SAPBEXexcBad8" xfId="336"/>
    <cellStyle name="SAPBEXexcBad8 2" xfId="888"/>
    <cellStyle name="SAPBEXexcBad9" xfId="337"/>
    <cellStyle name="SAPBEXexcBad9 2" xfId="889"/>
    <cellStyle name="SAPBEXexcCritical4" xfId="338"/>
    <cellStyle name="SAPBEXexcCritical4 2" xfId="890"/>
    <cellStyle name="SAPBEXexcCritical5" xfId="339"/>
    <cellStyle name="SAPBEXexcCritical5 2" xfId="891"/>
    <cellStyle name="SAPBEXexcCritical6" xfId="340"/>
    <cellStyle name="SAPBEXexcCritical6 2" xfId="892"/>
    <cellStyle name="SAPBEXexcGood1" xfId="341"/>
    <cellStyle name="SAPBEXexcGood1 2" xfId="893"/>
    <cellStyle name="SAPBEXexcGood2" xfId="342"/>
    <cellStyle name="SAPBEXexcGood2 2" xfId="894"/>
    <cellStyle name="SAPBEXexcGood3" xfId="343"/>
    <cellStyle name="SAPBEXexcGood3 2" xfId="895"/>
    <cellStyle name="SAPBEXfilterDrill" xfId="344"/>
    <cellStyle name="SAPBEXfilterDrill 2" xfId="896"/>
    <cellStyle name="SAPBEXfilterItem" xfId="345"/>
    <cellStyle name="SAPBEXfilterItem 2" xfId="897"/>
    <cellStyle name="SAPBEXfilterText" xfId="346"/>
    <cellStyle name="SAPBEXformats" xfId="347"/>
    <cellStyle name="SAPBEXformats 2" xfId="898"/>
    <cellStyle name="SAPBEXheaderItem" xfId="348"/>
    <cellStyle name="SAPBEXheaderItem 2" xfId="899"/>
    <cellStyle name="SAPBEXheaderText" xfId="349"/>
    <cellStyle name="SAPBEXheaderText 2" xfId="900"/>
    <cellStyle name="SAPBEXHLevel0" xfId="350"/>
    <cellStyle name="SAPBEXHLevel0 2" xfId="901"/>
    <cellStyle name="SAPBEXHLevel0X" xfId="351"/>
    <cellStyle name="SAPBEXHLevel0X 2" xfId="902"/>
    <cellStyle name="SAPBEXHLevel1" xfId="352"/>
    <cellStyle name="SAPBEXHLevel1 2" xfId="903"/>
    <cellStyle name="SAPBEXHLevel1X" xfId="353"/>
    <cellStyle name="SAPBEXHLevel1X 2" xfId="904"/>
    <cellStyle name="SAPBEXHLevel2" xfId="354"/>
    <cellStyle name="SAPBEXHLevel2 2" xfId="905"/>
    <cellStyle name="SAPBEXHLevel2X" xfId="355"/>
    <cellStyle name="SAPBEXHLevel2X 2" xfId="906"/>
    <cellStyle name="SAPBEXHLevel3" xfId="356"/>
    <cellStyle name="SAPBEXHLevel3 2" xfId="907"/>
    <cellStyle name="SAPBEXHLevel3X" xfId="357"/>
    <cellStyle name="SAPBEXHLevel3X 2" xfId="908"/>
    <cellStyle name="SAPBEXinputData" xfId="358"/>
    <cellStyle name="SAPBEXItemHeader" xfId="359"/>
    <cellStyle name="SAPBEXresData" xfId="360"/>
    <cellStyle name="SAPBEXresData 2" xfId="909"/>
    <cellStyle name="SAPBEXresDataEmph" xfId="361"/>
    <cellStyle name="SAPBEXresDataEmph 2" xfId="910"/>
    <cellStyle name="SAPBEXresItem" xfId="362"/>
    <cellStyle name="SAPBEXresItem 2" xfId="911"/>
    <cellStyle name="SAPBEXresItemX" xfId="363"/>
    <cellStyle name="SAPBEXresItemX 2" xfId="912"/>
    <cellStyle name="SAPBEXstdData" xfId="364"/>
    <cellStyle name="SAPBEXstdData 2" xfId="913"/>
    <cellStyle name="SAPBEXstdDataEmph" xfId="365"/>
    <cellStyle name="SAPBEXstdDataEmph 2" xfId="914"/>
    <cellStyle name="SAPBEXstdItem" xfId="366"/>
    <cellStyle name="SAPBEXstdItem 2" xfId="915"/>
    <cellStyle name="SAPBEXstdItemX" xfId="367"/>
    <cellStyle name="SAPBEXstdItemX 2" xfId="916"/>
    <cellStyle name="SAPBEXtitle" xfId="368"/>
    <cellStyle name="SAPBEXtitle 2" xfId="917"/>
    <cellStyle name="SAPBEXunassignedItem" xfId="369"/>
    <cellStyle name="SAPBEXundefined" xfId="370"/>
    <cellStyle name="SAPBEXundefined 2" xfId="918"/>
    <cellStyle name="SAPBorder" xfId="933"/>
    <cellStyle name="SAPDataCell" xfId="934"/>
    <cellStyle name="SAPDataTotalCell" xfId="935"/>
    <cellStyle name="SAPDimensionCell" xfId="936"/>
    <cellStyle name="SAPEditableDataCell" xfId="937"/>
    <cellStyle name="SAPEditableDataTotalCell" xfId="938"/>
    <cellStyle name="SAPEmphasized" xfId="939"/>
    <cellStyle name="SAPEmphasizedTotal" xfId="940"/>
    <cellStyle name="SAPExceptionLevel1" xfId="941"/>
    <cellStyle name="SAPExceptionLevel2" xfId="942"/>
    <cellStyle name="SAPExceptionLevel3" xfId="943"/>
    <cellStyle name="SAPExceptionLevel4" xfId="944"/>
    <cellStyle name="SAPExceptionLevel5" xfId="945"/>
    <cellStyle name="SAPExceptionLevel6" xfId="946"/>
    <cellStyle name="SAPExceptionLevel7" xfId="947"/>
    <cellStyle name="SAPExceptionLevel8" xfId="948"/>
    <cellStyle name="SAPExceptionLevel9" xfId="949"/>
    <cellStyle name="SAPHierarchyCell0" xfId="950"/>
    <cellStyle name="SAPHierarchyCell1" xfId="951"/>
    <cellStyle name="SAPHierarchyCell2" xfId="952"/>
    <cellStyle name="SAPHierarchyCell3" xfId="953"/>
    <cellStyle name="SAPHierarchyCell4" xfId="954"/>
    <cellStyle name="SAPLockedDataCell" xfId="955"/>
    <cellStyle name="SAPLockedDataTotalCell" xfId="956"/>
    <cellStyle name="SAPMemberCell" xfId="957"/>
    <cellStyle name="SAPMemberTotalCell" xfId="958"/>
    <cellStyle name="SAPReadonlyDataCell" xfId="959"/>
    <cellStyle name="SAPReadonlyDataTotalCell" xfId="960"/>
    <cellStyle name="shade" xfId="371"/>
    <cellStyle name="Sheet Title" xfId="372"/>
    <cellStyle name="StmtTtl1" xfId="373"/>
    <cellStyle name="StmtTtl2" xfId="374"/>
    <cellStyle name="STYL1 - Style1" xfId="375"/>
    <cellStyle name="Style 1" xfId="376"/>
    <cellStyle name="Style 1 2" xfId="377"/>
    <cellStyle name="Style 1 3" xfId="378"/>
    <cellStyle name="Style 1 3 2" xfId="379"/>
    <cellStyle name="Style 1 3 2 2" xfId="380"/>
    <cellStyle name="Style 1 3 3" xfId="381"/>
    <cellStyle name="Style 1 3 4" xfId="382"/>
    <cellStyle name="Style 1 4" xfId="383"/>
    <cellStyle name="Subtotal" xfId="384"/>
    <cellStyle name="Sub-total" xfId="385"/>
    <cellStyle name="taples Plaza" xfId="386"/>
    <cellStyle name="Tickmark" xfId="387"/>
    <cellStyle name="Title" xfId="388" builtinId="15" customBuiltin="1"/>
    <cellStyle name="Title 2" xfId="740"/>
    <cellStyle name="Title 3" xfId="741"/>
    <cellStyle name="Title 4" xfId="742"/>
    <cellStyle name="Title 5" xfId="743"/>
    <cellStyle name="Title 6" xfId="744"/>
    <cellStyle name="Title 7" xfId="745"/>
    <cellStyle name="Title 8" xfId="746"/>
    <cellStyle name="Title 9" xfId="747"/>
    <cellStyle name="Title: Major" xfId="389"/>
    <cellStyle name="Title: Minor" xfId="390"/>
    <cellStyle name="Title: Worksheet" xfId="391"/>
    <cellStyle name="Total" xfId="392" builtinId="25" customBuiltin="1"/>
    <cellStyle name="Total 2" xfId="748"/>
    <cellStyle name="Total 3" xfId="749"/>
    <cellStyle name="Total 4" xfId="750"/>
    <cellStyle name="Total 5" xfId="751"/>
    <cellStyle name="Total 6" xfId="752"/>
    <cellStyle name="Total 7" xfId="753"/>
    <cellStyle name="Total 8" xfId="754"/>
    <cellStyle name="Total 9" xfId="755"/>
    <cellStyle name="Total4 - Style4" xfId="393"/>
    <cellStyle name="Warning Text" xfId="394" builtinId="11" customBuiltin="1"/>
    <cellStyle name="Warning Text 2" xfId="756"/>
    <cellStyle name="Warning Text 3" xfId="757"/>
    <cellStyle name="Warning Text 4" xfId="758"/>
    <cellStyle name="Warning Text 5" xfId="759"/>
    <cellStyle name="Warning Text 6" xfId="760"/>
    <cellStyle name="Warning Text 7" xfId="761"/>
    <cellStyle name="Warning Text 8" xfId="762"/>
    <cellStyle name="Warning Text 9" xfId="7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.01E%20&amp;%205.01G%20Income%20Statement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"/>
      <sheetName val="Unallocated Summary"/>
      <sheetName val="Common by Account "/>
      <sheetName val="Detail"/>
      <sheetName val="UIP Summary"/>
      <sheetName val="Reclass"/>
      <sheetName val="allocation factors"/>
      <sheetName val="Unallocated Detail"/>
      <sheetName val="12 ME Q2"/>
      <sheetName val="5.01E &amp; 5"/>
    </sheetNames>
    <sheetDataSet>
      <sheetData sheetId="0">
        <row r="12">
          <cell r="C12">
            <v>37980142.479999997</v>
          </cell>
        </row>
        <row r="13">
          <cell r="C13">
            <v>895472598.58000004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H33"/>
  <sheetViews>
    <sheetView tabSelected="1" topLeftCell="A10" zoomScaleNormal="100" workbookViewId="0">
      <selection activeCell="E15" sqref="E15"/>
    </sheetView>
  </sheetViews>
  <sheetFormatPr defaultColWidth="9.109375" defaultRowHeight="13.8"/>
  <cols>
    <col min="1" max="1" width="5.5546875" style="34" customWidth="1"/>
    <col min="2" max="2" width="29.88671875" style="34" customWidth="1"/>
    <col min="3" max="3" width="12.5546875" style="34" bestFit="1" customWidth="1"/>
    <col min="4" max="4" width="16" style="34" customWidth="1"/>
    <col min="5" max="5" width="14.6640625" style="34" customWidth="1"/>
    <col min="6" max="6" width="15.33203125" style="34" customWidth="1"/>
    <col min="7" max="7" width="16" style="34" customWidth="1"/>
    <col min="8" max="8" width="11" style="20" bestFit="1" customWidth="1"/>
    <col min="9" max="16384" width="9.109375" style="20"/>
  </cols>
  <sheetData>
    <row r="2" spans="1:8">
      <c r="G2" s="67"/>
    </row>
    <row r="3" spans="1:8" ht="14.4" thickBot="1">
      <c r="G3" s="67"/>
    </row>
    <row r="4" spans="1:8" ht="14.4" thickBot="1">
      <c r="A4" s="35"/>
      <c r="B4" s="35"/>
      <c r="C4" s="35"/>
      <c r="D4" s="35"/>
      <c r="E4" s="35"/>
      <c r="F4" s="35"/>
      <c r="G4" s="68" t="s">
        <v>204</v>
      </c>
    </row>
    <row r="5" spans="1:8">
      <c r="A5" s="36" t="s">
        <v>24</v>
      </c>
      <c r="B5" s="37"/>
      <c r="C5" s="37"/>
      <c r="D5" s="37"/>
      <c r="E5" s="37"/>
      <c r="F5" s="37"/>
      <c r="G5" s="37"/>
    </row>
    <row r="6" spans="1:8">
      <c r="A6" s="37" t="s">
        <v>81</v>
      </c>
      <c r="B6" s="37"/>
      <c r="C6" s="37"/>
      <c r="D6" s="37"/>
      <c r="E6" s="37"/>
      <c r="F6" s="38"/>
      <c r="G6" s="38"/>
    </row>
    <row r="7" spans="1:8">
      <c r="A7" s="37" t="s">
        <v>196</v>
      </c>
      <c r="B7" s="37"/>
      <c r="C7" s="37"/>
      <c r="D7" s="37"/>
      <c r="E7" s="37"/>
      <c r="F7" s="39"/>
      <c r="G7" s="37"/>
    </row>
    <row r="8" spans="1:8">
      <c r="A8" s="37"/>
      <c r="B8" s="37"/>
      <c r="C8" s="37"/>
      <c r="D8" s="37"/>
      <c r="E8" s="37"/>
      <c r="F8" s="39"/>
      <c r="G8" s="37"/>
    </row>
    <row r="9" spans="1:8">
      <c r="A9" s="37"/>
      <c r="B9" s="37"/>
      <c r="C9" s="37"/>
      <c r="D9" s="37"/>
      <c r="E9" s="37"/>
      <c r="F9" s="39"/>
      <c r="G9" s="37"/>
    </row>
    <row r="10" spans="1:8">
      <c r="A10" s="40"/>
      <c r="B10" s="35"/>
      <c r="C10" s="41"/>
      <c r="D10" s="41"/>
      <c r="E10" s="41" t="s">
        <v>46</v>
      </c>
      <c r="F10" s="41"/>
      <c r="G10" s="41" t="s">
        <v>15</v>
      </c>
    </row>
    <row r="11" spans="1:8">
      <c r="A11" s="41" t="s">
        <v>25</v>
      </c>
      <c r="B11" s="35"/>
      <c r="C11" s="41" t="s">
        <v>16</v>
      </c>
      <c r="D11" s="41" t="s">
        <v>17</v>
      </c>
      <c r="E11" s="41" t="s">
        <v>47</v>
      </c>
      <c r="F11" s="41" t="s">
        <v>16</v>
      </c>
      <c r="G11" s="41" t="s">
        <v>18</v>
      </c>
    </row>
    <row r="12" spans="1:8">
      <c r="A12" s="42" t="s">
        <v>26</v>
      </c>
      <c r="B12" s="42" t="s">
        <v>19</v>
      </c>
      <c r="C12" s="42" t="s">
        <v>27</v>
      </c>
      <c r="D12" s="42" t="s">
        <v>20</v>
      </c>
      <c r="E12" s="42" t="s">
        <v>48</v>
      </c>
      <c r="F12" s="42" t="s">
        <v>20</v>
      </c>
      <c r="G12" s="42" t="s">
        <v>21</v>
      </c>
    </row>
    <row r="13" spans="1:8">
      <c r="A13" s="43"/>
      <c r="B13" s="43" t="s">
        <v>28</v>
      </c>
      <c r="C13" s="66" t="s">
        <v>145</v>
      </c>
      <c r="D13" s="43" t="s">
        <v>146</v>
      </c>
      <c r="E13" s="43" t="s">
        <v>146</v>
      </c>
      <c r="F13" s="43" t="s">
        <v>146</v>
      </c>
      <c r="G13" s="43"/>
    </row>
    <row r="14" spans="1:8">
      <c r="A14" s="44">
        <v>1</v>
      </c>
      <c r="B14" s="190" t="s">
        <v>206</v>
      </c>
      <c r="C14" s="46">
        <f>'3-YR AVERAGE-GAS'!B13</f>
        <v>4809211.959999999</v>
      </c>
      <c r="D14" s="46">
        <f>'3-YR AVERAGE-GAS'!C13</f>
        <v>1027088768.78</v>
      </c>
      <c r="E14" s="46">
        <f>'3-YR AVERAGE-GAS'!D13</f>
        <v>13300355.07</v>
      </c>
      <c r="F14" s="47">
        <f>D14-E14</f>
        <v>1013788413.7099999</v>
      </c>
      <c r="G14" s="48">
        <f>ROUND(C14/F14,6)</f>
        <v>4.744E-3</v>
      </c>
      <c r="H14" s="233"/>
    </row>
    <row r="15" spans="1:8">
      <c r="A15" s="44">
        <f t="shared" ref="A15:A23" si="0">A14+1</f>
        <v>2</v>
      </c>
      <c r="B15" s="190" t="s">
        <v>207</v>
      </c>
      <c r="C15" s="46">
        <f>'3-YR AVERAGE-GAS'!B15</f>
        <v>4346972.87</v>
      </c>
      <c r="D15" s="46">
        <f>'3-YR AVERAGE-GAS'!C15</f>
        <v>979494165.91999996</v>
      </c>
      <c r="E15" s="46">
        <f>'3-YR AVERAGE-GAS'!D15</f>
        <v>69423909.329999998</v>
      </c>
      <c r="F15" s="47">
        <f>D15-E15</f>
        <v>910070256.58999991</v>
      </c>
      <c r="G15" s="48">
        <f>ROUND(C15/F15,6)</f>
        <v>4.777E-3</v>
      </c>
      <c r="H15" s="233"/>
    </row>
    <row r="16" spans="1:8">
      <c r="A16" s="44">
        <f t="shared" si="0"/>
        <v>3</v>
      </c>
      <c r="B16" s="190" t="s">
        <v>208</v>
      </c>
      <c r="C16" s="46">
        <f>'3-YR AVERAGE-GAS'!B16</f>
        <v>5107471.959999999</v>
      </c>
      <c r="D16" s="46">
        <f>'3-YR AVERAGE-GAS'!C16</f>
        <v>898177819.9799999</v>
      </c>
      <c r="E16" s="46">
        <f>'3-YR AVERAGE-GAS'!D16</f>
        <v>32301964.859999999</v>
      </c>
      <c r="F16" s="47">
        <f>D16-E16</f>
        <v>865875855.11999989</v>
      </c>
      <c r="G16" s="48">
        <f>ROUND(C16/F16,6)</f>
        <v>5.8989999999999997E-3</v>
      </c>
      <c r="H16" s="233"/>
    </row>
    <row r="17" spans="1:8">
      <c r="A17" s="44">
        <f t="shared" si="0"/>
        <v>4</v>
      </c>
      <c r="B17" s="45" t="s">
        <v>45</v>
      </c>
      <c r="C17" s="46"/>
      <c r="D17" s="47"/>
      <c r="E17" s="47"/>
      <c r="F17" s="47"/>
      <c r="G17" s="49"/>
    </row>
    <row r="18" spans="1:8">
      <c r="A18" s="44">
        <f t="shared" si="0"/>
        <v>5</v>
      </c>
      <c r="B18" s="51" t="s">
        <v>44</v>
      </c>
      <c r="C18" s="46"/>
      <c r="D18" s="46"/>
      <c r="E18" s="46"/>
      <c r="F18" s="46"/>
      <c r="G18" s="50">
        <f>ROUND(SUM(G14:G16)/3,6)</f>
        <v>5.1399999999999996E-3</v>
      </c>
      <c r="H18" s="50"/>
    </row>
    <row r="19" spans="1:8">
      <c r="A19" s="44">
        <f t="shared" si="0"/>
        <v>6</v>
      </c>
    </row>
    <row r="20" spans="1:8">
      <c r="A20" s="44">
        <f t="shared" si="0"/>
        <v>7</v>
      </c>
      <c r="B20" s="51" t="s">
        <v>205</v>
      </c>
      <c r="C20" s="52"/>
      <c r="D20" s="47">
        <f>[2]Allocated!$C$13</f>
        <v>895472598.58000004</v>
      </c>
      <c r="E20" s="231">
        <f>[2]Allocated!$C$12</f>
        <v>37980142.479999997</v>
      </c>
      <c r="F20" s="47">
        <f>D20-E20</f>
        <v>857492456.10000002</v>
      </c>
      <c r="G20" s="53"/>
    </row>
    <row r="21" spans="1:8">
      <c r="A21" s="44">
        <f t="shared" si="0"/>
        <v>8</v>
      </c>
      <c r="B21" s="54"/>
      <c r="C21" s="55"/>
      <c r="D21" s="56"/>
      <c r="E21" s="55"/>
      <c r="F21" s="302"/>
      <c r="G21" s="56"/>
    </row>
    <row r="22" spans="1:8">
      <c r="A22" s="44">
        <f t="shared" si="0"/>
        <v>9</v>
      </c>
      <c r="B22" s="51"/>
      <c r="C22" s="20"/>
      <c r="D22" s="20"/>
      <c r="E22" s="20"/>
      <c r="F22" s="52"/>
      <c r="G22" s="20"/>
    </row>
    <row r="23" spans="1:8">
      <c r="A23" s="44">
        <f t="shared" si="0"/>
        <v>10</v>
      </c>
      <c r="B23" s="54"/>
      <c r="C23" s="55"/>
      <c r="D23" s="56"/>
      <c r="E23" s="55"/>
      <c r="F23" s="55"/>
      <c r="G23" s="56"/>
    </row>
    <row r="24" spans="1:8">
      <c r="A24" s="44">
        <f t="shared" ref="A24:A32" si="1">A23+1</f>
        <v>11</v>
      </c>
      <c r="B24" s="54" t="s">
        <v>29</v>
      </c>
      <c r="C24" s="55"/>
      <c r="D24" s="55"/>
      <c r="E24" s="55"/>
      <c r="F24" s="57">
        <f>G18</f>
        <v>5.1399999999999996E-3</v>
      </c>
      <c r="G24" s="55"/>
    </row>
    <row r="25" spans="1:8">
      <c r="A25" s="44">
        <f t="shared" si="1"/>
        <v>12</v>
      </c>
      <c r="B25" s="54" t="s">
        <v>30</v>
      </c>
      <c r="C25" s="55"/>
      <c r="D25" s="55"/>
      <c r="E25" s="55"/>
      <c r="F25" s="52">
        <f>ROUND(F20*F24,0)</f>
        <v>4407511</v>
      </c>
      <c r="G25" s="55"/>
    </row>
    <row r="26" spans="1:8">
      <c r="A26" s="44">
        <f t="shared" si="1"/>
        <v>13</v>
      </c>
      <c r="B26" s="54"/>
      <c r="C26" s="55"/>
      <c r="D26" s="55"/>
      <c r="E26" s="55"/>
      <c r="F26" s="55"/>
      <c r="G26" s="55"/>
    </row>
    <row r="27" spans="1:8">
      <c r="A27" s="44">
        <f t="shared" si="1"/>
        <v>14</v>
      </c>
      <c r="B27" s="58" t="s">
        <v>31</v>
      </c>
      <c r="C27" s="55"/>
      <c r="D27" s="55"/>
      <c r="E27" s="59"/>
      <c r="F27" s="55">
        <f>'NetWriteoffs-Gas'!B11</f>
        <v>4461725.8499999996</v>
      </c>
      <c r="G27" s="55"/>
      <c r="H27" s="159"/>
    </row>
    <row r="28" spans="1:8">
      <c r="A28" s="44">
        <f t="shared" si="1"/>
        <v>15</v>
      </c>
      <c r="B28" s="60" t="s">
        <v>32</v>
      </c>
      <c r="C28" s="55"/>
      <c r="D28" s="55"/>
      <c r="E28" s="55"/>
      <c r="F28" s="61"/>
      <c r="G28" s="52">
        <f>ROUND(F25-F27,0)</f>
        <v>-54215</v>
      </c>
      <c r="H28" s="160"/>
    </row>
    <row r="29" spans="1:8">
      <c r="A29" s="44">
        <f t="shared" si="1"/>
        <v>16</v>
      </c>
      <c r="B29" s="62"/>
      <c r="C29" s="55"/>
      <c r="D29" s="55"/>
      <c r="E29" s="55"/>
      <c r="F29" s="55"/>
      <c r="G29" s="55"/>
      <c r="H29" s="65"/>
    </row>
    <row r="30" spans="1:8">
      <c r="A30" s="44">
        <f t="shared" si="1"/>
        <v>17</v>
      </c>
      <c r="B30" s="63" t="s">
        <v>33</v>
      </c>
      <c r="C30" s="64"/>
      <c r="D30" s="64"/>
      <c r="E30" s="64"/>
      <c r="F30" s="64"/>
      <c r="G30" s="65">
        <f>-G28</f>
        <v>54215</v>
      </c>
      <c r="H30" s="163"/>
    </row>
    <row r="31" spans="1:8" s="303" customFormat="1">
      <c r="A31" s="44">
        <f t="shared" si="1"/>
        <v>18</v>
      </c>
      <c r="B31" s="64" t="s">
        <v>34</v>
      </c>
      <c r="C31" s="64"/>
      <c r="D31" s="64"/>
      <c r="E31" s="64"/>
      <c r="F31" s="304">
        <v>0.21</v>
      </c>
      <c r="G31" s="305">
        <f>ROUND(-G28*F31,0)</f>
        <v>11385</v>
      </c>
      <c r="H31" s="306"/>
    </row>
    <row r="32" spans="1:8" s="303" customFormat="1" ht="14.4" thickBot="1">
      <c r="A32" s="44">
        <f t="shared" si="1"/>
        <v>19</v>
      </c>
      <c r="B32" s="69" t="s">
        <v>35</v>
      </c>
      <c r="C32" s="64"/>
      <c r="D32" s="64"/>
      <c r="E32" s="64"/>
      <c r="F32" s="64"/>
      <c r="G32" s="307">
        <f>G30-G31</f>
        <v>42830</v>
      </c>
    </row>
    <row r="33" ht="14.4" thickTop="1"/>
  </sheetData>
  <phoneticPr fontId="0" type="noConversion"/>
  <pageMargins left="0.56999999999999995" right="0.51" top="1" bottom="1" header="0.5" footer="0.5"/>
  <pageSetup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zoomScaleNormal="100" workbookViewId="0">
      <selection activeCell="E94" sqref="E94"/>
    </sheetView>
  </sheetViews>
  <sheetFormatPr defaultColWidth="8.88671875" defaultRowHeight="13.2" outlineLevelRow="2"/>
  <cols>
    <col min="1" max="1" width="10" style="279" bestFit="1" customWidth="1"/>
    <col min="2" max="2" width="14" style="279" bestFit="1" customWidth="1"/>
    <col min="3" max="3" width="22" style="279" bestFit="1" customWidth="1"/>
    <col min="4" max="4" width="10" style="279" bestFit="1" customWidth="1"/>
    <col min="5" max="5" width="28" style="279" bestFit="1" customWidth="1"/>
    <col min="6" max="6" width="17" style="279" bestFit="1" customWidth="1"/>
    <col min="7" max="7" width="14" style="279" bestFit="1" customWidth="1"/>
    <col min="8" max="16384" width="8.88671875" style="279"/>
  </cols>
  <sheetData>
    <row r="1" spans="1:7">
      <c r="A1" s="297" t="s">
        <v>195</v>
      </c>
      <c r="B1" s="296"/>
      <c r="C1" s="296"/>
      <c r="D1" s="296"/>
      <c r="E1" s="296"/>
    </row>
    <row r="2" spans="1:7">
      <c r="A2" s="297" t="s">
        <v>194</v>
      </c>
      <c r="B2" s="296"/>
      <c r="C2" s="296"/>
      <c r="D2" s="296"/>
      <c r="E2" s="296"/>
    </row>
    <row r="3" spans="1:7">
      <c r="A3" s="297" t="s">
        <v>193</v>
      </c>
      <c r="B3" s="296"/>
      <c r="C3" s="296"/>
      <c r="D3" s="296"/>
      <c r="E3" s="296"/>
    </row>
    <row r="4" spans="1:7">
      <c r="A4" s="296" t="s">
        <v>192</v>
      </c>
      <c r="B4" s="296"/>
      <c r="C4" s="296"/>
      <c r="D4" s="296"/>
      <c r="E4" s="296"/>
    </row>
    <row r="5" spans="1:7" ht="26.4">
      <c r="A5" s="294" t="s">
        <v>191</v>
      </c>
      <c r="B5" s="294" t="s">
        <v>190</v>
      </c>
      <c r="C5" s="294" t="s">
        <v>189</v>
      </c>
      <c r="D5" s="295" t="s">
        <v>188</v>
      </c>
      <c r="E5" s="294" t="s">
        <v>187</v>
      </c>
      <c r="F5" s="294" t="s">
        <v>186</v>
      </c>
      <c r="G5" s="294" t="s">
        <v>185</v>
      </c>
    </row>
    <row r="6" spans="1:7" hidden="1" outlineLevel="2">
      <c r="A6" s="279" t="s">
        <v>184</v>
      </c>
      <c r="B6" s="279" t="s">
        <v>177</v>
      </c>
      <c r="C6" s="279" t="s">
        <v>176</v>
      </c>
      <c r="D6" s="279" t="s">
        <v>177</v>
      </c>
      <c r="E6" s="279" t="s">
        <v>176</v>
      </c>
      <c r="F6" s="293">
        <v>3750</v>
      </c>
      <c r="G6" s="292">
        <v>41534</v>
      </c>
    </row>
    <row r="7" spans="1:7" outlineLevel="1" collapsed="1">
      <c r="A7" s="291" t="s">
        <v>184</v>
      </c>
      <c r="B7" s="291" t="s">
        <v>155</v>
      </c>
      <c r="C7" s="290" t="s">
        <v>37</v>
      </c>
      <c r="D7" s="290" t="s">
        <v>37</v>
      </c>
      <c r="E7" s="290" t="s">
        <v>37</v>
      </c>
      <c r="F7" s="289">
        <v>3750</v>
      </c>
      <c r="G7" s="288"/>
    </row>
    <row r="8" spans="1:7" hidden="1" outlineLevel="2">
      <c r="A8" s="279" t="s">
        <v>173</v>
      </c>
      <c r="B8" s="279" t="s">
        <v>177</v>
      </c>
      <c r="C8" s="279" t="s">
        <v>176</v>
      </c>
      <c r="D8" s="279" t="s">
        <v>179</v>
      </c>
      <c r="E8" s="279" t="s">
        <v>178</v>
      </c>
      <c r="F8" s="293">
        <v>18588914.239999998</v>
      </c>
      <c r="G8" s="292">
        <v>41090</v>
      </c>
    </row>
    <row r="9" spans="1:7" hidden="1" outlineLevel="2">
      <c r="A9" s="279" t="s">
        <v>173</v>
      </c>
      <c r="B9" s="279" t="s">
        <v>177</v>
      </c>
      <c r="C9" s="279" t="s">
        <v>176</v>
      </c>
      <c r="D9" s="279" t="s">
        <v>179</v>
      </c>
      <c r="E9" s="279" t="s">
        <v>178</v>
      </c>
      <c r="F9" s="293">
        <v>-15508183.76</v>
      </c>
      <c r="G9" s="292">
        <v>40833</v>
      </c>
    </row>
    <row r="10" spans="1:7" hidden="1" outlineLevel="2">
      <c r="A10" s="279" t="s">
        <v>173</v>
      </c>
      <c r="B10" s="279" t="s">
        <v>177</v>
      </c>
      <c r="C10" s="279" t="s">
        <v>176</v>
      </c>
      <c r="D10" s="279" t="s">
        <v>179</v>
      </c>
      <c r="E10" s="279" t="s">
        <v>178</v>
      </c>
      <c r="F10" s="293">
        <v>16270401.02</v>
      </c>
      <c r="G10" s="292">
        <v>40847</v>
      </c>
    </row>
    <row r="11" spans="1:7" hidden="1" outlineLevel="2">
      <c r="A11" s="279" t="s">
        <v>173</v>
      </c>
      <c r="B11" s="279" t="s">
        <v>177</v>
      </c>
      <c r="C11" s="279" t="s">
        <v>176</v>
      </c>
      <c r="D11" s="279" t="s">
        <v>183</v>
      </c>
      <c r="E11" s="279" t="s">
        <v>182</v>
      </c>
      <c r="F11" s="293">
        <v>0.1</v>
      </c>
      <c r="G11" s="292">
        <v>40847</v>
      </c>
    </row>
    <row r="12" spans="1:7" hidden="1" outlineLevel="2">
      <c r="A12" s="279" t="s">
        <v>173</v>
      </c>
      <c r="B12" s="279" t="s">
        <v>177</v>
      </c>
      <c r="C12" s="279" t="s">
        <v>176</v>
      </c>
      <c r="D12" s="279" t="s">
        <v>179</v>
      </c>
      <c r="E12" s="279" t="s">
        <v>178</v>
      </c>
      <c r="F12" s="293">
        <v>-16270401.02</v>
      </c>
      <c r="G12" s="292">
        <v>40858</v>
      </c>
    </row>
    <row r="13" spans="1:7" hidden="1" outlineLevel="2">
      <c r="A13" s="279" t="s">
        <v>173</v>
      </c>
      <c r="B13" s="279" t="s">
        <v>177</v>
      </c>
      <c r="C13" s="279" t="s">
        <v>176</v>
      </c>
      <c r="D13" s="279" t="s">
        <v>179</v>
      </c>
      <c r="E13" s="279" t="s">
        <v>178</v>
      </c>
      <c r="F13" s="293">
        <v>16796316.420000002</v>
      </c>
      <c r="G13" s="292">
        <v>40877</v>
      </c>
    </row>
    <row r="14" spans="1:7" hidden="1" outlineLevel="2">
      <c r="A14" s="279" t="s">
        <v>173</v>
      </c>
      <c r="B14" s="279" t="s">
        <v>177</v>
      </c>
      <c r="C14" s="279" t="s">
        <v>176</v>
      </c>
      <c r="D14" s="279" t="s">
        <v>179</v>
      </c>
      <c r="E14" s="279" t="s">
        <v>178</v>
      </c>
      <c r="F14" s="293">
        <v>-16796316.420000002</v>
      </c>
      <c r="G14" s="292">
        <v>40890</v>
      </c>
    </row>
    <row r="15" spans="1:7" hidden="1" outlineLevel="2">
      <c r="A15" s="279" t="s">
        <v>173</v>
      </c>
      <c r="B15" s="279" t="s">
        <v>177</v>
      </c>
      <c r="C15" s="279" t="s">
        <v>176</v>
      </c>
      <c r="D15" s="279" t="s">
        <v>179</v>
      </c>
      <c r="E15" s="279" t="s">
        <v>178</v>
      </c>
      <c r="F15" s="293">
        <v>17481818.170000002</v>
      </c>
      <c r="G15" s="292">
        <v>40908</v>
      </c>
    </row>
    <row r="16" spans="1:7" hidden="1" outlineLevel="2">
      <c r="A16" s="279" t="s">
        <v>173</v>
      </c>
      <c r="B16" s="279" t="s">
        <v>177</v>
      </c>
      <c r="C16" s="279" t="s">
        <v>176</v>
      </c>
      <c r="D16" s="279" t="s">
        <v>179</v>
      </c>
      <c r="E16" s="279" t="s">
        <v>178</v>
      </c>
      <c r="F16" s="293">
        <v>-17481818.170000002</v>
      </c>
      <c r="G16" s="292">
        <v>40927</v>
      </c>
    </row>
    <row r="17" spans="1:7" hidden="1" outlineLevel="2">
      <c r="A17" s="279" t="s">
        <v>173</v>
      </c>
      <c r="B17" s="279" t="s">
        <v>177</v>
      </c>
      <c r="C17" s="279" t="s">
        <v>176</v>
      </c>
      <c r="D17" s="279" t="s">
        <v>179</v>
      </c>
      <c r="E17" s="279" t="s">
        <v>178</v>
      </c>
      <c r="F17" s="293">
        <v>17879707.48</v>
      </c>
      <c r="G17" s="292">
        <v>40939</v>
      </c>
    </row>
    <row r="18" spans="1:7" hidden="1" outlineLevel="2">
      <c r="A18" s="279" t="s">
        <v>173</v>
      </c>
      <c r="B18" s="279" t="s">
        <v>177</v>
      </c>
      <c r="C18" s="279" t="s">
        <v>176</v>
      </c>
      <c r="D18" s="279" t="s">
        <v>179</v>
      </c>
      <c r="E18" s="279" t="s">
        <v>178</v>
      </c>
      <c r="F18" s="293">
        <v>-17879707.48</v>
      </c>
      <c r="G18" s="292">
        <v>40955</v>
      </c>
    </row>
    <row r="19" spans="1:7" hidden="1" outlineLevel="2">
      <c r="A19" s="279" t="s">
        <v>173</v>
      </c>
      <c r="B19" s="279" t="s">
        <v>177</v>
      </c>
      <c r="C19" s="279" t="s">
        <v>176</v>
      </c>
      <c r="D19" s="279" t="s">
        <v>179</v>
      </c>
      <c r="E19" s="279" t="s">
        <v>178</v>
      </c>
      <c r="F19" s="293">
        <v>17940257.829999998</v>
      </c>
      <c r="G19" s="292">
        <v>40968</v>
      </c>
    </row>
    <row r="20" spans="1:7" hidden="1" outlineLevel="2">
      <c r="A20" s="279" t="s">
        <v>173</v>
      </c>
      <c r="B20" s="279" t="s">
        <v>177</v>
      </c>
      <c r="C20" s="279" t="s">
        <v>176</v>
      </c>
      <c r="D20" s="279" t="s">
        <v>179</v>
      </c>
      <c r="E20" s="279" t="s">
        <v>178</v>
      </c>
      <c r="F20" s="293">
        <v>-17940257.829999998</v>
      </c>
      <c r="G20" s="292">
        <v>40981</v>
      </c>
    </row>
    <row r="21" spans="1:7" hidden="1" outlineLevel="2">
      <c r="A21" s="279" t="s">
        <v>173</v>
      </c>
      <c r="B21" s="279" t="s">
        <v>177</v>
      </c>
      <c r="C21" s="279" t="s">
        <v>176</v>
      </c>
      <c r="D21" s="279" t="s">
        <v>179</v>
      </c>
      <c r="E21" s="279" t="s">
        <v>178</v>
      </c>
      <c r="F21" s="293">
        <v>18257974.949999999</v>
      </c>
      <c r="G21" s="292">
        <v>40999</v>
      </c>
    </row>
    <row r="22" spans="1:7" hidden="1" outlineLevel="2">
      <c r="A22" s="279" t="s">
        <v>173</v>
      </c>
      <c r="B22" s="279" t="s">
        <v>177</v>
      </c>
      <c r="C22" s="279" t="s">
        <v>176</v>
      </c>
      <c r="D22" s="279" t="s">
        <v>179</v>
      </c>
      <c r="E22" s="279" t="s">
        <v>178</v>
      </c>
      <c r="F22" s="293">
        <v>-18257974.949999999</v>
      </c>
      <c r="G22" s="292">
        <v>41012</v>
      </c>
    </row>
    <row r="23" spans="1:7" hidden="1" outlineLevel="2">
      <c r="A23" s="279" t="s">
        <v>173</v>
      </c>
      <c r="B23" s="279" t="s">
        <v>177</v>
      </c>
      <c r="C23" s="279" t="s">
        <v>176</v>
      </c>
      <c r="D23" s="279" t="s">
        <v>179</v>
      </c>
      <c r="E23" s="279" t="s">
        <v>178</v>
      </c>
      <c r="F23" s="293">
        <v>18239254.460000001</v>
      </c>
      <c r="G23" s="292">
        <v>41029</v>
      </c>
    </row>
    <row r="24" spans="1:7" hidden="1" outlineLevel="2">
      <c r="A24" s="279" t="s">
        <v>173</v>
      </c>
      <c r="B24" s="279" t="s">
        <v>177</v>
      </c>
      <c r="C24" s="279" t="s">
        <v>176</v>
      </c>
      <c r="D24" s="279" t="s">
        <v>179</v>
      </c>
      <c r="E24" s="279" t="s">
        <v>178</v>
      </c>
      <c r="F24" s="293">
        <v>-18239254.460000001</v>
      </c>
      <c r="G24" s="292">
        <v>41043</v>
      </c>
    </row>
    <row r="25" spans="1:7" hidden="1" outlineLevel="2">
      <c r="A25" s="279" t="s">
        <v>173</v>
      </c>
      <c r="B25" s="279" t="s">
        <v>177</v>
      </c>
      <c r="C25" s="279" t="s">
        <v>176</v>
      </c>
      <c r="D25" s="279" t="s">
        <v>179</v>
      </c>
      <c r="E25" s="279" t="s">
        <v>178</v>
      </c>
      <c r="F25" s="293">
        <v>18312605.449999999</v>
      </c>
      <c r="G25" s="292">
        <v>41060</v>
      </c>
    </row>
    <row r="26" spans="1:7" hidden="1" outlineLevel="2">
      <c r="A26" s="279" t="s">
        <v>173</v>
      </c>
      <c r="B26" s="279" t="s">
        <v>177</v>
      </c>
      <c r="C26" s="279" t="s">
        <v>176</v>
      </c>
      <c r="D26" s="279" t="s">
        <v>179</v>
      </c>
      <c r="E26" s="279" t="s">
        <v>178</v>
      </c>
      <c r="F26" s="293">
        <v>-18588914.239999998</v>
      </c>
      <c r="G26" s="292">
        <v>41090</v>
      </c>
    </row>
    <row r="27" spans="1:7" hidden="1" outlineLevel="2">
      <c r="A27" s="279" t="s">
        <v>173</v>
      </c>
      <c r="B27" s="279" t="s">
        <v>177</v>
      </c>
      <c r="C27" s="279" t="s">
        <v>176</v>
      </c>
      <c r="D27" s="279" t="s">
        <v>179</v>
      </c>
      <c r="E27" s="279" t="s">
        <v>178</v>
      </c>
      <c r="F27" s="293">
        <v>18582387.710000001</v>
      </c>
      <c r="G27" s="292">
        <v>41090</v>
      </c>
    </row>
    <row r="28" spans="1:7" hidden="1" outlineLevel="2">
      <c r="A28" s="279" t="s">
        <v>173</v>
      </c>
      <c r="B28" s="279" t="s">
        <v>177</v>
      </c>
      <c r="C28" s="279" t="s">
        <v>176</v>
      </c>
      <c r="D28" s="279" t="s">
        <v>179</v>
      </c>
      <c r="E28" s="279" t="s">
        <v>178</v>
      </c>
      <c r="F28" s="293">
        <v>-18312605.449999999</v>
      </c>
      <c r="G28" s="292">
        <v>41074</v>
      </c>
    </row>
    <row r="29" spans="1:7" hidden="1" outlineLevel="2">
      <c r="A29" s="279" t="s">
        <v>173</v>
      </c>
      <c r="B29" s="279" t="s">
        <v>177</v>
      </c>
      <c r="C29" s="279" t="s">
        <v>176</v>
      </c>
      <c r="D29" s="279" t="s">
        <v>175</v>
      </c>
      <c r="E29" s="279" t="s">
        <v>174</v>
      </c>
      <c r="F29" s="293">
        <v>484394.69</v>
      </c>
      <c r="G29" s="292">
        <v>42643</v>
      </c>
    </row>
    <row r="30" spans="1:7" hidden="1" outlineLevel="2">
      <c r="A30" s="279" t="s">
        <v>173</v>
      </c>
      <c r="B30" s="279" t="s">
        <v>177</v>
      </c>
      <c r="C30" s="279" t="s">
        <v>176</v>
      </c>
      <c r="D30" s="279" t="s">
        <v>175</v>
      </c>
      <c r="E30" s="279" t="s">
        <v>174</v>
      </c>
      <c r="F30" s="293">
        <v>30563.09</v>
      </c>
      <c r="G30" s="292">
        <v>41364</v>
      </c>
    </row>
    <row r="31" spans="1:7" hidden="1" outlineLevel="2">
      <c r="A31" s="279" t="s">
        <v>173</v>
      </c>
      <c r="B31" s="279" t="s">
        <v>177</v>
      </c>
      <c r="C31" s="279" t="s">
        <v>176</v>
      </c>
      <c r="D31" s="279" t="s">
        <v>179</v>
      </c>
      <c r="E31" s="279" t="s">
        <v>178</v>
      </c>
      <c r="F31" s="293">
        <v>-18582387.710000001</v>
      </c>
      <c r="G31" s="292">
        <v>41106</v>
      </c>
    </row>
    <row r="32" spans="1:7" hidden="1" outlineLevel="2">
      <c r="A32" s="279" t="s">
        <v>173</v>
      </c>
      <c r="B32" s="279" t="s">
        <v>177</v>
      </c>
      <c r="C32" s="279" t="s">
        <v>176</v>
      </c>
      <c r="D32" s="279" t="s">
        <v>179</v>
      </c>
      <c r="E32" s="279" t="s">
        <v>178</v>
      </c>
      <c r="F32" s="293">
        <v>18991601.41</v>
      </c>
      <c r="G32" s="292">
        <v>41121</v>
      </c>
    </row>
    <row r="33" spans="1:7" hidden="1" outlineLevel="2">
      <c r="A33" s="279" t="s">
        <v>173</v>
      </c>
      <c r="B33" s="279" t="s">
        <v>177</v>
      </c>
      <c r="C33" s="279" t="s">
        <v>176</v>
      </c>
      <c r="D33" s="279" t="s">
        <v>179</v>
      </c>
      <c r="E33" s="279" t="s">
        <v>178</v>
      </c>
      <c r="F33" s="293">
        <v>-18991601.41</v>
      </c>
      <c r="G33" s="292">
        <v>41134</v>
      </c>
    </row>
    <row r="34" spans="1:7" hidden="1" outlineLevel="2">
      <c r="A34" s="279" t="s">
        <v>173</v>
      </c>
      <c r="B34" s="279" t="s">
        <v>177</v>
      </c>
      <c r="C34" s="279" t="s">
        <v>176</v>
      </c>
      <c r="D34" s="279" t="s">
        <v>181</v>
      </c>
      <c r="E34" s="279" t="s">
        <v>180</v>
      </c>
      <c r="F34" s="293">
        <v>1</v>
      </c>
      <c r="G34" s="292">
        <v>41091</v>
      </c>
    </row>
    <row r="35" spans="1:7" hidden="1" outlineLevel="2">
      <c r="A35" s="279" t="s">
        <v>173</v>
      </c>
      <c r="B35" s="279" t="s">
        <v>177</v>
      </c>
      <c r="C35" s="279" t="s">
        <v>176</v>
      </c>
      <c r="D35" s="279" t="s">
        <v>179</v>
      </c>
      <c r="E35" s="279" t="s">
        <v>178</v>
      </c>
      <c r="F35" s="293">
        <v>19739376.379999999</v>
      </c>
      <c r="G35" s="292">
        <v>41152</v>
      </c>
    </row>
    <row r="36" spans="1:7" hidden="1" outlineLevel="2">
      <c r="A36" s="279" t="s">
        <v>173</v>
      </c>
      <c r="B36" s="279" t="s">
        <v>177</v>
      </c>
      <c r="C36" s="279" t="s">
        <v>176</v>
      </c>
      <c r="D36" s="279" t="s">
        <v>179</v>
      </c>
      <c r="E36" s="279" t="s">
        <v>178</v>
      </c>
      <c r="F36" s="293">
        <v>-19739376.379999999</v>
      </c>
      <c r="G36" s="292">
        <v>41171</v>
      </c>
    </row>
    <row r="37" spans="1:7" hidden="1" outlineLevel="2">
      <c r="A37" s="279" t="s">
        <v>173</v>
      </c>
      <c r="B37" s="279" t="s">
        <v>177</v>
      </c>
      <c r="C37" s="279" t="s">
        <v>176</v>
      </c>
      <c r="D37" s="279" t="s">
        <v>179</v>
      </c>
      <c r="E37" s="279" t="s">
        <v>178</v>
      </c>
      <c r="F37" s="293">
        <v>20464086.039999999</v>
      </c>
      <c r="G37" s="292">
        <v>41182</v>
      </c>
    </row>
    <row r="38" spans="1:7" hidden="1" outlineLevel="2">
      <c r="A38" s="279" t="s">
        <v>173</v>
      </c>
      <c r="B38" s="279" t="s">
        <v>177</v>
      </c>
      <c r="C38" s="279" t="s">
        <v>176</v>
      </c>
      <c r="D38" s="279" t="s">
        <v>179</v>
      </c>
      <c r="E38" s="279" t="s">
        <v>178</v>
      </c>
      <c r="F38" s="293">
        <v>-20464086.039999999</v>
      </c>
      <c r="G38" s="292">
        <v>41193</v>
      </c>
    </row>
    <row r="39" spans="1:7" hidden="1" outlineLevel="2">
      <c r="A39" s="279" t="s">
        <v>173</v>
      </c>
      <c r="B39" s="279" t="s">
        <v>177</v>
      </c>
      <c r="C39" s="279" t="s">
        <v>176</v>
      </c>
      <c r="D39" s="279" t="s">
        <v>179</v>
      </c>
      <c r="E39" s="279" t="s">
        <v>178</v>
      </c>
      <c r="F39" s="293">
        <v>21285316.640000001</v>
      </c>
      <c r="G39" s="292">
        <v>41213</v>
      </c>
    </row>
    <row r="40" spans="1:7" hidden="1" outlineLevel="2">
      <c r="A40" s="279" t="s">
        <v>173</v>
      </c>
      <c r="B40" s="279" t="s">
        <v>177</v>
      </c>
      <c r="C40" s="279" t="s">
        <v>176</v>
      </c>
      <c r="D40" s="279" t="s">
        <v>179</v>
      </c>
      <c r="E40" s="279" t="s">
        <v>178</v>
      </c>
      <c r="F40" s="293">
        <v>-21285316.640000001</v>
      </c>
      <c r="G40" s="292">
        <v>41222</v>
      </c>
    </row>
    <row r="41" spans="1:7" hidden="1" outlineLevel="2">
      <c r="A41" s="279" t="s">
        <v>173</v>
      </c>
      <c r="B41" s="279" t="s">
        <v>177</v>
      </c>
      <c r="C41" s="279" t="s">
        <v>176</v>
      </c>
      <c r="D41" s="279" t="s">
        <v>179</v>
      </c>
      <c r="E41" s="279" t="s">
        <v>178</v>
      </c>
      <c r="F41" s="293">
        <v>22417478.98</v>
      </c>
      <c r="G41" s="292">
        <v>41243</v>
      </c>
    </row>
    <row r="42" spans="1:7" hidden="1" outlineLevel="2">
      <c r="A42" s="279" t="s">
        <v>173</v>
      </c>
      <c r="B42" s="279" t="s">
        <v>177</v>
      </c>
      <c r="C42" s="279" t="s">
        <v>176</v>
      </c>
      <c r="D42" s="279" t="s">
        <v>179</v>
      </c>
      <c r="E42" s="279" t="s">
        <v>178</v>
      </c>
      <c r="F42" s="293">
        <v>-22417478.98</v>
      </c>
      <c r="G42" s="292">
        <v>41253</v>
      </c>
    </row>
    <row r="43" spans="1:7" hidden="1" outlineLevel="2">
      <c r="A43" s="279" t="s">
        <v>173</v>
      </c>
      <c r="B43" s="279" t="s">
        <v>177</v>
      </c>
      <c r="C43" s="279" t="s">
        <v>176</v>
      </c>
      <c r="D43" s="279" t="s">
        <v>179</v>
      </c>
      <c r="E43" s="279" t="s">
        <v>178</v>
      </c>
      <c r="F43" s="293">
        <v>22742432.579999998</v>
      </c>
      <c r="G43" s="292">
        <v>41274</v>
      </c>
    </row>
    <row r="44" spans="1:7" hidden="1" outlineLevel="2">
      <c r="A44" s="279" t="s">
        <v>173</v>
      </c>
      <c r="B44" s="279" t="s">
        <v>177</v>
      </c>
      <c r="C44" s="279" t="s">
        <v>176</v>
      </c>
      <c r="D44" s="279" t="s">
        <v>179</v>
      </c>
      <c r="E44" s="279" t="s">
        <v>178</v>
      </c>
      <c r="F44" s="293">
        <v>-22742432.579999998</v>
      </c>
      <c r="G44" s="292">
        <v>41288</v>
      </c>
    </row>
    <row r="45" spans="1:7" hidden="1" outlineLevel="2">
      <c r="A45" s="279" t="s">
        <v>173</v>
      </c>
      <c r="B45" s="279" t="s">
        <v>177</v>
      </c>
      <c r="C45" s="279" t="s">
        <v>176</v>
      </c>
      <c r="D45" s="279" t="s">
        <v>179</v>
      </c>
      <c r="E45" s="279" t="s">
        <v>178</v>
      </c>
      <c r="F45" s="293">
        <v>23098994.59</v>
      </c>
      <c r="G45" s="292">
        <v>41305</v>
      </c>
    </row>
    <row r="46" spans="1:7" hidden="1" outlineLevel="2">
      <c r="A46" s="279" t="s">
        <v>173</v>
      </c>
      <c r="B46" s="279" t="s">
        <v>177</v>
      </c>
      <c r="C46" s="279" t="s">
        <v>176</v>
      </c>
      <c r="D46" s="279" t="s">
        <v>179</v>
      </c>
      <c r="E46" s="279" t="s">
        <v>178</v>
      </c>
      <c r="F46" s="293">
        <v>-23098994.59</v>
      </c>
      <c r="G46" s="292">
        <v>41318</v>
      </c>
    </row>
    <row r="47" spans="1:7" hidden="1" outlineLevel="2">
      <c r="A47" s="279" t="s">
        <v>173</v>
      </c>
      <c r="B47" s="279" t="s">
        <v>177</v>
      </c>
      <c r="C47" s="279" t="s">
        <v>176</v>
      </c>
      <c r="D47" s="279" t="s">
        <v>179</v>
      </c>
      <c r="E47" s="279" t="s">
        <v>178</v>
      </c>
      <c r="F47" s="293">
        <v>23295468.350000001</v>
      </c>
      <c r="G47" s="292">
        <v>41333</v>
      </c>
    </row>
    <row r="48" spans="1:7" hidden="1" outlineLevel="2">
      <c r="A48" s="279" t="s">
        <v>173</v>
      </c>
      <c r="B48" s="279" t="s">
        <v>177</v>
      </c>
      <c r="C48" s="279" t="s">
        <v>176</v>
      </c>
      <c r="D48" s="279" t="s">
        <v>175</v>
      </c>
      <c r="E48" s="279" t="s">
        <v>174</v>
      </c>
      <c r="F48" s="293">
        <v>-30563.09</v>
      </c>
      <c r="G48" s="292">
        <v>41364</v>
      </c>
    </row>
    <row r="49" spans="1:7" hidden="1" outlineLevel="2">
      <c r="A49" s="279" t="s">
        <v>173</v>
      </c>
      <c r="B49" s="279" t="s">
        <v>177</v>
      </c>
      <c r="C49" s="279" t="s">
        <v>176</v>
      </c>
      <c r="D49" s="279" t="s">
        <v>175</v>
      </c>
      <c r="E49" s="279" t="s">
        <v>174</v>
      </c>
      <c r="F49" s="293">
        <v>25433.88</v>
      </c>
      <c r="G49" s="292">
        <v>41364</v>
      </c>
    </row>
    <row r="50" spans="1:7" hidden="1" outlineLevel="2">
      <c r="A50" s="279" t="s">
        <v>173</v>
      </c>
      <c r="B50" s="279" t="s">
        <v>177</v>
      </c>
      <c r="C50" s="279" t="s">
        <v>176</v>
      </c>
      <c r="D50" s="279" t="s">
        <v>175</v>
      </c>
      <c r="E50" s="279" t="s">
        <v>174</v>
      </c>
      <c r="F50" s="293">
        <v>339013.48</v>
      </c>
      <c r="G50" s="292">
        <v>42582</v>
      </c>
    </row>
    <row r="51" spans="1:7" hidden="1" outlineLevel="2">
      <c r="A51" s="279" t="s">
        <v>173</v>
      </c>
      <c r="B51" s="279" t="s">
        <v>177</v>
      </c>
      <c r="C51" s="279" t="s">
        <v>176</v>
      </c>
      <c r="D51" s="279" t="s">
        <v>175</v>
      </c>
      <c r="E51" s="279" t="s">
        <v>174</v>
      </c>
      <c r="F51" s="293">
        <v>507426.1</v>
      </c>
      <c r="G51" s="292">
        <v>42613</v>
      </c>
    </row>
    <row r="52" spans="1:7" hidden="1" outlineLevel="2">
      <c r="A52" s="279" t="s">
        <v>173</v>
      </c>
      <c r="B52" s="279" t="s">
        <v>177</v>
      </c>
      <c r="C52" s="279" t="s">
        <v>176</v>
      </c>
      <c r="D52" s="279" t="s">
        <v>175</v>
      </c>
      <c r="E52" s="279" t="s">
        <v>174</v>
      </c>
      <c r="F52" s="293">
        <v>-142970.47</v>
      </c>
      <c r="G52" s="292">
        <v>41394</v>
      </c>
    </row>
    <row r="53" spans="1:7" hidden="1" outlineLevel="2">
      <c r="A53" s="279" t="s">
        <v>173</v>
      </c>
      <c r="B53" s="279" t="s">
        <v>177</v>
      </c>
      <c r="C53" s="279" t="s">
        <v>176</v>
      </c>
      <c r="D53" s="279" t="s">
        <v>175</v>
      </c>
      <c r="E53" s="279" t="s">
        <v>174</v>
      </c>
      <c r="F53" s="293">
        <v>87802.240000000005</v>
      </c>
      <c r="G53" s="292">
        <v>41425</v>
      </c>
    </row>
    <row r="54" spans="1:7" hidden="1" outlineLevel="2">
      <c r="A54" s="279" t="s">
        <v>173</v>
      </c>
      <c r="B54" s="279" t="s">
        <v>177</v>
      </c>
      <c r="C54" s="279" t="s">
        <v>176</v>
      </c>
      <c r="D54" s="279" t="s">
        <v>175</v>
      </c>
      <c r="E54" s="279" t="s">
        <v>174</v>
      </c>
      <c r="F54" s="293">
        <v>74455.360000000001</v>
      </c>
      <c r="G54" s="292">
        <v>41425</v>
      </c>
    </row>
    <row r="55" spans="1:7" hidden="1" outlineLevel="2">
      <c r="A55" s="279" t="s">
        <v>173</v>
      </c>
      <c r="B55" s="279" t="s">
        <v>177</v>
      </c>
      <c r="C55" s="279" t="s">
        <v>176</v>
      </c>
      <c r="D55" s="279" t="s">
        <v>175</v>
      </c>
      <c r="E55" s="279" t="s">
        <v>174</v>
      </c>
      <c r="F55" s="293">
        <v>369149.71</v>
      </c>
      <c r="G55" s="292">
        <v>41455</v>
      </c>
    </row>
    <row r="56" spans="1:7" hidden="1" outlineLevel="2">
      <c r="A56" s="279" t="s">
        <v>173</v>
      </c>
      <c r="B56" s="279" t="s">
        <v>177</v>
      </c>
      <c r="C56" s="279" t="s">
        <v>176</v>
      </c>
      <c r="D56" s="279" t="s">
        <v>175</v>
      </c>
      <c r="E56" s="279" t="s">
        <v>174</v>
      </c>
      <c r="F56" s="293">
        <v>340090.01</v>
      </c>
      <c r="G56" s="292">
        <v>41486</v>
      </c>
    </row>
    <row r="57" spans="1:7" hidden="1" outlineLevel="2">
      <c r="A57" s="279" t="s">
        <v>173</v>
      </c>
      <c r="B57" s="279" t="s">
        <v>177</v>
      </c>
      <c r="C57" s="279" t="s">
        <v>176</v>
      </c>
      <c r="D57" s="279" t="s">
        <v>175</v>
      </c>
      <c r="E57" s="279" t="s">
        <v>174</v>
      </c>
      <c r="F57" s="293">
        <v>281503.46999999997</v>
      </c>
      <c r="G57" s="292">
        <v>41517</v>
      </c>
    </row>
    <row r="58" spans="1:7" hidden="1" outlineLevel="2">
      <c r="A58" s="279" t="s">
        <v>173</v>
      </c>
      <c r="B58" s="279" t="s">
        <v>177</v>
      </c>
      <c r="C58" s="279" t="s">
        <v>176</v>
      </c>
      <c r="D58" s="279" t="s">
        <v>175</v>
      </c>
      <c r="E58" s="279" t="s">
        <v>174</v>
      </c>
      <c r="F58" s="293">
        <v>231555.14</v>
      </c>
      <c r="G58" s="292">
        <v>41547</v>
      </c>
    </row>
    <row r="59" spans="1:7" hidden="1" outlineLevel="2">
      <c r="A59" s="279" t="s">
        <v>173</v>
      </c>
      <c r="B59" s="279" t="s">
        <v>177</v>
      </c>
      <c r="C59" s="279" t="s">
        <v>176</v>
      </c>
      <c r="D59" s="279" t="s">
        <v>175</v>
      </c>
      <c r="E59" s="279" t="s">
        <v>174</v>
      </c>
      <c r="F59" s="293">
        <v>724592.53</v>
      </c>
      <c r="G59" s="292">
        <v>41578</v>
      </c>
    </row>
    <row r="60" spans="1:7" hidden="1" outlineLevel="2">
      <c r="A60" s="279" t="s">
        <v>173</v>
      </c>
      <c r="B60" s="279" t="s">
        <v>177</v>
      </c>
      <c r="C60" s="279" t="s">
        <v>176</v>
      </c>
      <c r="D60" s="279" t="s">
        <v>175</v>
      </c>
      <c r="E60" s="279" t="s">
        <v>174</v>
      </c>
      <c r="F60" s="293">
        <v>719786.87</v>
      </c>
      <c r="G60" s="292">
        <v>41608</v>
      </c>
    </row>
    <row r="61" spans="1:7" hidden="1" outlineLevel="2">
      <c r="A61" s="279" t="s">
        <v>173</v>
      </c>
      <c r="B61" s="279" t="s">
        <v>177</v>
      </c>
      <c r="C61" s="279" t="s">
        <v>176</v>
      </c>
      <c r="D61" s="279" t="s">
        <v>175</v>
      </c>
      <c r="E61" s="279" t="s">
        <v>174</v>
      </c>
      <c r="F61" s="293">
        <v>789841.47</v>
      </c>
      <c r="G61" s="292">
        <v>41639</v>
      </c>
    </row>
    <row r="62" spans="1:7" hidden="1" outlineLevel="2">
      <c r="A62" s="279" t="s">
        <v>173</v>
      </c>
      <c r="B62" s="279" t="s">
        <v>177</v>
      </c>
      <c r="C62" s="279" t="s">
        <v>176</v>
      </c>
      <c r="D62" s="279" t="s">
        <v>175</v>
      </c>
      <c r="E62" s="279" t="s">
        <v>174</v>
      </c>
      <c r="F62" s="293">
        <v>712450.99</v>
      </c>
      <c r="G62" s="292">
        <v>41670</v>
      </c>
    </row>
    <row r="63" spans="1:7" hidden="1" outlineLevel="2">
      <c r="A63" s="279" t="s">
        <v>173</v>
      </c>
      <c r="B63" s="279" t="s">
        <v>177</v>
      </c>
      <c r="C63" s="279" t="s">
        <v>176</v>
      </c>
      <c r="D63" s="279" t="s">
        <v>175</v>
      </c>
      <c r="E63" s="279" t="s">
        <v>174</v>
      </c>
      <c r="F63" s="293">
        <v>462447.58</v>
      </c>
      <c r="G63" s="292">
        <v>41698</v>
      </c>
    </row>
    <row r="64" spans="1:7" hidden="1" outlineLevel="2">
      <c r="A64" s="279" t="s">
        <v>173</v>
      </c>
      <c r="B64" s="279" t="s">
        <v>177</v>
      </c>
      <c r="C64" s="279" t="s">
        <v>176</v>
      </c>
      <c r="D64" s="279" t="s">
        <v>175</v>
      </c>
      <c r="E64" s="279" t="s">
        <v>174</v>
      </c>
      <c r="F64" s="293">
        <v>496109.18</v>
      </c>
      <c r="G64" s="292">
        <v>41729</v>
      </c>
    </row>
    <row r="65" spans="1:7" hidden="1" outlineLevel="2">
      <c r="A65" s="279" t="s">
        <v>173</v>
      </c>
      <c r="B65" s="279" t="s">
        <v>177</v>
      </c>
      <c r="C65" s="279" t="s">
        <v>176</v>
      </c>
      <c r="D65" s="279" t="s">
        <v>175</v>
      </c>
      <c r="E65" s="279" t="s">
        <v>174</v>
      </c>
      <c r="F65" s="293">
        <v>536887.31999999995</v>
      </c>
      <c r="G65" s="292">
        <v>41759</v>
      </c>
    </row>
    <row r="66" spans="1:7" hidden="1" outlineLevel="2">
      <c r="A66" s="279" t="s">
        <v>173</v>
      </c>
      <c r="B66" s="279" t="s">
        <v>177</v>
      </c>
      <c r="C66" s="279" t="s">
        <v>176</v>
      </c>
      <c r="D66" s="279" t="s">
        <v>175</v>
      </c>
      <c r="E66" s="279" t="s">
        <v>174</v>
      </c>
      <c r="F66" s="293">
        <v>509300.44</v>
      </c>
      <c r="G66" s="292">
        <v>41789</v>
      </c>
    </row>
    <row r="67" spans="1:7" hidden="1" outlineLevel="2">
      <c r="A67" s="279" t="s">
        <v>173</v>
      </c>
      <c r="B67" s="279" t="s">
        <v>177</v>
      </c>
      <c r="C67" s="279" t="s">
        <v>176</v>
      </c>
      <c r="D67" s="279" t="s">
        <v>175</v>
      </c>
      <c r="E67" s="279" t="s">
        <v>174</v>
      </c>
      <c r="F67" s="293">
        <v>802816.87</v>
      </c>
      <c r="G67" s="292">
        <v>41820</v>
      </c>
    </row>
    <row r="68" spans="1:7" hidden="1" outlineLevel="2">
      <c r="A68" s="279" t="s">
        <v>173</v>
      </c>
      <c r="B68" s="279" t="s">
        <v>177</v>
      </c>
      <c r="C68" s="279" t="s">
        <v>176</v>
      </c>
      <c r="D68" s="279" t="s">
        <v>175</v>
      </c>
      <c r="E68" s="279" t="s">
        <v>174</v>
      </c>
      <c r="F68" s="293">
        <v>663670.41</v>
      </c>
      <c r="G68" s="292">
        <v>41851</v>
      </c>
    </row>
    <row r="69" spans="1:7" hidden="1" outlineLevel="2">
      <c r="A69" s="279" t="s">
        <v>173</v>
      </c>
      <c r="B69" s="279" t="s">
        <v>177</v>
      </c>
      <c r="C69" s="279" t="s">
        <v>176</v>
      </c>
      <c r="D69" s="279" t="s">
        <v>175</v>
      </c>
      <c r="E69" s="279" t="s">
        <v>174</v>
      </c>
      <c r="F69" s="293">
        <v>573712.52</v>
      </c>
      <c r="G69" s="292">
        <v>41882</v>
      </c>
    </row>
    <row r="70" spans="1:7" hidden="1" outlineLevel="2">
      <c r="A70" s="279" t="s">
        <v>173</v>
      </c>
      <c r="B70" s="279" t="s">
        <v>177</v>
      </c>
      <c r="C70" s="279" t="s">
        <v>176</v>
      </c>
      <c r="D70" s="279" t="s">
        <v>175</v>
      </c>
      <c r="E70" s="279" t="s">
        <v>174</v>
      </c>
      <c r="F70" s="293">
        <v>420641.5</v>
      </c>
      <c r="G70" s="292">
        <v>41912</v>
      </c>
    </row>
    <row r="71" spans="1:7" hidden="1" outlineLevel="2">
      <c r="A71" s="279" t="s">
        <v>173</v>
      </c>
      <c r="B71" s="279" t="s">
        <v>177</v>
      </c>
      <c r="C71" s="279" t="s">
        <v>176</v>
      </c>
      <c r="D71" s="279" t="s">
        <v>175</v>
      </c>
      <c r="E71" s="279" t="s">
        <v>174</v>
      </c>
      <c r="F71" s="293">
        <v>399953.07</v>
      </c>
      <c r="G71" s="292">
        <v>41943</v>
      </c>
    </row>
    <row r="72" spans="1:7" hidden="1" outlineLevel="2">
      <c r="A72" s="279" t="s">
        <v>173</v>
      </c>
      <c r="B72" s="279" t="s">
        <v>177</v>
      </c>
      <c r="C72" s="279" t="s">
        <v>176</v>
      </c>
      <c r="D72" s="279" t="s">
        <v>175</v>
      </c>
      <c r="E72" s="279" t="s">
        <v>174</v>
      </c>
      <c r="F72" s="293">
        <v>421203.65</v>
      </c>
      <c r="G72" s="292">
        <v>41973</v>
      </c>
    </row>
    <row r="73" spans="1:7" hidden="1" outlineLevel="2">
      <c r="A73" s="279" t="s">
        <v>173</v>
      </c>
      <c r="B73" s="279" t="s">
        <v>177</v>
      </c>
      <c r="C73" s="279" t="s">
        <v>176</v>
      </c>
      <c r="D73" s="279" t="s">
        <v>175</v>
      </c>
      <c r="E73" s="279" t="s">
        <v>174</v>
      </c>
      <c r="F73" s="293">
        <v>427543.98</v>
      </c>
      <c r="G73" s="292">
        <v>42004</v>
      </c>
    </row>
    <row r="74" spans="1:7" hidden="1" outlineLevel="2">
      <c r="A74" s="279" t="s">
        <v>173</v>
      </c>
      <c r="B74" s="279" t="s">
        <v>177</v>
      </c>
      <c r="C74" s="279" t="s">
        <v>176</v>
      </c>
      <c r="D74" s="279" t="s">
        <v>175</v>
      </c>
      <c r="E74" s="279" t="s">
        <v>174</v>
      </c>
      <c r="F74" s="293">
        <v>326245.78999999998</v>
      </c>
      <c r="G74" s="292">
        <v>42035</v>
      </c>
    </row>
    <row r="75" spans="1:7" hidden="1" outlineLevel="2">
      <c r="A75" s="279" t="s">
        <v>173</v>
      </c>
      <c r="B75" s="279" t="s">
        <v>177</v>
      </c>
      <c r="C75" s="279" t="s">
        <v>176</v>
      </c>
      <c r="D75" s="279" t="s">
        <v>175</v>
      </c>
      <c r="E75" s="279" t="s">
        <v>174</v>
      </c>
      <c r="F75" s="293">
        <v>370541.84</v>
      </c>
      <c r="G75" s="292">
        <v>42063</v>
      </c>
    </row>
    <row r="76" spans="1:7" hidden="1" outlineLevel="2">
      <c r="A76" s="279" t="s">
        <v>173</v>
      </c>
      <c r="B76" s="279" t="s">
        <v>177</v>
      </c>
      <c r="C76" s="279" t="s">
        <v>176</v>
      </c>
      <c r="D76" s="279" t="s">
        <v>175</v>
      </c>
      <c r="E76" s="279" t="s">
        <v>174</v>
      </c>
      <c r="F76" s="293">
        <v>545904.12</v>
      </c>
      <c r="G76" s="292">
        <v>42094</v>
      </c>
    </row>
    <row r="77" spans="1:7" hidden="1" outlineLevel="2">
      <c r="A77" s="279" t="s">
        <v>173</v>
      </c>
      <c r="B77" s="279" t="s">
        <v>177</v>
      </c>
      <c r="C77" s="279" t="s">
        <v>176</v>
      </c>
      <c r="D77" s="279" t="s">
        <v>175</v>
      </c>
      <c r="E77" s="279" t="s">
        <v>174</v>
      </c>
      <c r="F77" s="293">
        <v>527605.4</v>
      </c>
      <c r="G77" s="292">
        <v>42124</v>
      </c>
    </row>
    <row r="78" spans="1:7" hidden="1" outlineLevel="2">
      <c r="A78" s="279" t="s">
        <v>173</v>
      </c>
      <c r="B78" s="279" t="s">
        <v>177</v>
      </c>
      <c r="C78" s="279" t="s">
        <v>176</v>
      </c>
      <c r="D78" s="279" t="s">
        <v>175</v>
      </c>
      <c r="E78" s="279" t="s">
        <v>174</v>
      </c>
      <c r="F78" s="293">
        <v>387275.91</v>
      </c>
      <c r="G78" s="292">
        <v>42155</v>
      </c>
    </row>
    <row r="79" spans="1:7" hidden="1" outlineLevel="2">
      <c r="A79" s="279" t="s">
        <v>173</v>
      </c>
      <c r="B79" s="279" t="s">
        <v>177</v>
      </c>
      <c r="C79" s="279" t="s">
        <v>176</v>
      </c>
      <c r="D79" s="279" t="s">
        <v>175</v>
      </c>
      <c r="E79" s="279" t="s">
        <v>174</v>
      </c>
      <c r="F79" s="293">
        <v>471675.78</v>
      </c>
      <c r="G79" s="292">
        <v>42185</v>
      </c>
    </row>
    <row r="80" spans="1:7" hidden="1" outlineLevel="2">
      <c r="A80" s="279" t="s">
        <v>173</v>
      </c>
      <c r="B80" s="279" t="s">
        <v>177</v>
      </c>
      <c r="C80" s="279" t="s">
        <v>176</v>
      </c>
      <c r="D80" s="279" t="s">
        <v>175</v>
      </c>
      <c r="E80" s="279" t="s">
        <v>174</v>
      </c>
      <c r="F80" s="293">
        <v>327928.40999999997</v>
      </c>
      <c r="G80" s="292">
        <v>42216</v>
      </c>
    </row>
    <row r="81" spans="1:7" hidden="1" outlineLevel="2">
      <c r="A81" s="279" t="s">
        <v>173</v>
      </c>
      <c r="B81" s="279" t="s">
        <v>177</v>
      </c>
      <c r="C81" s="279" t="s">
        <v>176</v>
      </c>
      <c r="D81" s="279" t="s">
        <v>175</v>
      </c>
      <c r="E81" s="279" t="s">
        <v>174</v>
      </c>
      <c r="F81" s="293">
        <v>159526.62</v>
      </c>
      <c r="G81" s="292">
        <v>42247</v>
      </c>
    </row>
    <row r="82" spans="1:7" hidden="1" outlineLevel="2">
      <c r="A82" s="279" t="s">
        <v>173</v>
      </c>
      <c r="B82" s="279" t="s">
        <v>177</v>
      </c>
      <c r="C82" s="279" t="s">
        <v>176</v>
      </c>
      <c r="D82" s="279" t="s">
        <v>175</v>
      </c>
      <c r="E82" s="279" t="s">
        <v>174</v>
      </c>
      <c r="F82" s="293">
        <v>379423.46</v>
      </c>
      <c r="G82" s="292">
        <v>42277</v>
      </c>
    </row>
    <row r="83" spans="1:7" hidden="1" outlineLevel="2">
      <c r="A83" s="279" t="s">
        <v>173</v>
      </c>
      <c r="B83" s="279" t="s">
        <v>177</v>
      </c>
      <c r="C83" s="279" t="s">
        <v>176</v>
      </c>
      <c r="D83" s="279" t="s">
        <v>175</v>
      </c>
      <c r="E83" s="279" t="s">
        <v>174</v>
      </c>
      <c r="F83" s="293">
        <v>375058.48</v>
      </c>
      <c r="G83" s="292">
        <v>42308</v>
      </c>
    </row>
    <row r="84" spans="1:7" hidden="1" outlineLevel="2">
      <c r="A84" s="279" t="s">
        <v>173</v>
      </c>
      <c r="B84" s="279" t="s">
        <v>177</v>
      </c>
      <c r="C84" s="279" t="s">
        <v>176</v>
      </c>
      <c r="D84" s="279" t="s">
        <v>175</v>
      </c>
      <c r="E84" s="279" t="s">
        <v>174</v>
      </c>
      <c r="F84" s="293">
        <v>148269.15</v>
      </c>
      <c r="G84" s="292">
        <v>42338</v>
      </c>
    </row>
    <row r="85" spans="1:7" hidden="1" outlineLevel="2">
      <c r="A85" s="279" t="s">
        <v>173</v>
      </c>
      <c r="B85" s="279" t="s">
        <v>177</v>
      </c>
      <c r="C85" s="279" t="s">
        <v>176</v>
      </c>
      <c r="D85" s="279" t="s">
        <v>175</v>
      </c>
      <c r="E85" s="279" t="s">
        <v>174</v>
      </c>
      <c r="F85" s="293">
        <v>347983.43</v>
      </c>
      <c r="G85" s="292">
        <v>42369</v>
      </c>
    </row>
    <row r="86" spans="1:7" hidden="1" outlineLevel="2">
      <c r="A86" s="279" t="s">
        <v>173</v>
      </c>
      <c r="B86" s="279" t="s">
        <v>177</v>
      </c>
      <c r="C86" s="279" t="s">
        <v>176</v>
      </c>
      <c r="D86" s="279" t="s">
        <v>175</v>
      </c>
      <c r="E86" s="279" t="s">
        <v>174</v>
      </c>
      <c r="F86" s="293">
        <v>398678.4</v>
      </c>
      <c r="G86" s="292">
        <v>42400</v>
      </c>
    </row>
    <row r="87" spans="1:7" hidden="1" outlineLevel="2">
      <c r="A87" s="279" t="s">
        <v>173</v>
      </c>
      <c r="B87" s="279" t="s">
        <v>177</v>
      </c>
      <c r="C87" s="279" t="s">
        <v>176</v>
      </c>
      <c r="D87" s="279" t="s">
        <v>175</v>
      </c>
      <c r="E87" s="279" t="s">
        <v>174</v>
      </c>
      <c r="F87" s="293">
        <v>417270.08</v>
      </c>
      <c r="G87" s="292">
        <v>42429</v>
      </c>
    </row>
    <row r="88" spans="1:7" hidden="1" outlineLevel="2">
      <c r="A88" s="279" t="s">
        <v>173</v>
      </c>
      <c r="B88" s="279" t="s">
        <v>177</v>
      </c>
      <c r="C88" s="279" t="s">
        <v>176</v>
      </c>
      <c r="D88" s="279" t="s">
        <v>175</v>
      </c>
      <c r="E88" s="279" t="s">
        <v>174</v>
      </c>
      <c r="F88" s="293">
        <v>267304.82</v>
      </c>
      <c r="G88" s="292">
        <v>42460</v>
      </c>
    </row>
    <row r="89" spans="1:7" hidden="1" outlineLevel="2">
      <c r="A89" s="279" t="s">
        <v>173</v>
      </c>
      <c r="B89" s="279" t="s">
        <v>177</v>
      </c>
      <c r="C89" s="279" t="s">
        <v>176</v>
      </c>
      <c r="D89" s="279" t="s">
        <v>175</v>
      </c>
      <c r="E89" s="279" t="s">
        <v>174</v>
      </c>
      <c r="F89" s="293">
        <v>293211.15999999997</v>
      </c>
      <c r="G89" s="292">
        <v>42490</v>
      </c>
    </row>
    <row r="90" spans="1:7" hidden="1" outlineLevel="2">
      <c r="A90" s="279" t="s">
        <v>173</v>
      </c>
      <c r="B90" s="279" t="s">
        <v>177</v>
      </c>
      <c r="C90" s="279" t="s">
        <v>176</v>
      </c>
      <c r="D90" s="279" t="s">
        <v>175</v>
      </c>
      <c r="E90" s="279" t="s">
        <v>174</v>
      </c>
      <c r="F90" s="293">
        <v>411418.88</v>
      </c>
      <c r="G90" s="292">
        <v>42521</v>
      </c>
    </row>
    <row r="91" spans="1:7" hidden="1" outlineLevel="2">
      <c r="A91" s="279" t="s">
        <v>173</v>
      </c>
      <c r="B91" s="279" t="s">
        <v>177</v>
      </c>
      <c r="C91" s="279" t="s">
        <v>176</v>
      </c>
      <c r="D91" s="279" t="s">
        <v>175</v>
      </c>
      <c r="E91" s="279" t="s">
        <v>174</v>
      </c>
      <c r="F91" s="293">
        <v>471697.18</v>
      </c>
      <c r="G91" s="292">
        <v>42551</v>
      </c>
    </row>
    <row r="92" spans="1:7" outlineLevel="1" collapsed="1">
      <c r="A92" s="291" t="s">
        <v>173</v>
      </c>
      <c r="B92" s="291" t="s">
        <v>155</v>
      </c>
      <c r="C92" s="290" t="s">
        <v>37</v>
      </c>
      <c r="D92" s="290" t="s">
        <v>37</v>
      </c>
      <c r="E92" s="290" t="s">
        <v>37</v>
      </c>
      <c r="F92" s="289">
        <v>25673116.59</v>
      </c>
      <c r="G92" s="288"/>
    </row>
    <row r="93" spans="1:7" ht="25.2" customHeight="1" thickBot="1">
      <c r="A93" s="287" t="s">
        <v>37</v>
      </c>
      <c r="B93" s="287" t="s">
        <v>37</v>
      </c>
      <c r="C93" s="287" t="s">
        <v>37</v>
      </c>
      <c r="D93" s="287" t="s">
        <v>37</v>
      </c>
      <c r="E93" s="283" t="s">
        <v>200</v>
      </c>
      <c r="F93" s="286">
        <f>F7+F92</f>
        <v>25676866.59</v>
      </c>
      <c r="G93" s="285"/>
    </row>
    <row r="94" spans="1:7" ht="25.2" customHeight="1" thickTop="1">
      <c r="A94" s="284"/>
      <c r="B94" s="284"/>
      <c r="C94" s="284"/>
      <c r="D94" s="284"/>
      <c r="E94" s="283"/>
      <c r="F94" s="282"/>
      <c r="G94" s="281"/>
    </row>
    <row r="95" spans="1:7" ht="14.4">
      <c r="A95" s="280" t="s">
        <v>172</v>
      </c>
    </row>
    <row r="96" spans="1:7">
      <c r="A96" s="279" t="s">
        <v>171</v>
      </c>
    </row>
  </sheetData>
  <pageMargins left="0.75" right="0.75" top="1" bottom="1" header="0.5" footer="0.5"/>
  <pageSetup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29"/>
  <sheetViews>
    <sheetView zoomScaleNormal="100" workbookViewId="0">
      <selection activeCell="F25" sqref="F25"/>
    </sheetView>
  </sheetViews>
  <sheetFormatPr defaultColWidth="9.109375" defaultRowHeight="13.2"/>
  <cols>
    <col min="1" max="1" width="27.109375" style="20" customWidth="1"/>
    <col min="2" max="2" width="13.33203125" style="20" customWidth="1"/>
    <col min="3" max="3" width="15" style="20" customWidth="1"/>
    <col min="4" max="4" width="14.33203125" style="20" customWidth="1"/>
    <col min="5" max="5" width="16.6640625" style="20" customWidth="1"/>
    <col min="6" max="6" width="11.5546875" style="20" customWidth="1"/>
    <col min="7" max="7" width="1.6640625" style="20" bestFit="1" customWidth="1"/>
    <col min="8" max="16384" width="9.109375" style="20"/>
  </cols>
  <sheetData>
    <row r="1" spans="1:6" s="21" customFormat="1">
      <c r="A1" s="23" t="s">
        <v>78</v>
      </c>
      <c r="B1" s="23"/>
      <c r="C1" s="23"/>
      <c r="D1" s="23"/>
      <c r="E1" s="23"/>
      <c r="F1" s="23"/>
    </row>
    <row r="2" spans="1:6" s="21" customFormat="1">
      <c r="A2" s="23" t="s">
        <v>13</v>
      </c>
      <c r="B2" s="23"/>
      <c r="C2" s="23"/>
      <c r="D2" s="23"/>
      <c r="E2" s="23"/>
      <c r="F2" s="23"/>
    </row>
    <row r="3" spans="1:6" s="21" customFormat="1">
      <c r="A3" s="23" t="s">
        <v>14</v>
      </c>
      <c r="B3" s="23"/>
      <c r="C3" s="23"/>
      <c r="D3" s="23"/>
      <c r="E3" s="23"/>
      <c r="F3" s="23"/>
    </row>
    <row r="4" spans="1:6" s="21" customFormat="1">
      <c r="A4" s="24" t="str">
        <f>'Lead G'!A7</f>
        <v>FOR THE TWELVE MONTHS ENDED SEPTEMBER 30, 2016</v>
      </c>
      <c r="B4" s="23"/>
      <c r="C4" s="23"/>
      <c r="D4" s="23"/>
      <c r="E4" s="23"/>
      <c r="F4" s="23"/>
    </row>
    <row r="5" spans="1:6">
      <c r="A5" s="308"/>
      <c r="B5" s="308"/>
      <c r="C5" s="308"/>
      <c r="D5" s="308"/>
      <c r="E5" s="308"/>
      <c r="F5" s="308"/>
    </row>
    <row r="6" spans="1:6">
      <c r="A6" s="24"/>
      <c r="B6" s="25"/>
      <c r="C6" s="25"/>
      <c r="D6" s="25"/>
      <c r="E6" s="25"/>
      <c r="F6" s="25"/>
    </row>
    <row r="7" spans="1:6">
      <c r="A7" s="24"/>
      <c r="B7" s="164"/>
      <c r="C7" s="164"/>
      <c r="D7" s="164" t="s">
        <v>46</v>
      </c>
      <c r="E7" s="164"/>
      <c r="F7" s="164" t="s">
        <v>15</v>
      </c>
    </row>
    <row r="8" spans="1:6">
      <c r="A8" s="26"/>
      <c r="B8" s="164" t="s">
        <v>16</v>
      </c>
      <c r="C8" s="164" t="s">
        <v>17</v>
      </c>
      <c r="D8" s="164" t="s">
        <v>47</v>
      </c>
      <c r="E8" s="164" t="s">
        <v>16</v>
      </c>
      <c r="F8" s="164" t="s">
        <v>18</v>
      </c>
    </row>
    <row r="9" spans="1:6">
      <c r="A9" s="27" t="s">
        <v>19</v>
      </c>
      <c r="B9" s="27" t="s">
        <v>18</v>
      </c>
      <c r="C9" s="27" t="s">
        <v>20</v>
      </c>
      <c r="D9" s="164" t="s">
        <v>48</v>
      </c>
      <c r="E9" s="27" t="s">
        <v>20</v>
      </c>
      <c r="F9" s="27" t="s">
        <v>21</v>
      </c>
    </row>
    <row r="10" spans="1:6">
      <c r="A10" s="28"/>
      <c r="B10" s="28" t="s">
        <v>11</v>
      </c>
      <c r="C10" s="28" t="s">
        <v>12</v>
      </c>
      <c r="D10" s="28" t="s">
        <v>49</v>
      </c>
      <c r="E10" s="28" t="s">
        <v>79</v>
      </c>
      <c r="F10" s="28" t="s">
        <v>80</v>
      </c>
    </row>
    <row r="11" spans="1:6" ht="13.8">
      <c r="B11" s="66" t="s">
        <v>145</v>
      </c>
      <c r="C11" s="43" t="s">
        <v>146</v>
      </c>
      <c r="D11" s="43" t="s">
        <v>146</v>
      </c>
      <c r="E11" s="43" t="s">
        <v>146</v>
      </c>
    </row>
    <row r="12" spans="1:6">
      <c r="A12" s="190" t="s">
        <v>147</v>
      </c>
      <c r="B12" s="31" t="str">
        <f t="shared" ref="B12:E12" si="0">IF(OR($H23="min",$H23="max"),$H23,B23)</f>
        <v>min</v>
      </c>
      <c r="C12" s="31" t="str">
        <f t="shared" si="0"/>
        <v>min</v>
      </c>
      <c r="D12" s="31" t="str">
        <f t="shared" si="0"/>
        <v>min</v>
      </c>
      <c r="E12" s="31" t="str">
        <f t="shared" si="0"/>
        <v>min</v>
      </c>
      <c r="F12" s="30" t="str">
        <f>IF(OR(B12="min",B12="max"),H23,ROUND(B12/E12,9))</f>
        <v>min</v>
      </c>
    </row>
    <row r="13" spans="1:6">
      <c r="A13" s="190" t="s">
        <v>148</v>
      </c>
      <c r="B13" s="31">
        <f t="shared" ref="B13:E13" si="1">IF(OR($H24="min",$H24="max"),$H24,B24)</f>
        <v>4809211.959999999</v>
      </c>
      <c r="C13" s="31">
        <f t="shared" si="1"/>
        <v>1027088768.78</v>
      </c>
      <c r="D13" s="31">
        <f t="shared" si="1"/>
        <v>13300355.07</v>
      </c>
      <c r="E13" s="31">
        <f t="shared" si="1"/>
        <v>1013788413.7099999</v>
      </c>
      <c r="F13" s="30">
        <f>IF(OR(B13="min",B13="max"),H24,ROUND(B13/E13,9))</f>
        <v>4.7438020000000001E-3</v>
      </c>
    </row>
    <row r="14" spans="1:6">
      <c r="A14" s="190" t="s">
        <v>149</v>
      </c>
      <c r="B14" s="31" t="str">
        <f t="shared" ref="B14:E14" si="2">IF(OR($H25="min",$H25="max"),$H25,B25)</f>
        <v>max</v>
      </c>
      <c r="C14" s="31" t="str">
        <f t="shared" si="2"/>
        <v>max</v>
      </c>
      <c r="D14" s="31" t="str">
        <f t="shared" si="2"/>
        <v>max</v>
      </c>
      <c r="E14" s="31" t="str">
        <f t="shared" si="2"/>
        <v>max</v>
      </c>
      <c r="F14" s="30" t="str">
        <f>IF(OR(B14="min",B14="max"),H25,ROUND(B14/E14,9))</f>
        <v>max</v>
      </c>
    </row>
    <row r="15" spans="1:6">
      <c r="A15" s="190" t="s">
        <v>150</v>
      </c>
      <c r="B15" s="31">
        <f t="shared" ref="B15:E16" si="3">IF(OR($H26="min",$H26="max"),$H26,B26)</f>
        <v>4346972.87</v>
      </c>
      <c r="C15" s="31">
        <f t="shared" si="3"/>
        <v>979494165.91999996</v>
      </c>
      <c r="D15" s="31">
        <f t="shared" si="3"/>
        <v>69423909.329999998</v>
      </c>
      <c r="E15" s="31">
        <f t="shared" si="3"/>
        <v>910070256.58999991</v>
      </c>
      <c r="F15" s="30">
        <f>IF(OR(B15="min",B15="max"),H26,ROUND(B15/E15,9))</f>
        <v>4.7765239999999999E-3</v>
      </c>
    </row>
    <row r="16" spans="1:6">
      <c r="A16" s="190" t="s">
        <v>197</v>
      </c>
      <c r="B16" s="31">
        <f t="shared" si="3"/>
        <v>5107471.959999999</v>
      </c>
      <c r="C16" s="31">
        <f t="shared" si="3"/>
        <v>898177819.9799999</v>
      </c>
      <c r="D16" s="31">
        <f t="shared" si="3"/>
        <v>32301964.859999999</v>
      </c>
      <c r="E16" s="31">
        <f t="shared" si="3"/>
        <v>865875855.11999989</v>
      </c>
      <c r="F16" s="30">
        <f>IF(OR(B16="min",B16="max"),H27,ROUND(B16/E16,9))</f>
        <v>5.8986189999999999E-3</v>
      </c>
    </row>
    <row r="18" spans="1:8" ht="13.8" thickBot="1">
      <c r="A18" s="21" t="s">
        <v>22</v>
      </c>
      <c r="B18" s="301"/>
      <c r="C18" s="301"/>
      <c r="D18" s="301"/>
      <c r="E18" s="301"/>
      <c r="F18" s="32">
        <f>SUM(F12:F16)/3</f>
        <v>5.1396483333333333E-3</v>
      </c>
    </row>
    <row r="19" spans="1:8" ht="13.8" thickTop="1"/>
    <row r="23" spans="1:8">
      <c r="A23" s="190" t="s">
        <v>147</v>
      </c>
      <c r="B23" s="33">
        <f>'NetWriteoffs-Gas'!$B$79</f>
        <v>5003428.9600000093</v>
      </c>
      <c r="C23" s="29">
        <f>'SOG 12ME 5-2012'!E36</f>
        <v>1142670529.8699999</v>
      </c>
      <c r="D23" s="29">
        <f>'SOG 12ME 5-2012'!E34</f>
        <v>13999396.77</v>
      </c>
      <c r="E23" s="29">
        <f>C23-D23</f>
        <v>1128671133.0999999</v>
      </c>
      <c r="F23" s="30">
        <f>ROUND(B23/E23,9)</f>
        <v>4.4330259999999996E-3</v>
      </c>
      <c r="H23" s="20" t="str">
        <f>IF(F23=MIN($F$23:$F$27),"min",IF(F23=MAX($F$23:$F$27),"max","include"))</f>
        <v>min</v>
      </c>
    </row>
    <row r="24" spans="1:8">
      <c r="A24" s="190" t="s">
        <v>148</v>
      </c>
      <c r="B24" s="33">
        <f>'NetWriteoffs-Gas'!$B$64</f>
        <v>4809211.959999999</v>
      </c>
      <c r="C24" s="29">
        <f>'SOG 12ME 5-2013'!E34</f>
        <v>1027088768.78</v>
      </c>
      <c r="D24" s="29">
        <f>'SOG 12ME 5-2013'!E32</f>
        <v>13300355.07</v>
      </c>
      <c r="E24" s="29">
        <f>C24-D24</f>
        <v>1013788413.7099999</v>
      </c>
      <c r="F24" s="30">
        <f>ROUND(B24/E24,9)</f>
        <v>4.7438020000000001E-3</v>
      </c>
      <c r="H24" s="20" t="str">
        <f t="shared" ref="H24:H27" si="4">IF(F24=MIN($F$23:$F$27),"min",IF(F24=MAX($F$23:$F$27),"max","include"))</f>
        <v>include</v>
      </c>
    </row>
    <row r="25" spans="1:8">
      <c r="A25" s="190" t="s">
        <v>149</v>
      </c>
      <c r="B25" s="33">
        <f>'NetWriteoffs-Gas'!$B$49</f>
        <v>6518028.9699999997</v>
      </c>
      <c r="C25" s="29">
        <f>'SOG 12ME 5-2014'!E35</f>
        <v>1029074783.46</v>
      </c>
      <c r="D25" s="29">
        <f>'SOG 12ME 5-2014'!E33+'SOG 12ME 5-2014'!E32</f>
        <v>14231478.720000001</v>
      </c>
      <c r="E25" s="29">
        <f>C25-D25</f>
        <v>1014843304.74</v>
      </c>
      <c r="F25" s="30">
        <f>ROUND(B25/E25,9)</f>
        <v>6.422695E-3</v>
      </c>
      <c r="H25" s="20" t="str">
        <f t="shared" si="4"/>
        <v>max</v>
      </c>
    </row>
    <row r="26" spans="1:8">
      <c r="A26" s="190" t="s">
        <v>150</v>
      </c>
      <c r="B26" s="33">
        <f>'NetWriteoffs-Gas'!B33</f>
        <v>4346972.87</v>
      </c>
      <c r="C26" s="29">
        <f>'SOG 12ME 5-2015'!E35</f>
        <v>979494165.91999996</v>
      </c>
      <c r="D26" s="29">
        <f>'SOG 12ME 5-2015'!E32+'SOG 12ME 5-2015'!E33</f>
        <v>69423909.329999998</v>
      </c>
      <c r="E26" s="29">
        <f>C26-D26</f>
        <v>910070256.58999991</v>
      </c>
      <c r="F26" s="30">
        <f>ROUND(B26/E26,9)</f>
        <v>4.7765239999999999E-3</v>
      </c>
      <c r="H26" s="20" t="str">
        <f t="shared" si="4"/>
        <v>include</v>
      </c>
    </row>
    <row r="27" spans="1:8">
      <c r="A27" s="190" t="s">
        <v>197</v>
      </c>
      <c r="B27" s="33">
        <f>'NetWriteoffs-Gas'!B17</f>
        <v>5107471.959999999</v>
      </c>
      <c r="C27" s="29">
        <f>'SOG 12ME 5-2016'!E35</f>
        <v>898177819.9799999</v>
      </c>
      <c r="D27" s="29">
        <f>'SOG 12ME 5-2016'!E32+'SOG 12ME 5-2016'!E33</f>
        <v>32301964.859999999</v>
      </c>
      <c r="E27" s="29">
        <f>C27-D27</f>
        <v>865875855.11999989</v>
      </c>
      <c r="F27" s="30">
        <f>ROUND(B27/E27,9)</f>
        <v>5.8986189999999999E-3</v>
      </c>
      <c r="H27" s="20" t="str">
        <f t="shared" si="4"/>
        <v>include</v>
      </c>
    </row>
    <row r="29" spans="1:8">
      <c r="A29" s="21" t="s">
        <v>23</v>
      </c>
    </row>
  </sheetData>
  <mergeCells count="1">
    <mergeCell ref="A5:F5"/>
  </mergeCells>
  <phoneticPr fontId="0" type="noConversion"/>
  <pageMargins left="0.75" right="0.46" top="0.75" bottom="1" header="0.5" footer="0.5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144"/>
  <sheetViews>
    <sheetView topLeftCell="A4" zoomScaleNormal="100" workbookViewId="0">
      <selection activeCell="B11" sqref="B11"/>
    </sheetView>
  </sheetViews>
  <sheetFormatPr defaultRowHeight="14.4" outlineLevelRow="1"/>
  <cols>
    <col min="1" max="1" width="41.88671875" customWidth="1"/>
    <col min="2" max="2" width="20.33203125" customWidth="1"/>
    <col min="3" max="3" width="6.109375" customWidth="1"/>
    <col min="4" max="4" width="11.5546875" bestFit="1" customWidth="1"/>
    <col min="5" max="5" width="14.33203125" customWidth="1"/>
    <col min="6" max="6" width="14.33203125" bestFit="1" customWidth="1"/>
  </cols>
  <sheetData>
    <row r="1" spans="1:6">
      <c r="A1" s="182" t="s">
        <v>2</v>
      </c>
    </row>
    <row r="2" spans="1:6">
      <c r="A2" t="s">
        <v>3</v>
      </c>
    </row>
    <row r="3" spans="1:6">
      <c r="F3" s="234"/>
    </row>
    <row r="4" spans="1:6">
      <c r="A4" s="3" t="s">
        <v>162</v>
      </c>
      <c r="B4" s="4"/>
      <c r="F4" s="234"/>
    </row>
    <row r="5" spans="1:6">
      <c r="A5" s="5" t="s">
        <v>0</v>
      </c>
      <c r="B5" s="6" t="s">
        <v>1</v>
      </c>
      <c r="F5" s="234"/>
    </row>
    <row r="6" spans="1:6">
      <c r="A6" s="7" t="s">
        <v>88</v>
      </c>
      <c r="B6" s="162">
        <v>0</v>
      </c>
      <c r="F6" s="234"/>
    </row>
    <row r="7" spans="1:6">
      <c r="A7" s="7" t="s">
        <v>4</v>
      </c>
      <c r="B7" s="162">
        <v>16407059.630000001</v>
      </c>
      <c r="F7" s="234"/>
    </row>
    <row r="8" spans="1:6">
      <c r="A8" s="7" t="s">
        <v>5</v>
      </c>
      <c r="B8" s="9">
        <f>SUM(B6:B7)</f>
        <v>16407059.630000001</v>
      </c>
      <c r="F8" s="234"/>
    </row>
    <row r="9" spans="1:6">
      <c r="A9" s="7" t="s">
        <v>89</v>
      </c>
      <c r="B9" s="8">
        <v>0</v>
      </c>
      <c r="F9" s="234"/>
    </row>
    <row r="10" spans="1:6">
      <c r="A10" s="7" t="s">
        <v>6</v>
      </c>
      <c r="B10" s="162">
        <v>4461725.8499999996</v>
      </c>
      <c r="F10" s="234"/>
    </row>
    <row r="11" spans="1:6">
      <c r="A11" s="7" t="s">
        <v>7</v>
      </c>
      <c r="B11" s="10">
        <f>SUM(B9:B10)</f>
        <v>4461725.8499999996</v>
      </c>
      <c r="F11" s="234"/>
    </row>
    <row r="12" spans="1:6">
      <c r="A12" s="7" t="s">
        <v>8</v>
      </c>
      <c r="B12" s="8">
        <f>B8+B11</f>
        <v>20868785.48</v>
      </c>
      <c r="F12" s="234"/>
    </row>
    <row r="13" spans="1:6">
      <c r="A13" s="11" t="s">
        <v>9</v>
      </c>
      <c r="B13" s="12">
        <f>B12</f>
        <v>20868785.48</v>
      </c>
      <c r="F13" s="234"/>
    </row>
    <row r="14" spans="1:6">
      <c r="A14" s="13" t="s">
        <v>163</v>
      </c>
      <c r="B14" s="183"/>
      <c r="F14" s="234"/>
    </row>
    <row r="15" spans="1:6">
      <c r="A15" s="7" t="s">
        <v>7</v>
      </c>
      <c r="B15" s="277">
        <f>B11</f>
        <v>4461725.8499999996</v>
      </c>
      <c r="D15" s="196">
        <f>B15</f>
        <v>4461725.8499999996</v>
      </c>
      <c r="F15" s="234"/>
    </row>
    <row r="16" spans="1:6">
      <c r="A16" s="15" t="s">
        <v>120</v>
      </c>
      <c r="B16" s="232">
        <f>'BS Accts Gas'!D25</f>
        <v>645746.10999999987</v>
      </c>
      <c r="F16" s="234"/>
    </row>
    <row r="17" spans="1:6">
      <c r="A17" s="16"/>
      <c r="B17" s="17">
        <f>SUM(B15:B16)</f>
        <v>5107471.959999999</v>
      </c>
      <c r="F17" s="234"/>
    </row>
    <row r="18" spans="1:6">
      <c r="F18" s="234"/>
    </row>
    <row r="19" spans="1:6">
      <c r="A19" s="18"/>
      <c r="B19" s="19"/>
      <c r="F19" s="185"/>
    </row>
    <row r="20" spans="1:6">
      <c r="A20" s="3" t="s">
        <v>135</v>
      </c>
      <c r="B20" s="4"/>
      <c r="F20" s="185"/>
    </row>
    <row r="21" spans="1:6">
      <c r="A21" s="5" t="s">
        <v>0</v>
      </c>
      <c r="B21" s="6" t="s">
        <v>1</v>
      </c>
    </row>
    <row r="22" spans="1:6">
      <c r="A22" s="7" t="s">
        <v>88</v>
      </c>
      <c r="B22" s="162">
        <v>0</v>
      </c>
      <c r="F22" s="1"/>
    </row>
    <row r="23" spans="1:6">
      <c r="A23" s="7" t="s">
        <v>4</v>
      </c>
      <c r="B23" s="162">
        <v>14886049.460000001</v>
      </c>
      <c r="F23" s="234"/>
    </row>
    <row r="24" spans="1:6">
      <c r="A24" s="7" t="s">
        <v>5</v>
      </c>
      <c r="B24" s="9">
        <f>SUM(B22:B23)</f>
        <v>14886049.460000001</v>
      </c>
      <c r="F24" s="234"/>
    </row>
    <row r="25" spans="1:6">
      <c r="A25" s="7" t="s">
        <v>89</v>
      </c>
      <c r="B25" s="8">
        <v>0</v>
      </c>
    </row>
    <row r="26" spans="1:6">
      <c r="A26" s="7" t="s">
        <v>6</v>
      </c>
      <c r="B26" s="162">
        <v>4744828.03</v>
      </c>
    </row>
    <row r="27" spans="1:6">
      <c r="A27" s="7" t="s">
        <v>7</v>
      </c>
      <c r="B27" s="10">
        <f>SUM(B25:B26)</f>
        <v>4744828.03</v>
      </c>
    </row>
    <row r="28" spans="1:6">
      <c r="A28" s="7" t="s">
        <v>8</v>
      </c>
      <c r="B28" s="8">
        <f>B24+B27</f>
        <v>19630877.490000002</v>
      </c>
    </row>
    <row r="29" spans="1:6">
      <c r="A29" s="11" t="s">
        <v>9</v>
      </c>
      <c r="B29" s="12">
        <f>B28</f>
        <v>19630877.490000002</v>
      </c>
    </row>
    <row r="30" spans="1:6">
      <c r="A30" s="13" t="s">
        <v>136</v>
      </c>
      <c r="B30" s="183"/>
    </row>
    <row r="31" spans="1:6">
      <c r="A31" s="7" t="s">
        <v>7</v>
      </c>
      <c r="B31" s="277">
        <f>B27</f>
        <v>4744828.03</v>
      </c>
      <c r="D31" s="196">
        <f>B31</f>
        <v>4744828.03</v>
      </c>
    </row>
    <row r="32" spans="1:6">
      <c r="A32" s="15" t="s">
        <v>120</v>
      </c>
      <c r="B32" s="232">
        <f>'BS Accts Gas'!D47</f>
        <v>-397855.16000000027</v>
      </c>
    </row>
    <row r="33" spans="1:4">
      <c r="A33" s="16"/>
      <c r="B33" s="17">
        <f>SUM(B31:B32)</f>
        <v>4346972.87</v>
      </c>
    </row>
    <row r="34" spans="1:4" ht="16.5" customHeight="1"/>
    <row r="35" spans="1:4" ht="17.25" customHeight="1">
      <c r="A35" s="18"/>
      <c r="B35" s="19"/>
    </row>
    <row r="36" spans="1:4">
      <c r="A36" s="3" t="s">
        <v>137</v>
      </c>
      <c r="B36" s="4"/>
    </row>
    <row r="37" spans="1:4">
      <c r="A37" s="5" t="s">
        <v>0</v>
      </c>
      <c r="B37" s="6" t="s">
        <v>1</v>
      </c>
    </row>
    <row r="38" spans="1:4">
      <c r="A38" s="7" t="s">
        <v>88</v>
      </c>
      <c r="B38" s="162">
        <v>0</v>
      </c>
    </row>
    <row r="39" spans="1:4">
      <c r="A39" s="7" t="s">
        <v>4</v>
      </c>
      <c r="B39" s="162">
        <v>21897488.260000002</v>
      </c>
    </row>
    <row r="40" spans="1:4">
      <c r="A40" s="7" t="s">
        <v>5</v>
      </c>
      <c r="B40" s="9">
        <f>SUM(B38:B39)</f>
        <v>21897488.260000002</v>
      </c>
    </row>
    <row r="41" spans="1:4">
      <c r="A41" s="7" t="s">
        <v>89</v>
      </c>
      <c r="B41" s="8">
        <v>0</v>
      </c>
    </row>
    <row r="42" spans="1:4">
      <c r="A42" s="7" t="s">
        <v>6</v>
      </c>
      <c r="B42" s="162">
        <v>7412257.6799999997</v>
      </c>
    </row>
    <row r="43" spans="1:4">
      <c r="A43" s="7" t="s">
        <v>7</v>
      </c>
      <c r="B43" s="10">
        <f>SUM(B41:B42)</f>
        <v>7412257.6799999997</v>
      </c>
    </row>
    <row r="44" spans="1:4">
      <c r="A44" s="7" t="s">
        <v>8</v>
      </c>
      <c r="B44" s="8">
        <f>B40+B43</f>
        <v>29309745.940000001</v>
      </c>
    </row>
    <row r="45" spans="1:4">
      <c r="A45" s="11" t="s">
        <v>9</v>
      </c>
      <c r="B45" s="12">
        <f>B44</f>
        <v>29309745.940000001</v>
      </c>
      <c r="C45" s="196"/>
    </row>
    <row r="46" spans="1:4">
      <c r="A46" s="13" t="s">
        <v>138</v>
      </c>
      <c r="B46" s="183"/>
    </row>
    <row r="47" spans="1:4">
      <c r="A47" s="7" t="s">
        <v>7</v>
      </c>
      <c r="B47" s="277">
        <f>B43</f>
        <v>7412257.6799999997</v>
      </c>
      <c r="D47" s="196">
        <f>B47</f>
        <v>7412257.6799999997</v>
      </c>
    </row>
    <row r="48" spans="1:4">
      <c r="A48" s="15" t="s">
        <v>121</v>
      </c>
      <c r="B48" s="184">
        <f>'BS Accts Gas'!D65</f>
        <v>-894228.71000000031</v>
      </c>
    </row>
    <row r="49" spans="1:6">
      <c r="A49" s="16"/>
      <c r="B49" s="17">
        <f>SUM(B47:B48)</f>
        <v>6518028.9699999997</v>
      </c>
    </row>
    <row r="50" spans="1:6" ht="8.1" customHeight="1">
      <c r="A50" s="18"/>
      <c r="B50" s="19"/>
    </row>
    <row r="51" spans="1:6">
      <c r="A51" s="3" t="s">
        <v>139</v>
      </c>
      <c r="B51" s="4"/>
    </row>
    <row r="52" spans="1:6">
      <c r="A52" s="5" t="s">
        <v>0</v>
      </c>
      <c r="B52" s="6" t="s">
        <v>1</v>
      </c>
    </row>
    <row r="53" spans="1:6">
      <c r="A53" s="7" t="s">
        <v>88</v>
      </c>
      <c r="B53" s="162">
        <v>3750</v>
      </c>
    </row>
    <row r="54" spans="1:6">
      <c r="A54" s="7" t="s">
        <v>4</v>
      </c>
      <c r="B54" s="162">
        <v>12060329.210000001</v>
      </c>
    </row>
    <row r="55" spans="1:6">
      <c r="A55" s="7" t="s">
        <v>5</v>
      </c>
      <c r="B55" s="9">
        <f>SUM(B53:B54)</f>
        <v>12064079.210000001</v>
      </c>
    </row>
    <row r="56" spans="1:6">
      <c r="A56" s="7" t="s">
        <v>89</v>
      </c>
      <c r="B56" s="8">
        <v>3750</v>
      </c>
      <c r="F56" s="185"/>
    </row>
    <row r="57" spans="1:6">
      <c r="A57" s="7" t="s">
        <v>6</v>
      </c>
      <c r="B57" s="162">
        <v>4098401.65</v>
      </c>
    </row>
    <row r="58" spans="1:6">
      <c r="A58" s="7" t="s">
        <v>7</v>
      </c>
      <c r="B58" s="10">
        <f>SUM(B56:B57)</f>
        <v>4102151.65</v>
      </c>
    </row>
    <row r="59" spans="1:6">
      <c r="A59" s="7" t="s">
        <v>8</v>
      </c>
      <c r="B59" s="8">
        <f>B55+B58</f>
        <v>16166230.860000001</v>
      </c>
      <c r="E59" s="22"/>
    </row>
    <row r="60" spans="1:6">
      <c r="A60" s="11" t="s">
        <v>9</v>
      </c>
      <c r="B60" s="12">
        <f>B59</f>
        <v>16166230.860000001</v>
      </c>
      <c r="C60" s="196"/>
    </row>
    <row r="61" spans="1:6">
      <c r="A61" s="13" t="s">
        <v>140</v>
      </c>
      <c r="B61" s="183"/>
    </row>
    <row r="62" spans="1:6">
      <c r="A62" s="7" t="s">
        <v>7</v>
      </c>
      <c r="B62" s="277">
        <f>B58</f>
        <v>4102151.65</v>
      </c>
      <c r="D62" s="196">
        <f>B62</f>
        <v>4102151.65</v>
      </c>
    </row>
    <row r="63" spans="1:6">
      <c r="A63" s="15" t="s">
        <v>122</v>
      </c>
      <c r="B63" s="184">
        <f>'BS Accts Gas'!D83</f>
        <v>707060.30999999878</v>
      </c>
    </row>
    <row r="64" spans="1:6">
      <c r="A64" s="16"/>
      <c r="B64" s="17">
        <f>SUM(B62:B63)</f>
        <v>4809211.959999999</v>
      </c>
    </row>
    <row r="65" spans="1:5" ht="8.1" customHeight="1">
      <c r="A65" s="18"/>
      <c r="B65" s="19"/>
    </row>
    <row r="66" spans="1:5">
      <c r="A66" s="3" t="s">
        <v>141</v>
      </c>
      <c r="B66" s="4"/>
    </row>
    <row r="67" spans="1:5">
      <c r="A67" s="5" t="s">
        <v>0</v>
      </c>
      <c r="B67" s="6" t="s">
        <v>1</v>
      </c>
    </row>
    <row r="68" spans="1:5">
      <c r="A68" s="7" t="s">
        <v>88</v>
      </c>
      <c r="B68" s="162">
        <v>37500</v>
      </c>
    </row>
    <row r="69" spans="1:5">
      <c r="A69" s="7" t="s">
        <v>4</v>
      </c>
      <c r="B69" s="162">
        <v>12619551.859999999</v>
      </c>
    </row>
    <row r="70" spans="1:5">
      <c r="A70" s="7" t="s">
        <v>5</v>
      </c>
      <c r="B70" s="9">
        <f>SUM(B68:B69)</f>
        <v>12657051.859999999</v>
      </c>
    </row>
    <row r="71" spans="1:5">
      <c r="A71" s="7" t="s">
        <v>89</v>
      </c>
      <c r="B71" s="9"/>
    </row>
    <row r="72" spans="1:5">
      <c r="A72" s="7" t="s">
        <v>6</v>
      </c>
      <c r="B72" s="162">
        <v>4955903.38</v>
      </c>
    </row>
    <row r="73" spans="1:5">
      <c r="A73" s="7" t="s">
        <v>7</v>
      </c>
      <c r="B73" s="10">
        <f>SUM(B71:B72)</f>
        <v>4955903.38</v>
      </c>
      <c r="D73" s="278">
        <f>B73</f>
        <v>4955903.38</v>
      </c>
      <c r="E73" s="193" t="s">
        <v>202</v>
      </c>
    </row>
    <row r="74" spans="1:5">
      <c r="A74" s="7" t="s">
        <v>8</v>
      </c>
      <c r="B74" s="8">
        <f>B70+B73</f>
        <v>17612955.239999998</v>
      </c>
      <c r="D74" s="196">
        <f>SUM(D15:D73)</f>
        <v>25676866.589999996</v>
      </c>
      <c r="E74" t="s">
        <v>201</v>
      </c>
    </row>
    <row r="75" spans="1:5">
      <c r="A75" s="11" t="s">
        <v>9</v>
      </c>
      <c r="B75" s="12">
        <f>B74</f>
        <v>17612955.239999998</v>
      </c>
      <c r="D75" s="300">
        <f>'904G Uncollectible 5YE 9-2016'!F93</f>
        <v>25676866.59</v>
      </c>
      <c r="E75" t="s">
        <v>203</v>
      </c>
    </row>
    <row r="76" spans="1:5">
      <c r="A76" s="13" t="s">
        <v>142</v>
      </c>
      <c r="B76" s="14"/>
      <c r="C76" s="237" t="s">
        <v>156</v>
      </c>
      <c r="D76" s="298">
        <f>D74-D75</f>
        <v>0</v>
      </c>
    </row>
    <row r="77" spans="1:5">
      <c r="A77" s="7" t="s">
        <v>7</v>
      </c>
      <c r="B77" s="14">
        <f>B73</f>
        <v>4955903.38</v>
      </c>
    </row>
    <row r="78" spans="1:5">
      <c r="A78" s="15" t="s">
        <v>122</v>
      </c>
      <c r="B78" s="184">
        <f>'BS Accts Gas'!D101</f>
        <v>47525.580000009388</v>
      </c>
    </row>
    <row r="79" spans="1:5">
      <c r="A79" s="16"/>
      <c r="B79" s="17">
        <f>SUM(B77:B78)</f>
        <v>5003428.9600000093</v>
      </c>
    </row>
    <row r="80" spans="1:5" ht="8.1" customHeight="1">
      <c r="A80" s="18" t="s">
        <v>10</v>
      </c>
      <c r="B80" s="19"/>
    </row>
    <row r="81" spans="1:3" hidden="1" outlineLevel="1">
      <c r="A81" s="3" t="s">
        <v>143</v>
      </c>
      <c r="B81" s="4"/>
    </row>
    <row r="82" spans="1:3" hidden="1" outlineLevel="1">
      <c r="A82" s="5" t="s">
        <v>0</v>
      </c>
      <c r="B82" s="6" t="s">
        <v>1</v>
      </c>
    </row>
    <row r="83" spans="1:3" hidden="1" outlineLevel="1">
      <c r="A83" s="7"/>
      <c r="B83" s="161"/>
    </row>
    <row r="84" spans="1:3" hidden="1" outlineLevel="1">
      <c r="A84" s="7" t="s">
        <v>4</v>
      </c>
      <c r="B84" s="162">
        <v>11260413.59</v>
      </c>
    </row>
    <row r="85" spans="1:3" hidden="1" outlineLevel="1">
      <c r="A85" s="7" t="s">
        <v>5</v>
      </c>
      <c r="B85" s="9">
        <f>SUM(B84)</f>
        <v>11260413.59</v>
      </c>
    </row>
    <row r="86" spans="1:3" hidden="1" outlineLevel="1">
      <c r="A86" s="7"/>
      <c r="B86" s="9"/>
    </row>
    <row r="87" spans="1:3" hidden="1" outlineLevel="1">
      <c r="A87" s="7" t="s">
        <v>6</v>
      </c>
      <c r="B87" s="162">
        <v>4284252.76</v>
      </c>
    </row>
    <row r="88" spans="1:3" hidden="1" outlineLevel="1">
      <c r="A88" s="7" t="s">
        <v>7</v>
      </c>
      <c r="B88" s="10">
        <f>SUM(B87)</f>
        <v>4284252.76</v>
      </c>
    </row>
    <row r="89" spans="1:3" hidden="1" outlineLevel="1">
      <c r="A89" s="7" t="s">
        <v>8</v>
      </c>
      <c r="B89" s="8">
        <f>B85+B88</f>
        <v>15544666.35</v>
      </c>
    </row>
    <row r="90" spans="1:3" hidden="1" outlineLevel="1">
      <c r="A90" s="11" t="s">
        <v>9</v>
      </c>
      <c r="B90" s="12">
        <f>B89</f>
        <v>15544666.35</v>
      </c>
      <c r="C90" s="196"/>
    </row>
    <row r="91" spans="1:3" hidden="1" outlineLevel="1">
      <c r="A91" s="13" t="s">
        <v>144</v>
      </c>
      <c r="B91" s="14"/>
    </row>
    <row r="92" spans="1:3" hidden="1" outlineLevel="1">
      <c r="A92" s="7" t="s">
        <v>7</v>
      </c>
      <c r="B92" s="14">
        <f>B88</f>
        <v>4284252.76</v>
      </c>
    </row>
    <row r="93" spans="1:3" hidden="1" outlineLevel="1">
      <c r="A93" s="15" t="s">
        <v>122</v>
      </c>
      <c r="B93" s="184">
        <f>'BS Accts Gas'!D118</f>
        <v>-34340.589999999851</v>
      </c>
    </row>
    <row r="94" spans="1:3" ht="15" hidden="1" customHeight="1" outlineLevel="1">
      <c r="A94" s="16"/>
      <c r="B94" s="17">
        <f>SUM(B92:B93)</f>
        <v>4249912.17</v>
      </c>
    </row>
    <row r="95" spans="1:3" collapsed="1">
      <c r="A95" t="s">
        <v>82</v>
      </c>
      <c r="B95" s="1"/>
    </row>
    <row r="96" spans="1:3">
      <c r="B96" s="22"/>
    </row>
    <row r="97" spans="2:2">
      <c r="B97" s="22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144" spans="2:2">
      <c r="B144" s="1"/>
    </row>
  </sheetData>
  <phoneticPr fontId="0" type="noConversion"/>
  <pageMargins left="0.7" right="0.7" top="0.75" bottom="0.75" header="0.3" footer="0.3"/>
  <pageSetup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21"/>
  <sheetViews>
    <sheetView topLeftCell="A85" zoomScaleNormal="100" workbookViewId="0">
      <selection activeCell="E23" sqref="E23"/>
    </sheetView>
  </sheetViews>
  <sheetFormatPr defaultRowHeight="14.4" outlineLevelRow="1"/>
  <cols>
    <col min="1" max="1" width="12.5546875" customWidth="1"/>
    <col min="2" max="3" width="18.88671875" customWidth="1"/>
    <col min="4" max="4" width="14" customWidth="1"/>
    <col min="5" max="5" width="17.5546875" customWidth="1"/>
    <col min="6" max="6" width="11.33203125" customWidth="1"/>
    <col min="7" max="7" width="14.88671875" customWidth="1"/>
    <col min="8" max="8" width="7.5546875" customWidth="1"/>
    <col min="9" max="9" width="16.5546875" customWidth="1"/>
    <col min="10" max="10" width="17.44140625" customWidth="1"/>
  </cols>
  <sheetData>
    <row r="1" spans="1:5">
      <c r="A1" s="165" t="s">
        <v>92</v>
      </c>
    </row>
    <row r="2" spans="1:5">
      <c r="A2" s="165" t="s">
        <v>91</v>
      </c>
    </row>
    <row r="4" spans="1:5">
      <c r="A4" s="2" t="s">
        <v>84</v>
      </c>
    </row>
    <row r="5" spans="1:5">
      <c r="A5" s="2" t="s">
        <v>86</v>
      </c>
    </row>
    <row r="6" spans="1:5">
      <c r="A6" s="2" t="s">
        <v>87</v>
      </c>
    </row>
    <row r="7" spans="1:5">
      <c r="A7" s="166"/>
      <c r="B7" s="167"/>
      <c r="C7" s="167"/>
      <c r="D7" s="167"/>
      <c r="E7" s="168" t="s">
        <v>93</v>
      </c>
    </row>
    <row r="8" spans="1:5">
      <c r="A8" s="168" t="s">
        <v>94</v>
      </c>
      <c r="B8" s="168" t="s">
        <v>95</v>
      </c>
      <c r="C8" s="168" t="s">
        <v>96</v>
      </c>
      <c r="D8" s="168" t="s">
        <v>97</v>
      </c>
      <c r="E8" s="168" t="s">
        <v>98</v>
      </c>
    </row>
    <row r="9" spans="1:5">
      <c r="A9" s="169" t="s">
        <v>99</v>
      </c>
      <c r="B9" s="170" t="s">
        <v>100</v>
      </c>
      <c r="C9" s="170" t="s">
        <v>101</v>
      </c>
      <c r="D9" s="170" t="s">
        <v>102</v>
      </c>
      <c r="E9" s="170" t="s">
        <v>103</v>
      </c>
    </row>
    <row r="10" spans="1:5">
      <c r="A10" s="274"/>
      <c r="B10" s="275"/>
      <c r="C10" s="275"/>
      <c r="D10" s="275"/>
      <c r="E10" s="275"/>
    </row>
    <row r="11" spans="1:5">
      <c r="A11" s="171" t="s">
        <v>104</v>
      </c>
      <c r="B11" s="172">
        <v>0</v>
      </c>
      <c r="C11" s="172">
        <v>0</v>
      </c>
      <c r="D11" s="172">
        <v>0</v>
      </c>
      <c r="E11" s="172">
        <f>E45</f>
        <v>-2186114.9699999914</v>
      </c>
    </row>
    <row r="12" spans="1:5">
      <c r="A12" s="181">
        <v>42308</v>
      </c>
      <c r="B12" s="172">
        <v>773851.44</v>
      </c>
      <c r="C12" s="172">
        <v>462884.78</v>
      </c>
      <c r="D12" s="172">
        <f>B12-C12</f>
        <v>310966.65999999992</v>
      </c>
      <c r="E12" s="172">
        <f>E11+D12</f>
        <v>-1875148.3099999914</v>
      </c>
    </row>
    <row r="13" spans="1:5">
      <c r="A13" s="181">
        <v>42338</v>
      </c>
      <c r="B13" s="172">
        <v>202827.54</v>
      </c>
      <c r="C13" s="172">
        <v>262241.28999999998</v>
      </c>
      <c r="D13" s="172">
        <f t="shared" ref="D13:D23" si="0">B13-C13</f>
        <v>-59413.749999999971</v>
      </c>
      <c r="E13" s="172">
        <f t="shared" ref="E13:E23" si="1">E12+D13</f>
        <v>-1934562.0599999914</v>
      </c>
    </row>
    <row r="14" spans="1:5">
      <c r="A14" s="181">
        <v>42369</v>
      </c>
      <c r="B14" s="172">
        <v>786631.25</v>
      </c>
      <c r="C14" s="172">
        <v>460406.11</v>
      </c>
      <c r="D14" s="172">
        <f t="shared" si="0"/>
        <v>326225.14</v>
      </c>
      <c r="E14" s="172">
        <f t="shared" si="1"/>
        <v>-1608336.9199999915</v>
      </c>
    </row>
    <row r="15" spans="1:5">
      <c r="A15" s="171" t="s">
        <v>164</v>
      </c>
      <c r="B15" s="172">
        <v>787325.6</v>
      </c>
      <c r="C15" s="172">
        <v>1003174.92</v>
      </c>
      <c r="D15" s="172">
        <f t="shared" si="0"/>
        <v>-215849.32000000007</v>
      </c>
      <c r="E15" s="172">
        <f t="shared" si="1"/>
        <v>-1824186.2399999916</v>
      </c>
    </row>
    <row r="16" spans="1:5">
      <c r="A16" s="171" t="s">
        <v>165</v>
      </c>
      <c r="B16" s="172">
        <v>882901.6</v>
      </c>
      <c r="C16" s="172">
        <v>662282.9</v>
      </c>
      <c r="D16" s="172">
        <f t="shared" si="0"/>
        <v>220618.69999999995</v>
      </c>
      <c r="E16" s="172">
        <f t="shared" si="1"/>
        <v>-1603567.5399999917</v>
      </c>
    </row>
    <row r="17" spans="1:14">
      <c r="A17" s="171" t="s">
        <v>166</v>
      </c>
      <c r="B17" s="172">
        <v>738583.35</v>
      </c>
      <c r="C17" s="172">
        <v>385052.97</v>
      </c>
      <c r="D17" s="172">
        <f t="shared" si="0"/>
        <v>353530.38</v>
      </c>
      <c r="E17" s="172">
        <f t="shared" si="1"/>
        <v>-1250037.1599999918</v>
      </c>
    </row>
    <row r="18" spans="1:14">
      <c r="A18" s="171" t="s">
        <v>167</v>
      </c>
      <c r="B18" s="172">
        <v>315339.48</v>
      </c>
      <c r="C18" s="172">
        <v>444178.1</v>
      </c>
      <c r="D18" s="172">
        <f t="shared" si="0"/>
        <v>-128838.62</v>
      </c>
      <c r="E18" s="172">
        <f t="shared" si="1"/>
        <v>-1378875.7799999919</v>
      </c>
    </row>
    <row r="19" spans="1:14">
      <c r="A19" s="171" t="s">
        <v>168</v>
      </c>
      <c r="B19" s="172">
        <v>285826.65000000002</v>
      </c>
      <c r="C19" s="172">
        <v>491621.95</v>
      </c>
      <c r="D19" s="172">
        <f t="shared" si="0"/>
        <v>-205795.3</v>
      </c>
      <c r="E19" s="172">
        <f t="shared" si="1"/>
        <v>-1584671.0799999919</v>
      </c>
    </row>
    <row r="20" spans="1:14">
      <c r="A20" s="171" t="s">
        <v>169</v>
      </c>
      <c r="B20" s="172">
        <v>659568.13</v>
      </c>
      <c r="C20" s="172">
        <v>581226.93999999994</v>
      </c>
      <c r="D20" s="172">
        <f t="shared" si="0"/>
        <v>78341.190000000061</v>
      </c>
      <c r="E20" s="172">
        <f t="shared" si="1"/>
        <v>-1506329.8899999917</v>
      </c>
      <c r="N20" s="165"/>
    </row>
    <row r="21" spans="1:14">
      <c r="A21" s="181">
        <v>42582</v>
      </c>
      <c r="B21" s="172">
        <v>585666.36</v>
      </c>
      <c r="C21" s="172">
        <v>480162.61</v>
      </c>
      <c r="D21" s="172">
        <f t="shared" si="0"/>
        <v>105503.75</v>
      </c>
      <c r="E21" s="172">
        <f t="shared" si="1"/>
        <v>-1400826.1399999917</v>
      </c>
      <c r="N21" s="165"/>
    </row>
    <row r="22" spans="1:14">
      <c r="A22" s="181">
        <v>42613</v>
      </c>
      <c r="B22" s="172">
        <v>443614.79</v>
      </c>
      <c r="C22" s="172">
        <v>635794.48</v>
      </c>
      <c r="D22" s="172">
        <f t="shared" si="0"/>
        <v>-192179.69</v>
      </c>
      <c r="E22" s="172">
        <f t="shared" si="1"/>
        <v>-1593005.8299999917</v>
      </c>
    </row>
    <row r="23" spans="1:14">
      <c r="A23" s="181">
        <v>42643</v>
      </c>
      <c r="B23" s="172">
        <v>678320.72</v>
      </c>
      <c r="C23" s="172">
        <v>625683.75</v>
      </c>
      <c r="D23" s="172">
        <f t="shared" si="0"/>
        <v>52636.969999999972</v>
      </c>
      <c r="E23" s="172">
        <f t="shared" si="1"/>
        <v>-1540368.8599999917</v>
      </c>
      <c r="G23" s="185">
        <f>E23</f>
        <v>-1540368.8599999917</v>
      </c>
      <c r="H23" t="s">
        <v>199</v>
      </c>
    </row>
    <row r="24" spans="1:14">
      <c r="A24" s="165"/>
      <c r="B24" s="172"/>
      <c r="C24" s="172"/>
      <c r="D24" s="172"/>
      <c r="E24" s="172"/>
      <c r="F24" s="185">
        <f>E23-E87</f>
        <v>108248.13000000804</v>
      </c>
      <c r="G24" s="276">
        <f>E87</f>
        <v>-1648616.9899999998</v>
      </c>
      <c r="H24" t="s">
        <v>198</v>
      </c>
    </row>
    <row r="25" spans="1:14">
      <c r="A25" s="165"/>
      <c r="B25" s="173"/>
      <c r="C25" s="174" t="s">
        <v>117</v>
      </c>
      <c r="D25" s="175">
        <f>SUM(D12:D24)</f>
        <v>645746.10999999987</v>
      </c>
      <c r="E25" s="165"/>
      <c r="G25" s="185">
        <f>G23-G24</f>
        <v>108248.13000000804</v>
      </c>
      <c r="H25" t="s">
        <v>170</v>
      </c>
    </row>
    <row r="26" spans="1:14">
      <c r="A26" s="165"/>
      <c r="B26" s="165"/>
      <c r="C26" s="165"/>
      <c r="D26" s="165"/>
      <c r="E26" s="165"/>
    </row>
    <row r="27" spans="1:14">
      <c r="A27" s="165"/>
      <c r="B27" s="176" t="s">
        <v>118</v>
      </c>
      <c r="C27" s="177"/>
      <c r="D27" s="178"/>
      <c r="E27" s="175">
        <f>E23-E11</f>
        <v>645746.10999999964</v>
      </c>
      <c r="G27" s="185">
        <f>E27+E49+E67+E85+E103</f>
        <v>108248.13000000804</v>
      </c>
      <c r="H27" s="240">
        <f>G25-G27</f>
        <v>0</v>
      </c>
      <c r="I27" s="237" t="s">
        <v>156</v>
      </c>
    </row>
    <row r="28" spans="1:14">
      <c r="A28" s="168"/>
      <c r="B28" s="168"/>
      <c r="C28" s="168"/>
      <c r="D28" s="168"/>
      <c r="E28" s="168"/>
    </row>
    <row r="29" spans="1:14">
      <c r="A29" s="168"/>
      <c r="B29" s="168"/>
      <c r="C29" s="168"/>
      <c r="D29" s="168"/>
      <c r="E29" s="168"/>
    </row>
    <row r="30" spans="1:14">
      <c r="A30" s="168"/>
      <c r="B30" s="168"/>
      <c r="C30" s="168"/>
      <c r="D30" s="168"/>
      <c r="E30" s="168"/>
    </row>
    <row r="32" spans="1:14">
      <c r="A32" s="191"/>
      <c r="B32" s="192"/>
      <c r="C32" s="192"/>
      <c r="D32" s="192"/>
      <c r="E32" s="192"/>
      <c r="F32" s="193" t="s">
        <v>134</v>
      </c>
    </row>
    <row r="33" spans="1:10">
      <c r="A33" s="171" t="s">
        <v>104</v>
      </c>
      <c r="B33" s="172">
        <v>0</v>
      </c>
      <c r="C33" s="172">
        <v>0</v>
      </c>
      <c r="D33" s="172">
        <v>0</v>
      </c>
      <c r="E33" s="172">
        <f>E63</f>
        <v>-1788259.8099999912</v>
      </c>
      <c r="F33" s="185"/>
    </row>
    <row r="34" spans="1:10">
      <c r="A34" s="181">
        <v>41943</v>
      </c>
      <c r="B34" s="172">
        <v>868764.58</v>
      </c>
      <c r="C34" s="172">
        <v>603444.38</v>
      </c>
      <c r="D34" s="172">
        <f>B34-C34</f>
        <v>265320.19999999995</v>
      </c>
      <c r="E34" s="172">
        <f>E33+D34</f>
        <v>-1522939.6099999913</v>
      </c>
      <c r="F34" s="185">
        <f>(E33+B34-C34)-E34</f>
        <v>0</v>
      </c>
    </row>
    <row r="35" spans="1:10">
      <c r="A35" s="181">
        <v>41973</v>
      </c>
      <c r="B35" s="172">
        <v>649912.31999999995</v>
      </c>
      <c r="C35" s="172">
        <v>609563.06000000006</v>
      </c>
      <c r="D35" s="172">
        <f t="shared" ref="D35:D45" si="2">B35-C35</f>
        <v>40349.259999999893</v>
      </c>
      <c r="E35" s="172">
        <f t="shared" ref="E35:E45" si="3">E34+D35</f>
        <v>-1482590.3499999912</v>
      </c>
      <c r="F35" s="185">
        <f t="shared" ref="F35:F44" si="4">(E34+B35-C35)-E35</f>
        <v>0</v>
      </c>
      <c r="G35" s="175"/>
    </row>
    <row r="36" spans="1:10">
      <c r="A36" s="181">
        <v>42004</v>
      </c>
      <c r="B36" s="172">
        <v>775400.82</v>
      </c>
      <c r="C36" s="172">
        <v>599729.65</v>
      </c>
      <c r="D36" s="172">
        <f t="shared" si="2"/>
        <v>175671.16999999993</v>
      </c>
      <c r="E36" s="172">
        <f t="shared" si="3"/>
        <v>-1306919.1799999913</v>
      </c>
      <c r="F36" s="185">
        <f t="shared" si="4"/>
        <v>0</v>
      </c>
      <c r="G36" s="234"/>
    </row>
    <row r="37" spans="1:10">
      <c r="A37" s="171" t="s">
        <v>123</v>
      </c>
      <c r="B37" s="172">
        <v>508806.85</v>
      </c>
      <c r="C37" s="172">
        <v>511200.79</v>
      </c>
      <c r="D37" s="172">
        <f t="shared" si="2"/>
        <v>-2393.9400000000023</v>
      </c>
      <c r="E37" s="172">
        <f t="shared" si="3"/>
        <v>-1309313.1199999913</v>
      </c>
      <c r="F37" s="185">
        <f t="shared" si="4"/>
        <v>0</v>
      </c>
      <c r="G37" s="185"/>
    </row>
    <row r="38" spans="1:10">
      <c r="A38" s="171" t="s">
        <v>124</v>
      </c>
      <c r="B38" s="172">
        <v>466862.49</v>
      </c>
      <c r="C38" s="172">
        <v>525093.24</v>
      </c>
      <c r="D38" s="172">
        <f t="shared" si="2"/>
        <v>-58230.75</v>
      </c>
      <c r="E38" s="172">
        <f t="shared" si="3"/>
        <v>-1367543.8699999913</v>
      </c>
      <c r="F38" s="185">
        <f t="shared" si="4"/>
        <v>0</v>
      </c>
    </row>
    <row r="39" spans="1:10">
      <c r="A39" s="171" t="s">
        <v>125</v>
      </c>
      <c r="B39" s="172">
        <v>506647.66</v>
      </c>
      <c r="C39" s="172">
        <v>716502.61</v>
      </c>
      <c r="D39" s="172">
        <f t="shared" si="2"/>
        <v>-209854.95</v>
      </c>
      <c r="E39" s="172">
        <f t="shared" si="3"/>
        <v>-1577398.8199999912</v>
      </c>
      <c r="F39" s="185">
        <f t="shared" si="4"/>
        <v>0</v>
      </c>
      <c r="G39" s="236"/>
    </row>
    <row r="40" spans="1:10">
      <c r="A40" s="171" t="s">
        <v>126</v>
      </c>
      <c r="B40" s="172">
        <v>384777.15</v>
      </c>
      <c r="C40" s="172">
        <v>668338.66</v>
      </c>
      <c r="D40" s="172">
        <f t="shared" si="2"/>
        <v>-283561.51</v>
      </c>
      <c r="E40" s="172">
        <f t="shared" si="3"/>
        <v>-1860960.3299999912</v>
      </c>
      <c r="F40" s="185">
        <f t="shared" si="4"/>
        <v>0</v>
      </c>
      <c r="G40" s="238"/>
      <c r="H40" s="237"/>
    </row>
    <row r="41" spans="1:10">
      <c r="A41" s="171" t="s">
        <v>127</v>
      </c>
      <c r="B41" s="172">
        <v>435786.96</v>
      </c>
      <c r="C41" s="172">
        <v>530847.14</v>
      </c>
      <c r="D41" s="172">
        <f t="shared" si="2"/>
        <v>-95060.18</v>
      </c>
      <c r="E41" s="172">
        <f t="shared" si="3"/>
        <v>-1956020.5099999912</v>
      </c>
      <c r="F41" s="185">
        <f t="shared" si="4"/>
        <v>0</v>
      </c>
    </row>
    <row r="42" spans="1:10">
      <c r="A42" s="171" t="s">
        <v>128</v>
      </c>
      <c r="B42" s="172">
        <v>682632.01</v>
      </c>
      <c r="C42" s="172">
        <v>593987.31000000006</v>
      </c>
      <c r="D42" s="172">
        <f t="shared" si="2"/>
        <v>88644.699999999953</v>
      </c>
      <c r="E42" s="172">
        <f t="shared" si="3"/>
        <v>-1867375.8099999912</v>
      </c>
      <c r="F42" s="185">
        <f t="shared" si="4"/>
        <v>0</v>
      </c>
    </row>
    <row r="43" spans="1:10">
      <c r="A43" s="181">
        <v>42216</v>
      </c>
      <c r="B43" s="172">
        <v>601156.36</v>
      </c>
      <c r="C43" s="172">
        <v>476045.48</v>
      </c>
      <c r="D43" s="172">
        <f t="shared" si="2"/>
        <v>125110.88</v>
      </c>
      <c r="E43" s="172">
        <f t="shared" si="3"/>
        <v>-1742264.9299999913</v>
      </c>
      <c r="F43" s="185">
        <f t="shared" si="4"/>
        <v>0</v>
      </c>
    </row>
    <row r="44" spans="1:10">
      <c r="A44" s="181">
        <v>42247</v>
      </c>
      <c r="B44" s="172">
        <v>216438.58</v>
      </c>
      <c r="C44" s="172">
        <v>300450.15000000002</v>
      </c>
      <c r="D44" s="172">
        <f t="shared" si="2"/>
        <v>-84011.570000000036</v>
      </c>
      <c r="E44" s="172">
        <f t="shared" si="3"/>
        <v>-1826276.4999999914</v>
      </c>
      <c r="F44" s="185">
        <f t="shared" si="4"/>
        <v>0</v>
      </c>
    </row>
    <row r="45" spans="1:10">
      <c r="A45" s="181">
        <v>42277</v>
      </c>
      <c r="B45" s="172">
        <v>141361.28</v>
      </c>
      <c r="C45" s="172">
        <v>501199.75</v>
      </c>
      <c r="D45" s="172">
        <f t="shared" si="2"/>
        <v>-359838.47</v>
      </c>
      <c r="E45" s="172">
        <f t="shared" si="3"/>
        <v>-2186114.9699999914</v>
      </c>
      <c r="F45" s="185">
        <f>(E44+B45-C45)-E45</f>
        <v>0</v>
      </c>
    </row>
    <row r="46" spans="1:10">
      <c r="A46" s="165"/>
      <c r="B46" s="172"/>
      <c r="C46" s="172"/>
      <c r="D46" s="172"/>
      <c r="E46" s="172"/>
    </row>
    <row r="47" spans="1:10">
      <c r="A47" s="165"/>
      <c r="B47" s="173"/>
      <c r="C47" s="174" t="s">
        <v>117</v>
      </c>
      <c r="D47" s="175">
        <f>SUM(D34:D46)</f>
        <v>-397855.16000000027</v>
      </c>
      <c r="E47" s="165"/>
      <c r="F47" s="185"/>
      <c r="G47" s="185"/>
    </row>
    <row r="48" spans="1:10">
      <c r="A48" s="165"/>
      <c r="B48" s="165"/>
      <c r="C48" s="165"/>
      <c r="D48" s="165"/>
      <c r="E48" s="165"/>
      <c r="I48" s="185"/>
      <c r="J48" s="235"/>
    </row>
    <row r="49" spans="1:10">
      <c r="A49" s="165"/>
      <c r="B49" s="176" t="s">
        <v>118</v>
      </c>
      <c r="C49" s="177"/>
      <c r="D49" s="178"/>
      <c r="E49" s="175">
        <f>E45-E33</f>
        <v>-397855.16000000015</v>
      </c>
      <c r="G49" s="185"/>
      <c r="I49" s="240"/>
      <c r="J49" s="237"/>
    </row>
    <row r="50" spans="1:10">
      <c r="A50" s="165"/>
      <c r="B50" s="165"/>
      <c r="C50" s="165"/>
      <c r="D50" s="165"/>
      <c r="E50" s="165"/>
    </row>
    <row r="51" spans="1:10">
      <c r="A51" s="171" t="s">
        <v>104</v>
      </c>
      <c r="B51" s="172">
        <v>0</v>
      </c>
      <c r="C51" s="172">
        <v>0</v>
      </c>
      <c r="D51" s="172">
        <v>0</v>
      </c>
      <c r="E51" s="172">
        <f>E81</f>
        <v>-894031.09999999136</v>
      </c>
      <c r="F51" s="185"/>
    </row>
    <row r="52" spans="1:10">
      <c r="A52" s="171" t="s">
        <v>114</v>
      </c>
      <c r="B52" s="172">
        <v>705078.72</v>
      </c>
      <c r="C52" s="172">
        <v>876303.11</v>
      </c>
      <c r="D52" s="172">
        <f>B52-C52</f>
        <v>-171224.39</v>
      </c>
      <c r="E52" s="172">
        <f>E51+D52</f>
        <v>-1065255.4899999914</v>
      </c>
      <c r="F52" s="185">
        <f>(E51+B52-C52)-E52</f>
        <v>0</v>
      </c>
    </row>
    <row r="53" spans="1:10">
      <c r="A53" s="171" t="s">
        <v>115</v>
      </c>
      <c r="B53" s="172">
        <v>492031.53</v>
      </c>
      <c r="C53" s="172">
        <v>842534.8</v>
      </c>
      <c r="D53" s="172">
        <f t="shared" ref="D53:D63" si="5">B53-C53</f>
        <v>-350503.27</v>
      </c>
      <c r="E53" s="172">
        <f t="shared" ref="E53:E63" si="6">E52+D53</f>
        <v>-1415758.7599999914</v>
      </c>
      <c r="F53" s="185">
        <f t="shared" ref="F53:F63" si="7">(E52+B53-C53)-E53</f>
        <v>0</v>
      </c>
      <c r="I53" s="185"/>
    </row>
    <row r="54" spans="1:10">
      <c r="A54" s="171" t="s">
        <v>116</v>
      </c>
      <c r="B54" s="172">
        <v>699606.16</v>
      </c>
      <c r="C54" s="172">
        <v>890978.36</v>
      </c>
      <c r="D54" s="172">
        <f t="shared" si="5"/>
        <v>-191372.19999999995</v>
      </c>
      <c r="E54" s="172">
        <f t="shared" si="6"/>
        <v>-1607130.9599999913</v>
      </c>
      <c r="F54" s="185">
        <f t="shared" si="7"/>
        <v>0</v>
      </c>
      <c r="I54" s="185"/>
    </row>
    <row r="55" spans="1:10">
      <c r="A55" s="181">
        <v>41670</v>
      </c>
      <c r="B55" s="172">
        <v>604159.06000000006</v>
      </c>
      <c r="C55" s="172">
        <v>859023.16</v>
      </c>
      <c r="D55" s="172">
        <f t="shared" si="5"/>
        <v>-254864.09999999998</v>
      </c>
      <c r="E55" s="172">
        <f t="shared" si="6"/>
        <v>-1861995.0599999912</v>
      </c>
      <c r="F55" s="185">
        <f t="shared" si="7"/>
        <v>0</v>
      </c>
      <c r="I55" s="185"/>
    </row>
    <row r="56" spans="1:10">
      <c r="A56" s="181">
        <v>41698</v>
      </c>
      <c r="B56" s="172">
        <v>610753.27</v>
      </c>
      <c r="C56" s="172">
        <v>582433.81999999995</v>
      </c>
      <c r="D56" s="172">
        <f t="shared" si="5"/>
        <v>28319.45000000007</v>
      </c>
      <c r="E56" s="172">
        <f t="shared" si="6"/>
        <v>-1833675.609999991</v>
      </c>
      <c r="F56" s="185">
        <f t="shared" si="7"/>
        <v>0</v>
      </c>
    </row>
    <row r="57" spans="1:10">
      <c r="A57" s="181">
        <v>41729</v>
      </c>
      <c r="B57" s="172">
        <v>648449.48</v>
      </c>
      <c r="C57" s="172">
        <v>608211.38</v>
      </c>
      <c r="D57" s="172">
        <f t="shared" si="5"/>
        <v>40238.099999999977</v>
      </c>
      <c r="E57" s="172">
        <f t="shared" si="6"/>
        <v>-1793437.5099999909</v>
      </c>
      <c r="F57" s="185">
        <f t="shared" si="7"/>
        <v>0</v>
      </c>
      <c r="I57" s="234"/>
    </row>
    <row r="58" spans="1:10">
      <c r="A58" s="181">
        <v>41759</v>
      </c>
      <c r="B58" s="172">
        <v>381098.35</v>
      </c>
      <c r="C58" s="172">
        <v>656592.65</v>
      </c>
      <c r="D58" s="172">
        <f t="shared" si="5"/>
        <v>-275494.30000000005</v>
      </c>
      <c r="E58" s="172">
        <f t="shared" si="6"/>
        <v>-2068931.809999991</v>
      </c>
      <c r="F58" s="185">
        <f t="shared" si="7"/>
        <v>0</v>
      </c>
      <c r="I58" s="185"/>
    </row>
    <row r="59" spans="1:10">
      <c r="A59" s="181">
        <v>41790</v>
      </c>
      <c r="B59" s="172">
        <v>518685.16</v>
      </c>
      <c r="C59" s="172">
        <v>606542.29</v>
      </c>
      <c r="D59" s="172">
        <f t="shared" si="5"/>
        <v>-87857.130000000063</v>
      </c>
      <c r="E59" s="172">
        <f t="shared" si="6"/>
        <v>-2156788.9399999911</v>
      </c>
      <c r="F59" s="185">
        <f t="shared" si="7"/>
        <v>0</v>
      </c>
      <c r="I59" s="185"/>
    </row>
    <row r="60" spans="1:10">
      <c r="A60" s="181">
        <v>41820</v>
      </c>
      <c r="B60" s="172">
        <v>823996.31</v>
      </c>
      <c r="C60" s="172">
        <v>904536.24</v>
      </c>
      <c r="D60" s="172">
        <f t="shared" si="5"/>
        <v>-80539.929999999935</v>
      </c>
      <c r="E60" s="172">
        <f t="shared" si="6"/>
        <v>-2237328.8699999908</v>
      </c>
      <c r="F60" s="185">
        <f t="shared" si="7"/>
        <v>0</v>
      </c>
    </row>
    <row r="61" spans="1:10">
      <c r="A61" s="181">
        <v>41851</v>
      </c>
      <c r="B61" s="172">
        <v>884134.32</v>
      </c>
      <c r="C61" s="172">
        <v>810019</v>
      </c>
      <c r="D61" s="172">
        <f t="shared" si="5"/>
        <v>74115.319999999949</v>
      </c>
      <c r="E61" s="172">
        <f t="shared" si="6"/>
        <v>-2163213.549999991</v>
      </c>
      <c r="F61" s="185">
        <f t="shared" si="7"/>
        <v>0</v>
      </c>
    </row>
    <row r="62" spans="1:10">
      <c r="A62" s="181">
        <v>41882</v>
      </c>
      <c r="B62" s="172">
        <v>865154.84</v>
      </c>
      <c r="C62" s="172">
        <v>660608.98</v>
      </c>
      <c r="D62" s="172">
        <f t="shared" si="5"/>
        <v>204545.86</v>
      </c>
      <c r="E62" s="172">
        <f t="shared" si="6"/>
        <v>-1958667.6899999911</v>
      </c>
      <c r="F62" s="185">
        <f t="shared" si="7"/>
        <v>0</v>
      </c>
    </row>
    <row r="63" spans="1:10">
      <c r="A63" s="181">
        <v>41912</v>
      </c>
      <c r="B63" s="172">
        <v>802408.73</v>
      </c>
      <c r="C63" s="172">
        <v>632000.85</v>
      </c>
      <c r="D63" s="172">
        <f t="shared" si="5"/>
        <v>170407.88</v>
      </c>
      <c r="E63" s="172">
        <f t="shared" si="6"/>
        <v>-1788259.8099999912</v>
      </c>
      <c r="F63" s="185">
        <f t="shared" si="7"/>
        <v>0</v>
      </c>
    </row>
    <row r="64" spans="1:10">
      <c r="A64" s="165"/>
      <c r="B64" s="172"/>
      <c r="C64" s="172"/>
      <c r="D64" s="172"/>
      <c r="E64" s="172"/>
    </row>
    <row r="65" spans="1:7">
      <c r="A65" s="165"/>
      <c r="B65" s="173"/>
      <c r="C65" s="174" t="s">
        <v>117</v>
      </c>
      <c r="D65" s="175">
        <f>SUM(D52:D64)</f>
        <v>-894228.71000000031</v>
      </c>
      <c r="E65" s="165"/>
    </row>
    <row r="66" spans="1:7">
      <c r="A66" s="165"/>
      <c r="B66" s="165"/>
      <c r="C66" s="165"/>
      <c r="D66" s="165"/>
      <c r="E66" s="165"/>
    </row>
    <row r="67" spans="1:7">
      <c r="A67" s="165"/>
      <c r="B67" s="176" t="s">
        <v>118</v>
      </c>
      <c r="C67" s="177"/>
      <c r="D67" s="178"/>
      <c r="E67" s="175">
        <f>E63-E51</f>
        <v>-894228.70999999985</v>
      </c>
      <c r="G67" s="185">
        <f>+E67</f>
        <v>-894228.70999999985</v>
      </c>
    </row>
    <row r="68" spans="1:7">
      <c r="A68" s="165"/>
      <c r="B68" s="165"/>
      <c r="C68" s="165"/>
      <c r="D68" s="165"/>
      <c r="E68" s="165"/>
    </row>
    <row r="69" spans="1:7">
      <c r="A69" s="171" t="s">
        <v>104</v>
      </c>
      <c r="B69" s="180">
        <v>0</v>
      </c>
      <c r="C69" s="180">
        <v>0</v>
      </c>
      <c r="D69" s="180">
        <v>0</v>
      </c>
      <c r="E69" s="172">
        <f>E99</f>
        <v>-1601091.4099999904</v>
      </c>
      <c r="F69" s="185"/>
    </row>
    <row r="70" spans="1:7">
      <c r="A70" s="179">
        <v>41213</v>
      </c>
      <c r="B70" s="172">
        <v>21192615.41</v>
      </c>
      <c r="C70" s="172">
        <v>21318807.800000001</v>
      </c>
      <c r="D70" s="172">
        <f>B70-C70</f>
        <v>-126192.3900000006</v>
      </c>
      <c r="E70" s="172">
        <f>E69+D70</f>
        <v>-1727283.799999991</v>
      </c>
      <c r="F70" s="185">
        <f>(E69+B70-C70)-E70</f>
        <v>0</v>
      </c>
    </row>
    <row r="71" spans="1:7">
      <c r="A71" s="179">
        <v>41243</v>
      </c>
      <c r="B71" s="172">
        <v>21706881.57</v>
      </c>
      <c r="C71" s="172">
        <v>22460487.949999999</v>
      </c>
      <c r="D71" s="172">
        <f t="shared" ref="D71:D81" si="8">B71-C71</f>
        <v>-753606.37999999896</v>
      </c>
      <c r="E71" s="172">
        <f t="shared" ref="E71:E80" si="9">E70+D71</f>
        <v>-2480890.1799999899</v>
      </c>
      <c r="F71" s="185">
        <f t="shared" ref="F71:F80" si="10">(E70+B71-C71)-E71</f>
        <v>0</v>
      </c>
    </row>
    <row r="72" spans="1:7">
      <c r="A72" s="179">
        <v>41274</v>
      </c>
      <c r="B72" s="172">
        <v>22806364.73</v>
      </c>
      <c r="C72" s="172">
        <v>22766979.390000001</v>
      </c>
      <c r="D72" s="172">
        <f t="shared" si="8"/>
        <v>39385.339999999851</v>
      </c>
      <c r="E72" s="172">
        <f t="shared" si="9"/>
        <v>-2441504.8399999901</v>
      </c>
      <c r="F72" s="185">
        <f t="shared" si="10"/>
        <v>0</v>
      </c>
    </row>
    <row r="73" spans="1:7">
      <c r="A73" s="195" t="s">
        <v>105</v>
      </c>
      <c r="B73" s="172">
        <v>23076229.07</v>
      </c>
      <c r="C73" s="172">
        <v>23144020.260000002</v>
      </c>
      <c r="D73" s="172">
        <f t="shared" si="8"/>
        <v>-67791.190000001341</v>
      </c>
      <c r="E73" s="172">
        <f t="shared" si="9"/>
        <v>-2509296.0299999914</v>
      </c>
      <c r="F73" s="185">
        <f t="shared" si="10"/>
        <v>0</v>
      </c>
    </row>
    <row r="74" spans="1:7">
      <c r="A74" s="195" t="s">
        <v>106</v>
      </c>
      <c r="B74" s="172">
        <v>23334433.960000001</v>
      </c>
      <c r="C74" s="172">
        <v>23325537.670000002</v>
      </c>
      <c r="D74" s="172">
        <f t="shared" si="8"/>
        <v>8896.2899999991059</v>
      </c>
      <c r="E74" s="172">
        <f t="shared" si="9"/>
        <v>-2500399.7399999923</v>
      </c>
      <c r="F74" s="185">
        <f t="shared" si="10"/>
        <v>0</v>
      </c>
    </row>
    <row r="75" spans="1:7">
      <c r="A75" s="195" t="s">
        <v>107</v>
      </c>
      <c r="B75" s="172">
        <v>30072255.539999999</v>
      </c>
      <c r="C75" s="172">
        <v>29968819.149999999</v>
      </c>
      <c r="D75" s="172">
        <f t="shared" si="8"/>
        <v>103436.3900000006</v>
      </c>
      <c r="E75" s="172">
        <f t="shared" si="9"/>
        <v>-2396963.3499999917</v>
      </c>
      <c r="F75" s="185">
        <f t="shared" si="10"/>
        <v>0</v>
      </c>
    </row>
    <row r="76" spans="1:7">
      <c r="A76" s="195" t="s">
        <v>108</v>
      </c>
      <c r="B76" s="172">
        <v>1613314</v>
      </c>
      <c r="C76" s="172">
        <v>231721.55</v>
      </c>
      <c r="D76" s="172">
        <f t="shared" si="8"/>
        <v>1381592.45</v>
      </c>
      <c r="E76" s="172">
        <f t="shared" si="9"/>
        <v>-1015370.8999999918</v>
      </c>
      <c r="F76" s="185">
        <f t="shared" si="10"/>
        <v>0</v>
      </c>
    </row>
    <row r="77" spans="1:7">
      <c r="A77" s="195" t="s">
        <v>109</v>
      </c>
      <c r="B77" s="172">
        <v>430714.46</v>
      </c>
      <c r="C77" s="172">
        <v>245968.07</v>
      </c>
      <c r="D77" s="172">
        <f t="shared" si="8"/>
        <v>184746.39</v>
      </c>
      <c r="E77" s="172">
        <f t="shared" si="9"/>
        <v>-830624.50999999174</v>
      </c>
      <c r="F77" s="185">
        <f t="shared" si="10"/>
        <v>0</v>
      </c>
    </row>
    <row r="78" spans="1:7">
      <c r="A78" s="195" t="s">
        <v>110</v>
      </c>
      <c r="B78" s="172">
        <v>50311.4</v>
      </c>
      <c r="C78" s="172">
        <v>441301.6</v>
      </c>
      <c r="D78" s="172">
        <f t="shared" si="8"/>
        <v>-390990.19999999995</v>
      </c>
      <c r="E78" s="172">
        <f t="shared" si="9"/>
        <v>-1221614.7099999916</v>
      </c>
      <c r="F78" s="185">
        <f t="shared" si="10"/>
        <v>0</v>
      </c>
    </row>
    <row r="79" spans="1:7">
      <c r="A79" s="195" t="s">
        <v>111</v>
      </c>
      <c r="B79" s="172">
        <v>234122.73</v>
      </c>
      <c r="C79" s="172">
        <v>522640.36</v>
      </c>
      <c r="D79" s="172">
        <f t="shared" si="8"/>
        <v>-288517.63</v>
      </c>
      <c r="E79" s="172">
        <f t="shared" si="9"/>
        <v>-1510132.3399999915</v>
      </c>
      <c r="F79" s="185">
        <f t="shared" si="10"/>
        <v>0</v>
      </c>
    </row>
    <row r="80" spans="1:7">
      <c r="A80" s="195" t="s">
        <v>112</v>
      </c>
      <c r="B80" s="172">
        <v>1022773.64</v>
      </c>
      <c r="C80" s="172">
        <v>364084.81</v>
      </c>
      <c r="D80" s="172">
        <f t="shared" si="8"/>
        <v>658688.83000000007</v>
      </c>
      <c r="E80" s="172">
        <f t="shared" si="9"/>
        <v>-851443.50999999139</v>
      </c>
      <c r="F80" s="185">
        <f t="shared" si="10"/>
        <v>0</v>
      </c>
    </row>
    <row r="81" spans="1:7">
      <c r="A81" s="195" t="s">
        <v>113</v>
      </c>
      <c r="B81" s="172">
        <v>341631.07</v>
      </c>
      <c r="C81" s="172">
        <v>384218.66</v>
      </c>
      <c r="D81" s="172">
        <f t="shared" si="8"/>
        <v>-42587.589999999967</v>
      </c>
      <c r="E81" s="172">
        <f>E80+D81</f>
        <v>-894031.09999999136</v>
      </c>
      <c r="F81" s="185">
        <f>(E80+B81-C81)-E81</f>
        <v>0</v>
      </c>
    </row>
    <row r="82" spans="1:7">
      <c r="A82" s="165"/>
      <c r="B82" s="172"/>
      <c r="C82" s="172"/>
      <c r="D82" s="172"/>
      <c r="E82" s="172"/>
    </row>
    <row r="83" spans="1:7">
      <c r="A83" s="165"/>
      <c r="B83" s="173"/>
      <c r="C83" s="174" t="s">
        <v>117</v>
      </c>
      <c r="D83" s="175">
        <f>SUM(D70:D82)</f>
        <v>707060.30999999878</v>
      </c>
      <c r="E83" s="165"/>
    </row>
    <row r="84" spans="1:7">
      <c r="A84" s="165"/>
      <c r="B84" s="165"/>
      <c r="C84" s="165"/>
      <c r="D84" s="165"/>
      <c r="E84" s="165"/>
    </row>
    <row r="85" spans="1:7">
      <c r="A85" s="165"/>
      <c r="B85" s="176" t="s">
        <v>118</v>
      </c>
      <c r="C85" s="177"/>
      <c r="D85" s="178"/>
      <c r="E85" s="175">
        <f>E81-E69</f>
        <v>707060.30999999901</v>
      </c>
      <c r="G85" s="185">
        <f>+E85</f>
        <v>707060.30999999901</v>
      </c>
    </row>
    <row r="86" spans="1:7">
      <c r="A86" s="165"/>
      <c r="B86" s="165"/>
      <c r="C86" s="165"/>
      <c r="D86" s="165"/>
      <c r="E86" s="165"/>
    </row>
    <row r="87" spans="1:7">
      <c r="A87" s="171" t="s">
        <v>104</v>
      </c>
      <c r="B87" s="172">
        <v>0</v>
      </c>
      <c r="C87" s="172">
        <v>0</v>
      </c>
      <c r="D87" s="172">
        <v>0</v>
      </c>
      <c r="E87" s="172">
        <f>E117</f>
        <v>-1648616.9899999998</v>
      </c>
      <c r="F87" s="185"/>
    </row>
    <row r="88" spans="1:7">
      <c r="A88" s="179">
        <v>40847</v>
      </c>
      <c r="B88" s="180">
        <v>16104517.029999999</v>
      </c>
      <c r="C88" s="180">
        <v>16289400.949999999</v>
      </c>
      <c r="D88" s="180">
        <f>B88-C88</f>
        <v>-184883.91999999993</v>
      </c>
      <c r="E88" s="180">
        <f>E87+D88</f>
        <v>-1833500.9099999997</v>
      </c>
      <c r="F88" s="185">
        <f>(E87+B88-C88)-E88</f>
        <v>0</v>
      </c>
    </row>
    <row r="89" spans="1:7">
      <c r="A89" s="179">
        <v>40877</v>
      </c>
      <c r="B89" s="180">
        <v>16643636.369999999</v>
      </c>
      <c r="C89" s="180">
        <v>16812041.739999998</v>
      </c>
      <c r="D89" s="180">
        <f t="shared" ref="D89:D99" si="11">B89-C89</f>
        <v>-168405.36999999918</v>
      </c>
      <c r="E89" s="180">
        <f t="shared" ref="E89:E99" si="12">E88+D89</f>
        <v>-2001906.2799999989</v>
      </c>
      <c r="F89" s="185">
        <f t="shared" ref="F89:F99" si="13">(E88+B89-C89)-E89</f>
        <v>0</v>
      </c>
    </row>
    <row r="90" spans="1:7">
      <c r="A90" s="179">
        <v>40908</v>
      </c>
      <c r="B90" s="180">
        <v>17360222.850000001</v>
      </c>
      <c r="C90" s="180">
        <v>17496068.02</v>
      </c>
      <c r="D90" s="180">
        <f t="shared" si="11"/>
        <v>-135845.16999999806</v>
      </c>
      <c r="E90" s="180">
        <f t="shared" si="12"/>
        <v>-2137751.4499999969</v>
      </c>
      <c r="F90" s="185">
        <f t="shared" si="13"/>
        <v>0</v>
      </c>
    </row>
    <row r="91" spans="1:7">
      <c r="A91" s="179">
        <v>40939</v>
      </c>
      <c r="B91" s="172">
        <v>17765481.920000002</v>
      </c>
      <c r="C91" s="172">
        <v>17894265.27</v>
      </c>
      <c r="D91" s="180">
        <f t="shared" si="11"/>
        <v>-128783.34999999776</v>
      </c>
      <c r="E91" s="180">
        <f t="shared" si="12"/>
        <v>-2266534.7999999947</v>
      </c>
      <c r="F91" s="185">
        <f t="shared" si="13"/>
        <v>0</v>
      </c>
    </row>
    <row r="92" spans="1:7">
      <c r="A92" s="179">
        <v>40968</v>
      </c>
      <c r="B92" s="172">
        <v>18052189.699999999</v>
      </c>
      <c r="C92" s="172">
        <v>17956774.75</v>
      </c>
      <c r="D92" s="180">
        <f t="shared" si="11"/>
        <v>95414.949999999255</v>
      </c>
      <c r="E92" s="180">
        <f t="shared" si="12"/>
        <v>-2171119.8499999954</v>
      </c>
      <c r="F92" s="185">
        <f t="shared" si="13"/>
        <v>0</v>
      </c>
    </row>
    <row r="93" spans="1:7">
      <c r="A93" s="179">
        <v>40999</v>
      </c>
      <c r="B93" s="172">
        <v>18215264.469999999</v>
      </c>
      <c r="C93" s="172">
        <v>18270886.539999999</v>
      </c>
      <c r="D93" s="180">
        <f t="shared" si="11"/>
        <v>-55622.070000000298</v>
      </c>
      <c r="E93" s="180">
        <f t="shared" si="12"/>
        <v>-2226741.9199999957</v>
      </c>
      <c r="F93" s="185">
        <f t="shared" si="13"/>
        <v>0</v>
      </c>
    </row>
    <row r="94" spans="1:7">
      <c r="A94" s="179">
        <v>41029</v>
      </c>
      <c r="B94" s="172">
        <v>18497425.02</v>
      </c>
      <c r="C94" s="172">
        <v>18276475.280000001</v>
      </c>
      <c r="D94" s="180">
        <f t="shared" si="11"/>
        <v>220949.73999999836</v>
      </c>
      <c r="E94" s="180">
        <f t="shared" si="12"/>
        <v>-2005792.1799999974</v>
      </c>
      <c r="F94" s="185">
        <f t="shared" si="13"/>
        <v>0</v>
      </c>
    </row>
    <row r="95" spans="1:7">
      <c r="A95" s="179">
        <v>41060</v>
      </c>
      <c r="B95" s="172">
        <v>18493908.129999999</v>
      </c>
      <c r="C95" s="172">
        <v>18320807.66</v>
      </c>
      <c r="D95" s="180">
        <f t="shared" si="11"/>
        <v>173100.46999999881</v>
      </c>
      <c r="E95" s="180">
        <f t="shared" si="12"/>
        <v>-1832691.7099999986</v>
      </c>
      <c r="F95" s="185">
        <f t="shared" si="13"/>
        <v>0</v>
      </c>
    </row>
    <row r="96" spans="1:7">
      <c r="A96" s="179">
        <v>41090</v>
      </c>
      <c r="B96" s="172">
        <v>37276151.420000002</v>
      </c>
      <c r="C96" s="172">
        <v>37201515.009999998</v>
      </c>
      <c r="D96" s="180">
        <f t="shared" si="11"/>
        <v>74636.410000003874</v>
      </c>
      <c r="E96" s="180">
        <f t="shared" si="12"/>
        <v>-1758055.2999999947</v>
      </c>
      <c r="F96" s="185">
        <f t="shared" si="13"/>
        <v>-2.3283064365386963E-9</v>
      </c>
    </row>
    <row r="97" spans="1:13">
      <c r="A97" s="179">
        <v>41121</v>
      </c>
      <c r="B97" s="172">
        <v>19097432.370000001</v>
      </c>
      <c r="C97" s="172">
        <v>19003196.079999998</v>
      </c>
      <c r="D97" s="180">
        <f t="shared" si="11"/>
        <v>94236.290000002831</v>
      </c>
      <c r="E97" s="180">
        <f t="shared" si="12"/>
        <v>-1663819.0099999919</v>
      </c>
      <c r="F97" s="185">
        <f t="shared" si="13"/>
        <v>0</v>
      </c>
      <c r="M97" s="299"/>
    </row>
    <row r="98" spans="1:13">
      <c r="A98" s="179">
        <v>41152</v>
      </c>
      <c r="B98" s="172">
        <v>19819504.59</v>
      </c>
      <c r="C98" s="172">
        <v>19753396.399999999</v>
      </c>
      <c r="D98" s="180">
        <f t="shared" si="11"/>
        <v>66108.190000001341</v>
      </c>
      <c r="E98" s="180">
        <f t="shared" si="12"/>
        <v>-1597710.8199999905</v>
      </c>
      <c r="F98" s="185">
        <f t="shared" si="13"/>
        <v>0</v>
      </c>
    </row>
    <row r="99" spans="1:13">
      <c r="A99" s="179">
        <v>41182</v>
      </c>
      <c r="B99" s="172">
        <v>20476699.210000001</v>
      </c>
      <c r="C99" s="172">
        <v>20480079.800000001</v>
      </c>
      <c r="D99" s="180">
        <f t="shared" si="11"/>
        <v>-3380.589999999851</v>
      </c>
      <c r="E99" s="180">
        <f t="shared" si="12"/>
        <v>-1601091.4099999904</v>
      </c>
      <c r="F99" s="185">
        <f t="shared" si="13"/>
        <v>0</v>
      </c>
    </row>
    <row r="100" spans="1:13">
      <c r="A100" s="165"/>
      <c r="B100" s="172"/>
      <c r="C100" s="172"/>
      <c r="D100" s="172"/>
      <c r="E100" s="172"/>
    </row>
    <row r="101" spans="1:13">
      <c r="A101" s="165"/>
      <c r="B101" s="173"/>
      <c r="C101" s="174" t="s">
        <v>117</v>
      </c>
      <c r="D101" s="175">
        <f>SUM(D88:D100)</f>
        <v>47525.580000009388</v>
      </c>
      <c r="E101" s="165"/>
    </row>
    <row r="102" spans="1:13">
      <c r="A102" s="165"/>
      <c r="B102" s="165"/>
      <c r="C102" s="165"/>
      <c r="D102" s="165"/>
      <c r="E102" s="165"/>
    </row>
    <row r="103" spans="1:13">
      <c r="A103" s="165"/>
      <c r="B103" s="176" t="s">
        <v>118</v>
      </c>
      <c r="C103" s="177"/>
      <c r="D103" s="178"/>
      <c r="E103" s="175">
        <f>E99-E87</f>
        <v>47525.580000009388</v>
      </c>
      <c r="G103" s="185">
        <f>+E103</f>
        <v>47525.580000009388</v>
      </c>
    </row>
    <row r="104" spans="1:13">
      <c r="A104" s="165"/>
      <c r="B104" s="165"/>
      <c r="C104" s="165"/>
      <c r="D104" s="165"/>
      <c r="E104" s="165"/>
    </row>
    <row r="105" spans="1:13" hidden="1" outlineLevel="1">
      <c r="A105" s="171" t="s">
        <v>104</v>
      </c>
      <c r="B105" s="172">
        <v>0</v>
      </c>
      <c r="C105" s="172">
        <v>0</v>
      </c>
      <c r="D105" s="172">
        <v>0</v>
      </c>
      <c r="E105" s="239">
        <v>-1614276.4</v>
      </c>
    </row>
    <row r="106" spans="1:13" hidden="1" outlineLevel="1">
      <c r="A106" s="179">
        <v>40482</v>
      </c>
      <c r="B106" s="172">
        <v>11796714.73</v>
      </c>
      <c r="C106" s="172">
        <v>11970434.539999999</v>
      </c>
      <c r="D106" s="172">
        <f>B106-C106</f>
        <v>-173719.80999999866</v>
      </c>
      <c r="E106" s="172">
        <f>E105+D106</f>
        <v>-1787996.2099999986</v>
      </c>
      <c r="F106" s="185">
        <f t="shared" ref="F106:F116" si="14">(E105+B106-C106)-E106</f>
        <v>0</v>
      </c>
    </row>
    <row r="107" spans="1:13" hidden="1" outlineLevel="1">
      <c r="A107" s="179">
        <v>40512</v>
      </c>
      <c r="B107" s="172">
        <v>12282313.300000001</v>
      </c>
      <c r="C107" s="172">
        <v>12729803.49</v>
      </c>
      <c r="D107" s="172">
        <f t="shared" ref="D107:D117" si="15">B107-C107</f>
        <v>-447490.18999999948</v>
      </c>
      <c r="E107" s="172">
        <f t="shared" ref="E107:E117" si="16">E106+D107</f>
        <v>-2235486.399999998</v>
      </c>
      <c r="F107" s="185">
        <f t="shared" si="14"/>
        <v>0</v>
      </c>
    </row>
    <row r="108" spans="1:13" hidden="1" outlineLevel="1">
      <c r="A108" s="179">
        <v>40543</v>
      </c>
      <c r="B108" s="172">
        <v>13047028.880000001</v>
      </c>
      <c r="C108" s="172">
        <v>13290686.630000001</v>
      </c>
      <c r="D108" s="172">
        <f t="shared" si="15"/>
        <v>-243657.75</v>
      </c>
      <c r="E108" s="172">
        <f t="shared" si="16"/>
        <v>-2479144.149999998</v>
      </c>
      <c r="F108" s="185">
        <f t="shared" si="14"/>
        <v>0</v>
      </c>
    </row>
    <row r="109" spans="1:13" hidden="1" outlineLevel="1">
      <c r="A109" s="179">
        <v>40574</v>
      </c>
      <c r="B109" s="180">
        <v>13490431.609999999</v>
      </c>
      <c r="C109" s="180">
        <v>13617945.76</v>
      </c>
      <c r="D109" s="172">
        <f t="shared" si="15"/>
        <v>-127514.15000000037</v>
      </c>
      <c r="E109" s="172">
        <f t="shared" si="16"/>
        <v>-2606658.2999999984</v>
      </c>
      <c r="F109" s="185">
        <f t="shared" si="14"/>
        <v>0</v>
      </c>
    </row>
    <row r="110" spans="1:13" hidden="1" outlineLevel="1">
      <c r="A110" s="179">
        <v>40602</v>
      </c>
      <c r="B110" s="180">
        <v>13702936.84</v>
      </c>
      <c r="C110" s="180">
        <v>13757812.380000001</v>
      </c>
      <c r="D110" s="172">
        <f t="shared" si="15"/>
        <v>-54875.540000000969</v>
      </c>
      <c r="E110" s="172">
        <f t="shared" si="16"/>
        <v>-2661533.8399999994</v>
      </c>
      <c r="F110" s="185">
        <f t="shared" si="14"/>
        <v>0</v>
      </c>
    </row>
    <row r="111" spans="1:13" hidden="1" outlineLevel="1">
      <c r="A111" s="179">
        <v>40633</v>
      </c>
      <c r="B111" s="180">
        <v>13892569.189999999</v>
      </c>
      <c r="C111" s="180">
        <v>13724799.58</v>
      </c>
      <c r="D111" s="172">
        <f t="shared" si="15"/>
        <v>167769.6099999994</v>
      </c>
      <c r="E111" s="172">
        <f t="shared" si="16"/>
        <v>-2493764.23</v>
      </c>
      <c r="F111" s="185">
        <f t="shared" si="14"/>
        <v>0</v>
      </c>
    </row>
    <row r="112" spans="1:13" hidden="1" outlineLevel="1">
      <c r="A112" s="179">
        <v>40663</v>
      </c>
      <c r="B112" s="180">
        <v>13881203.630000001</v>
      </c>
      <c r="C112" s="180">
        <v>13740520.77</v>
      </c>
      <c r="D112" s="172">
        <f t="shared" si="15"/>
        <v>140682.86000000127</v>
      </c>
      <c r="E112" s="172">
        <f t="shared" si="16"/>
        <v>-2353081.3699999987</v>
      </c>
      <c r="F112" s="185">
        <f t="shared" si="14"/>
        <v>0</v>
      </c>
    </row>
    <row r="113" spans="1:7" hidden="1" outlineLevel="1">
      <c r="A113" s="179">
        <v>40694</v>
      </c>
      <c r="B113" s="180">
        <v>14053527.93</v>
      </c>
      <c r="C113" s="180">
        <v>13767250.630000001</v>
      </c>
      <c r="D113" s="172">
        <f t="shared" si="15"/>
        <v>286277.29999999888</v>
      </c>
      <c r="E113" s="172">
        <f t="shared" si="16"/>
        <v>-2066804.0699999998</v>
      </c>
      <c r="F113" s="185">
        <f t="shared" si="14"/>
        <v>0</v>
      </c>
    </row>
    <row r="114" spans="1:7" hidden="1" outlineLevel="1">
      <c r="A114" s="179">
        <v>40724</v>
      </c>
      <c r="B114" s="180">
        <v>14234900.619999999</v>
      </c>
      <c r="C114" s="180">
        <v>13982085.07</v>
      </c>
      <c r="D114" s="172">
        <f t="shared" si="15"/>
        <v>252815.54999999888</v>
      </c>
      <c r="E114" s="172">
        <f t="shared" si="16"/>
        <v>-1813988.5200000009</v>
      </c>
      <c r="F114" s="185">
        <f t="shared" si="14"/>
        <v>0</v>
      </c>
    </row>
    <row r="115" spans="1:7" hidden="1" outlineLevel="1">
      <c r="A115" s="179">
        <v>40755</v>
      </c>
      <c r="B115" s="180">
        <v>14411851.91</v>
      </c>
      <c r="C115" s="180">
        <v>14285374.85</v>
      </c>
      <c r="D115" s="172">
        <f t="shared" si="15"/>
        <v>126477.06000000052</v>
      </c>
      <c r="E115" s="172">
        <f t="shared" si="16"/>
        <v>-1687511.4600000004</v>
      </c>
      <c r="F115" s="185">
        <f t="shared" si="14"/>
        <v>0</v>
      </c>
    </row>
    <row r="116" spans="1:7" hidden="1" outlineLevel="1">
      <c r="A116" s="179">
        <v>40786</v>
      </c>
      <c r="B116" s="180">
        <v>14791413.380000001</v>
      </c>
      <c r="C116" s="180">
        <v>14783490.9</v>
      </c>
      <c r="D116" s="172">
        <f t="shared" si="15"/>
        <v>7922.480000000447</v>
      </c>
      <c r="E116" s="172">
        <f t="shared" si="16"/>
        <v>-1679588.98</v>
      </c>
      <c r="F116" s="185">
        <f t="shared" si="14"/>
        <v>0</v>
      </c>
    </row>
    <row r="117" spans="1:7" hidden="1" outlineLevel="1">
      <c r="A117" s="179">
        <v>40816</v>
      </c>
      <c r="B117" s="180">
        <v>15546853.210000001</v>
      </c>
      <c r="C117" s="180">
        <v>15515881.220000001</v>
      </c>
      <c r="D117" s="172">
        <f t="shared" si="15"/>
        <v>30971.990000000224</v>
      </c>
      <c r="E117" s="172">
        <f t="shared" si="16"/>
        <v>-1648616.9899999998</v>
      </c>
      <c r="F117" s="185">
        <f>(E116+B117-C117)-E117</f>
        <v>0</v>
      </c>
    </row>
    <row r="118" spans="1:7" hidden="1" outlineLevel="1">
      <c r="A118" s="165"/>
      <c r="B118" s="173"/>
      <c r="C118" s="174" t="s">
        <v>117</v>
      </c>
      <c r="D118" s="175">
        <f>SUM(D106:D117)</f>
        <v>-34340.589999999851</v>
      </c>
      <c r="E118" s="165"/>
    </row>
    <row r="119" spans="1:7" hidden="1" outlineLevel="1">
      <c r="A119" s="165"/>
      <c r="B119" s="165"/>
      <c r="C119" s="165"/>
      <c r="D119" s="165"/>
      <c r="E119" s="165"/>
    </row>
    <row r="120" spans="1:7" hidden="1" outlineLevel="1">
      <c r="A120" s="165"/>
      <c r="B120" s="176" t="s">
        <v>118</v>
      </c>
      <c r="C120" s="177"/>
      <c r="D120" s="178"/>
      <c r="E120" s="175">
        <f>E117-E105</f>
        <v>-34340.589999999851</v>
      </c>
      <c r="G120" s="185">
        <f>+E120</f>
        <v>-34340.589999999851</v>
      </c>
    </row>
    <row r="121" spans="1:7" collapsed="1"/>
  </sheetData>
  <pageMargins left="0.7" right="0.7" top="0.75" bottom="0.75" header="0.3" footer="0.3"/>
  <pageSetup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9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O48" sqref="O48"/>
    </sheetView>
  </sheetViews>
  <sheetFormatPr defaultColWidth="9.109375" defaultRowHeight="11.4"/>
  <cols>
    <col min="1" max="2" width="1.6640625" style="245" customWidth="1"/>
    <col min="3" max="3" width="9.109375" style="245"/>
    <col min="4" max="4" width="23.88671875" style="245" customWidth="1"/>
    <col min="5" max="5" width="16.6640625" style="245" customWidth="1"/>
    <col min="6" max="6" width="0.88671875" style="245" customWidth="1"/>
    <col min="7" max="7" width="16.6640625" style="245" hidden="1" customWidth="1"/>
    <col min="8" max="8" width="0.88671875" style="245" hidden="1" customWidth="1"/>
    <col min="9" max="9" width="16.6640625" style="245" hidden="1" customWidth="1"/>
    <col min="10" max="10" width="0.88671875" style="245" hidden="1" customWidth="1"/>
    <col min="11" max="11" width="7.6640625" style="246" hidden="1" customWidth="1"/>
    <col min="12" max="12" width="0.88671875" style="245" hidden="1" customWidth="1"/>
    <col min="13" max="13" width="16.6640625" style="245" customWidth="1"/>
    <col min="14" max="14" width="0.88671875" style="245" customWidth="1"/>
    <col min="15" max="15" width="16.6640625" style="245" customWidth="1"/>
    <col min="16" max="16" width="0.88671875" style="245" customWidth="1"/>
    <col min="17" max="17" width="7.6640625" style="246" customWidth="1"/>
    <col min="18" max="18" width="0.88671875" style="245" customWidth="1"/>
    <col min="19" max="19" width="10.6640625" style="246" customWidth="1"/>
    <col min="20" max="20" width="0.88671875" style="246" customWidth="1"/>
    <col min="21" max="21" width="7.6640625" style="246" hidden="1" customWidth="1"/>
    <col min="22" max="22" width="0.88671875" style="246" hidden="1" customWidth="1"/>
    <col min="23" max="23" width="10.6640625" style="246" customWidth="1"/>
    <col min="24" max="16384" width="9.109375" style="245"/>
  </cols>
  <sheetData>
    <row r="1" spans="1:23" s="241" customFormat="1" ht="13.8">
      <c r="E1" s="312" t="s">
        <v>24</v>
      </c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S1" s="242"/>
      <c r="T1" s="242"/>
      <c r="U1" s="242"/>
      <c r="V1" s="242"/>
      <c r="W1" s="242"/>
    </row>
    <row r="2" spans="1:23" s="241" customFormat="1" ht="13.8">
      <c r="E2" s="312" t="s">
        <v>77</v>
      </c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S2" s="242"/>
      <c r="T2" s="242"/>
      <c r="U2" s="242"/>
      <c r="V2" s="242"/>
      <c r="W2" s="242"/>
    </row>
    <row r="3" spans="1:23" s="241" customFormat="1" ht="13.8">
      <c r="E3" s="312" t="s">
        <v>157</v>
      </c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S3" s="242"/>
      <c r="T3" s="242"/>
      <c r="U3" s="242"/>
      <c r="V3" s="242"/>
      <c r="W3" s="242"/>
    </row>
    <row r="4" spans="1:23" s="243" customFormat="1" ht="13.2">
      <c r="E4" s="313" t="s">
        <v>36</v>
      </c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S4" s="244"/>
      <c r="T4" s="244"/>
      <c r="U4" s="244"/>
      <c r="V4" s="244"/>
      <c r="W4" s="244"/>
    </row>
    <row r="5" spans="1:23">
      <c r="A5" s="245" t="s">
        <v>37</v>
      </c>
    </row>
    <row r="6" spans="1:23" s="247" customFormat="1" ht="13.2">
      <c r="A6" s="247" t="s">
        <v>37</v>
      </c>
      <c r="I6" s="314" t="s">
        <v>38</v>
      </c>
      <c r="J6" s="314"/>
      <c r="K6" s="314"/>
      <c r="O6" s="314" t="s">
        <v>158</v>
      </c>
      <c r="P6" s="314"/>
      <c r="Q6" s="314"/>
      <c r="S6" s="309" t="s">
        <v>76</v>
      </c>
      <c r="T6" s="309"/>
      <c r="U6" s="309"/>
      <c r="V6" s="309"/>
      <c r="W6" s="309"/>
    </row>
    <row r="7" spans="1:23" s="247" customFormat="1" ht="13.2">
      <c r="E7" s="248" t="s">
        <v>39</v>
      </c>
      <c r="G7" s="248"/>
      <c r="I7" s="248"/>
      <c r="K7" s="249"/>
      <c r="M7" s="248" t="s">
        <v>39</v>
      </c>
      <c r="O7" s="248"/>
      <c r="Q7" s="249"/>
      <c r="S7" s="249"/>
      <c r="T7" s="250"/>
      <c r="U7" s="249"/>
      <c r="V7" s="250"/>
      <c r="W7" s="249"/>
    </row>
    <row r="8" spans="1:23" s="247" customFormat="1" ht="13.2">
      <c r="A8" s="243" t="s">
        <v>75</v>
      </c>
      <c r="E8" s="251">
        <v>2016</v>
      </c>
      <c r="G8" s="251" t="s">
        <v>40</v>
      </c>
      <c r="I8" s="251" t="s">
        <v>41</v>
      </c>
      <c r="K8" s="252" t="s">
        <v>42</v>
      </c>
      <c r="M8" s="251">
        <v>2015</v>
      </c>
      <c r="O8" s="251" t="s">
        <v>41</v>
      </c>
      <c r="Q8" s="252" t="s">
        <v>42</v>
      </c>
      <c r="S8" s="251">
        <v>2016</v>
      </c>
      <c r="T8" s="250"/>
      <c r="U8" s="252" t="s">
        <v>40</v>
      </c>
      <c r="V8" s="250"/>
      <c r="W8" s="251">
        <v>2015</v>
      </c>
    </row>
    <row r="9" spans="1:23" ht="12">
      <c r="B9" s="253" t="s">
        <v>74</v>
      </c>
    </row>
    <row r="10" spans="1:23">
      <c r="C10" s="245" t="s">
        <v>63</v>
      </c>
      <c r="E10" s="149">
        <v>578505138.05999994</v>
      </c>
      <c r="F10" s="254"/>
      <c r="G10" s="149">
        <v>676903000</v>
      </c>
      <c r="H10" s="254"/>
      <c r="I10" s="149">
        <f>E10-G10</f>
        <v>-98397861.940000057</v>
      </c>
      <c r="J10" s="254"/>
      <c r="K10" s="255">
        <f>IF(G10=0,"n/a",IF(AND(I10/G10&lt;1,I10/G10&gt;-1),I10/G10,"n/a"))</f>
        <v>-0.14536478925340862</v>
      </c>
      <c r="L10" s="254"/>
      <c r="M10" s="149">
        <v>599723476.54999995</v>
      </c>
      <c r="N10" s="254"/>
      <c r="O10" s="149">
        <f>E10-M10</f>
        <v>-21218338.49000001</v>
      </c>
      <c r="Q10" s="145">
        <f>IF(M10=0,"n/a",IF(AND(O10/M10&lt;1,O10/M10&gt;-1),O10/M10,"n/a"))</f>
        <v>-3.5380203243104161E-2</v>
      </c>
      <c r="S10" s="156">
        <f>IF(E48=0,"n/a",E10/E48)</f>
        <v>1.1243282114739614</v>
      </c>
      <c r="T10" s="256"/>
      <c r="U10" s="156" t="str">
        <f>IF(G48=0,"n/a",G10/G48)</f>
        <v>n/a</v>
      </c>
      <c r="V10" s="256"/>
      <c r="W10" s="156">
        <f>IF(M48=0,"n/a",M10/M48)</f>
        <v>1.2533693412158435</v>
      </c>
    </row>
    <row r="11" spans="1:23">
      <c r="C11" s="245" t="s">
        <v>62</v>
      </c>
      <c r="E11" s="148">
        <v>222638526.72</v>
      </c>
      <c r="F11" s="257"/>
      <c r="G11" s="148">
        <v>252727000</v>
      </c>
      <c r="H11" s="257"/>
      <c r="I11" s="148">
        <f>E11-G11</f>
        <v>-30088473.280000001</v>
      </c>
      <c r="J11" s="257"/>
      <c r="K11" s="258">
        <f>IF(G11=0,"n/a",IF(AND(I11/G11&lt;1,I11/G11&gt;-1),I11/G11,"n/a"))</f>
        <v>-0.11905523857759559</v>
      </c>
      <c r="L11" s="257"/>
      <c r="M11" s="148">
        <v>239678308.90000001</v>
      </c>
      <c r="N11" s="257"/>
      <c r="O11" s="148">
        <f>E11-M11</f>
        <v>-17039782.180000007</v>
      </c>
      <c r="Q11" s="145">
        <f>IF(M11=0,"n/a",IF(AND(O11/M11&lt;1,O11/M11&gt;-1),O11/M11,"n/a"))</f>
        <v>-7.1094385879989855E-2</v>
      </c>
      <c r="S11" s="158">
        <f>IF(E49=0,"n/a",E11/E49)</f>
        <v>0.94624074569024308</v>
      </c>
      <c r="T11" s="256"/>
      <c r="U11" s="158" t="str">
        <f>IF(G49=0,"n/a",G11/G49)</f>
        <v>n/a</v>
      </c>
      <c r="V11" s="256"/>
      <c r="W11" s="158">
        <f>IF(M49=0,"n/a",M11/M49)</f>
        <v>1.0874443595059069</v>
      </c>
    </row>
    <row r="12" spans="1:23">
      <c r="C12" s="245" t="s">
        <v>61</v>
      </c>
      <c r="E12" s="152">
        <v>19622391.140000001</v>
      </c>
      <c r="F12" s="257"/>
      <c r="G12" s="152">
        <v>23350000</v>
      </c>
      <c r="H12" s="257"/>
      <c r="I12" s="152">
        <f>E12-G12</f>
        <v>-3727608.8599999994</v>
      </c>
      <c r="J12" s="257"/>
      <c r="K12" s="259">
        <f>IF(G12=0,"n/a",IF(AND(I12/G12&lt;1,I12/G12&gt;-1),I12/G12,"n/a"))</f>
        <v>-0.15964063640256956</v>
      </c>
      <c r="L12" s="257"/>
      <c r="M12" s="152">
        <v>22631319.550000001</v>
      </c>
      <c r="N12" s="257"/>
      <c r="O12" s="152">
        <f>E12-M12</f>
        <v>-3008928.41</v>
      </c>
      <c r="Q12" s="143">
        <f>IF(M12=0,"n/a",IF(AND(O12/M12&lt;1,O12/M12&gt;-1),O12/M12,"n/a"))</f>
        <v>-0.13295417456115588</v>
      </c>
      <c r="S12" s="157">
        <f>IF(E50=0,"n/a",E12/E50)</f>
        <v>0.82112073339157199</v>
      </c>
      <c r="T12" s="256"/>
      <c r="U12" s="157" t="str">
        <f>IF(G50=0,"n/a",G12/G50)</f>
        <v>n/a</v>
      </c>
      <c r="V12" s="256"/>
      <c r="W12" s="157">
        <f>IF(M50=0,"n/a",M12/M50)</f>
        <v>0.93213023534318906</v>
      </c>
    </row>
    <row r="13" spans="1:23" ht="6.9" customHeight="1">
      <c r="E13" s="148"/>
      <c r="F13" s="257"/>
      <c r="G13" s="148"/>
      <c r="H13" s="257"/>
      <c r="I13" s="148"/>
      <c r="J13" s="257"/>
      <c r="K13" s="260"/>
      <c r="L13" s="257"/>
      <c r="M13" s="148"/>
      <c r="N13" s="257"/>
      <c r="O13" s="148"/>
      <c r="Q13" s="141"/>
      <c r="S13" s="256"/>
      <c r="T13" s="256"/>
      <c r="U13" s="256"/>
      <c r="V13" s="256"/>
      <c r="W13" s="256"/>
    </row>
    <row r="14" spans="1:23">
      <c r="C14" s="245" t="s">
        <v>60</v>
      </c>
      <c r="E14" s="148">
        <f>SUM(E10:E12)</f>
        <v>820766055.91999996</v>
      </c>
      <c r="F14" s="257"/>
      <c r="G14" s="148">
        <f>SUM(G10:G12)</f>
        <v>952980000</v>
      </c>
      <c r="H14" s="257"/>
      <c r="I14" s="148">
        <f>E14-G14</f>
        <v>-132213944.08000004</v>
      </c>
      <c r="J14" s="257"/>
      <c r="K14" s="258">
        <f>IF(G14=0,"n/a",IF(AND(I14/G14&lt;1,I14/G14&gt;-1),I14/G14,"n/a"))</f>
        <v>-0.13873737547482637</v>
      </c>
      <c r="L14" s="257"/>
      <c r="M14" s="148">
        <f>SUM(M10:M12)</f>
        <v>862033104.99999988</v>
      </c>
      <c r="N14" s="257"/>
      <c r="O14" s="148">
        <f>E14-M14</f>
        <v>-41267049.079999924</v>
      </c>
      <c r="Q14" s="145">
        <f>IF(M14=0,"n/a",IF(AND(O14/M14&lt;1,O14/M14&gt;-1),O14/M14,"n/a"))</f>
        <v>-4.7871768312192524E-2</v>
      </c>
      <c r="S14" s="158">
        <f>IF(E52=0,"n/a",E14/E52)</f>
        <v>1.0608070341838924</v>
      </c>
      <c r="T14" s="256"/>
      <c r="U14" s="158" t="str">
        <f>IF(G52=0,"n/a",G14/G52)</f>
        <v>n/a</v>
      </c>
      <c r="V14" s="256"/>
      <c r="W14" s="158">
        <f>IF(M52=0,"n/a",M14/M52)</f>
        <v>1.1920145792442083</v>
      </c>
    </row>
    <row r="15" spans="1:23" ht="6.9" customHeight="1">
      <c r="E15" s="148"/>
      <c r="F15" s="257"/>
      <c r="G15" s="148"/>
      <c r="H15" s="257"/>
      <c r="I15" s="148"/>
      <c r="J15" s="257"/>
      <c r="K15" s="260"/>
      <c r="L15" s="257"/>
      <c r="M15" s="148"/>
      <c r="N15" s="257"/>
      <c r="O15" s="148"/>
      <c r="Q15" s="141"/>
      <c r="S15" s="256"/>
      <c r="T15" s="256"/>
      <c r="U15" s="256"/>
      <c r="V15" s="256"/>
      <c r="W15" s="256"/>
    </row>
    <row r="16" spans="1:23" ht="12">
      <c r="B16" s="253" t="s">
        <v>73</v>
      </c>
      <c r="E16" s="148"/>
      <c r="F16" s="257"/>
      <c r="G16" s="148"/>
      <c r="H16" s="257"/>
      <c r="I16" s="148"/>
      <c r="J16" s="257"/>
      <c r="K16" s="260"/>
      <c r="L16" s="257"/>
      <c r="M16" s="148"/>
      <c r="N16" s="257"/>
      <c r="O16" s="148"/>
      <c r="Q16" s="141"/>
      <c r="S16" s="256"/>
      <c r="T16" s="256"/>
      <c r="U16" s="256"/>
      <c r="V16" s="256"/>
      <c r="W16" s="256"/>
    </row>
    <row r="17" spans="2:23">
      <c r="C17" s="245" t="s">
        <v>58</v>
      </c>
      <c r="E17" s="148">
        <v>24238627.620000001</v>
      </c>
      <c r="F17" s="257"/>
      <c r="G17" s="148">
        <v>26510000</v>
      </c>
      <c r="H17" s="257"/>
      <c r="I17" s="148">
        <f>E17-G17</f>
        <v>-2271372.379999999</v>
      </c>
      <c r="J17" s="257"/>
      <c r="K17" s="258">
        <f>IF(G17=0,"n/a",IF(AND(I17/G17&lt;1,I17/G17&gt;-1),I17/G17,"n/a"))</f>
        <v>-8.567983327046394E-2</v>
      </c>
      <c r="L17" s="257"/>
      <c r="M17" s="148">
        <v>28931443.300000001</v>
      </c>
      <c r="N17" s="257"/>
      <c r="O17" s="148">
        <f>E17-M17</f>
        <v>-4692815.68</v>
      </c>
      <c r="Q17" s="145">
        <f>IF(M17=0,"n/a",IF(AND(O17/M17&lt;1,O17/M17&gt;-1),O17/M17,"n/a"))</f>
        <v>-0.16220468613814368</v>
      </c>
      <c r="S17" s="158">
        <f>IF(E55=0,"n/a",E17/E55)</f>
        <v>0.56669033823836579</v>
      </c>
      <c r="T17" s="256"/>
      <c r="U17" s="158">
        <f>IF(G55=0,"n/a",G17/G55)</f>
        <v>3.1635637647244141E-2</v>
      </c>
      <c r="V17" s="256"/>
      <c r="W17" s="158">
        <f>IF(M55=0,"n/a",M17/M55)</f>
        <v>0.68759367907390101</v>
      </c>
    </row>
    <row r="18" spans="2:23">
      <c r="C18" s="245" t="s">
        <v>57</v>
      </c>
      <c r="E18" s="152">
        <v>1422979.91</v>
      </c>
      <c r="F18" s="261"/>
      <c r="G18" s="152">
        <v>1654000</v>
      </c>
      <c r="H18" s="262"/>
      <c r="I18" s="152">
        <f>E18-G18</f>
        <v>-231020.09000000008</v>
      </c>
      <c r="J18" s="261"/>
      <c r="K18" s="259">
        <f>IF(G18=0,"n/a",IF(AND(I18/G18&lt;1,I18/G18&gt;-1),I18/G18,"n/a"))</f>
        <v>-0.13967357315598555</v>
      </c>
      <c r="L18" s="263"/>
      <c r="M18" s="152">
        <v>1249098.23</v>
      </c>
      <c r="N18" s="263"/>
      <c r="O18" s="152">
        <f>E18-M18</f>
        <v>173881.67999999993</v>
      </c>
      <c r="Q18" s="143">
        <f>IF(M18=0,"n/a",IF(AND(O18/M18&lt;1,O18/M18&gt;-1),O18/M18,"n/a"))</f>
        <v>0.13920576926924308</v>
      </c>
      <c r="S18" s="157">
        <f>IF(E56=0,"n/a",E18/E56)</f>
        <v>0.56849385354784321</v>
      </c>
      <c r="T18" s="256"/>
      <c r="U18" s="157" t="str">
        <f>IF(G56=0,"n/a",G18/G56)</f>
        <v>n/a</v>
      </c>
      <c r="V18" s="256"/>
      <c r="W18" s="157">
        <f>IF(M56=0,"n/a",M18/M56)</f>
        <v>0.71197258465623092</v>
      </c>
    </row>
    <row r="19" spans="2:23" ht="6.9" customHeight="1">
      <c r="E19" s="148"/>
      <c r="F19" s="264"/>
      <c r="G19" s="148"/>
      <c r="H19" s="264"/>
      <c r="I19" s="148"/>
      <c r="J19" s="264"/>
      <c r="K19" s="260"/>
      <c r="L19" s="264"/>
      <c r="M19" s="148"/>
      <c r="N19" s="264"/>
      <c r="O19" s="148"/>
      <c r="Q19" s="141"/>
      <c r="S19" s="256"/>
      <c r="T19" s="256"/>
      <c r="U19" s="256"/>
      <c r="V19" s="256"/>
      <c r="W19" s="256"/>
    </row>
    <row r="20" spans="2:23">
      <c r="C20" s="245" t="s">
        <v>56</v>
      </c>
      <c r="E20" s="152">
        <f>SUM(E17:E18)</f>
        <v>25661607.530000001</v>
      </c>
      <c r="F20" s="261"/>
      <c r="G20" s="152">
        <f>SUM(G17:G18)</f>
        <v>28164000</v>
      </c>
      <c r="H20" s="262"/>
      <c r="I20" s="152">
        <f>E20-G20</f>
        <v>-2502392.4699999988</v>
      </c>
      <c r="J20" s="261"/>
      <c r="K20" s="259">
        <f>IF(G20=0,"n/a",IF(AND(I20/G20&lt;1,I20/G20&gt;-1),I20/G20,"n/a"))</f>
        <v>-8.8850748118164985E-2</v>
      </c>
      <c r="L20" s="263"/>
      <c r="M20" s="152">
        <f>SUM(M17:M18)</f>
        <v>30180541.530000001</v>
      </c>
      <c r="N20" s="263"/>
      <c r="O20" s="152">
        <f>E20-M20</f>
        <v>-4518934</v>
      </c>
      <c r="Q20" s="143">
        <f>IF(M20=0,"n/a",IF(AND(O20/M20&lt;1,O20/M20&gt;-1),O20/M20,"n/a"))</f>
        <v>-0.14973005025466818</v>
      </c>
      <c r="S20" s="157">
        <f>IF(E58=0,"n/a",E20/E58)</f>
        <v>0.56679004650921172</v>
      </c>
      <c r="T20" s="256"/>
      <c r="U20" s="157">
        <f>IF(G58=0,"n/a",G20/G58)</f>
        <v>3.3609434126630859E-2</v>
      </c>
      <c r="V20" s="256"/>
      <c r="W20" s="157">
        <f>IF(M58=0,"n/a",M20/M58)</f>
        <v>0.68856949584635552</v>
      </c>
    </row>
    <row r="21" spans="2:23" ht="6.9" customHeight="1">
      <c r="E21" s="148"/>
      <c r="F21" s="264"/>
      <c r="G21" s="148"/>
      <c r="H21" s="264"/>
      <c r="I21" s="148"/>
      <c r="J21" s="264"/>
      <c r="K21" s="260"/>
      <c r="L21" s="264"/>
      <c r="M21" s="148"/>
      <c r="N21" s="264"/>
      <c r="O21" s="148"/>
      <c r="Q21" s="141"/>
      <c r="S21" s="256"/>
      <c r="T21" s="256"/>
      <c r="U21" s="256"/>
      <c r="V21" s="256"/>
      <c r="W21" s="256"/>
    </row>
    <row r="22" spans="2:23">
      <c r="C22" s="245" t="s">
        <v>72</v>
      </c>
      <c r="E22" s="148">
        <f>E14+E20</f>
        <v>846427663.44999993</v>
      </c>
      <c r="F22" s="264"/>
      <c r="G22" s="148">
        <f>G14+G20</f>
        <v>981144000</v>
      </c>
      <c r="H22" s="264"/>
      <c r="I22" s="148">
        <f>E22-G22</f>
        <v>-134716336.55000007</v>
      </c>
      <c r="J22" s="264"/>
      <c r="K22" s="258">
        <f>IF(G22=0,"n/a",IF(AND(I22/G22&lt;1,I22/G22&gt;-1),I22/G22,"n/a"))</f>
        <v>-0.13730536654150671</v>
      </c>
      <c r="L22" s="264"/>
      <c r="M22" s="148">
        <f>M14+M20</f>
        <v>892213646.52999985</v>
      </c>
      <c r="N22" s="264"/>
      <c r="O22" s="148">
        <f>E22-M22</f>
        <v>-45785983.079999924</v>
      </c>
      <c r="Q22" s="145">
        <f>IF(M22=0,"n/a",IF(AND(O22/M22&lt;1,O22/M22&gt;-1),O22/M22,"n/a"))</f>
        <v>-5.1317286233035005E-2</v>
      </c>
      <c r="S22" s="158">
        <f>IF(E60=0,"n/a",E22/E60)</f>
        <v>1.0334969598960082</v>
      </c>
      <c r="T22" s="256"/>
      <c r="U22" s="158">
        <f>IF(G60=0,"n/a",G22/G60)</f>
        <v>1.170845570115719</v>
      </c>
      <c r="V22" s="256"/>
      <c r="W22" s="158">
        <f>IF(M60=0,"n/a",M22/M60)</f>
        <v>1.1632449886658032</v>
      </c>
    </row>
    <row r="23" spans="2:23" ht="6.9" customHeight="1">
      <c r="E23" s="148"/>
      <c r="F23" s="264"/>
      <c r="G23" s="148"/>
      <c r="H23" s="264"/>
      <c r="I23" s="148"/>
      <c r="J23" s="264"/>
      <c r="K23" s="260"/>
      <c r="L23" s="264"/>
      <c r="M23" s="148"/>
      <c r="N23" s="264"/>
      <c r="O23" s="148"/>
      <c r="Q23" s="141"/>
      <c r="S23" s="256"/>
      <c r="T23" s="256"/>
      <c r="U23" s="256"/>
      <c r="V23" s="256"/>
      <c r="W23" s="256"/>
    </row>
    <row r="24" spans="2:23" ht="12">
      <c r="B24" s="253" t="s">
        <v>71</v>
      </c>
      <c r="E24" s="148"/>
      <c r="F24" s="264"/>
      <c r="G24" s="148"/>
      <c r="H24" s="264"/>
      <c r="I24" s="148"/>
      <c r="J24" s="264"/>
      <c r="K24" s="260"/>
      <c r="L24" s="264"/>
      <c r="M24" s="148"/>
      <c r="N24" s="264"/>
      <c r="O24" s="148"/>
      <c r="Q24" s="141"/>
      <c r="S24" s="256"/>
      <c r="T24" s="256"/>
      <c r="U24" s="256"/>
      <c r="V24" s="256"/>
      <c r="W24" s="256"/>
    </row>
    <row r="25" spans="2:23">
      <c r="C25" s="245" t="s">
        <v>53</v>
      </c>
      <c r="E25" s="148">
        <v>6277429.2400000002</v>
      </c>
      <c r="F25" s="264"/>
      <c r="G25" s="148">
        <v>5251000</v>
      </c>
      <c r="H25" s="264"/>
      <c r="I25" s="148">
        <f>E25-G25</f>
        <v>1026429.2400000002</v>
      </c>
      <c r="J25" s="264"/>
      <c r="K25" s="258">
        <f>IF(G25=0,"n/a",IF(AND(I25/G25&lt;1,I25/G25&gt;-1),I25/G25,"n/a"))</f>
        <v>0.19547309845743671</v>
      </c>
      <c r="L25" s="264"/>
      <c r="M25" s="148">
        <v>5746195.8499999996</v>
      </c>
      <c r="N25" s="264"/>
      <c r="O25" s="148">
        <f>E25-M25</f>
        <v>531233.3900000006</v>
      </c>
      <c r="Q25" s="145">
        <f>IF(M25=0,"n/a",IF(AND(O25/M25&lt;1,O25/M25&gt;-1),O25/M25,"n/a"))</f>
        <v>9.244957949005525E-2</v>
      </c>
      <c r="S25" s="158">
        <f>IF(E63=0,"n/a",E25/E63)</f>
        <v>0.12106579913083902</v>
      </c>
      <c r="T25" s="256"/>
      <c r="U25" s="158">
        <f>IF(G63=0,"n/a",G25/G63)</f>
        <v>5.9308068766186607E-3</v>
      </c>
      <c r="V25" s="256"/>
      <c r="W25" s="158">
        <f>IF(M63=0,"n/a",M25/M63)</f>
        <v>0.11706887875164088</v>
      </c>
    </row>
    <row r="26" spans="2:23">
      <c r="C26" s="245" t="s">
        <v>52</v>
      </c>
      <c r="E26" s="152">
        <v>13170762.43</v>
      </c>
      <c r="F26" s="261"/>
      <c r="G26" s="152">
        <v>11111000</v>
      </c>
      <c r="H26" s="262"/>
      <c r="I26" s="152">
        <f>E26-G26</f>
        <v>2059762.4299999997</v>
      </c>
      <c r="J26" s="261"/>
      <c r="K26" s="259">
        <f>IF(G26=0,"n/a",IF(AND(I26/G26&lt;1,I26/G26&gt;-1),I26/G26,"n/a"))</f>
        <v>0.18538047250472503</v>
      </c>
      <c r="L26" s="263"/>
      <c r="M26" s="152">
        <v>12110414.210000001</v>
      </c>
      <c r="N26" s="263"/>
      <c r="O26" s="152">
        <f>E26-M26</f>
        <v>1060348.2199999988</v>
      </c>
      <c r="Q26" s="143">
        <f>IF(M26=0,"n/a",IF(AND(O26/M26&lt;1,O26/M26&gt;-1),O26/M26,"n/a"))</f>
        <v>8.7556726104746394E-2</v>
      </c>
      <c r="S26" s="157">
        <f>IF(E64=0,"n/a",E26/E64)</f>
        <v>7.5270323002320394E-2</v>
      </c>
      <c r="T26" s="256"/>
      <c r="U26" s="157" t="str">
        <f>IF(G64=0,"n/a",G26/G64)</f>
        <v>n/a</v>
      </c>
      <c r="V26" s="256"/>
      <c r="W26" s="157">
        <f>IF(M64=0,"n/a",M26/M64)</f>
        <v>7.2924834686378961E-2</v>
      </c>
    </row>
    <row r="27" spans="2:23" ht="6.9" customHeight="1">
      <c r="E27" s="148"/>
      <c r="F27" s="264"/>
      <c r="G27" s="148"/>
      <c r="H27" s="264"/>
      <c r="I27" s="148"/>
      <c r="J27" s="264"/>
      <c r="K27" s="260"/>
      <c r="L27" s="264"/>
      <c r="M27" s="148"/>
      <c r="N27" s="264"/>
      <c r="O27" s="148"/>
      <c r="Q27" s="141"/>
      <c r="S27" s="256"/>
      <c r="T27" s="256"/>
      <c r="U27" s="256"/>
      <c r="V27" s="256"/>
      <c r="W27" s="256"/>
    </row>
    <row r="28" spans="2:23">
      <c r="C28" s="245" t="s">
        <v>51</v>
      </c>
      <c r="E28" s="152">
        <f>SUM(E25:E26)</f>
        <v>19448191.670000002</v>
      </c>
      <c r="F28" s="261"/>
      <c r="G28" s="152">
        <f>SUM(G25:G26)</f>
        <v>16362000</v>
      </c>
      <c r="H28" s="262"/>
      <c r="I28" s="152">
        <f>E28-G28</f>
        <v>3086191.6700000018</v>
      </c>
      <c r="J28" s="261"/>
      <c r="K28" s="259">
        <f>IF(G28=0,"n/a",IF(AND(I28/G28&lt;1,I28/G28&gt;-1),I28/G28,"n/a"))</f>
        <v>0.18861946400195587</v>
      </c>
      <c r="L28" s="263"/>
      <c r="M28" s="152">
        <f>SUM(M25:M26)</f>
        <v>17856610.060000002</v>
      </c>
      <c r="N28" s="263"/>
      <c r="O28" s="152">
        <f>E28-M28</f>
        <v>1591581.6099999994</v>
      </c>
      <c r="Q28" s="143">
        <f>IF(M28=0,"n/a",IF(AND(O28/M28&lt;1,O28/M28&gt;-1),O28/M28,"n/a"))</f>
        <v>8.9131229536408396E-2</v>
      </c>
      <c r="S28" s="157">
        <f>IF(E66=0,"n/a",E28/E66)</f>
        <v>8.5738734194336072E-2</v>
      </c>
      <c r="T28" s="256"/>
      <c r="U28" s="157">
        <f>IF(G66=0,"n/a",G28/G66)</f>
        <v>1.8480263209909451E-2</v>
      </c>
      <c r="V28" s="256"/>
      <c r="W28" s="157">
        <f>IF(M66=0,"n/a",M28/M66)</f>
        <v>8.2995722998539911E-2</v>
      </c>
    </row>
    <row r="29" spans="2:23" ht="6.9" customHeight="1">
      <c r="E29" s="148"/>
      <c r="F29" s="264"/>
      <c r="G29" s="148"/>
      <c r="H29" s="264"/>
      <c r="I29" s="148"/>
      <c r="J29" s="264"/>
      <c r="K29" s="260"/>
      <c r="L29" s="264"/>
      <c r="M29" s="148"/>
      <c r="N29" s="264"/>
      <c r="O29" s="148"/>
      <c r="Q29" s="141"/>
      <c r="S29" s="256"/>
      <c r="T29" s="256"/>
      <c r="U29" s="256"/>
      <c r="V29" s="256"/>
      <c r="W29" s="256"/>
    </row>
    <row r="30" spans="2:23">
      <c r="C30" s="245" t="s">
        <v>70</v>
      </c>
      <c r="E30" s="148">
        <f>E22+E28</f>
        <v>865875855.11999989</v>
      </c>
      <c r="F30" s="264"/>
      <c r="G30" s="148">
        <f>G22+G28</f>
        <v>997506000</v>
      </c>
      <c r="H30" s="264"/>
      <c r="I30" s="148">
        <f>E30-G30</f>
        <v>-131630144.88000011</v>
      </c>
      <c r="J30" s="264"/>
      <c r="K30" s="258">
        <f>IF(G30=0,"n/a",IF(AND(I30/G30&lt;1,I30/G30&gt;-1),I30/G30,"n/a"))</f>
        <v>-0.13195925125262417</v>
      </c>
      <c r="L30" s="264"/>
      <c r="M30" s="148">
        <f>M22+M28</f>
        <v>910070256.58999991</v>
      </c>
      <c r="N30" s="264"/>
      <c r="O30" s="148">
        <f>E30-M30</f>
        <v>-44194401.470000029</v>
      </c>
      <c r="Q30" s="145">
        <f>IF(M30=0,"n/a",IF(AND(O30/M30&lt;1,O30/M30&gt;-1),O30/M30,"n/a"))</f>
        <v>-4.8561527145821508E-2</v>
      </c>
      <c r="S30" s="156">
        <f>IF(E68=0,"n/a",E30/E68)</f>
        <v>0.82793591613380169</v>
      </c>
      <c r="T30" s="256"/>
      <c r="U30" s="156">
        <f>IF(G68=0,"n/a",G30/G68)</f>
        <v>0.57881598462534734</v>
      </c>
      <c r="V30" s="256"/>
      <c r="W30" s="156">
        <f>IF(M68=0,"n/a",M30/M68)</f>
        <v>0.92660549268961545</v>
      </c>
    </row>
    <row r="31" spans="2:23" ht="6.9" customHeight="1">
      <c r="E31" s="148"/>
      <c r="F31" s="264"/>
      <c r="G31" s="148"/>
      <c r="H31" s="264"/>
      <c r="I31" s="148"/>
      <c r="J31" s="264"/>
      <c r="K31" s="260"/>
      <c r="L31" s="264"/>
      <c r="M31" s="148"/>
      <c r="N31" s="264"/>
      <c r="O31" s="148"/>
      <c r="Q31" s="141"/>
      <c r="S31" s="265"/>
      <c r="T31" s="265"/>
      <c r="U31" s="265"/>
      <c r="V31" s="265"/>
      <c r="W31" s="265"/>
    </row>
    <row r="32" spans="2:23">
      <c r="B32" s="245" t="s">
        <v>90</v>
      </c>
      <c r="E32" s="148">
        <v>18019112.100000001</v>
      </c>
      <c r="F32" s="264"/>
      <c r="G32" s="148">
        <v>-6673000</v>
      </c>
      <c r="H32" s="264"/>
      <c r="I32" s="148">
        <f>E32-G32</f>
        <v>24692112.100000001</v>
      </c>
      <c r="J32" s="264"/>
      <c r="K32" s="258" t="str">
        <f>IF(G32=0,"n/a",IF(AND(I32/G32&lt;1,I32/G32&gt;-1),I32/G32,"n/a"))</f>
        <v>n/a</v>
      </c>
      <c r="L32" s="264"/>
      <c r="M32" s="148">
        <v>55997620.890000001</v>
      </c>
      <c r="N32" s="264"/>
      <c r="O32" s="148">
        <f>E32-M32</f>
        <v>-37978508.789999999</v>
      </c>
      <c r="Q32" s="145">
        <f>IF(M32=0,"n/a",IF(AND(O32/M32&lt;1,O32/M32&gt;-1),O32/M32,"n/a"))</f>
        <v>-0.67821647038547961</v>
      </c>
      <c r="S32" s="265"/>
      <c r="T32" s="265"/>
      <c r="U32" s="265"/>
      <c r="V32" s="265"/>
      <c r="W32" s="265"/>
    </row>
    <row r="33" spans="1:23">
      <c r="B33" s="245" t="s">
        <v>69</v>
      </c>
      <c r="E33" s="152">
        <v>14282852.76</v>
      </c>
      <c r="F33" s="261"/>
      <c r="G33" s="152">
        <v>13701000</v>
      </c>
      <c r="H33" s="262"/>
      <c r="I33" s="152">
        <f>E33-G33</f>
        <v>581852.75999999978</v>
      </c>
      <c r="J33" s="261"/>
      <c r="K33" s="259">
        <f>IF(G33=0,"n/a",IF(AND(I33/G33&lt;1,I33/G33&gt;-1),I33/G33,"n/a"))</f>
        <v>4.2467904532515859E-2</v>
      </c>
      <c r="L33" s="263"/>
      <c r="M33" s="152">
        <v>13426288.439999999</v>
      </c>
      <c r="N33" s="263"/>
      <c r="O33" s="152">
        <f>E33-M33</f>
        <v>856564.3200000003</v>
      </c>
      <c r="Q33" s="143">
        <f>IF(M33=0,"n/a",IF(AND(O33/M33&lt;1,O33/M33&gt;-1),O33/M33,"n/a"))</f>
        <v>6.3797550888903765E-2</v>
      </c>
    </row>
    <row r="34" spans="1:23" ht="6.9" customHeight="1">
      <c r="E34" s="148"/>
      <c r="F34" s="266"/>
      <c r="G34" s="148"/>
      <c r="H34" s="266"/>
      <c r="I34" s="148"/>
      <c r="J34" s="266"/>
      <c r="K34" s="151"/>
      <c r="L34" s="266"/>
      <c r="M34" s="148"/>
      <c r="N34" s="266"/>
      <c r="O34" s="148"/>
      <c r="Q34" s="151"/>
      <c r="S34" s="265"/>
      <c r="T34" s="265"/>
      <c r="U34" s="265"/>
      <c r="V34" s="265"/>
      <c r="W34" s="265"/>
    </row>
    <row r="35" spans="1:23" ht="12" thickBot="1">
      <c r="C35" s="245" t="s">
        <v>68</v>
      </c>
      <c r="E35" s="150">
        <f>SUM(E30:E33)</f>
        <v>898177819.9799999</v>
      </c>
      <c r="F35" s="267"/>
      <c r="G35" s="150">
        <f>SUM(G30:G33)</f>
        <v>1004534000</v>
      </c>
      <c r="H35" s="267"/>
      <c r="I35" s="150">
        <f>E35-G35</f>
        <v>-106356180.0200001</v>
      </c>
      <c r="J35" s="267"/>
      <c r="K35" s="268">
        <f>IF(G35=0,"n/a",IF(AND(I35/G35&lt;1,I35/G35&gt;-1),I35/G35,"n/a"))</f>
        <v>-0.10587613761206699</v>
      </c>
      <c r="L35" s="267"/>
      <c r="M35" s="150">
        <f>SUM(M30:M33)</f>
        <v>979494165.91999996</v>
      </c>
      <c r="N35" s="267"/>
      <c r="O35" s="150">
        <f>E35-M35</f>
        <v>-81316345.940000057</v>
      </c>
      <c r="Q35" s="138">
        <f>IF(M35=0,"n/a",IF(AND(O35/M35&lt;1,O35/M35&gt;-1),O35/M35,"n/a"))</f>
        <v>-8.3018713913035766E-2</v>
      </c>
    </row>
    <row r="36" spans="1:23" ht="12" thickTop="1">
      <c r="E36" s="214"/>
      <c r="F36" s="269"/>
      <c r="G36" s="214"/>
      <c r="H36" s="270"/>
      <c r="I36" s="214"/>
      <c r="J36" s="270"/>
      <c r="K36" s="271"/>
      <c r="L36" s="270"/>
      <c r="M36" s="214"/>
      <c r="N36" s="270"/>
      <c r="O36" s="214"/>
    </row>
    <row r="37" spans="1:23">
      <c r="C37" s="245" t="s">
        <v>129</v>
      </c>
      <c r="E37" s="149">
        <v>40171551.799999997</v>
      </c>
      <c r="F37" s="214"/>
      <c r="G37" s="214">
        <v>40633601.618000001</v>
      </c>
      <c r="H37" s="270"/>
      <c r="I37" s="214"/>
      <c r="J37" s="270"/>
      <c r="K37" s="271"/>
      <c r="L37" s="270"/>
      <c r="M37" s="214">
        <v>23082807.149999999</v>
      </c>
      <c r="N37" s="270"/>
      <c r="O37" s="214"/>
    </row>
    <row r="38" spans="1:23">
      <c r="C38" s="245" t="s">
        <v>67</v>
      </c>
      <c r="E38" s="148">
        <v>12233772.15</v>
      </c>
      <c r="F38" s="257"/>
      <c r="G38" s="148">
        <v>4927785.5829999996</v>
      </c>
      <c r="H38" s="257"/>
      <c r="I38" s="148"/>
      <c r="J38" s="257"/>
      <c r="K38" s="272"/>
      <c r="L38" s="257"/>
      <c r="M38" s="148">
        <v>9690945.2799999993</v>
      </c>
      <c r="O38" s="147"/>
    </row>
    <row r="39" spans="1:23">
      <c r="C39" s="245" t="s">
        <v>43</v>
      </c>
      <c r="E39" s="148">
        <v>5751762.5700000003</v>
      </c>
      <c r="F39" s="257"/>
      <c r="G39" s="148">
        <v>4881579.5140000004</v>
      </c>
      <c r="H39" s="257"/>
      <c r="I39" s="148"/>
      <c r="J39" s="257"/>
      <c r="K39" s="272"/>
      <c r="L39" s="257"/>
      <c r="M39" s="148">
        <v>4576212.18</v>
      </c>
      <c r="O39" s="147"/>
    </row>
    <row r="40" spans="1:23">
      <c r="C40" s="245" t="s">
        <v>66</v>
      </c>
      <c r="E40" s="148">
        <v>-2689592.43</v>
      </c>
      <c r="F40" s="257"/>
      <c r="G40" s="148">
        <v>-2731332.57</v>
      </c>
      <c r="H40" s="257"/>
      <c r="I40" s="148"/>
      <c r="J40" s="257"/>
      <c r="K40" s="272"/>
      <c r="L40" s="257"/>
      <c r="M40" s="148">
        <v>-2484269.73</v>
      </c>
      <c r="O40" s="147"/>
    </row>
    <row r="41" spans="1:23">
      <c r="C41" s="245" t="s">
        <v>119</v>
      </c>
      <c r="E41" s="148">
        <v>19745121.800000001</v>
      </c>
      <c r="F41" s="257"/>
      <c r="G41" s="148"/>
      <c r="H41" s="257"/>
      <c r="I41" s="148"/>
      <c r="J41" s="257"/>
      <c r="K41" s="272"/>
      <c r="L41" s="257"/>
      <c r="M41" s="148">
        <v>20129490.969999999</v>
      </c>
      <c r="O41" s="147"/>
    </row>
    <row r="42" spans="1:23">
      <c r="C42" s="245" t="s">
        <v>159</v>
      </c>
      <c r="E42" s="148">
        <v>-1185179.1499999999</v>
      </c>
      <c r="F42" s="257"/>
      <c r="G42" s="148"/>
      <c r="H42" s="257"/>
      <c r="I42" s="148"/>
      <c r="J42" s="257"/>
      <c r="K42" s="272"/>
      <c r="L42" s="257"/>
      <c r="M42" s="148">
        <v>0</v>
      </c>
      <c r="O42" s="147"/>
    </row>
    <row r="43" spans="1:23">
      <c r="C43" s="245" t="s">
        <v>160</v>
      </c>
      <c r="E43" s="148">
        <v>28465748.190000001</v>
      </c>
      <c r="F43" s="257"/>
      <c r="G43" s="148"/>
      <c r="H43" s="257"/>
      <c r="I43" s="148"/>
      <c r="J43" s="257"/>
      <c r="K43" s="272"/>
      <c r="L43" s="257"/>
      <c r="M43" s="148">
        <v>0</v>
      </c>
      <c r="O43" s="147"/>
    </row>
    <row r="44" spans="1:23">
      <c r="C44" s="245" t="s">
        <v>130</v>
      </c>
      <c r="E44" s="148">
        <v>5498222.8099999996</v>
      </c>
      <c r="F44" s="257"/>
      <c r="G44" s="148"/>
      <c r="H44" s="257"/>
      <c r="I44" s="148"/>
      <c r="J44" s="257"/>
      <c r="K44" s="272"/>
      <c r="L44" s="257"/>
      <c r="M44" s="148">
        <v>1649131</v>
      </c>
      <c r="O44" s="147"/>
    </row>
    <row r="45" spans="1:23">
      <c r="E45" s="146"/>
    </row>
    <row r="46" spans="1:23" ht="13.2">
      <c r="A46" s="243" t="s">
        <v>65</v>
      </c>
      <c r="E46" s="146"/>
    </row>
    <row r="47" spans="1:23" ht="12">
      <c r="B47" s="253" t="s">
        <v>64</v>
      </c>
      <c r="E47" s="146"/>
    </row>
    <row r="48" spans="1:23">
      <c r="C48" s="245" t="s">
        <v>63</v>
      </c>
      <c r="E48" s="273">
        <v>514534041</v>
      </c>
      <c r="G48" s="142">
        <v>0</v>
      </c>
      <c r="H48" s="140"/>
      <c r="I48" s="142">
        <f>E48-G48</f>
        <v>514534041</v>
      </c>
      <c r="K48" s="145" t="str">
        <f>IF(G48=0,"n/a",IF(AND(I48/G48&lt;1,I48/G48&gt;-1),I48/G48,"n/a"))</f>
        <v>n/a</v>
      </c>
      <c r="M48" s="273">
        <v>478489027</v>
      </c>
      <c r="N48" s="140"/>
      <c r="O48" s="142">
        <f>E48-M48</f>
        <v>36045014</v>
      </c>
      <c r="Q48" s="145">
        <f>IF(M48=0,"n/a",IF(AND(O48/M48&lt;1,O48/M48&gt;-1),O48/M48,"n/a"))</f>
        <v>7.5330910357532602E-2</v>
      </c>
    </row>
    <row r="49" spans="2:23">
      <c r="C49" s="245" t="s">
        <v>62</v>
      </c>
      <c r="E49" s="273">
        <v>235287402</v>
      </c>
      <c r="G49" s="142">
        <v>0</v>
      </c>
      <c r="H49" s="140"/>
      <c r="I49" s="142">
        <f>E49-G49</f>
        <v>235287402</v>
      </c>
      <c r="K49" s="145" t="str">
        <f>IF(G49=0,"n/a",IF(AND(I49/G49&lt;1,I49/G49&gt;-1),I49/G49,"n/a"))</f>
        <v>n/a</v>
      </c>
      <c r="M49" s="273">
        <v>220405124</v>
      </c>
      <c r="N49" s="140"/>
      <c r="O49" s="142">
        <f>E49-M49</f>
        <v>14882278</v>
      </c>
      <c r="Q49" s="145">
        <f>IF(M49=0,"n/a",IF(AND(O49/M49&lt;1,O49/M49&gt;-1),O49/M49,"n/a"))</f>
        <v>6.7522377565051528E-2</v>
      </c>
    </row>
    <row r="50" spans="2:23">
      <c r="C50" s="245" t="s">
        <v>61</v>
      </c>
      <c r="E50" s="144">
        <v>23897084</v>
      </c>
      <c r="G50" s="144">
        <v>0</v>
      </c>
      <c r="H50" s="140"/>
      <c r="I50" s="144">
        <f>E50-G50</f>
        <v>23897084</v>
      </c>
      <c r="K50" s="143" t="str">
        <f>IF(G50=0,"n/a",IF(AND(I50/G50&lt;1,I50/G50&gt;-1),I50/G50,"n/a"))</f>
        <v>n/a</v>
      </c>
      <c r="M50" s="144">
        <v>24279139</v>
      </c>
      <c r="N50" s="140"/>
      <c r="O50" s="144">
        <f>E50-M50</f>
        <v>-382055</v>
      </c>
      <c r="Q50" s="143">
        <f>IF(M50=0,"n/a",IF(AND(O50/M50&lt;1,O50/M50&gt;-1),O50/M50,"n/a"))</f>
        <v>-1.5735936929229657E-2</v>
      </c>
    </row>
    <row r="51" spans="2:23" ht="6.9" customHeight="1">
      <c r="E51" s="142"/>
      <c r="G51" s="142"/>
      <c r="I51" s="142"/>
      <c r="K51" s="141"/>
      <c r="M51" s="142"/>
      <c r="O51" s="142"/>
      <c r="Q51" s="141"/>
      <c r="S51" s="265"/>
      <c r="T51" s="265"/>
      <c r="U51" s="265"/>
      <c r="V51" s="265"/>
      <c r="W51" s="265"/>
    </row>
    <row r="52" spans="2:23">
      <c r="C52" s="245" t="s">
        <v>60</v>
      </c>
      <c r="E52" s="142">
        <f>SUM(E48:E50)</f>
        <v>773718527</v>
      </c>
      <c r="G52" s="142">
        <f>SUM(G48:G50)</f>
        <v>0</v>
      </c>
      <c r="H52" s="140"/>
      <c r="I52" s="142">
        <f>E52-G52</f>
        <v>773718527</v>
      </c>
      <c r="K52" s="145" t="str">
        <f>IF(G52=0,"n/a",IF(AND(I52/G52&lt;1,I52/G52&gt;-1),I52/G52,"n/a"))</f>
        <v>n/a</v>
      </c>
      <c r="M52" s="142">
        <f>SUM(M48:M50)</f>
        <v>723173290</v>
      </c>
      <c r="N52" s="140"/>
      <c r="O52" s="142">
        <f>E52-M52</f>
        <v>50545237</v>
      </c>
      <c r="Q52" s="145">
        <f>IF(M52=0,"n/a",IF(AND(O52/M52&lt;1,O52/M52&gt;-1),O52/M52,"n/a"))</f>
        <v>6.9893672372772511E-2</v>
      </c>
    </row>
    <row r="53" spans="2:23" ht="6.9" customHeight="1">
      <c r="E53" s="142"/>
      <c r="G53" s="142"/>
      <c r="I53" s="142"/>
      <c r="K53" s="141"/>
      <c r="M53" s="142"/>
      <c r="O53" s="142"/>
      <c r="Q53" s="141"/>
      <c r="S53" s="265"/>
      <c r="T53" s="265"/>
      <c r="U53" s="265"/>
      <c r="V53" s="265"/>
      <c r="W53" s="265"/>
    </row>
    <row r="54" spans="2:23" ht="12">
      <c r="B54" s="253" t="s">
        <v>59</v>
      </c>
      <c r="E54" s="142"/>
      <c r="G54" s="142"/>
      <c r="H54" s="140"/>
      <c r="I54" s="142"/>
      <c r="K54" s="141"/>
      <c r="M54" s="142"/>
      <c r="N54" s="140"/>
      <c r="O54" s="142"/>
      <c r="Q54" s="141"/>
    </row>
    <row r="55" spans="2:23">
      <c r="C55" s="245" t="s">
        <v>58</v>
      </c>
      <c r="E55" s="273">
        <v>42772262</v>
      </c>
      <c r="G55" s="142">
        <v>837979000</v>
      </c>
      <c r="H55" s="140"/>
      <c r="I55" s="142">
        <f>E55-G55</f>
        <v>-795206738</v>
      </c>
      <c r="K55" s="145">
        <f>IF(G55=0,"n/a",IF(AND(I55/G55&lt;1,I55/G55&gt;-1),I55/G55,"n/a"))</f>
        <v>-0.94895783545888379</v>
      </c>
      <c r="M55" s="273">
        <v>42076366</v>
      </c>
      <c r="N55" s="140"/>
      <c r="O55" s="142">
        <f>E55-M55</f>
        <v>695896</v>
      </c>
      <c r="Q55" s="145">
        <f>IF(M55=0,"n/a",IF(AND(O55/M55&lt;1,O55/M55&gt;-1),O55/M55,"n/a"))</f>
        <v>1.6538880757905758E-2</v>
      </c>
    </row>
    <row r="56" spans="2:23">
      <c r="C56" s="245" t="s">
        <v>57</v>
      </c>
      <c r="E56" s="144">
        <v>2503070</v>
      </c>
      <c r="G56" s="144">
        <v>0</v>
      </c>
      <c r="H56" s="140"/>
      <c r="I56" s="144">
        <f>E56-G56</f>
        <v>2503070</v>
      </c>
      <c r="K56" s="143" t="str">
        <f>IF(G56=0,"n/a",IF(AND(I56/G56&lt;1,I56/G56&gt;-1),I56/G56,"n/a"))</f>
        <v>n/a</v>
      </c>
      <c r="M56" s="144">
        <v>1754419</v>
      </c>
      <c r="N56" s="140"/>
      <c r="O56" s="144">
        <f>E56-M56</f>
        <v>748651</v>
      </c>
      <c r="Q56" s="143">
        <f>IF(M56=0,"n/a",IF(AND(O56/M56&lt;1,O56/M56&gt;-1),O56/M56,"n/a"))</f>
        <v>0.42672303480525464</v>
      </c>
    </row>
    <row r="57" spans="2:23" ht="6.9" customHeight="1">
      <c r="E57" s="142"/>
      <c r="G57" s="142"/>
      <c r="I57" s="142"/>
      <c r="K57" s="141"/>
      <c r="M57" s="142"/>
      <c r="O57" s="142"/>
      <c r="Q57" s="141"/>
      <c r="S57" s="265"/>
      <c r="T57" s="265"/>
      <c r="U57" s="265"/>
      <c r="V57" s="265"/>
      <c r="W57" s="265"/>
    </row>
    <row r="58" spans="2:23">
      <c r="C58" s="245" t="s">
        <v>56</v>
      </c>
      <c r="E58" s="144">
        <f>SUM(E55:E56)</f>
        <v>45275332</v>
      </c>
      <c r="G58" s="144">
        <f>SUM(G55:G56)</f>
        <v>837979000</v>
      </c>
      <c r="H58" s="140"/>
      <c r="I58" s="144">
        <f>E58-G58</f>
        <v>-792703668</v>
      </c>
      <c r="K58" s="143">
        <f>IF(G58=0,"n/a",IF(AND(I58/G58&lt;1,I58/G58&gt;-1),I58/G58,"n/a"))</f>
        <v>-0.94597080356428975</v>
      </c>
      <c r="M58" s="144">
        <f>SUM(M55:M56)</f>
        <v>43830785</v>
      </c>
      <c r="N58" s="140"/>
      <c r="O58" s="144">
        <f>E58-M58</f>
        <v>1444547</v>
      </c>
      <c r="Q58" s="143">
        <f>IF(M58=0,"n/a",IF(AND(O58/M58&lt;1,O58/M58&gt;-1),O58/M58,"n/a"))</f>
        <v>3.2957360905126389E-2</v>
      </c>
    </row>
    <row r="59" spans="2:23" ht="6.9" customHeight="1">
      <c r="E59" s="142"/>
      <c r="G59" s="142"/>
      <c r="I59" s="142"/>
      <c r="K59" s="141"/>
      <c r="M59" s="142"/>
      <c r="O59" s="142"/>
      <c r="Q59" s="141"/>
      <c r="S59" s="265"/>
      <c r="T59" s="265"/>
      <c r="U59" s="265"/>
      <c r="V59" s="265"/>
      <c r="W59" s="265"/>
    </row>
    <row r="60" spans="2:23">
      <c r="C60" s="245" t="s">
        <v>55</v>
      </c>
      <c r="E60" s="142">
        <f>E52+E58</f>
        <v>818993859</v>
      </c>
      <c r="G60" s="142">
        <f>G52+G58</f>
        <v>837979000</v>
      </c>
      <c r="H60" s="140"/>
      <c r="I60" s="142">
        <f>E60-G60</f>
        <v>-18985141</v>
      </c>
      <c r="K60" s="145">
        <f>IF(G60=0,"n/a",IF(AND(I60/G60&lt;1,I60/G60&gt;-1),I60/G60,"n/a"))</f>
        <v>-2.2655867271136866E-2</v>
      </c>
      <c r="M60" s="142">
        <f>M52+M58</f>
        <v>767004075</v>
      </c>
      <c r="N60" s="140"/>
      <c r="O60" s="142">
        <f>E60-M60</f>
        <v>51989784</v>
      </c>
      <c r="Q60" s="145">
        <f>IF(M60=0,"n/a",IF(AND(O60/M60&lt;1,O60/M60&gt;-1),O60/M60,"n/a"))</f>
        <v>6.7782930618719331E-2</v>
      </c>
    </row>
    <row r="61" spans="2:23" ht="6.9" customHeight="1">
      <c r="E61" s="142"/>
      <c r="G61" s="142"/>
      <c r="I61" s="142"/>
      <c r="K61" s="141"/>
      <c r="M61" s="142"/>
      <c r="O61" s="142"/>
      <c r="Q61" s="141"/>
      <c r="S61" s="265"/>
      <c r="T61" s="265"/>
      <c r="U61" s="265"/>
      <c r="V61" s="265"/>
      <c r="W61" s="265"/>
    </row>
    <row r="62" spans="2:23" ht="12">
      <c r="B62" s="253" t="s">
        <v>54</v>
      </c>
      <c r="E62" s="142"/>
      <c r="G62" s="142"/>
      <c r="H62" s="140"/>
      <c r="I62" s="142"/>
      <c r="K62" s="141"/>
      <c r="M62" s="142"/>
      <c r="N62" s="140"/>
      <c r="O62" s="142"/>
      <c r="Q62" s="141"/>
    </row>
    <row r="63" spans="2:23">
      <c r="C63" s="245" t="s">
        <v>53</v>
      </c>
      <c r="E63" s="273">
        <v>51851384</v>
      </c>
      <c r="G63" s="142">
        <v>885377000</v>
      </c>
      <c r="H63" s="140"/>
      <c r="I63" s="142">
        <f>E63-G63</f>
        <v>-833525616</v>
      </c>
      <c r="K63" s="145">
        <f>IF(G63=0,"n/a",IF(AND(I63/G63&lt;1,I63/G63&gt;-1),I63/G63,"n/a"))</f>
        <v>-0.94143581321854986</v>
      </c>
      <c r="M63" s="273">
        <v>49083889</v>
      </c>
      <c r="N63" s="140"/>
      <c r="O63" s="142">
        <f>E63-M63</f>
        <v>2767495</v>
      </c>
      <c r="Q63" s="145">
        <f>IF(M63=0,"n/a",IF(AND(O63/M63&lt;1,O63/M63&gt;-1),O63/M63,"n/a"))</f>
        <v>5.6382961015986326E-2</v>
      </c>
    </row>
    <row r="64" spans="2:23">
      <c r="C64" s="245" t="s">
        <v>52</v>
      </c>
      <c r="E64" s="144">
        <v>174979486</v>
      </c>
      <c r="G64" s="144">
        <v>0</v>
      </c>
      <c r="H64" s="140"/>
      <c r="I64" s="144">
        <f>E64-G64</f>
        <v>174979486</v>
      </c>
      <c r="K64" s="143" t="str">
        <f>IF(G64=0,"n/a",IF(AND(I64/G64&lt;1,I64/G64&gt;-1),I64/G64,"n/a"))</f>
        <v>n/a</v>
      </c>
      <c r="M64" s="144">
        <v>166067078</v>
      </c>
      <c r="N64" s="140"/>
      <c r="O64" s="144">
        <f>E64-M64</f>
        <v>8912408</v>
      </c>
      <c r="Q64" s="143">
        <f>IF(M64=0,"n/a",IF(AND(O64/M64&lt;1,O64/M64&gt;-1),O64/M64,"n/a"))</f>
        <v>5.3667518615580147E-2</v>
      </c>
    </row>
    <row r="65" spans="1:23" ht="6.9" customHeight="1">
      <c r="E65" s="142"/>
      <c r="G65" s="142"/>
      <c r="I65" s="142"/>
      <c r="K65" s="141"/>
      <c r="M65" s="142"/>
      <c r="O65" s="142"/>
      <c r="Q65" s="141"/>
      <c r="S65" s="265"/>
      <c r="T65" s="265"/>
      <c r="U65" s="265"/>
      <c r="V65" s="265"/>
      <c r="W65" s="265"/>
    </row>
    <row r="66" spans="1:23">
      <c r="C66" s="245" t="s">
        <v>51</v>
      </c>
      <c r="E66" s="144">
        <f>SUM(E63:E64)</f>
        <v>226830870</v>
      </c>
      <c r="G66" s="144">
        <f>SUM(G63:G64)</f>
        <v>885377000</v>
      </c>
      <c r="H66" s="140"/>
      <c r="I66" s="144">
        <f>E66-G66</f>
        <v>-658546130</v>
      </c>
      <c r="K66" s="143">
        <f>IF(G66=0,"n/a",IF(AND(I66/G66&lt;1,I66/G66&gt;-1),I66/G66,"n/a"))</f>
        <v>-0.74380306920102957</v>
      </c>
      <c r="M66" s="144">
        <f>SUM(M63:M64)</f>
        <v>215150967</v>
      </c>
      <c r="N66" s="140"/>
      <c r="O66" s="144">
        <f>E66-M66</f>
        <v>11679903</v>
      </c>
      <c r="Q66" s="143">
        <f>IF(M66=0,"n/a",IF(AND(O66/M66&lt;1,O66/M66&gt;-1),O66/M66,"n/a"))</f>
        <v>5.428701140813371E-2</v>
      </c>
    </row>
    <row r="67" spans="1:23" ht="6.9" customHeight="1">
      <c r="E67" s="142"/>
      <c r="G67" s="142"/>
      <c r="I67" s="142"/>
      <c r="K67" s="141"/>
      <c r="M67" s="142"/>
      <c r="O67" s="142"/>
      <c r="Q67" s="141"/>
      <c r="S67" s="265"/>
      <c r="T67" s="265"/>
      <c r="U67" s="265"/>
      <c r="V67" s="265"/>
      <c r="W67" s="265"/>
    </row>
    <row r="68" spans="1:23" ht="12" thickBot="1">
      <c r="C68" s="245" t="s">
        <v>50</v>
      </c>
      <c r="E68" s="139">
        <f>E60+E66</f>
        <v>1045824729</v>
      </c>
      <c r="G68" s="139">
        <f>G60+G66</f>
        <v>1723356000</v>
      </c>
      <c r="H68" s="140"/>
      <c r="I68" s="139">
        <f>E68-G68</f>
        <v>-677531271</v>
      </c>
      <c r="K68" s="138">
        <f>IF(G68=0,"n/a",IF(AND(I68/G68&lt;1,I68/G68&gt;-1),I68/G68,"n/a"))</f>
        <v>-0.39314643695208651</v>
      </c>
      <c r="M68" s="139">
        <f>M60+M66</f>
        <v>982155042</v>
      </c>
      <c r="N68" s="140"/>
      <c r="O68" s="139">
        <f>E68-M68</f>
        <v>63669687</v>
      </c>
      <c r="Q68" s="138">
        <f>IF(M68=0,"n/a",IF(AND(O68/M68&lt;1,O68/M68&gt;-1),O68/M68,"n/a"))</f>
        <v>6.4826513409071321E-2</v>
      </c>
    </row>
    <row r="69" spans="1:23" ht="12" thickTop="1"/>
    <row r="70" spans="1:23" ht="13.2">
      <c r="A70" s="245" t="s">
        <v>37</v>
      </c>
      <c r="C70" s="310" t="s">
        <v>161</v>
      </c>
      <c r="D70" s="311"/>
      <c r="E70" s="311"/>
      <c r="F70" s="311"/>
      <c r="G70" s="311"/>
      <c r="H70" s="311"/>
      <c r="I70" s="311"/>
      <c r="J70" s="311"/>
      <c r="K70" s="311"/>
      <c r="L70" s="311"/>
      <c r="M70" s="311"/>
      <c r="N70" s="311"/>
      <c r="O70" s="311"/>
      <c r="P70" s="311"/>
      <c r="Q70" s="311"/>
      <c r="R70" s="311"/>
      <c r="S70" s="311"/>
      <c r="T70" s="311"/>
    </row>
    <row r="71" spans="1:23">
      <c r="A71" s="245" t="s">
        <v>37</v>
      </c>
    </row>
    <row r="72" spans="1:23">
      <c r="A72" s="245" t="s">
        <v>37</v>
      </c>
    </row>
    <row r="73" spans="1:23">
      <c r="A73" s="245" t="s">
        <v>37</v>
      </c>
    </row>
    <row r="74" spans="1:23">
      <c r="A74" s="245" t="s">
        <v>37</v>
      </c>
    </row>
    <row r="75" spans="1:23">
      <c r="A75" s="245" t="s">
        <v>37</v>
      </c>
    </row>
    <row r="76" spans="1:23">
      <c r="A76" s="245" t="s">
        <v>37</v>
      </c>
    </row>
    <row r="77" spans="1:23">
      <c r="A77" s="245" t="s">
        <v>37</v>
      </c>
    </row>
    <row r="78" spans="1:23">
      <c r="A78" s="245" t="s">
        <v>37</v>
      </c>
    </row>
    <row r="79" spans="1:23">
      <c r="A79" s="245" t="s">
        <v>37</v>
      </c>
    </row>
    <row r="80" spans="1:23">
      <c r="A80" s="245" t="s">
        <v>37</v>
      </c>
    </row>
    <row r="81" spans="1:1">
      <c r="A81" s="245" t="s">
        <v>37</v>
      </c>
    </row>
    <row r="82" spans="1:1">
      <c r="A82" s="245" t="s">
        <v>37</v>
      </c>
    </row>
    <row r="83" spans="1:1">
      <c r="A83" s="245" t="s">
        <v>37</v>
      </c>
    </row>
    <row r="84" spans="1:1">
      <c r="A84" s="245" t="s">
        <v>37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61" orientation="landscape" r:id="rId1"/>
  <headerFooter alignWithMargins="0">
    <oddFooter>&amp;C6c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3"/>
  <sheetViews>
    <sheetView zoomScaleNormal="100" workbookViewId="0">
      <pane xSplit="4" ySplit="8" topLeftCell="E9" activePane="bottomRight" state="frozen"/>
      <selection activeCell="M26" sqref="M26"/>
      <selection pane="topRight" activeCell="M26" sqref="M26"/>
      <selection pane="bottomLeft" activeCell="M26" sqref="M26"/>
      <selection pane="bottomRight" activeCell="E32" sqref="E32"/>
    </sheetView>
  </sheetViews>
  <sheetFormatPr defaultColWidth="9.109375" defaultRowHeight="11.4"/>
  <cols>
    <col min="1" max="2" width="1.6640625" style="197" customWidth="1"/>
    <col min="3" max="3" width="9.109375" style="197"/>
    <col min="4" max="4" width="23.88671875" style="197" customWidth="1"/>
    <col min="5" max="5" width="16.6640625" style="197" customWidth="1"/>
    <col min="6" max="6" width="0.88671875" style="197" customWidth="1"/>
    <col min="7" max="7" width="16.6640625" style="197" hidden="1" customWidth="1"/>
    <col min="8" max="8" width="0.88671875" style="197" hidden="1" customWidth="1"/>
    <col min="9" max="9" width="16.6640625" style="197" hidden="1" customWidth="1"/>
    <col min="10" max="10" width="0.88671875" style="197" hidden="1" customWidth="1"/>
    <col min="11" max="11" width="7.6640625" style="198" hidden="1" customWidth="1"/>
    <col min="12" max="12" width="0.88671875" style="197" hidden="1" customWidth="1"/>
    <col min="13" max="13" width="16.6640625" style="197" customWidth="1"/>
    <col min="14" max="14" width="0.88671875" style="197" customWidth="1"/>
    <col min="15" max="15" width="16.6640625" style="197" customWidth="1"/>
    <col min="16" max="16" width="0.88671875" style="197" customWidth="1"/>
    <col min="17" max="17" width="7.6640625" style="198" customWidth="1"/>
    <col min="18" max="18" width="0.88671875" style="197" customWidth="1"/>
    <col min="19" max="19" width="10.6640625" style="198" customWidth="1"/>
    <col min="20" max="20" width="0.88671875" style="198" customWidth="1"/>
    <col min="21" max="21" width="7.6640625" style="198" hidden="1" customWidth="1"/>
    <col min="22" max="22" width="0.88671875" style="198" hidden="1" customWidth="1"/>
    <col min="23" max="23" width="10.6640625" style="198" customWidth="1"/>
    <col min="24" max="16384" width="9.109375" style="197"/>
  </cols>
  <sheetData>
    <row r="1" spans="1:23" s="212" customFormat="1" ht="13.8">
      <c r="E1" s="317" t="s">
        <v>24</v>
      </c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S1" s="213"/>
      <c r="T1" s="213"/>
      <c r="U1" s="213"/>
      <c r="V1" s="213"/>
      <c r="W1" s="213"/>
    </row>
    <row r="2" spans="1:23" s="212" customFormat="1" ht="13.8">
      <c r="E2" s="317" t="s">
        <v>77</v>
      </c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S2" s="213"/>
      <c r="T2" s="213"/>
      <c r="U2" s="213"/>
      <c r="V2" s="213"/>
      <c r="W2" s="213"/>
    </row>
    <row r="3" spans="1:23" s="212" customFormat="1" ht="13.8">
      <c r="E3" s="317" t="s">
        <v>154</v>
      </c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S3" s="213"/>
      <c r="T3" s="213"/>
      <c r="U3" s="213"/>
      <c r="V3" s="213"/>
      <c r="W3" s="213"/>
    </row>
    <row r="4" spans="1:23" s="201" customFormat="1" ht="13.2">
      <c r="E4" s="318" t="s">
        <v>36</v>
      </c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S4" s="211"/>
      <c r="T4" s="211"/>
      <c r="U4" s="211"/>
      <c r="V4" s="211"/>
      <c r="W4" s="211"/>
    </row>
    <row r="5" spans="1:23">
      <c r="A5" s="197" t="s">
        <v>37</v>
      </c>
    </row>
    <row r="6" spans="1:23" s="205" customFormat="1" ht="13.2">
      <c r="A6" s="205" t="s">
        <v>37</v>
      </c>
      <c r="I6" s="319" t="s">
        <v>38</v>
      </c>
      <c r="J6" s="319"/>
      <c r="K6" s="319"/>
      <c r="O6" s="319" t="s">
        <v>133</v>
      </c>
      <c r="P6" s="319"/>
      <c r="Q6" s="319"/>
      <c r="S6" s="315" t="s">
        <v>76</v>
      </c>
      <c r="T6" s="315"/>
      <c r="U6" s="315"/>
      <c r="V6" s="315"/>
      <c r="W6" s="315"/>
    </row>
    <row r="7" spans="1:23" s="205" customFormat="1" ht="13.2">
      <c r="E7" s="210" t="s">
        <v>39</v>
      </c>
      <c r="G7" s="210"/>
      <c r="I7" s="210"/>
      <c r="K7" s="209"/>
      <c r="M7" s="210" t="s">
        <v>39</v>
      </c>
      <c r="O7" s="210"/>
      <c r="Q7" s="209"/>
      <c r="S7" s="209"/>
      <c r="T7" s="207"/>
      <c r="U7" s="209"/>
      <c r="V7" s="207"/>
      <c r="W7" s="209"/>
    </row>
    <row r="8" spans="1:23" s="205" customFormat="1" ht="13.2">
      <c r="A8" s="201" t="s">
        <v>75</v>
      </c>
      <c r="E8" s="206">
        <v>2015</v>
      </c>
      <c r="G8" s="206" t="s">
        <v>40</v>
      </c>
      <c r="I8" s="206" t="s">
        <v>41</v>
      </c>
      <c r="K8" s="208" t="s">
        <v>42</v>
      </c>
      <c r="M8" s="206">
        <v>2014</v>
      </c>
      <c r="O8" s="206" t="s">
        <v>41</v>
      </c>
      <c r="Q8" s="208" t="s">
        <v>42</v>
      </c>
      <c r="S8" s="206">
        <v>2015</v>
      </c>
      <c r="T8" s="207"/>
      <c r="U8" s="208" t="s">
        <v>40</v>
      </c>
      <c r="V8" s="207"/>
      <c r="W8" s="206">
        <v>2014</v>
      </c>
    </row>
    <row r="9" spans="1:23" ht="12">
      <c r="B9" s="200" t="s">
        <v>74</v>
      </c>
    </row>
    <row r="10" spans="1:23">
      <c r="C10" s="197" t="s">
        <v>63</v>
      </c>
      <c r="E10" s="214">
        <v>599723476.54999995</v>
      </c>
      <c r="F10" s="215"/>
      <c r="G10" s="214">
        <v>732813000</v>
      </c>
      <c r="H10" s="215"/>
      <c r="I10" s="214">
        <f>E10-G10</f>
        <v>-133089523.45000005</v>
      </c>
      <c r="J10" s="215"/>
      <c r="K10" s="230">
        <f>IF(G10=0,"n/a",IF(AND(I10/G10&lt;1,I10/G10&gt;-1),I10/G10,"n/a"))</f>
        <v>-0.18161457759346525</v>
      </c>
      <c r="L10" s="215"/>
      <c r="M10" s="214">
        <v>680844423.61000001</v>
      </c>
      <c r="N10" s="215"/>
      <c r="O10" s="214">
        <f>E10-M10</f>
        <v>-81120947.060000062</v>
      </c>
      <c r="Q10" s="145">
        <f>IF(M10=0,"n/a",IF(AND(O10/M10&lt;1,O10/M10&gt;-1),O10/M10,"n/a"))</f>
        <v>-0.11914755301934823</v>
      </c>
      <c r="S10" s="156">
        <f>IF(E46=0,"n/a",E10/E46)</f>
        <v>1.2533693412158435</v>
      </c>
      <c r="T10" s="204"/>
      <c r="U10" s="156" t="str">
        <f>IF(G46=0,"n/a",G10/G46)</f>
        <v>n/a</v>
      </c>
      <c r="V10" s="204"/>
      <c r="W10" s="156">
        <f>IF(M46=0,"n/a",M10/M46)</f>
        <v>1.201039751742512</v>
      </c>
    </row>
    <row r="11" spans="1:23">
      <c r="C11" s="197" t="s">
        <v>62</v>
      </c>
      <c r="E11" s="225">
        <v>239678308.90000001</v>
      </c>
      <c r="F11" s="229"/>
      <c r="G11" s="225">
        <v>275025000</v>
      </c>
      <c r="H11" s="229"/>
      <c r="I11" s="225">
        <f>E11-G11</f>
        <v>-35346691.099999994</v>
      </c>
      <c r="J11" s="229"/>
      <c r="K11" s="227">
        <f>IF(G11=0,"n/a",IF(AND(I11/G11&lt;1,I11/G11&gt;-1),I11/G11,"n/a"))</f>
        <v>-0.12852173838741932</v>
      </c>
      <c r="L11" s="229"/>
      <c r="M11" s="225">
        <v>259780912.59999999</v>
      </c>
      <c r="N11" s="229"/>
      <c r="O11" s="225">
        <f>E11-M11</f>
        <v>-20102603.699999988</v>
      </c>
      <c r="Q11" s="145">
        <f>IF(M11=0,"n/a",IF(AND(O11/M11&lt;1,O11/M11&gt;-1),O11/M11,"n/a"))</f>
        <v>-7.7382912773707721E-2</v>
      </c>
      <c r="S11" s="158">
        <f>IF(E47=0,"n/a",E11/E47)</f>
        <v>1.0874443595059069</v>
      </c>
      <c r="T11" s="204"/>
      <c r="U11" s="158">
        <f>IF(G47=0,"n/a",G11/G47)</f>
        <v>0.46083277479892759</v>
      </c>
      <c r="V11" s="204"/>
      <c r="W11" s="158">
        <f>IF(M47=0,"n/a",M11/M47)</f>
        <v>1.010336610283421</v>
      </c>
    </row>
    <row r="12" spans="1:23">
      <c r="C12" s="197" t="s">
        <v>61</v>
      </c>
      <c r="E12" s="220">
        <v>22631319.550000001</v>
      </c>
      <c r="F12" s="229"/>
      <c r="G12" s="220">
        <v>26734000</v>
      </c>
      <c r="H12" s="229"/>
      <c r="I12" s="220">
        <f>E12-G12</f>
        <v>-4102680.4499999993</v>
      </c>
      <c r="J12" s="229"/>
      <c r="K12" s="222">
        <f>IF(G12=0,"n/a",IF(AND(I12/G12&lt;1,I12/G12&gt;-1),I12/G12,"n/a"))</f>
        <v>-0.15346302274257498</v>
      </c>
      <c r="L12" s="229"/>
      <c r="M12" s="220">
        <v>24556422.010000002</v>
      </c>
      <c r="N12" s="229"/>
      <c r="O12" s="220">
        <f>E12-M12</f>
        <v>-1925102.4600000009</v>
      </c>
      <c r="Q12" s="143">
        <f>IF(M12=0,"n/a",IF(AND(O12/M12&lt;1,O12/M12&gt;-1),O12/M12,"n/a"))</f>
        <v>-7.8395071530211122E-2</v>
      </c>
      <c r="S12" s="157">
        <f>IF(E48=0,"n/a",E12/E48)</f>
        <v>0.93213023534318906</v>
      </c>
      <c r="T12" s="204"/>
      <c r="U12" s="157">
        <f>IF(G48=0,"n/a",G12/G48)</f>
        <v>0.10269352509142313</v>
      </c>
      <c r="V12" s="204"/>
      <c r="W12" s="157">
        <f>IF(M48=0,"n/a",M12/M48)</f>
        <v>0.8805616280887304</v>
      </c>
    </row>
    <row r="13" spans="1:23" ht="6.9" customHeight="1">
      <c r="E13" s="225"/>
      <c r="F13" s="229"/>
      <c r="G13" s="225"/>
      <c r="H13" s="229"/>
      <c r="I13" s="225"/>
      <c r="J13" s="229"/>
      <c r="K13" s="228"/>
      <c r="L13" s="229"/>
      <c r="M13" s="225"/>
      <c r="N13" s="229"/>
      <c r="O13" s="225"/>
      <c r="Q13" s="141"/>
      <c r="S13" s="204"/>
      <c r="T13" s="204"/>
      <c r="U13" s="204"/>
      <c r="V13" s="204"/>
      <c r="W13" s="204"/>
    </row>
    <row r="14" spans="1:23">
      <c r="C14" s="197" t="s">
        <v>60</v>
      </c>
      <c r="E14" s="225">
        <f>SUM(E10:E12)</f>
        <v>862033104.99999988</v>
      </c>
      <c r="F14" s="229"/>
      <c r="G14" s="225">
        <f>SUM(G10:G12)</f>
        <v>1034572000</v>
      </c>
      <c r="H14" s="229"/>
      <c r="I14" s="225">
        <f>E14-G14</f>
        <v>-172538895.00000012</v>
      </c>
      <c r="J14" s="229"/>
      <c r="K14" s="227">
        <f>IF(G14=0,"n/a",IF(AND(I14/G14&lt;1,I14/G14&gt;-1),I14/G14,"n/a"))</f>
        <v>-0.16677321153095204</v>
      </c>
      <c r="L14" s="229"/>
      <c r="M14" s="225">
        <f>SUM(M10:M12)</f>
        <v>965181758.22000003</v>
      </c>
      <c r="N14" s="229"/>
      <c r="O14" s="225">
        <f>E14-M14</f>
        <v>-103148653.22000015</v>
      </c>
      <c r="Q14" s="145">
        <f>IF(M14=0,"n/a",IF(AND(O14/M14&lt;1,O14/M14&gt;-1),O14/M14,"n/a"))</f>
        <v>-0.10686966712904744</v>
      </c>
      <c r="S14" s="158">
        <f>IF(E50=0,"n/a",E14/E50)</f>
        <v>1.1920145792442083</v>
      </c>
      <c r="T14" s="204"/>
      <c r="U14" s="158">
        <f>IF(G50=0,"n/a",G14/G50)</f>
        <v>1.2070215883741986</v>
      </c>
      <c r="V14" s="204"/>
      <c r="W14" s="158">
        <f>IF(M50=0,"n/a",M14/M50)</f>
        <v>1.1329893382080092</v>
      </c>
    </row>
    <row r="15" spans="1:23" ht="6.9" customHeight="1">
      <c r="E15" s="225"/>
      <c r="F15" s="229"/>
      <c r="G15" s="225"/>
      <c r="H15" s="229"/>
      <c r="I15" s="225"/>
      <c r="J15" s="229"/>
      <c r="K15" s="228"/>
      <c r="L15" s="229"/>
      <c r="M15" s="225"/>
      <c r="N15" s="229"/>
      <c r="O15" s="225"/>
      <c r="Q15" s="141"/>
      <c r="S15" s="204"/>
      <c r="T15" s="204"/>
      <c r="U15" s="204"/>
      <c r="V15" s="204"/>
      <c r="W15" s="204"/>
    </row>
    <row r="16" spans="1:23" ht="12">
      <c r="B16" s="200" t="s">
        <v>73</v>
      </c>
      <c r="E16" s="225"/>
      <c r="F16" s="229"/>
      <c r="G16" s="225"/>
      <c r="H16" s="229"/>
      <c r="I16" s="225"/>
      <c r="J16" s="229"/>
      <c r="K16" s="228"/>
      <c r="L16" s="229"/>
      <c r="M16" s="225"/>
      <c r="N16" s="229"/>
      <c r="O16" s="225"/>
      <c r="Q16" s="141"/>
      <c r="S16" s="204"/>
      <c r="T16" s="204"/>
      <c r="U16" s="204"/>
      <c r="V16" s="204"/>
      <c r="W16" s="204"/>
    </row>
    <row r="17" spans="2:23">
      <c r="C17" s="197" t="s">
        <v>58</v>
      </c>
      <c r="E17" s="225">
        <v>28931443.300000001</v>
      </c>
      <c r="F17" s="229"/>
      <c r="G17" s="225">
        <v>32076000</v>
      </c>
      <c r="H17" s="229"/>
      <c r="I17" s="225">
        <f>E17-G17</f>
        <v>-3144556.6999999993</v>
      </c>
      <c r="J17" s="229"/>
      <c r="K17" s="227">
        <f>IF(G17=0,"n/a",IF(AND(I17/G17&lt;1,I17/G17&gt;-1),I17/G17,"n/a"))</f>
        <v>-9.8034564783638839E-2</v>
      </c>
      <c r="L17" s="229"/>
      <c r="M17" s="225">
        <v>31511337.73</v>
      </c>
      <c r="N17" s="229"/>
      <c r="O17" s="225">
        <f>E17-M17</f>
        <v>-2579894.4299999997</v>
      </c>
      <c r="Q17" s="145">
        <f>IF(M17=0,"n/a",IF(AND(O17/M17&lt;1,O17/M17&gt;-1),O17/M17,"n/a"))</f>
        <v>-8.1871942476876861E-2</v>
      </c>
      <c r="S17" s="158">
        <f>IF(E53=0,"n/a",E17/E53)</f>
        <v>0.68759367907390101</v>
      </c>
      <c r="T17" s="204"/>
      <c r="U17" s="158" t="str">
        <f>IF(G53=0,"n/a",G17/G53)</f>
        <v>n/a</v>
      </c>
      <c r="V17" s="204"/>
      <c r="W17" s="158">
        <f>IF(M53=0,"n/a",M17/M53)</f>
        <v>0.65037345103760602</v>
      </c>
    </row>
    <row r="18" spans="2:23">
      <c r="C18" s="197" t="s">
        <v>57</v>
      </c>
      <c r="E18" s="220">
        <v>1249098.23</v>
      </c>
      <c r="F18" s="223"/>
      <c r="G18" s="220">
        <v>1793000</v>
      </c>
      <c r="H18" s="224"/>
      <c r="I18" s="220">
        <f>E18-G18</f>
        <v>-543901.77</v>
      </c>
      <c r="J18" s="223"/>
      <c r="K18" s="222">
        <f>IF(G18=0,"n/a",IF(AND(I18/G18&lt;1,I18/G18&gt;-1),I18/G18,"n/a"))</f>
        <v>-0.30334733407696601</v>
      </c>
      <c r="L18" s="221"/>
      <c r="M18" s="220">
        <v>1391884.03</v>
      </c>
      <c r="N18" s="221"/>
      <c r="O18" s="220">
        <f>E18-M18</f>
        <v>-142785.80000000005</v>
      </c>
      <c r="Q18" s="143">
        <f>IF(M18=0,"n/a",IF(AND(O18/M18&lt;1,O18/M18&gt;-1),O18/M18,"n/a"))</f>
        <v>-0.10258455224893991</v>
      </c>
      <c r="S18" s="157">
        <f>IF(E54=0,"n/a",E18/E54)</f>
        <v>0.71197258465623092</v>
      </c>
      <c r="T18" s="204"/>
      <c r="U18" s="157">
        <f>IF(G54=0,"n/a",G18/G54)</f>
        <v>3.6747074375422704E-2</v>
      </c>
      <c r="V18" s="204"/>
      <c r="W18" s="157">
        <f>IF(M54=0,"n/a",M18/M54)</f>
        <v>0.68612663048756017</v>
      </c>
    </row>
    <row r="19" spans="2:23" ht="6.9" customHeight="1">
      <c r="E19" s="225"/>
      <c r="F19" s="226"/>
      <c r="G19" s="225"/>
      <c r="H19" s="226"/>
      <c r="I19" s="225"/>
      <c r="J19" s="226"/>
      <c r="K19" s="228"/>
      <c r="L19" s="226"/>
      <c r="M19" s="225"/>
      <c r="N19" s="226"/>
      <c r="O19" s="225"/>
      <c r="Q19" s="141"/>
      <c r="S19" s="204"/>
      <c r="T19" s="204"/>
      <c r="U19" s="204"/>
      <c r="V19" s="204"/>
      <c r="W19" s="204"/>
    </row>
    <row r="20" spans="2:23">
      <c r="C20" s="197" t="s">
        <v>56</v>
      </c>
      <c r="E20" s="220">
        <f>SUM(E17:E18)</f>
        <v>30180541.530000001</v>
      </c>
      <c r="F20" s="223"/>
      <c r="G20" s="220">
        <f>SUM(G17:G18)</f>
        <v>33869000</v>
      </c>
      <c r="H20" s="224"/>
      <c r="I20" s="220">
        <f>E20-G20</f>
        <v>-3688458.4699999988</v>
      </c>
      <c r="J20" s="223"/>
      <c r="K20" s="222">
        <f>IF(G20=0,"n/a",IF(AND(I20/G20&lt;1,I20/G20&gt;-1),I20/G20,"n/a"))</f>
        <v>-0.10890367208952136</v>
      </c>
      <c r="L20" s="221"/>
      <c r="M20" s="220">
        <f>SUM(M17:M18)</f>
        <v>32903221.760000002</v>
      </c>
      <c r="N20" s="221"/>
      <c r="O20" s="220">
        <f>E20-M20</f>
        <v>-2722680.2300000004</v>
      </c>
      <c r="Q20" s="143">
        <f>IF(M20=0,"n/a",IF(AND(O20/M20&lt;1,O20/M20&gt;-1),O20/M20,"n/a"))</f>
        <v>-8.2748134813652979E-2</v>
      </c>
      <c r="S20" s="157">
        <f>IF(E56=0,"n/a",E20/E56)</f>
        <v>0.68856949584635552</v>
      </c>
      <c r="T20" s="204"/>
      <c r="U20" s="157">
        <f>IF(G56=0,"n/a",G20/G56)</f>
        <v>0.69413645399954915</v>
      </c>
      <c r="V20" s="204"/>
      <c r="W20" s="157">
        <f>IF(M56=0,"n/a",M20/M56)</f>
        <v>0.65181025066385523</v>
      </c>
    </row>
    <row r="21" spans="2:23" ht="6.9" customHeight="1">
      <c r="E21" s="225"/>
      <c r="F21" s="226"/>
      <c r="G21" s="225"/>
      <c r="H21" s="226"/>
      <c r="I21" s="225"/>
      <c r="J21" s="226"/>
      <c r="K21" s="228"/>
      <c r="L21" s="226"/>
      <c r="M21" s="225"/>
      <c r="N21" s="226"/>
      <c r="O21" s="225"/>
      <c r="Q21" s="141"/>
      <c r="S21" s="204"/>
      <c r="T21" s="204"/>
      <c r="U21" s="204"/>
      <c r="V21" s="204"/>
      <c r="W21" s="204"/>
    </row>
    <row r="22" spans="2:23">
      <c r="C22" s="197" t="s">
        <v>72</v>
      </c>
      <c r="E22" s="225">
        <f>E14+E20</f>
        <v>892213646.52999985</v>
      </c>
      <c r="F22" s="226"/>
      <c r="G22" s="225">
        <f>G14+G20</f>
        <v>1068441000</v>
      </c>
      <c r="H22" s="226"/>
      <c r="I22" s="225">
        <f>E22-G22</f>
        <v>-176227353.47000015</v>
      </c>
      <c r="J22" s="226"/>
      <c r="K22" s="227">
        <f>IF(G22=0,"n/a",IF(AND(I22/G22&lt;1,I22/G22&gt;-1),I22/G22,"n/a"))</f>
        <v>-0.16493877852871627</v>
      </c>
      <c r="L22" s="226"/>
      <c r="M22" s="225">
        <f>M14+M20</f>
        <v>998084979.98000002</v>
      </c>
      <c r="N22" s="226"/>
      <c r="O22" s="225">
        <f>E22-M22</f>
        <v>-105871333.45000017</v>
      </c>
      <c r="Q22" s="145">
        <f>IF(M22=0,"n/a",IF(AND(O22/M22&lt;1,O22/M22&gt;-1),O22/M22,"n/a"))</f>
        <v>-0.10607446818017606</v>
      </c>
      <c r="S22" s="158">
        <f>IF(E58=0,"n/a",E22/E58)</f>
        <v>1.1632449886658032</v>
      </c>
      <c r="T22" s="204"/>
      <c r="U22" s="158">
        <f>IF(G58=0,"n/a",G22/G58)</f>
        <v>1.1793975412867126</v>
      </c>
      <c r="V22" s="204"/>
      <c r="W22" s="158">
        <f>IF(M58=0,"n/a",M22/M58)</f>
        <v>1.1060715310825162</v>
      </c>
    </row>
    <row r="23" spans="2:23" ht="6.9" customHeight="1">
      <c r="E23" s="225"/>
      <c r="F23" s="226"/>
      <c r="G23" s="225"/>
      <c r="H23" s="226"/>
      <c r="I23" s="225"/>
      <c r="J23" s="226"/>
      <c r="K23" s="228"/>
      <c r="L23" s="226"/>
      <c r="M23" s="225"/>
      <c r="N23" s="226"/>
      <c r="O23" s="225"/>
      <c r="Q23" s="141"/>
      <c r="S23" s="204"/>
      <c r="T23" s="204"/>
      <c r="U23" s="204"/>
      <c r="V23" s="204"/>
      <c r="W23" s="204"/>
    </row>
    <row r="24" spans="2:23" ht="12">
      <c r="B24" s="200" t="s">
        <v>71</v>
      </c>
      <c r="E24" s="225"/>
      <c r="F24" s="226"/>
      <c r="G24" s="225"/>
      <c r="H24" s="226"/>
      <c r="I24" s="225"/>
      <c r="J24" s="226"/>
      <c r="K24" s="228"/>
      <c r="L24" s="226"/>
      <c r="M24" s="225"/>
      <c r="N24" s="226"/>
      <c r="O24" s="225"/>
      <c r="Q24" s="141"/>
      <c r="S24" s="204"/>
      <c r="T24" s="204"/>
      <c r="U24" s="204"/>
      <c r="V24" s="204"/>
      <c r="W24" s="204"/>
    </row>
    <row r="25" spans="2:23">
      <c r="C25" s="197" t="s">
        <v>53</v>
      </c>
      <c r="E25" s="225">
        <v>5746195.8499999996</v>
      </c>
      <c r="F25" s="226"/>
      <c r="G25" s="225">
        <v>5122000</v>
      </c>
      <c r="H25" s="226"/>
      <c r="I25" s="225">
        <f>E25-G25</f>
        <v>624195.84999999963</v>
      </c>
      <c r="J25" s="226"/>
      <c r="K25" s="227">
        <f>IF(G25=0,"n/a",IF(AND(I25/G25&lt;1,I25/G25&gt;-1),I25/G25,"n/a"))</f>
        <v>0.12186564818430293</v>
      </c>
      <c r="L25" s="226"/>
      <c r="M25" s="225">
        <v>5506202.5</v>
      </c>
      <c r="N25" s="226"/>
      <c r="O25" s="225">
        <f>E25-M25</f>
        <v>239993.34999999963</v>
      </c>
      <c r="Q25" s="145">
        <f>IF(M25=0,"n/a",IF(AND(O25/M25&lt;1,O25/M25&gt;-1),O25/M25,"n/a"))</f>
        <v>4.3586001422940696E-2</v>
      </c>
      <c r="S25" s="158">
        <f>IF(E61=0,"n/a",E25/E61)</f>
        <v>0.11706887875164088</v>
      </c>
      <c r="T25" s="204"/>
      <c r="U25" s="158" t="str">
        <f>IF(G61=0,"n/a",G25/G61)</f>
        <v>n/a</v>
      </c>
      <c r="V25" s="204"/>
      <c r="W25" s="158">
        <f>IF(M61=0,"n/a",M25/M61)</f>
        <v>0.1059092291266905</v>
      </c>
    </row>
    <row r="26" spans="2:23">
      <c r="C26" s="197" t="s">
        <v>52</v>
      </c>
      <c r="E26" s="220">
        <v>12110414.210000001</v>
      </c>
      <c r="F26" s="223"/>
      <c r="G26" s="220">
        <v>11136000</v>
      </c>
      <c r="H26" s="224"/>
      <c r="I26" s="220">
        <f>E26-G26</f>
        <v>974414.21000000089</v>
      </c>
      <c r="J26" s="223"/>
      <c r="K26" s="222">
        <f>IF(G26=0,"n/a",IF(AND(I26/G26&lt;1,I26/G26&gt;-1),I26/G26,"n/a"))</f>
        <v>8.7501276041666742E-2</v>
      </c>
      <c r="L26" s="221"/>
      <c r="M26" s="220">
        <v>11252122.26</v>
      </c>
      <c r="N26" s="221"/>
      <c r="O26" s="220">
        <f>E26-M26</f>
        <v>858291.95000000112</v>
      </c>
      <c r="Q26" s="143">
        <f>IF(M26=0,"n/a",IF(AND(O26/M26&lt;1,O26/M26&gt;-1),O26/M26,"n/a"))</f>
        <v>7.6278228245984334E-2</v>
      </c>
      <c r="S26" s="157">
        <f>IF(E62=0,"n/a",E26/E62)</f>
        <v>7.2924834686378961E-2</v>
      </c>
      <c r="T26" s="204"/>
      <c r="U26" s="157">
        <f>IF(G62=0,"n/a",G26/G62)</f>
        <v>0.17614400278388509</v>
      </c>
      <c r="V26" s="204"/>
      <c r="W26" s="157">
        <f>IF(M62=0,"n/a",M26/M62)</f>
        <v>6.9277035374063295E-2</v>
      </c>
    </row>
    <row r="27" spans="2:23" ht="6.9" customHeight="1">
      <c r="E27" s="225"/>
      <c r="F27" s="226"/>
      <c r="G27" s="225"/>
      <c r="H27" s="226"/>
      <c r="I27" s="225"/>
      <c r="J27" s="226"/>
      <c r="K27" s="228"/>
      <c r="L27" s="226"/>
      <c r="M27" s="225"/>
      <c r="N27" s="226"/>
      <c r="O27" s="225"/>
      <c r="Q27" s="141"/>
      <c r="S27" s="204"/>
      <c r="T27" s="204"/>
      <c r="U27" s="204"/>
      <c r="V27" s="204"/>
      <c r="W27" s="204"/>
    </row>
    <row r="28" spans="2:23">
      <c r="C28" s="197" t="s">
        <v>51</v>
      </c>
      <c r="E28" s="220">
        <f>SUM(E25:E26)</f>
        <v>17856610.060000002</v>
      </c>
      <c r="F28" s="223"/>
      <c r="G28" s="220">
        <f>SUM(G25:G26)</f>
        <v>16258000</v>
      </c>
      <c r="H28" s="224"/>
      <c r="I28" s="220">
        <f>E28-G28</f>
        <v>1598610.0600000024</v>
      </c>
      <c r="J28" s="223"/>
      <c r="K28" s="222">
        <f>IF(G28=0,"n/a",IF(AND(I28/G28&lt;1,I28/G28&gt;-1),I28/G28,"n/a"))</f>
        <v>9.8327596260302769E-2</v>
      </c>
      <c r="L28" s="221"/>
      <c r="M28" s="220">
        <f>SUM(M25:M26)</f>
        <v>16758324.76</v>
      </c>
      <c r="N28" s="221"/>
      <c r="O28" s="220">
        <f>E28-M28</f>
        <v>1098285.3000000026</v>
      </c>
      <c r="Q28" s="143">
        <f>IF(M28=0,"n/a",IF(AND(O28/M28&lt;1,O28/M28&gt;-1),O28/M28,"n/a"))</f>
        <v>6.5536699862832989E-2</v>
      </c>
      <c r="S28" s="157">
        <f>IF(E64=0,"n/a",E28/E64)</f>
        <v>8.2995722998539911E-2</v>
      </c>
      <c r="T28" s="204"/>
      <c r="U28" s="157">
        <f>IF(G64=0,"n/a",G28/G64)</f>
        <v>0.25716138624824031</v>
      </c>
      <c r="V28" s="204"/>
      <c r="W28" s="157">
        <f>IF(M64=0,"n/a",M28/M64)</f>
        <v>7.8159476540711439E-2</v>
      </c>
    </row>
    <row r="29" spans="2:23" ht="6.9" customHeight="1">
      <c r="E29" s="225"/>
      <c r="F29" s="226"/>
      <c r="G29" s="225"/>
      <c r="H29" s="226"/>
      <c r="I29" s="225"/>
      <c r="J29" s="226"/>
      <c r="K29" s="228"/>
      <c r="L29" s="226"/>
      <c r="M29" s="225"/>
      <c r="N29" s="226"/>
      <c r="O29" s="225"/>
      <c r="Q29" s="141"/>
      <c r="S29" s="204"/>
      <c r="T29" s="204"/>
      <c r="U29" s="204"/>
      <c r="V29" s="204"/>
      <c r="W29" s="204"/>
    </row>
    <row r="30" spans="2:23">
      <c r="C30" s="197" t="s">
        <v>70</v>
      </c>
      <c r="E30" s="225">
        <f>E22+E28</f>
        <v>910070256.58999991</v>
      </c>
      <c r="F30" s="226"/>
      <c r="G30" s="225">
        <f>G22+G28</f>
        <v>1084699000</v>
      </c>
      <c r="H30" s="226"/>
      <c r="I30" s="225">
        <f>E30-G30</f>
        <v>-174628743.41000009</v>
      </c>
      <c r="J30" s="226"/>
      <c r="K30" s="227">
        <f>IF(G30=0,"n/a",IF(AND(I30/G30&lt;1,I30/G30&gt;-1),I30/G30,"n/a"))</f>
        <v>-0.16099281313064739</v>
      </c>
      <c r="L30" s="226"/>
      <c r="M30" s="225">
        <f>M22+M28</f>
        <v>1014843304.74</v>
      </c>
      <c r="N30" s="226"/>
      <c r="O30" s="225">
        <f>E30-M30</f>
        <v>-104773048.1500001</v>
      </c>
      <c r="Q30" s="145">
        <f>IF(M30=0,"n/a",IF(AND(O30/M30&lt;1,O30/M30&gt;-1),O30/M30,"n/a"))</f>
        <v>-0.10324061622187344</v>
      </c>
      <c r="S30" s="156">
        <f>IF(E66=0,"n/a",E30/E66)</f>
        <v>0.92660549268961545</v>
      </c>
      <c r="T30" s="204"/>
      <c r="U30" s="156">
        <f>IF(G66=0,"n/a",G30/G66)</f>
        <v>1.1192363967303036</v>
      </c>
      <c r="V30" s="204"/>
      <c r="W30" s="156">
        <f>IF(M66=0,"n/a",M30/M66)</f>
        <v>0.90872167441747598</v>
      </c>
    </row>
    <row r="31" spans="2:23" ht="6.9" customHeight="1">
      <c r="E31" s="225"/>
      <c r="F31" s="226"/>
      <c r="G31" s="225"/>
      <c r="H31" s="226"/>
      <c r="I31" s="225"/>
      <c r="J31" s="226"/>
      <c r="K31" s="228"/>
      <c r="L31" s="226"/>
      <c r="M31" s="225"/>
      <c r="N31" s="226"/>
      <c r="O31" s="225"/>
      <c r="Q31" s="141"/>
      <c r="S31" s="199"/>
      <c r="T31" s="199"/>
      <c r="U31" s="199"/>
      <c r="V31" s="199"/>
      <c r="W31" s="199"/>
    </row>
    <row r="32" spans="2:23">
      <c r="B32" s="197" t="s">
        <v>90</v>
      </c>
      <c r="E32" s="225">
        <v>55997620.890000001</v>
      </c>
      <c r="F32" s="226"/>
      <c r="G32" s="225">
        <v>19409000</v>
      </c>
      <c r="H32" s="226"/>
      <c r="I32" s="225">
        <f>E32-G32</f>
        <v>36588620.890000001</v>
      </c>
      <c r="J32" s="226"/>
      <c r="K32" s="227" t="str">
        <f>IF(G32=0,"n/a",IF(AND(I32/G32&lt;1,I32/G32&gt;-1),I32/G32,"n/a"))</f>
        <v>n/a</v>
      </c>
      <c r="L32" s="226"/>
      <c r="M32" s="225">
        <v>692519.38</v>
      </c>
      <c r="N32" s="226"/>
      <c r="O32" s="225">
        <f>E32-M32</f>
        <v>55305101.509999998</v>
      </c>
      <c r="Q32" s="145" t="str">
        <f>IF(M32=0,"n/a",IF(AND(O32/M32&lt;1,O32/M32&gt;-1),O32/M32,"n/a"))</f>
        <v>n/a</v>
      </c>
      <c r="S32" s="199"/>
      <c r="T32" s="199"/>
      <c r="U32" s="199"/>
      <c r="V32" s="199"/>
      <c r="W32" s="199"/>
    </row>
    <row r="33" spans="1:23">
      <c r="B33" s="197" t="s">
        <v>69</v>
      </c>
      <c r="E33" s="220">
        <v>13426288.439999999</v>
      </c>
      <c r="F33" s="223"/>
      <c r="G33" s="220">
        <v>14273000</v>
      </c>
      <c r="H33" s="224"/>
      <c r="I33" s="220">
        <f>E33-G33</f>
        <v>-846711.56000000052</v>
      </c>
      <c r="J33" s="223"/>
      <c r="K33" s="222">
        <f>IF(G33=0,"n/a",IF(AND(I33/G33&lt;1,I33/G33&gt;-1),I33/G33,"n/a"))</f>
        <v>-5.93226063196245E-2</v>
      </c>
      <c r="L33" s="221"/>
      <c r="M33" s="220">
        <v>13538959.34</v>
      </c>
      <c r="N33" s="221"/>
      <c r="O33" s="220">
        <f>E33-M33</f>
        <v>-112670.90000000037</v>
      </c>
      <c r="Q33" s="143">
        <f>IF(M33=0,"n/a",IF(AND(O33/M33&lt;1,O33/M33&gt;-1),O33/M33,"n/a"))</f>
        <v>-8.3219763920201247E-3</v>
      </c>
    </row>
    <row r="34" spans="1:23" ht="6.9" customHeight="1">
      <c r="E34" s="148"/>
      <c r="F34" s="203"/>
      <c r="G34" s="148"/>
      <c r="H34" s="203"/>
      <c r="I34" s="148"/>
      <c r="J34" s="203"/>
      <c r="K34" s="151"/>
      <c r="L34" s="203"/>
      <c r="M34" s="148"/>
      <c r="N34" s="203"/>
      <c r="O34" s="148"/>
      <c r="Q34" s="151"/>
      <c r="S34" s="199"/>
      <c r="T34" s="199"/>
      <c r="U34" s="199"/>
      <c r="V34" s="199"/>
      <c r="W34" s="199"/>
    </row>
    <row r="35" spans="1:23" ht="12" thickBot="1">
      <c r="C35" s="197" t="s">
        <v>68</v>
      </c>
      <c r="E35" s="218">
        <f>SUM(E30:E33)</f>
        <v>979494165.91999996</v>
      </c>
      <c r="F35" s="217"/>
      <c r="G35" s="218">
        <f>SUM(G30:G33)</f>
        <v>1118381000</v>
      </c>
      <c r="H35" s="217"/>
      <c r="I35" s="218">
        <f>E35-G35</f>
        <v>-138886834.08000004</v>
      </c>
      <c r="J35" s="217"/>
      <c r="K35" s="219">
        <f>IF(G35=0,"n/a",IF(AND(I35/G35&lt;1,I35/G35&gt;-1),I35/G35,"n/a"))</f>
        <v>-0.12418561660114044</v>
      </c>
      <c r="L35" s="217"/>
      <c r="M35" s="218">
        <f>SUM(M30:M33)</f>
        <v>1029074783.46</v>
      </c>
      <c r="N35" s="217"/>
      <c r="O35" s="218">
        <f>E35-M35</f>
        <v>-49580617.540000081</v>
      </c>
      <c r="Q35" s="138">
        <f>IF(M35=0,"n/a",IF(AND(O35/M35&lt;1,O35/M35&gt;-1),O35/M35,"n/a"))</f>
        <v>-4.8179800279721137E-2</v>
      </c>
    </row>
    <row r="36" spans="1:23" ht="12" thickTop="1">
      <c r="E36" s="214"/>
      <c r="F36" s="217"/>
      <c r="G36" s="214"/>
      <c r="H36" s="215"/>
      <c r="I36" s="214"/>
      <c r="J36" s="215"/>
      <c r="K36" s="216"/>
      <c r="L36" s="215"/>
      <c r="M36" s="214"/>
      <c r="N36" s="215"/>
      <c r="O36" s="214"/>
    </row>
    <row r="37" spans="1:23">
      <c r="C37" s="197" t="s">
        <v>129</v>
      </c>
      <c r="E37" s="214">
        <v>23082807.149999999</v>
      </c>
      <c r="F37" s="214"/>
      <c r="G37" s="214">
        <v>24024902.943</v>
      </c>
      <c r="H37" s="215"/>
      <c r="I37" s="214"/>
      <c r="J37" s="215"/>
      <c r="K37" s="216"/>
      <c r="L37" s="215"/>
      <c r="M37" s="214">
        <v>0</v>
      </c>
      <c r="N37" s="215"/>
      <c r="O37" s="214"/>
    </row>
    <row r="38" spans="1:23">
      <c r="C38" s="197" t="s">
        <v>67</v>
      </c>
      <c r="E38" s="148">
        <v>9690945.2799999993</v>
      </c>
      <c r="F38" s="202"/>
      <c r="G38" s="148">
        <v>13575901.880999999</v>
      </c>
      <c r="I38" s="147"/>
      <c r="M38" s="148">
        <v>11071368.18</v>
      </c>
      <c r="O38" s="147"/>
    </row>
    <row r="39" spans="1:23">
      <c r="C39" s="197" t="s">
        <v>43</v>
      </c>
      <c r="E39" s="148">
        <v>4576212.18</v>
      </c>
      <c r="F39" s="202"/>
      <c r="G39" s="148">
        <v>5345367.1160000004</v>
      </c>
      <c r="I39" s="147"/>
      <c r="M39" s="148">
        <v>5530688</v>
      </c>
      <c r="O39" s="147"/>
    </row>
    <row r="40" spans="1:23">
      <c r="C40" s="197" t="s">
        <v>66</v>
      </c>
      <c r="E40" s="148">
        <v>-2484269.73</v>
      </c>
      <c r="F40" s="202"/>
      <c r="G40" s="148">
        <v>-2899989.6710000001</v>
      </c>
      <c r="I40" s="147"/>
      <c r="M40" s="148">
        <v>-2847899.26</v>
      </c>
      <c r="O40" s="147"/>
    </row>
    <row r="41" spans="1:23">
      <c r="C41" s="197" t="s">
        <v>119</v>
      </c>
      <c r="E41" s="148">
        <v>19657742.239999998</v>
      </c>
      <c r="F41" s="202"/>
      <c r="G41" s="148"/>
      <c r="I41" s="147"/>
      <c r="M41" s="148">
        <v>1083966.7</v>
      </c>
      <c r="O41" s="147"/>
    </row>
    <row r="42" spans="1:23">
      <c r="C42" s="197" t="s">
        <v>130</v>
      </c>
      <c r="E42" s="148">
        <v>1649131</v>
      </c>
      <c r="F42" s="202"/>
      <c r="G42" s="148"/>
      <c r="I42" s="147"/>
      <c r="M42" s="148">
        <v>0</v>
      </c>
      <c r="O42" s="147"/>
    </row>
    <row r="43" spans="1:23">
      <c r="E43" s="146"/>
    </row>
    <row r="44" spans="1:23" ht="13.2">
      <c r="A44" s="201" t="s">
        <v>65</v>
      </c>
      <c r="E44" s="146"/>
    </row>
    <row r="45" spans="1:23" ht="12">
      <c r="B45" s="200" t="s">
        <v>64</v>
      </c>
      <c r="E45" s="146"/>
    </row>
    <row r="46" spans="1:23">
      <c r="C46" s="197" t="s">
        <v>63</v>
      </c>
      <c r="E46" s="142">
        <v>478489027</v>
      </c>
      <c r="G46" s="142">
        <v>0</v>
      </c>
      <c r="H46" s="140"/>
      <c r="I46" s="142">
        <f>E46-G46</f>
        <v>478489027</v>
      </c>
      <c r="K46" s="145" t="str">
        <f>IF(G46=0,"n/a",IF(AND(I46/G46&lt;1,I46/G46&gt;-1),I46/G46,"n/a"))</f>
        <v>n/a</v>
      </c>
      <c r="M46" s="142">
        <v>566879175</v>
      </c>
      <c r="N46" s="140"/>
      <c r="O46" s="142">
        <f>E46-M46</f>
        <v>-88390148</v>
      </c>
      <c r="Q46" s="145">
        <f>IF(M46=0,"n/a",IF(AND(O46/M46&lt;1,O46/M46&gt;-1),O46/M46,"n/a"))</f>
        <v>-0.15592414027204299</v>
      </c>
    </row>
    <row r="47" spans="1:23">
      <c r="C47" s="197" t="s">
        <v>62</v>
      </c>
      <c r="E47" s="142">
        <v>220405124</v>
      </c>
      <c r="G47" s="142">
        <v>596800000</v>
      </c>
      <c r="H47" s="140"/>
      <c r="I47" s="142">
        <f>E47-G47</f>
        <v>-376394876</v>
      </c>
      <c r="K47" s="145">
        <f>IF(G47=0,"n/a",IF(AND(I47/G47&lt;1,I47/G47&gt;-1),I47/G47,"n/a"))</f>
        <v>-0.63068846514745314</v>
      </c>
      <c r="M47" s="142">
        <v>257123131</v>
      </c>
      <c r="N47" s="140"/>
      <c r="O47" s="142">
        <f>E47-M47</f>
        <v>-36718007</v>
      </c>
      <c r="Q47" s="145">
        <f>IF(M47=0,"n/a",IF(AND(O47/M47&lt;1,O47/M47&gt;-1),O47/M47,"n/a"))</f>
        <v>-0.14280320427491994</v>
      </c>
    </row>
    <row r="48" spans="1:23">
      <c r="C48" s="197" t="s">
        <v>61</v>
      </c>
      <c r="E48" s="144">
        <v>24279139</v>
      </c>
      <c r="G48" s="144">
        <v>260328000</v>
      </c>
      <c r="H48" s="140"/>
      <c r="I48" s="144">
        <f>E48-G48</f>
        <v>-236048861</v>
      </c>
      <c r="K48" s="143">
        <f>IF(G48=0,"n/a",IF(AND(I48/G48&lt;1,I48/G48&gt;-1),I48/G48,"n/a"))</f>
        <v>-0.90673635183307211</v>
      </c>
      <c r="M48" s="144">
        <v>27887227</v>
      </c>
      <c r="N48" s="140"/>
      <c r="O48" s="144">
        <f>E48-M48</f>
        <v>-3608088</v>
      </c>
      <c r="Q48" s="143">
        <f>IF(M48=0,"n/a",IF(AND(O48/M48&lt;1,O48/M48&gt;-1),O48/M48,"n/a"))</f>
        <v>-0.12938138309699992</v>
      </c>
    </row>
    <row r="49" spans="2:23" ht="6.9" customHeight="1">
      <c r="E49" s="142"/>
      <c r="G49" s="142"/>
      <c r="I49" s="142"/>
      <c r="K49" s="141"/>
      <c r="M49" s="142"/>
      <c r="O49" s="142"/>
      <c r="Q49" s="141"/>
      <c r="S49" s="199"/>
      <c r="T49" s="199"/>
      <c r="U49" s="199"/>
      <c r="V49" s="199"/>
      <c r="W49" s="199"/>
    </row>
    <row r="50" spans="2:23">
      <c r="C50" s="197" t="s">
        <v>60</v>
      </c>
      <c r="E50" s="142">
        <f>SUM(E46:E48)</f>
        <v>723173290</v>
      </c>
      <c r="G50" s="142">
        <f>SUM(G46:G48)</f>
        <v>857128000</v>
      </c>
      <c r="H50" s="140"/>
      <c r="I50" s="142">
        <f>E50-G50</f>
        <v>-133954710</v>
      </c>
      <c r="K50" s="145">
        <f>IF(G50=0,"n/a",IF(AND(I50/G50&lt;1,I50/G50&gt;-1),I50/G50,"n/a"))</f>
        <v>-0.15628320390886774</v>
      </c>
      <c r="M50" s="142">
        <f>SUM(M46:M48)</f>
        <v>851889533</v>
      </c>
      <c r="N50" s="140"/>
      <c r="O50" s="142">
        <f>E50-M50</f>
        <v>-128716243</v>
      </c>
      <c r="Q50" s="145">
        <f>IF(M50=0,"n/a",IF(AND(O50/M50&lt;1,O50/M50&gt;-1),O50/M50,"n/a"))</f>
        <v>-0.15109499297017423</v>
      </c>
    </row>
    <row r="51" spans="2:23" ht="6.9" customHeight="1">
      <c r="E51" s="142"/>
      <c r="G51" s="142"/>
      <c r="I51" s="142"/>
      <c r="K51" s="141"/>
      <c r="M51" s="142"/>
      <c r="O51" s="142"/>
      <c r="Q51" s="141"/>
      <c r="S51" s="199"/>
      <c r="T51" s="199"/>
      <c r="U51" s="199"/>
      <c r="V51" s="199"/>
      <c r="W51" s="199"/>
    </row>
    <row r="52" spans="2:23" ht="12">
      <c r="B52" s="200" t="s">
        <v>59</v>
      </c>
      <c r="E52" s="142"/>
      <c r="G52" s="142"/>
      <c r="H52" s="140"/>
      <c r="I52" s="142"/>
      <c r="K52" s="141"/>
      <c r="M52" s="142"/>
      <c r="N52" s="140"/>
      <c r="O52" s="142"/>
      <c r="Q52" s="141"/>
    </row>
    <row r="53" spans="2:23">
      <c r="C53" s="197" t="s">
        <v>58</v>
      </c>
      <c r="E53" s="142">
        <v>42076366</v>
      </c>
      <c r="G53" s="142">
        <v>0</v>
      </c>
      <c r="H53" s="140"/>
      <c r="I53" s="142">
        <f>E53-G53</f>
        <v>42076366</v>
      </c>
      <c r="K53" s="145" t="str">
        <f>IF(G53=0,"n/a",IF(AND(I53/G53&lt;1,I53/G53&gt;-1),I53/G53,"n/a"))</f>
        <v>n/a</v>
      </c>
      <c r="M53" s="142">
        <v>48451144</v>
      </c>
      <c r="N53" s="140"/>
      <c r="O53" s="142">
        <f>E53-M53</f>
        <v>-6374778</v>
      </c>
      <c r="Q53" s="145">
        <f>IF(M53=0,"n/a",IF(AND(O53/M53&lt;1,O53/M53&gt;-1),O53/M53,"n/a"))</f>
        <v>-0.13157125866831956</v>
      </c>
    </row>
    <row r="54" spans="2:23">
      <c r="C54" s="197" t="s">
        <v>57</v>
      </c>
      <c r="E54" s="144">
        <v>1754419</v>
      </c>
      <c r="G54" s="144">
        <v>48793000</v>
      </c>
      <c r="H54" s="140"/>
      <c r="I54" s="144">
        <f>E54-G54</f>
        <v>-47038581</v>
      </c>
      <c r="K54" s="143">
        <f>IF(G54=0,"n/a",IF(AND(I54/G54&lt;1,I54/G54&gt;-1),I54/G54,"n/a"))</f>
        <v>-0.96404363330805654</v>
      </c>
      <c r="M54" s="144">
        <v>2028611</v>
      </c>
      <c r="N54" s="140"/>
      <c r="O54" s="144">
        <f>E54-M54</f>
        <v>-274192</v>
      </c>
      <c r="Q54" s="143">
        <f>IF(M54=0,"n/a",IF(AND(O54/M54&lt;1,O54/M54&gt;-1),O54/M54,"n/a"))</f>
        <v>-0.13516243380322793</v>
      </c>
    </row>
    <row r="55" spans="2:23" ht="6.9" customHeight="1">
      <c r="E55" s="142"/>
      <c r="G55" s="142"/>
      <c r="I55" s="142"/>
      <c r="K55" s="141"/>
      <c r="M55" s="142"/>
      <c r="O55" s="142"/>
      <c r="Q55" s="141"/>
      <c r="S55" s="199"/>
      <c r="T55" s="199"/>
      <c r="U55" s="199"/>
      <c r="V55" s="199"/>
      <c r="W55" s="199"/>
    </row>
    <row r="56" spans="2:23">
      <c r="C56" s="197" t="s">
        <v>56</v>
      </c>
      <c r="E56" s="144">
        <f>SUM(E53:E54)</f>
        <v>43830785</v>
      </c>
      <c r="G56" s="144">
        <f>SUM(G53:G54)</f>
        <v>48793000</v>
      </c>
      <c r="H56" s="140"/>
      <c r="I56" s="144">
        <f>E56-G56</f>
        <v>-4962215</v>
      </c>
      <c r="K56" s="143">
        <f>IF(G56=0,"n/a",IF(AND(I56/G56&lt;1,I56/G56&gt;-1),I56/G56,"n/a"))</f>
        <v>-0.10169932162400344</v>
      </c>
      <c r="M56" s="144">
        <f>SUM(M53:M54)</f>
        <v>50479755</v>
      </c>
      <c r="N56" s="140"/>
      <c r="O56" s="144">
        <f>E56-M56</f>
        <v>-6648970</v>
      </c>
      <c r="Q56" s="143">
        <f>IF(M56=0,"n/a",IF(AND(O56/M56&lt;1,O56/M56&gt;-1),O56/M56,"n/a"))</f>
        <v>-0.13171557587789401</v>
      </c>
    </row>
    <row r="57" spans="2:23" ht="6.9" customHeight="1">
      <c r="E57" s="142"/>
      <c r="G57" s="142"/>
      <c r="I57" s="142"/>
      <c r="K57" s="141"/>
      <c r="M57" s="142"/>
      <c r="O57" s="142"/>
      <c r="Q57" s="141"/>
      <c r="S57" s="199"/>
      <c r="T57" s="199"/>
      <c r="U57" s="199"/>
      <c r="V57" s="199"/>
      <c r="W57" s="199"/>
    </row>
    <row r="58" spans="2:23">
      <c r="C58" s="197" t="s">
        <v>55</v>
      </c>
      <c r="E58" s="142">
        <f>E50+E56</f>
        <v>767004075</v>
      </c>
      <c r="G58" s="142">
        <f>G50+G56</f>
        <v>905921000</v>
      </c>
      <c r="H58" s="140"/>
      <c r="I58" s="142">
        <f>E58-G58</f>
        <v>-138916925</v>
      </c>
      <c r="K58" s="145">
        <f>IF(G58=0,"n/a",IF(AND(I58/G58&lt;1,I58/G58&gt;-1),I58/G58,"n/a"))</f>
        <v>-0.15334331028864548</v>
      </c>
      <c r="M58" s="142">
        <f>M50+M56</f>
        <v>902369288</v>
      </c>
      <c r="N58" s="140"/>
      <c r="O58" s="142">
        <f>E58-M58</f>
        <v>-135365213</v>
      </c>
      <c r="Q58" s="145">
        <f>IF(M58=0,"n/a",IF(AND(O58/M58&lt;1,O58/M58&gt;-1),O58/M58,"n/a"))</f>
        <v>-0.15001088224093018</v>
      </c>
    </row>
    <row r="59" spans="2:23" ht="6.9" customHeight="1">
      <c r="E59" s="142"/>
      <c r="G59" s="142"/>
      <c r="I59" s="142"/>
      <c r="K59" s="141"/>
      <c r="M59" s="142"/>
      <c r="O59" s="142"/>
      <c r="Q59" s="141"/>
      <c r="S59" s="199"/>
      <c r="T59" s="199"/>
      <c r="U59" s="199"/>
      <c r="V59" s="199"/>
      <c r="W59" s="199"/>
    </row>
    <row r="60" spans="2:23" ht="12">
      <c r="B60" s="200" t="s">
        <v>54</v>
      </c>
      <c r="E60" s="142"/>
      <c r="G60" s="142"/>
      <c r="H60" s="140"/>
      <c r="I60" s="142"/>
      <c r="K60" s="141"/>
      <c r="M60" s="142"/>
      <c r="N60" s="140"/>
      <c r="O60" s="142"/>
      <c r="Q60" s="141"/>
    </row>
    <row r="61" spans="2:23">
      <c r="C61" s="197" t="s">
        <v>53</v>
      </c>
      <c r="E61" s="142">
        <v>49083889</v>
      </c>
      <c r="G61" s="142">
        <v>0</v>
      </c>
      <c r="H61" s="140"/>
      <c r="I61" s="142">
        <f>E61-G61</f>
        <v>49083889</v>
      </c>
      <c r="K61" s="145" t="str">
        <f>IF(G61=0,"n/a",IF(AND(I61/G61&lt;1,I61/G61&gt;-1),I61/G61,"n/a"))</f>
        <v>n/a</v>
      </c>
      <c r="M61" s="142">
        <v>51989827</v>
      </c>
      <c r="N61" s="140"/>
      <c r="O61" s="142">
        <f>E61-M61</f>
        <v>-2905938</v>
      </c>
      <c r="Q61" s="145">
        <f>IF(M61=0,"n/a",IF(AND(O61/M61&lt;1,O61/M61&gt;-1),O61/M61,"n/a"))</f>
        <v>-5.5894357948142431E-2</v>
      </c>
    </row>
    <row r="62" spans="2:23">
      <c r="C62" s="197" t="s">
        <v>52</v>
      </c>
      <c r="E62" s="144">
        <v>166067078</v>
      </c>
      <c r="G62" s="144">
        <v>63221000</v>
      </c>
      <c r="H62" s="140"/>
      <c r="I62" s="144">
        <f>E62-G62</f>
        <v>102846078</v>
      </c>
      <c r="K62" s="143" t="str">
        <f>IF(G62=0,"n/a",IF(AND(I62/G62&lt;1,I62/G62&gt;-1),I62/G62,"n/a"))</f>
        <v>n/a</v>
      </c>
      <c r="M62" s="144">
        <v>162422110</v>
      </c>
      <c r="N62" s="140"/>
      <c r="O62" s="144">
        <f>E62-M62</f>
        <v>3644968</v>
      </c>
      <c r="Q62" s="143">
        <f>IF(M62=0,"n/a",IF(AND(O62/M62&lt;1,O62/M62&gt;-1),O62/M62,"n/a"))</f>
        <v>2.244132895453704E-2</v>
      </c>
    </row>
    <row r="63" spans="2:23" ht="6.9" customHeight="1">
      <c r="E63" s="142"/>
      <c r="G63" s="142"/>
      <c r="I63" s="142"/>
      <c r="K63" s="141"/>
      <c r="M63" s="142"/>
      <c r="O63" s="142"/>
      <c r="Q63" s="141"/>
      <c r="S63" s="199"/>
      <c r="T63" s="199"/>
      <c r="U63" s="199"/>
      <c r="V63" s="199"/>
      <c r="W63" s="199"/>
    </row>
    <row r="64" spans="2:23">
      <c r="C64" s="197" t="s">
        <v>51</v>
      </c>
      <c r="E64" s="144">
        <f>SUM(E61:E62)</f>
        <v>215150967</v>
      </c>
      <c r="G64" s="144">
        <f>SUM(G61:G62)</f>
        <v>63221000</v>
      </c>
      <c r="H64" s="140"/>
      <c r="I64" s="144">
        <f>E64-G64</f>
        <v>151929967</v>
      </c>
      <c r="K64" s="143" t="str">
        <f>IF(G64=0,"n/a",IF(AND(I64/G64&lt;1,I64/G64&gt;-1),I64/G64,"n/a"))</f>
        <v>n/a</v>
      </c>
      <c r="M64" s="144">
        <f>SUM(M61:M62)</f>
        <v>214411937</v>
      </c>
      <c r="N64" s="140"/>
      <c r="O64" s="144">
        <f>E64-M64</f>
        <v>739030</v>
      </c>
      <c r="Q64" s="143">
        <f>IF(M64=0,"n/a",IF(AND(O64/M64&lt;1,O64/M64&gt;-1),O64/M64,"n/a"))</f>
        <v>3.4467763798057566E-3</v>
      </c>
    </row>
    <row r="65" spans="1:23" ht="6.9" customHeight="1">
      <c r="E65" s="142"/>
      <c r="G65" s="142"/>
      <c r="I65" s="142"/>
      <c r="K65" s="141"/>
      <c r="M65" s="142"/>
      <c r="O65" s="142"/>
      <c r="Q65" s="141"/>
      <c r="S65" s="199"/>
      <c r="T65" s="199"/>
      <c r="U65" s="199"/>
      <c r="V65" s="199"/>
      <c r="W65" s="199"/>
    </row>
    <row r="66" spans="1:23" ht="12" thickBot="1">
      <c r="C66" s="197" t="s">
        <v>50</v>
      </c>
      <c r="E66" s="139">
        <f>E58+E64</f>
        <v>982155042</v>
      </c>
      <c r="G66" s="139">
        <f>G58+G64</f>
        <v>969142000</v>
      </c>
      <c r="H66" s="140"/>
      <c r="I66" s="139">
        <f>E66-G66</f>
        <v>13013042</v>
      </c>
      <c r="K66" s="138">
        <f>IF(G66=0,"n/a",IF(AND(I66/G66&lt;1,I66/G66&gt;-1),I66/G66,"n/a"))</f>
        <v>1.3427384222332743E-2</v>
      </c>
      <c r="M66" s="139">
        <f>M58+M64</f>
        <v>1116781225</v>
      </c>
      <c r="N66" s="140"/>
      <c r="O66" s="139">
        <f>E66-M66</f>
        <v>-134626183</v>
      </c>
      <c r="Q66" s="138">
        <f>IF(M66=0,"n/a",IF(AND(O66/M66&lt;1,O66/M66&gt;-1),O66/M66,"n/a"))</f>
        <v>-0.12054839388977014</v>
      </c>
    </row>
    <row r="67" spans="1:23" ht="12" thickTop="1"/>
    <row r="68" spans="1:23" ht="13.2">
      <c r="C68" s="310" t="s">
        <v>131</v>
      </c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</row>
    <row r="69" spans="1:23">
      <c r="A69" s="197" t="s">
        <v>37</v>
      </c>
    </row>
    <row r="70" spans="1:23">
      <c r="A70" s="197" t="s">
        <v>37</v>
      </c>
    </row>
    <row r="71" spans="1:23">
      <c r="A71" s="197" t="s">
        <v>37</v>
      </c>
    </row>
    <row r="72" spans="1:23">
      <c r="A72" s="197" t="s">
        <v>37</v>
      </c>
    </row>
    <row r="73" spans="1:23">
      <c r="A73" s="197" t="s">
        <v>37</v>
      </c>
    </row>
    <row r="74" spans="1:23">
      <c r="A74" s="197" t="s">
        <v>37</v>
      </c>
    </row>
    <row r="75" spans="1:23">
      <c r="A75" s="197" t="s">
        <v>37</v>
      </c>
    </row>
    <row r="76" spans="1:23">
      <c r="A76" s="197" t="s">
        <v>37</v>
      </c>
    </row>
    <row r="77" spans="1:23">
      <c r="A77" s="197" t="s">
        <v>37</v>
      </c>
    </row>
    <row r="78" spans="1:23">
      <c r="A78" s="197" t="s">
        <v>37</v>
      </c>
    </row>
    <row r="79" spans="1:23">
      <c r="A79" s="197" t="s">
        <v>37</v>
      </c>
    </row>
    <row r="80" spans="1:23">
      <c r="A80" s="197" t="s">
        <v>37</v>
      </c>
    </row>
    <row r="81" spans="1:1">
      <c r="A81" s="197" t="s">
        <v>37</v>
      </c>
    </row>
    <row r="82" spans="1:1">
      <c r="A82" s="197" t="s">
        <v>37</v>
      </c>
    </row>
    <row r="83" spans="1:1">
      <c r="A83" s="197" t="s">
        <v>37</v>
      </c>
    </row>
  </sheetData>
  <mergeCells count="8">
    <mergeCell ref="S6:W6"/>
    <mergeCell ref="C68:T68"/>
    <mergeCell ref="E1:Q1"/>
    <mergeCell ref="E2:Q2"/>
    <mergeCell ref="E3:Q3"/>
    <mergeCell ref="E4:Q4"/>
    <mergeCell ref="I6:K6"/>
    <mergeCell ref="O6:Q6"/>
  </mergeCells>
  <pageMargins left="0.25" right="0.25" top="0.25" bottom="0.39" header="0" footer="0"/>
  <pageSetup scale="62" orientation="landscape" r:id="rId1"/>
  <headerFooter alignWithMargins="0">
    <oddFooter>&amp;C6a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zoomScaleNormal="100" workbookViewId="0">
      <pane xSplit="4" ySplit="8" topLeftCell="E39" activePane="bottomRight" state="frozen"/>
      <selection activeCell="E60" sqref="E60:M60"/>
      <selection pane="topRight" activeCell="E60" sqref="E60:M60"/>
      <selection pane="bottomLeft" activeCell="E60" sqref="E60:M60"/>
      <selection pane="bottomRight" activeCell="M70" sqref="M70"/>
    </sheetView>
  </sheetViews>
  <sheetFormatPr defaultColWidth="9.109375" defaultRowHeight="11.4"/>
  <cols>
    <col min="1" max="2" width="1.6640625" style="197" customWidth="1"/>
    <col min="3" max="3" width="9.109375" style="197"/>
    <col min="4" max="4" width="27.5546875" style="197" customWidth="1"/>
    <col min="5" max="5" width="19.33203125" style="197" customWidth="1"/>
    <col min="6" max="6" width="0.88671875" style="197" customWidth="1"/>
    <col min="7" max="7" width="16.6640625" style="197" hidden="1" customWidth="1"/>
    <col min="8" max="8" width="0.88671875" style="197" hidden="1" customWidth="1"/>
    <col min="9" max="9" width="16.6640625" style="197" hidden="1" customWidth="1"/>
    <col min="10" max="10" width="0.88671875" style="197" hidden="1" customWidth="1"/>
    <col min="11" max="11" width="7.6640625" style="198" hidden="1" customWidth="1"/>
    <col min="12" max="12" width="0.88671875" style="197" hidden="1" customWidth="1"/>
    <col min="13" max="13" width="16.6640625" style="197" customWidth="1"/>
    <col min="14" max="14" width="0.88671875" style="197" customWidth="1"/>
    <col min="15" max="15" width="16.6640625" style="197" customWidth="1"/>
    <col min="16" max="16" width="0.88671875" style="197" customWidth="1"/>
    <col min="17" max="17" width="7.6640625" style="198" customWidth="1"/>
    <col min="18" max="18" width="0.88671875" style="197" customWidth="1"/>
    <col min="19" max="19" width="10.6640625" style="198" customWidth="1"/>
    <col min="20" max="20" width="0.88671875" style="198" customWidth="1"/>
    <col min="21" max="21" width="7.6640625" style="198" hidden="1" customWidth="1"/>
    <col min="22" max="22" width="0.88671875" style="198" hidden="1" customWidth="1"/>
    <col min="23" max="23" width="10.6640625" style="198" customWidth="1"/>
    <col min="24" max="16384" width="9.109375" style="197"/>
  </cols>
  <sheetData>
    <row r="1" spans="1:23" s="212" customFormat="1" ht="13.8">
      <c r="E1" s="317" t="s">
        <v>24</v>
      </c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S1" s="213"/>
      <c r="T1" s="213"/>
      <c r="U1" s="213"/>
      <c r="V1" s="213"/>
      <c r="W1" s="213"/>
    </row>
    <row r="2" spans="1:23" s="212" customFormat="1" ht="13.8">
      <c r="E2" s="317" t="s">
        <v>77</v>
      </c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S2" s="213"/>
      <c r="T2" s="213"/>
      <c r="U2" s="213"/>
      <c r="V2" s="213"/>
      <c r="W2" s="213"/>
    </row>
    <row r="3" spans="1:23" s="212" customFormat="1" ht="13.8">
      <c r="E3" s="317" t="s">
        <v>152</v>
      </c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S3" s="213"/>
      <c r="T3" s="213"/>
      <c r="U3" s="213"/>
      <c r="V3" s="213"/>
      <c r="W3" s="213"/>
    </row>
    <row r="4" spans="1:23" s="201" customFormat="1" ht="13.2">
      <c r="E4" s="318" t="s">
        <v>36</v>
      </c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S4" s="211"/>
      <c r="T4" s="211"/>
      <c r="U4" s="211"/>
      <c r="V4" s="211"/>
      <c r="W4" s="211"/>
    </row>
    <row r="5" spans="1:23">
      <c r="A5" s="197" t="s">
        <v>37</v>
      </c>
    </row>
    <row r="6" spans="1:23" s="205" customFormat="1" ht="13.2">
      <c r="A6" s="205" t="s">
        <v>37</v>
      </c>
      <c r="I6" s="319" t="s">
        <v>38</v>
      </c>
      <c r="J6" s="319"/>
      <c r="K6" s="319"/>
      <c r="O6" s="319" t="s">
        <v>132</v>
      </c>
      <c r="P6" s="319"/>
      <c r="Q6" s="319"/>
      <c r="S6" s="315" t="s">
        <v>76</v>
      </c>
      <c r="T6" s="315"/>
      <c r="U6" s="315"/>
      <c r="V6" s="315"/>
      <c r="W6" s="315"/>
    </row>
    <row r="7" spans="1:23" s="205" customFormat="1" ht="13.2">
      <c r="E7" s="210" t="s">
        <v>39</v>
      </c>
      <c r="G7" s="210"/>
      <c r="I7" s="210"/>
      <c r="K7" s="209"/>
      <c r="M7" s="210" t="s">
        <v>39</v>
      </c>
      <c r="O7" s="210"/>
      <c r="Q7" s="209"/>
      <c r="S7" s="209"/>
      <c r="T7" s="207"/>
      <c r="U7" s="209"/>
      <c r="V7" s="207"/>
      <c r="W7" s="209"/>
    </row>
    <row r="8" spans="1:23" s="205" customFormat="1" ht="13.2">
      <c r="A8" s="201" t="s">
        <v>75</v>
      </c>
      <c r="E8" s="206">
        <v>2014</v>
      </c>
      <c r="G8" s="206" t="s">
        <v>40</v>
      </c>
      <c r="I8" s="206" t="s">
        <v>41</v>
      </c>
      <c r="K8" s="208" t="s">
        <v>42</v>
      </c>
      <c r="M8" s="206">
        <v>2013</v>
      </c>
      <c r="O8" s="206" t="s">
        <v>41</v>
      </c>
      <c r="Q8" s="208" t="s">
        <v>42</v>
      </c>
      <c r="S8" s="206">
        <v>2014</v>
      </c>
      <c r="T8" s="207"/>
      <c r="U8" s="208" t="s">
        <v>40</v>
      </c>
      <c r="V8" s="207"/>
      <c r="W8" s="206">
        <v>2013</v>
      </c>
    </row>
    <row r="9" spans="1:23" ht="12">
      <c r="B9" s="200" t="s">
        <v>74</v>
      </c>
    </row>
    <row r="10" spans="1:23">
      <c r="C10" s="197" t="s">
        <v>63</v>
      </c>
      <c r="E10" s="149">
        <v>680844423.61000001</v>
      </c>
      <c r="G10" s="149">
        <v>674425000</v>
      </c>
      <c r="I10" s="149">
        <f>E10-G10</f>
        <v>6419423.6100000143</v>
      </c>
      <c r="K10" s="145">
        <f>IF(G10=0,"n/a",IF(AND(I10/G10&lt;1,I10/G10&gt;-1),I10/G10,"n/a"))</f>
        <v>9.5183654372243236E-3</v>
      </c>
      <c r="M10" s="149">
        <v>674005011.77999997</v>
      </c>
      <c r="O10" s="149">
        <f>E10-M10</f>
        <v>6839411.8300000429</v>
      </c>
      <c r="Q10" s="145">
        <f>IF(M10=0,"n/a",IF(AND(O10/M10&lt;1,O10/M10&gt;-1),O10/M10,"n/a"))</f>
        <v>1.0147419841786689E-2</v>
      </c>
      <c r="S10" s="156">
        <f>IF(E44=0,"n/a",E10/E44)</f>
        <v>1.201039751742512</v>
      </c>
      <c r="T10" s="204"/>
      <c r="U10" s="156">
        <f>IF(G44=0,"n/a",G10/G44)</f>
        <v>1.176926875832186</v>
      </c>
      <c r="V10" s="204"/>
      <c r="W10" s="156">
        <f>IF(M44=0,"n/a",M10/M44)</f>
        <v>1.2169501533015374</v>
      </c>
    </row>
    <row r="11" spans="1:23">
      <c r="C11" s="197" t="s">
        <v>62</v>
      </c>
      <c r="E11" s="148">
        <v>259780912.59999999</v>
      </c>
      <c r="G11" s="148">
        <v>256641000</v>
      </c>
      <c r="I11" s="148">
        <f>E11-G11</f>
        <v>3139912.599999994</v>
      </c>
      <c r="K11" s="145">
        <f>IF(G11=0,"n/a",IF(AND(I11/G11&lt;1,I11/G11&gt;-1),I11/G11,"n/a"))</f>
        <v>1.2234649179203612E-2</v>
      </c>
      <c r="M11" s="148">
        <v>261261737.38</v>
      </c>
      <c r="O11" s="148">
        <f>E11-M11</f>
        <v>-1480824.7800000012</v>
      </c>
      <c r="Q11" s="145">
        <f>IF(M11=0,"n/a",IF(AND(O11/M11&lt;1,O11/M11&gt;-1),O11/M11,"n/a"))</f>
        <v>-5.6679741735245794E-3</v>
      </c>
      <c r="S11" s="158">
        <f>IF(E45=0,"n/a",E11/E45)</f>
        <v>1.010336610283421</v>
      </c>
      <c r="T11" s="204"/>
      <c r="U11" s="158">
        <f>IF(G45=0,"n/a",G11/G45)</f>
        <v>0.99873912789679531</v>
      </c>
      <c r="V11" s="204"/>
      <c r="W11" s="158">
        <f>IF(M45=0,"n/a",M11/M45)</f>
        <v>1.0543419394938549</v>
      </c>
    </row>
    <row r="12" spans="1:23">
      <c r="C12" s="197" t="s">
        <v>61</v>
      </c>
      <c r="E12" s="152">
        <v>24556422.010000002</v>
      </c>
      <c r="G12" s="152">
        <v>25317000</v>
      </c>
      <c r="I12" s="152">
        <f>E12-G12</f>
        <v>-760577.98999999836</v>
      </c>
      <c r="K12" s="143">
        <f>IF(G12=0,"n/a",IF(AND(I12/G12&lt;1,I12/G12&gt;-1),I12/G12,"n/a"))</f>
        <v>-3.0042184698028929E-2</v>
      </c>
      <c r="M12" s="152">
        <v>27743030.260000002</v>
      </c>
      <c r="O12" s="152">
        <f>E12-M12</f>
        <v>-3186608.25</v>
      </c>
      <c r="Q12" s="143">
        <f>IF(M12=0,"n/a",IF(AND(O12/M12&lt;1,O12/M12&gt;-1),O12/M12,"n/a"))</f>
        <v>-0.11486157857076136</v>
      </c>
      <c r="S12" s="157">
        <f>IF(E46=0,"n/a",E12/E46)</f>
        <v>0.8805616280887304</v>
      </c>
      <c r="T12" s="204"/>
      <c r="U12" s="157">
        <f>IF(G46=0,"n/a",G12/G46)</f>
        <v>0.86725815291860786</v>
      </c>
      <c r="V12" s="204"/>
      <c r="W12" s="157">
        <f>IF(M46=0,"n/a",M12/M46)</f>
        <v>0.97583929844044226</v>
      </c>
    </row>
    <row r="13" spans="1:23" ht="6.9" customHeight="1">
      <c r="E13" s="148"/>
      <c r="G13" s="148"/>
      <c r="I13" s="148"/>
      <c r="K13" s="141"/>
      <c r="M13" s="148"/>
      <c r="O13" s="148"/>
      <c r="Q13" s="141"/>
      <c r="S13" s="204"/>
      <c r="T13" s="204"/>
      <c r="U13" s="204"/>
      <c r="V13" s="204"/>
      <c r="W13" s="204"/>
    </row>
    <row r="14" spans="1:23">
      <c r="C14" s="197" t="s">
        <v>60</v>
      </c>
      <c r="E14" s="148">
        <f>SUM(E10:E12)</f>
        <v>965181758.22000003</v>
      </c>
      <c r="G14" s="148">
        <f>SUM(G10:G12)</f>
        <v>956383000</v>
      </c>
      <c r="I14" s="148">
        <f>E14-G14</f>
        <v>8798758.2200000286</v>
      </c>
      <c r="K14" s="145">
        <f>IF(G14=0,"n/a",IF(AND(I14/G14&lt;1,I14/G14&gt;-1),I14/G14,"n/a"))</f>
        <v>9.2000361988868774E-3</v>
      </c>
      <c r="M14" s="148">
        <f>SUM(M10:M12)</f>
        <v>963009779.41999996</v>
      </c>
      <c r="O14" s="148">
        <f>E14-M14</f>
        <v>2171978.8000000715</v>
      </c>
      <c r="Q14" s="145">
        <f>IF(M14=0,"n/a",IF(AND(O14/M14&lt;1,O14/M14&gt;-1),O14/M14,"n/a"))</f>
        <v>2.2554067948387891E-3</v>
      </c>
      <c r="S14" s="158">
        <f>IF(E48=0,"n/a",E14/E48)</f>
        <v>1.1329893382080092</v>
      </c>
      <c r="T14" s="204"/>
      <c r="U14" s="158">
        <f>IF(G48=0,"n/a",G14/G48)</f>
        <v>1.113113887867262</v>
      </c>
      <c r="V14" s="204"/>
      <c r="W14" s="158">
        <f>IF(M48=0,"n/a",M14/M48)</f>
        <v>1.1601498535770824</v>
      </c>
    </row>
    <row r="15" spans="1:23" ht="6.9" customHeight="1">
      <c r="E15" s="148"/>
      <c r="G15" s="148"/>
      <c r="I15" s="148"/>
      <c r="K15" s="141"/>
      <c r="M15" s="148"/>
      <c r="O15" s="148"/>
      <c r="Q15" s="141"/>
      <c r="S15" s="204"/>
      <c r="T15" s="204"/>
      <c r="U15" s="204"/>
      <c r="V15" s="204"/>
      <c r="W15" s="204"/>
    </row>
    <row r="16" spans="1:23" ht="12">
      <c r="B16" s="200" t="s">
        <v>73</v>
      </c>
      <c r="E16" s="148"/>
      <c r="G16" s="148"/>
      <c r="I16" s="148"/>
      <c r="K16" s="141"/>
      <c r="M16" s="148"/>
      <c r="O16" s="148"/>
      <c r="Q16" s="141"/>
      <c r="S16" s="204"/>
      <c r="T16" s="204"/>
      <c r="U16" s="204"/>
      <c r="V16" s="204"/>
      <c r="W16" s="204"/>
    </row>
    <row r="17" spans="2:23">
      <c r="C17" s="197" t="s">
        <v>58</v>
      </c>
      <c r="E17" s="148">
        <v>31511337.73</v>
      </c>
      <c r="G17" s="148">
        <v>32806000</v>
      </c>
      <c r="I17" s="148">
        <f>E17-G17</f>
        <v>-1294662.2699999996</v>
      </c>
      <c r="K17" s="145">
        <f>IF(G17=0,"n/a",IF(AND(I17/G17&lt;1,I17/G17&gt;-1),I17/G17,"n/a"))</f>
        <v>-3.9464191611290604E-2</v>
      </c>
      <c r="M17" s="148">
        <v>33214984.260000002</v>
      </c>
      <c r="O17" s="148">
        <f>E17-M17</f>
        <v>-1703646.5300000012</v>
      </c>
      <c r="Q17" s="145">
        <f>IF(M17=0,"n/a",IF(AND(O17/M17&lt;1,O17/M17&gt;-1),O17/M17,"n/a"))</f>
        <v>-5.1291504962465428E-2</v>
      </c>
      <c r="S17" s="158">
        <f>IF(E51=0,"n/a",E17/E51)</f>
        <v>0.65037345103760602</v>
      </c>
      <c r="T17" s="204"/>
      <c r="U17" s="158">
        <f>IF(G51=0,"n/a",G17/G51)</f>
        <v>0.6298671377006374</v>
      </c>
      <c r="V17" s="204"/>
      <c r="W17" s="158">
        <f>IF(M51=0,"n/a",M17/M51)</f>
        <v>0.69211130597016557</v>
      </c>
    </row>
    <row r="18" spans="2:23">
      <c r="C18" s="197" t="s">
        <v>57</v>
      </c>
      <c r="E18" s="152">
        <v>1391884.03</v>
      </c>
      <c r="F18" s="154"/>
      <c r="G18" s="152">
        <v>2006000</v>
      </c>
      <c r="H18" s="155"/>
      <c r="I18" s="152">
        <f>E18-G18</f>
        <v>-614115.97</v>
      </c>
      <c r="J18" s="154"/>
      <c r="K18" s="143">
        <f>IF(G18=0,"n/a",IF(AND(I18/G18&lt;1,I18/G18&gt;-1),I18/G18,"n/a"))</f>
        <v>-0.30613956630109668</v>
      </c>
      <c r="L18" s="153"/>
      <c r="M18" s="152">
        <v>1951366.75</v>
      </c>
      <c r="N18" s="153"/>
      <c r="O18" s="152">
        <f>E18-M18</f>
        <v>-559482.72</v>
      </c>
      <c r="Q18" s="143">
        <f>IF(M18=0,"n/a",IF(AND(O18/M18&lt;1,O18/M18&gt;-1),O18/M18,"n/a"))</f>
        <v>-0.28671325879668697</v>
      </c>
      <c r="S18" s="157">
        <f>IF(E52=0,"n/a",E18/E52)</f>
        <v>0.68612663048756017</v>
      </c>
      <c r="T18" s="204"/>
      <c r="U18" s="157">
        <f>IF(G52=0,"n/a",G18/G52)</f>
        <v>0.68745716244002741</v>
      </c>
      <c r="V18" s="204"/>
      <c r="W18" s="157">
        <f>IF(M52=0,"n/a",M18/M52)</f>
        <v>0.71528259898992197</v>
      </c>
    </row>
    <row r="19" spans="2:23" ht="6.9" customHeight="1">
      <c r="E19" s="148"/>
      <c r="F19" s="203"/>
      <c r="G19" s="148"/>
      <c r="H19" s="203"/>
      <c r="I19" s="148"/>
      <c r="J19" s="203"/>
      <c r="K19" s="141"/>
      <c r="L19" s="203"/>
      <c r="M19" s="148"/>
      <c r="N19" s="203"/>
      <c r="O19" s="148"/>
      <c r="Q19" s="141"/>
      <c r="S19" s="204"/>
      <c r="T19" s="204"/>
      <c r="U19" s="204"/>
      <c r="V19" s="204"/>
      <c r="W19" s="204"/>
    </row>
    <row r="20" spans="2:23">
      <c r="C20" s="197" t="s">
        <v>56</v>
      </c>
      <c r="E20" s="152">
        <f>SUM(E17:E18)</f>
        <v>32903221.760000002</v>
      </c>
      <c r="F20" s="154"/>
      <c r="G20" s="152">
        <f>SUM(G17:G18)</f>
        <v>34812000</v>
      </c>
      <c r="H20" s="155"/>
      <c r="I20" s="152">
        <f>E20-G20</f>
        <v>-1908778.2399999984</v>
      </c>
      <c r="J20" s="154"/>
      <c r="K20" s="143">
        <f>IF(G20=0,"n/a",IF(AND(I20/G20&lt;1,I20/G20&gt;-1),I20/G20,"n/a"))</f>
        <v>-5.4831042169366837E-2</v>
      </c>
      <c r="L20" s="153"/>
      <c r="M20" s="152">
        <f>SUM(M17:M18)</f>
        <v>35166351.010000005</v>
      </c>
      <c r="N20" s="153"/>
      <c r="O20" s="152">
        <f>E20-M20</f>
        <v>-2263129.2500000037</v>
      </c>
      <c r="Q20" s="143">
        <f>IF(M20=0,"n/a",IF(AND(O20/M20&lt;1,O20/M20&gt;-1),O20/M20,"n/a"))</f>
        <v>-6.4354963907300292E-2</v>
      </c>
      <c r="S20" s="157">
        <f>IF(E54=0,"n/a",E20/E54)</f>
        <v>0.65181025066385523</v>
      </c>
      <c r="T20" s="204"/>
      <c r="U20" s="157">
        <f>IF(G54=0,"n/a",G20/G54)</f>
        <v>0.63292243918402968</v>
      </c>
      <c r="V20" s="204"/>
      <c r="W20" s="157">
        <f>IF(M54=0,"n/a",M20/M54)</f>
        <v>0.6933576602845184</v>
      </c>
    </row>
    <row r="21" spans="2:23" ht="6.9" customHeight="1">
      <c r="E21" s="148"/>
      <c r="F21" s="203"/>
      <c r="G21" s="148"/>
      <c r="H21" s="203"/>
      <c r="I21" s="148"/>
      <c r="J21" s="203"/>
      <c r="K21" s="141"/>
      <c r="L21" s="203"/>
      <c r="M21" s="148"/>
      <c r="N21" s="203"/>
      <c r="O21" s="148"/>
      <c r="Q21" s="141"/>
      <c r="S21" s="204"/>
      <c r="T21" s="204"/>
      <c r="U21" s="204"/>
      <c r="V21" s="204"/>
      <c r="W21" s="204"/>
    </row>
    <row r="22" spans="2:23">
      <c r="C22" s="197" t="s">
        <v>72</v>
      </c>
      <c r="E22" s="148">
        <f>E14+E20</f>
        <v>998084979.98000002</v>
      </c>
      <c r="F22" s="203"/>
      <c r="G22" s="148">
        <f>G14+G20</f>
        <v>991195000</v>
      </c>
      <c r="H22" s="203"/>
      <c r="I22" s="148">
        <f>E22-G22</f>
        <v>6889979.9800000191</v>
      </c>
      <c r="J22" s="203"/>
      <c r="K22" s="145">
        <f>IF(G22=0,"n/a",IF(AND(I22/G22&lt;1,I22/G22&gt;-1),I22/G22,"n/a"))</f>
        <v>6.9511851653812004E-3</v>
      </c>
      <c r="L22" s="203"/>
      <c r="M22" s="148">
        <f>M14+M20</f>
        <v>998176130.42999995</v>
      </c>
      <c r="N22" s="203"/>
      <c r="O22" s="148">
        <f>E22-M22</f>
        <v>-91150.449999928474</v>
      </c>
      <c r="Q22" s="145">
        <f>IF(M22=0,"n/a",IF(AND(O22/M22&lt;1,O22/M22&gt;-1),O22/M22,"n/a"))</f>
        <v>-9.1317000297995671E-5</v>
      </c>
      <c r="S22" s="158">
        <f>IF(E56=0,"n/a",E22/E56)</f>
        <v>1.1060715310825162</v>
      </c>
      <c r="T22" s="204"/>
      <c r="U22" s="158">
        <f>IF(G56=0,"n/a",G22/G56)</f>
        <v>1.0842235489467271</v>
      </c>
      <c r="V22" s="204"/>
      <c r="W22" s="158">
        <f>IF(M56=0,"n/a",M22/M56)</f>
        <v>1.1332704300940535</v>
      </c>
    </row>
    <row r="23" spans="2:23" ht="6.9" customHeight="1">
      <c r="E23" s="148"/>
      <c r="F23" s="203"/>
      <c r="G23" s="148"/>
      <c r="H23" s="203"/>
      <c r="I23" s="148"/>
      <c r="J23" s="203"/>
      <c r="K23" s="141"/>
      <c r="L23" s="203"/>
      <c r="M23" s="148"/>
      <c r="N23" s="203"/>
      <c r="O23" s="148"/>
      <c r="Q23" s="141"/>
      <c r="S23" s="204"/>
      <c r="T23" s="204"/>
      <c r="U23" s="204"/>
      <c r="V23" s="204"/>
      <c r="W23" s="204"/>
    </row>
    <row r="24" spans="2:23" ht="12">
      <c r="B24" s="200" t="s">
        <v>71</v>
      </c>
      <c r="E24" s="148"/>
      <c r="F24" s="203"/>
      <c r="G24" s="148"/>
      <c r="H24" s="203"/>
      <c r="I24" s="148"/>
      <c r="J24" s="203"/>
      <c r="K24" s="141"/>
      <c r="L24" s="203"/>
      <c r="M24" s="148"/>
      <c r="N24" s="203"/>
      <c r="O24" s="148"/>
      <c r="Q24" s="141"/>
      <c r="S24" s="204"/>
      <c r="T24" s="204"/>
      <c r="U24" s="204"/>
      <c r="V24" s="204"/>
      <c r="W24" s="204"/>
    </row>
    <row r="25" spans="2:23">
      <c r="C25" s="197" t="s">
        <v>53</v>
      </c>
      <c r="E25" s="148">
        <v>5506202.5</v>
      </c>
      <c r="F25" s="203"/>
      <c r="G25" s="148">
        <v>4731000</v>
      </c>
      <c r="H25" s="203"/>
      <c r="I25" s="148">
        <f>E25-G25</f>
        <v>775202.5</v>
      </c>
      <c r="J25" s="203"/>
      <c r="K25" s="145">
        <f>IF(G25=0,"n/a",IF(AND(I25/G25&lt;1,I25/G25&gt;-1),I25/G25,"n/a"))</f>
        <v>0.16385595011625448</v>
      </c>
      <c r="L25" s="203"/>
      <c r="M25" s="148">
        <v>4713982.92</v>
      </c>
      <c r="N25" s="203"/>
      <c r="O25" s="148">
        <f>E25-M25</f>
        <v>792219.58000000007</v>
      </c>
      <c r="Q25" s="145">
        <f>IF(M25=0,"n/a",IF(AND(O25/M25&lt;1,O25/M25&gt;-1),O25/M25,"n/a"))</f>
        <v>0.16805737174796553</v>
      </c>
      <c r="S25" s="158">
        <f>IF(E59=0,"n/a",E25/E59)</f>
        <v>0.1059092291266905</v>
      </c>
      <c r="T25" s="204"/>
      <c r="U25" s="158">
        <f>IF(G59=0,"n/a",G25/G59)</f>
        <v>8.1202155779066976E-2</v>
      </c>
      <c r="V25" s="204"/>
      <c r="W25" s="158">
        <f>IF(M59=0,"n/a",M25/M59)</f>
        <v>9.8599856467037214E-2</v>
      </c>
    </row>
    <row r="26" spans="2:23">
      <c r="C26" s="197" t="s">
        <v>52</v>
      </c>
      <c r="E26" s="152">
        <v>11252122.26</v>
      </c>
      <c r="F26" s="154"/>
      <c r="G26" s="152">
        <v>11342000</v>
      </c>
      <c r="H26" s="155"/>
      <c r="I26" s="152">
        <f>E26-G26</f>
        <v>-89877.740000000224</v>
      </c>
      <c r="J26" s="154"/>
      <c r="K26" s="143">
        <f>IF(G26=0,"n/a",IF(AND(I26/G26&lt;1,I26/G26&gt;-1),I26/G26,"n/a"))</f>
        <v>-7.9243290424969338E-3</v>
      </c>
      <c r="L26" s="153"/>
      <c r="M26" s="152">
        <v>10898300.359999999</v>
      </c>
      <c r="N26" s="153"/>
      <c r="O26" s="152">
        <f>E26-M26</f>
        <v>353821.90000000037</v>
      </c>
      <c r="Q26" s="143">
        <f>IF(M26=0,"n/a",IF(AND(O26/M26&lt;1,O26/M26&gt;-1),O26/M26,"n/a"))</f>
        <v>3.2465787169771158E-2</v>
      </c>
      <c r="S26" s="157">
        <f>IF(E60=0,"n/a",E26/E60)</f>
        <v>6.9277035374063295E-2</v>
      </c>
      <c r="T26" s="204"/>
      <c r="U26" s="157">
        <f>IF(G60=0,"n/a",G26/G60)</f>
        <v>6.2904871772118204E-2</v>
      </c>
      <c r="V26" s="204"/>
      <c r="W26" s="157">
        <f>IF(M60=0,"n/a",M26/M60)</f>
        <v>6.3274885064292574E-2</v>
      </c>
    </row>
    <row r="27" spans="2:23" ht="6.9" customHeight="1">
      <c r="E27" s="148"/>
      <c r="F27" s="203"/>
      <c r="G27" s="148"/>
      <c r="H27" s="203"/>
      <c r="I27" s="148"/>
      <c r="J27" s="203"/>
      <c r="K27" s="141"/>
      <c r="L27" s="203"/>
      <c r="M27" s="148"/>
      <c r="N27" s="203"/>
      <c r="O27" s="148"/>
      <c r="Q27" s="141"/>
      <c r="S27" s="204"/>
      <c r="T27" s="204"/>
      <c r="U27" s="204"/>
      <c r="V27" s="204"/>
      <c r="W27" s="204"/>
    </row>
    <row r="28" spans="2:23">
      <c r="C28" s="197" t="s">
        <v>51</v>
      </c>
      <c r="E28" s="152">
        <f>SUM(E25:E26)</f>
        <v>16758324.76</v>
      </c>
      <c r="F28" s="154"/>
      <c r="G28" s="152">
        <f>SUM(G25:G26)</f>
        <v>16073000</v>
      </c>
      <c r="H28" s="155"/>
      <c r="I28" s="152">
        <f>E28-G28</f>
        <v>685324.75999999978</v>
      </c>
      <c r="J28" s="154"/>
      <c r="K28" s="143">
        <f>IF(G28=0,"n/a",IF(AND(I28/G28&lt;1,I28/G28&gt;-1),I28/G28,"n/a"))</f>
        <v>4.263826043675728E-2</v>
      </c>
      <c r="L28" s="153"/>
      <c r="M28" s="152">
        <f>SUM(M25:M26)</f>
        <v>15612283.279999999</v>
      </c>
      <c r="N28" s="153"/>
      <c r="O28" s="152">
        <f>E28-M28</f>
        <v>1146041.4800000004</v>
      </c>
      <c r="Q28" s="143">
        <f>IF(M28=0,"n/a",IF(AND(O28/M28&lt;1,O28/M28&gt;-1),O28/M28,"n/a"))</f>
        <v>7.3406397991005484E-2</v>
      </c>
      <c r="S28" s="157">
        <f>IF(E62=0,"n/a",E28/E62)</f>
        <v>7.8159476540711439E-2</v>
      </c>
      <c r="T28" s="204"/>
      <c r="U28" s="157">
        <f>IF(G62=0,"n/a",G28/G62)</f>
        <v>6.7373389334607611E-2</v>
      </c>
      <c r="V28" s="204"/>
      <c r="W28" s="157">
        <f>IF(M62=0,"n/a",M28/M62)</f>
        <v>7.0949893587542986E-2</v>
      </c>
    </row>
    <row r="29" spans="2:23" ht="6.9" customHeight="1">
      <c r="E29" s="148"/>
      <c r="F29" s="203"/>
      <c r="G29" s="148"/>
      <c r="H29" s="203"/>
      <c r="I29" s="148"/>
      <c r="J29" s="203"/>
      <c r="K29" s="141"/>
      <c r="L29" s="203"/>
      <c r="M29" s="148"/>
      <c r="N29" s="203"/>
      <c r="O29" s="148"/>
      <c r="Q29" s="141"/>
      <c r="S29" s="204"/>
      <c r="T29" s="204"/>
      <c r="U29" s="204"/>
      <c r="V29" s="204"/>
      <c r="W29" s="204"/>
    </row>
    <row r="30" spans="2:23">
      <c r="C30" s="197" t="s">
        <v>70</v>
      </c>
      <c r="E30" s="148">
        <f>E22+E28</f>
        <v>1014843304.74</v>
      </c>
      <c r="F30" s="203"/>
      <c r="G30" s="148">
        <f>G22+G28</f>
        <v>1007268000</v>
      </c>
      <c r="H30" s="203"/>
      <c r="I30" s="148">
        <f>E30-G30</f>
        <v>7575304.7400000095</v>
      </c>
      <c r="J30" s="203"/>
      <c r="K30" s="145">
        <f>IF(G30=0,"n/a",IF(AND(I30/G30&lt;1,I30/G30&gt;-1),I30/G30,"n/a"))</f>
        <v>7.5206446943613912E-3</v>
      </c>
      <c r="L30" s="203"/>
      <c r="M30" s="148">
        <f>M22+M28</f>
        <v>1013788413.7099999</v>
      </c>
      <c r="N30" s="203"/>
      <c r="O30" s="148">
        <f>E30-M30</f>
        <v>1054891.0300000906</v>
      </c>
      <c r="Q30" s="145">
        <f>IF(M30=0,"n/a",IF(AND(O30/M30&lt;1,O30/M30&gt;-1),O30/M30,"n/a"))</f>
        <v>1.0405435845727156E-3</v>
      </c>
      <c r="S30" s="156">
        <f>IF(E64=0,"n/a",E30/E64)</f>
        <v>0.90872167441747598</v>
      </c>
      <c r="T30" s="204"/>
      <c r="U30" s="156">
        <f>IF(G64=0,"n/a",G30/G64)</f>
        <v>0.87378509391341164</v>
      </c>
      <c r="V30" s="204"/>
      <c r="W30" s="156">
        <f>IF(M64=0,"n/a",M30/M64)</f>
        <v>0.9209233026296374</v>
      </c>
    </row>
    <row r="31" spans="2:23" ht="6.9" customHeight="1">
      <c r="E31" s="148"/>
      <c r="F31" s="203"/>
      <c r="G31" s="148"/>
      <c r="H31" s="203"/>
      <c r="I31" s="148"/>
      <c r="J31" s="203"/>
      <c r="K31" s="141"/>
      <c r="L31" s="203"/>
      <c r="M31" s="148"/>
      <c r="N31" s="203"/>
      <c r="O31" s="148"/>
      <c r="Q31" s="141"/>
      <c r="S31" s="199"/>
      <c r="T31" s="199"/>
      <c r="U31" s="199"/>
      <c r="V31" s="199"/>
      <c r="W31" s="199"/>
    </row>
    <row r="32" spans="2:23">
      <c r="B32" s="197" t="s">
        <v>90</v>
      </c>
      <c r="E32" s="148">
        <v>476548</v>
      </c>
      <c r="F32" s="203"/>
      <c r="G32" s="148">
        <v>-10039000</v>
      </c>
      <c r="H32" s="203"/>
      <c r="I32" s="148">
        <f>E32-G32</f>
        <v>10515548</v>
      </c>
      <c r="J32" s="203"/>
      <c r="K32" s="145" t="str">
        <f>IF(G32=0,"n/a",IF(AND(I32/G32&lt;1,I32/G32&gt;-1),I32/G32,"n/a"))</f>
        <v>n/a</v>
      </c>
      <c r="L32" s="203"/>
      <c r="M32" s="148">
        <v>0</v>
      </c>
      <c r="N32" s="203"/>
      <c r="O32" s="148">
        <f>E32-M32</f>
        <v>476548</v>
      </c>
      <c r="Q32" s="145" t="str">
        <f>IF(M32=0,"n/a",IF(AND(O32/M32&lt;1,O32/M32&gt;-1),O32/M32,"n/a"))</f>
        <v>n/a</v>
      </c>
      <c r="S32" s="199"/>
      <c r="T32" s="199"/>
      <c r="U32" s="199"/>
      <c r="V32" s="199"/>
      <c r="W32" s="199"/>
    </row>
    <row r="33" spans="1:23">
      <c r="B33" s="197" t="s">
        <v>69</v>
      </c>
      <c r="E33" s="152">
        <v>13754930.720000001</v>
      </c>
      <c r="F33" s="154"/>
      <c r="G33" s="152">
        <v>14270000</v>
      </c>
      <c r="H33" s="155"/>
      <c r="I33" s="152">
        <f>E33-G33</f>
        <v>-515069.27999999933</v>
      </c>
      <c r="J33" s="154"/>
      <c r="K33" s="143">
        <f>IF(G33=0,"n/a",IF(AND(I33/G33&lt;1,I33/G33&gt;-1),I33/G33,"n/a"))</f>
        <v>-3.609455360896982E-2</v>
      </c>
      <c r="L33" s="153"/>
      <c r="M33" s="152">
        <v>13300355.07</v>
      </c>
      <c r="N33" s="153"/>
      <c r="O33" s="152">
        <f>E33-M33</f>
        <v>454575.65000000037</v>
      </c>
      <c r="Q33" s="143">
        <f>IF(M33=0,"n/a",IF(AND(O33/M33&lt;1,O33/M33&gt;-1),O33/M33,"n/a"))</f>
        <v>3.4177707858742176E-2</v>
      </c>
    </row>
    <row r="34" spans="1:23" ht="6.9" customHeight="1">
      <c r="E34" s="148"/>
      <c r="F34" s="203"/>
      <c r="G34" s="148"/>
      <c r="H34" s="203"/>
      <c r="I34" s="148"/>
      <c r="J34" s="203"/>
      <c r="K34" s="151"/>
      <c r="L34" s="203"/>
      <c r="M34" s="148"/>
      <c r="N34" s="203"/>
      <c r="O34" s="148"/>
      <c r="Q34" s="151"/>
      <c r="S34" s="199"/>
      <c r="T34" s="199"/>
      <c r="U34" s="199"/>
      <c r="V34" s="199"/>
      <c r="W34" s="199"/>
    </row>
    <row r="35" spans="1:23" ht="12" thickBot="1">
      <c r="C35" s="197" t="s">
        <v>68</v>
      </c>
      <c r="E35" s="150">
        <f>SUM(E30:E33)</f>
        <v>1029074783.46</v>
      </c>
      <c r="F35" s="203"/>
      <c r="G35" s="150">
        <f>SUM(G30:G33)</f>
        <v>1011499000</v>
      </c>
      <c r="H35" s="203"/>
      <c r="I35" s="150">
        <f>E35-G35</f>
        <v>17575783.460000038</v>
      </c>
      <c r="J35" s="203"/>
      <c r="K35" s="138">
        <f>IF(G35=0,"n/a",IF(AND(I35/G35&lt;1,I35/G35&gt;-1),I35/G35,"n/a"))</f>
        <v>1.7375977099334788E-2</v>
      </c>
      <c r="L35" s="203"/>
      <c r="M35" s="150">
        <f>SUM(M30:M33)</f>
        <v>1027088768.78</v>
      </c>
      <c r="N35" s="203"/>
      <c r="O35" s="150">
        <f>E35-M35</f>
        <v>1986014.6800000668</v>
      </c>
      <c r="Q35" s="138">
        <f>IF(M35=0,"n/a",IF(AND(O35/M35&lt;1,O35/M35&gt;-1),O35/M35,"n/a"))</f>
        <v>1.9336348915187744E-3</v>
      </c>
    </row>
    <row r="36" spans="1:23" ht="12" thickTop="1">
      <c r="E36" s="147"/>
      <c r="F36" s="203"/>
      <c r="G36" s="147"/>
      <c r="I36" s="147"/>
      <c r="M36" s="147"/>
      <c r="O36" s="147"/>
    </row>
    <row r="37" spans="1:23">
      <c r="C37" s="197" t="s">
        <v>67</v>
      </c>
      <c r="E37" s="149">
        <v>11071368.18</v>
      </c>
      <c r="F37" s="149"/>
      <c r="G37" s="149">
        <v>11883801</v>
      </c>
      <c r="I37" s="147"/>
      <c r="M37" s="149">
        <v>30825158.190000001</v>
      </c>
      <c r="O37" s="147"/>
    </row>
    <row r="38" spans="1:23">
      <c r="C38" s="197" t="s">
        <v>43</v>
      </c>
      <c r="E38" s="148">
        <v>5530688</v>
      </c>
      <c r="F38" s="202"/>
      <c r="G38" s="148">
        <v>5332299</v>
      </c>
      <c r="I38" s="147"/>
      <c r="M38" s="148">
        <v>4542342.33</v>
      </c>
      <c r="O38" s="147"/>
    </row>
    <row r="39" spans="1:23">
      <c r="C39" s="197" t="s">
        <v>66</v>
      </c>
      <c r="E39" s="148">
        <v>-2847899.26</v>
      </c>
      <c r="F39" s="202"/>
      <c r="G39" s="148">
        <v>-3159584</v>
      </c>
      <c r="I39" s="147"/>
      <c r="M39" s="148">
        <v>-3069260.44</v>
      </c>
      <c r="O39" s="147"/>
    </row>
    <row r="40" spans="1:23">
      <c r="C40" s="197" t="s">
        <v>119</v>
      </c>
      <c r="E40" s="148">
        <v>1083966.7</v>
      </c>
      <c r="F40" s="202"/>
      <c r="G40" s="148">
        <v>571339</v>
      </c>
      <c r="I40" s="147"/>
      <c r="M40" s="148">
        <v>0</v>
      </c>
      <c r="O40" s="147"/>
    </row>
    <row r="41" spans="1:23">
      <c r="E41" s="146"/>
    </row>
    <row r="42" spans="1:23" ht="13.2">
      <c r="A42" s="201" t="s">
        <v>65</v>
      </c>
      <c r="E42" s="146"/>
    </row>
    <row r="43" spans="1:23" ht="12">
      <c r="B43" s="200" t="s">
        <v>64</v>
      </c>
      <c r="E43" s="146"/>
    </row>
    <row r="44" spans="1:23">
      <c r="C44" s="197" t="s">
        <v>63</v>
      </c>
      <c r="E44" s="142">
        <v>566879175</v>
      </c>
      <c r="G44" s="142">
        <v>573039000</v>
      </c>
      <c r="H44" s="140"/>
      <c r="I44" s="142">
        <f>E44-G44</f>
        <v>-6159825</v>
      </c>
      <c r="K44" s="145">
        <f>IF(G44=0,"n/a",IF(AND(I44/G44&lt;1,I44/G44&gt;-1),I44/G44,"n/a"))</f>
        <v>-1.0749399255548051E-2</v>
      </c>
      <c r="M44" s="142">
        <v>553847674</v>
      </c>
      <c r="N44" s="140"/>
      <c r="O44" s="142">
        <f>E44-M44</f>
        <v>13031501</v>
      </c>
      <c r="Q44" s="145">
        <f>IF(M44=0,"n/a",IF(AND(O44/M44&lt;1,O44/M44&gt;-1),O44/M44,"n/a"))</f>
        <v>2.3529034447114062E-2</v>
      </c>
    </row>
    <row r="45" spans="1:23">
      <c r="C45" s="197" t="s">
        <v>62</v>
      </c>
      <c r="E45" s="142">
        <v>257123131</v>
      </c>
      <c r="G45" s="142">
        <v>256965000</v>
      </c>
      <c r="H45" s="140"/>
      <c r="I45" s="142">
        <f>E45-G45</f>
        <v>158131</v>
      </c>
      <c r="K45" s="145">
        <f>IF(G45=0,"n/a",IF(AND(I45/G45&lt;1,I45/G45&gt;-1),I45/G45,"n/a"))</f>
        <v>6.153795263946452E-4</v>
      </c>
      <c r="M45" s="142">
        <v>247796021</v>
      </c>
      <c r="N45" s="140"/>
      <c r="O45" s="142">
        <f>E45-M45</f>
        <v>9327110</v>
      </c>
      <c r="Q45" s="145">
        <f>IF(M45=0,"n/a",IF(AND(O45/M45&lt;1,O45/M45&gt;-1),O45/M45,"n/a"))</f>
        <v>3.7640273489298687E-2</v>
      </c>
    </row>
    <row r="46" spans="1:23">
      <c r="C46" s="197" t="s">
        <v>61</v>
      </c>
      <c r="E46" s="144">
        <v>27887227</v>
      </c>
      <c r="G46" s="144">
        <v>29192000</v>
      </c>
      <c r="H46" s="140"/>
      <c r="I46" s="144">
        <f>E46-G46</f>
        <v>-1304773</v>
      </c>
      <c r="K46" s="143">
        <f>IF(G46=0,"n/a",IF(AND(I46/G46&lt;1,I46/G46&gt;-1),I46/G46,"n/a"))</f>
        <v>-4.469625239791724E-2</v>
      </c>
      <c r="M46" s="144">
        <v>28429917</v>
      </c>
      <c r="N46" s="140"/>
      <c r="O46" s="144">
        <f>E46-M46</f>
        <v>-542690</v>
      </c>
      <c r="Q46" s="143">
        <f>IF(M46=0,"n/a",IF(AND(O46/M46&lt;1,O46/M46&gt;-1),O46/M46,"n/a"))</f>
        <v>-1.9088694490384899E-2</v>
      </c>
    </row>
    <row r="47" spans="1:23" ht="6.9" customHeight="1">
      <c r="E47" s="142"/>
      <c r="G47" s="142"/>
      <c r="I47" s="142"/>
      <c r="K47" s="141"/>
      <c r="M47" s="142"/>
      <c r="O47" s="142"/>
      <c r="Q47" s="141"/>
      <c r="S47" s="199"/>
      <c r="T47" s="199"/>
      <c r="U47" s="199"/>
      <c r="V47" s="199"/>
      <c r="W47" s="199"/>
    </row>
    <row r="48" spans="1:23">
      <c r="C48" s="197" t="s">
        <v>60</v>
      </c>
      <c r="E48" s="142">
        <f>SUM(E44:E46)</f>
        <v>851889533</v>
      </c>
      <c r="G48" s="142">
        <f>SUM(G44:G46)</f>
        <v>859196000</v>
      </c>
      <c r="H48" s="140"/>
      <c r="I48" s="142">
        <f>E48-G48</f>
        <v>-7306467</v>
      </c>
      <c r="K48" s="145">
        <f>IF(G48=0,"n/a",IF(AND(I48/G48&lt;1,I48/G48&gt;-1),I48/G48,"n/a"))</f>
        <v>-8.5038419638825136E-3</v>
      </c>
      <c r="M48" s="142">
        <f>SUM(M44:M46)</f>
        <v>830073612</v>
      </c>
      <c r="N48" s="140"/>
      <c r="O48" s="142">
        <f>E48-M48</f>
        <v>21815921</v>
      </c>
      <c r="Q48" s="145">
        <f>IF(M48=0,"n/a",IF(AND(O48/M48&lt;1,O48/M48&gt;-1),O48/M48,"n/a"))</f>
        <v>2.6281911248131569E-2</v>
      </c>
    </row>
    <row r="49" spans="2:23" ht="6.9" customHeight="1">
      <c r="E49" s="142"/>
      <c r="G49" s="142"/>
      <c r="I49" s="142"/>
      <c r="K49" s="141"/>
      <c r="M49" s="142"/>
      <c r="O49" s="142"/>
      <c r="Q49" s="141"/>
      <c r="S49" s="199"/>
      <c r="T49" s="199"/>
      <c r="U49" s="199"/>
      <c r="V49" s="199"/>
      <c r="W49" s="199"/>
    </row>
    <row r="50" spans="2:23" ht="12">
      <c r="B50" s="200" t="s">
        <v>59</v>
      </c>
      <c r="E50" s="142"/>
      <c r="G50" s="142"/>
      <c r="H50" s="140"/>
      <c r="I50" s="142"/>
      <c r="K50" s="141"/>
      <c r="M50" s="142"/>
      <c r="N50" s="140"/>
      <c r="O50" s="142"/>
      <c r="Q50" s="141"/>
    </row>
    <row r="51" spans="2:23">
      <c r="C51" s="197" t="s">
        <v>58</v>
      </c>
      <c r="E51" s="142">
        <v>48451144</v>
      </c>
      <c r="G51" s="142">
        <v>52084000</v>
      </c>
      <c r="H51" s="140"/>
      <c r="I51" s="142">
        <f>E51-G51</f>
        <v>-3632856</v>
      </c>
      <c r="K51" s="145">
        <f>IF(G51=0,"n/a",IF(AND(I51/G51&lt;1,I51/G51&gt;-1),I51/G51,"n/a"))</f>
        <v>-6.9749942400737272E-2</v>
      </c>
      <c r="M51" s="142">
        <v>47990813</v>
      </c>
      <c r="N51" s="140"/>
      <c r="O51" s="142">
        <f>E51-M51</f>
        <v>460331</v>
      </c>
      <c r="Q51" s="145">
        <f>IF(M51=0,"n/a",IF(AND(O51/M51&lt;1,O51/M51&gt;-1),O51/M51,"n/a"))</f>
        <v>9.5920650479499065E-3</v>
      </c>
    </row>
    <row r="52" spans="2:23">
      <c r="C52" s="197" t="s">
        <v>57</v>
      </c>
      <c r="E52" s="144">
        <v>2028611</v>
      </c>
      <c r="G52" s="144">
        <v>2918000</v>
      </c>
      <c r="H52" s="140"/>
      <c r="I52" s="144">
        <f>E52-G52</f>
        <v>-889389</v>
      </c>
      <c r="K52" s="143">
        <f>IF(G52=0,"n/a",IF(AND(I52/G52&lt;1,I52/G52&gt;-1),I52/G52,"n/a"))</f>
        <v>-0.30479403701165181</v>
      </c>
      <c r="M52" s="144">
        <v>2728106</v>
      </c>
      <c r="N52" s="140"/>
      <c r="O52" s="144">
        <f>E52-M52</f>
        <v>-699495</v>
      </c>
      <c r="Q52" s="143">
        <f>IF(M52=0,"n/a",IF(AND(O52/M52&lt;1,O52/M52&gt;-1),O52/M52,"n/a"))</f>
        <v>-0.25640316028776006</v>
      </c>
    </row>
    <row r="53" spans="2:23" ht="6.9" customHeight="1">
      <c r="E53" s="142"/>
      <c r="G53" s="142"/>
      <c r="I53" s="142"/>
      <c r="K53" s="141"/>
      <c r="M53" s="142"/>
      <c r="O53" s="142"/>
      <c r="Q53" s="141"/>
      <c r="S53" s="199"/>
      <c r="T53" s="199"/>
      <c r="U53" s="199"/>
      <c r="V53" s="199"/>
      <c r="W53" s="199"/>
    </row>
    <row r="54" spans="2:23">
      <c r="C54" s="197" t="s">
        <v>56</v>
      </c>
      <c r="E54" s="144">
        <f>SUM(E51:E52)</f>
        <v>50479755</v>
      </c>
      <c r="G54" s="144">
        <f>SUM(G51:G52)</f>
        <v>55002000</v>
      </c>
      <c r="H54" s="140"/>
      <c r="I54" s="144">
        <f>E54-G54</f>
        <v>-4522245</v>
      </c>
      <c r="K54" s="143">
        <f>IF(G54=0,"n/a",IF(AND(I54/G54&lt;1,I54/G54&gt;-1),I54/G54,"n/a"))</f>
        <v>-8.2219646558306977E-2</v>
      </c>
      <c r="M54" s="144">
        <f>SUM(M51:M52)</f>
        <v>50718919</v>
      </c>
      <c r="N54" s="140"/>
      <c r="O54" s="144">
        <f>E54-M54</f>
        <v>-239164</v>
      </c>
      <c r="Q54" s="143">
        <f>IF(M54=0,"n/a",IF(AND(O54/M54&lt;1,O54/M54&gt;-1),O54/M54,"n/a"))</f>
        <v>-4.7154790503322833E-3</v>
      </c>
    </row>
    <row r="55" spans="2:23" ht="6.9" customHeight="1">
      <c r="E55" s="142"/>
      <c r="G55" s="142"/>
      <c r="I55" s="142"/>
      <c r="K55" s="141"/>
      <c r="M55" s="142"/>
      <c r="O55" s="142"/>
      <c r="Q55" s="141"/>
      <c r="S55" s="199"/>
      <c r="T55" s="199"/>
      <c r="U55" s="199"/>
      <c r="V55" s="199"/>
      <c r="W55" s="199"/>
    </row>
    <row r="56" spans="2:23">
      <c r="C56" s="197" t="s">
        <v>55</v>
      </c>
      <c r="E56" s="142">
        <f>E48+E54</f>
        <v>902369288</v>
      </c>
      <c r="G56" s="142">
        <f>G48+G54</f>
        <v>914198000</v>
      </c>
      <c r="H56" s="140"/>
      <c r="I56" s="142">
        <f>E56-G56</f>
        <v>-11828712</v>
      </c>
      <c r="K56" s="145">
        <f>IF(G56=0,"n/a",IF(AND(I56/G56&lt;1,I56/G56&gt;-1),I56/G56,"n/a"))</f>
        <v>-1.2938895075246282E-2</v>
      </c>
      <c r="M56" s="142">
        <f>M48+M54</f>
        <v>880792531</v>
      </c>
      <c r="N56" s="140"/>
      <c r="O56" s="142">
        <f>E56-M56</f>
        <v>21576757</v>
      </c>
      <c r="Q56" s="145">
        <f>IF(M56=0,"n/a",IF(AND(O56/M56&lt;1,O56/M56&gt;-1),O56/M56,"n/a"))</f>
        <v>2.4496979981770532E-2</v>
      </c>
    </row>
    <row r="57" spans="2:23" ht="6.9" customHeight="1">
      <c r="E57" s="142"/>
      <c r="G57" s="142"/>
      <c r="I57" s="142"/>
      <c r="K57" s="141"/>
      <c r="M57" s="142"/>
      <c r="O57" s="142"/>
      <c r="Q57" s="141"/>
      <c r="S57" s="199"/>
      <c r="T57" s="199"/>
      <c r="U57" s="199"/>
      <c r="V57" s="199"/>
      <c r="W57" s="199"/>
    </row>
    <row r="58" spans="2:23" ht="12">
      <c r="B58" s="200" t="s">
        <v>54</v>
      </c>
      <c r="E58" s="142"/>
      <c r="G58" s="142"/>
      <c r="H58" s="140"/>
      <c r="I58" s="142"/>
      <c r="K58" s="141"/>
      <c r="M58" s="142"/>
      <c r="N58" s="140"/>
      <c r="O58" s="142"/>
      <c r="Q58" s="141"/>
    </row>
    <row r="59" spans="2:23">
      <c r="C59" s="197" t="s">
        <v>53</v>
      </c>
      <c r="E59" s="142">
        <v>51989827</v>
      </c>
      <c r="G59" s="142">
        <v>58262000</v>
      </c>
      <c r="H59" s="140"/>
      <c r="I59" s="142">
        <f>E59-G59</f>
        <v>-6272173</v>
      </c>
      <c r="K59" s="145">
        <f>IF(G59=0,"n/a",IF(AND(I59/G59&lt;1,I59/G59&gt;-1),I59/G59,"n/a"))</f>
        <v>-0.10765461192544025</v>
      </c>
      <c r="M59" s="142">
        <v>47809227</v>
      </c>
      <c r="N59" s="140"/>
      <c r="O59" s="142">
        <f>E59-M59</f>
        <v>4180600</v>
      </c>
      <c r="Q59" s="145">
        <f>IF(M59=0,"n/a",IF(AND(O59/M59&lt;1,O59/M59&gt;-1),O59/M59,"n/a"))</f>
        <v>8.7443371548341489E-2</v>
      </c>
    </row>
    <row r="60" spans="2:23">
      <c r="C60" s="197" t="s">
        <v>52</v>
      </c>
      <c r="E60" s="144">
        <v>162422110</v>
      </c>
      <c r="G60" s="144">
        <v>180304000</v>
      </c>
      <c r="H60" s="140"/>
      <c r="I60" s="144">
        <f>E60-G60</f>
        <v>-17881890</v>
      </c>
      <c r="K60" s="143">
        <f>IF(G60=0,"n/a",IF(AND(I60/G60&lt;1,I60/G60&gt;-1),I60/G60,"n/a"))</f>
        <v>-9.9176335522229125E-2</v>
      </c>
      <c r="M60" s="144">
        <v>172237379</v>
      </c>
      <c r="N60" s="140"/>
      <c r="O60" s="144">
        <f>E60-M60</f>
        <v>-9815269</v>
      </c>
      <c r="Q60" s="143">
        <f>IF(M60=0,"n/a",IF(AND(O60/M60&lt;1,O60/M60&gt;-1),O60/M60,"n/a"))</f>
        <v>-5.6986869267210576E-2</v>
      </c>
    </row>
    <row r="61" spans="2:23" ht="6.9" customHeight="1">
      <c r="E61" s="142"/>
      <c r="G61" s="142"/>
      <c r="I61" s="142"/>
      <c r="K61" s="141"/>
      <c r="M61" s="142"/>
      <c r="O61" s="142"/>
      <c r="Q61" s="141"/>
      <c r="S61" s="199"/>
      <c r="T61" s="199"/>
      <c r="U61" s="199"/>
      <c r="V61" s="199"/>
      <c r="W61" s="199"/>
    </row>
    <row r="62" spans="2:23">
      <c r="C62" s="197" t="s">
        <v>51</v>
      </c>
      <c r="E62" s="144">
        <f>SUM(E59:E60)</f>
        <v>214411937</v>
      </c>
      <c r="G62" s="144">
        <f>SUM(G59:G60)</f>
        <v>238566000</v>
      </c>
      <c r="H62" s="140"/>
      <c r="I62" s="144">
        <f>E62-G62</f>
        <v>-24154063</v>
      </c>
      <c r="K62" s="143">
        <f>IF(G62=0,"n/a",IF(AND(I62/G62&lt;1,I62/G62&gt;-1),I62/G62,"n/a"))</f>
        <v>-0.10124687927030675</v>
      </c>
      <c r="M62" s="144">
        <f>SUM(M59:M60)</f>
        <v>220046606</v>
      </c>
      <c r="N62" s="140"/>
      <c r="O62" s="144">
        <f>E62-M62</f>
        <v>-5634669</v>
      </c>
      <c r="Q62" s="143">
        <f>IF(M62=0,"n/a",IF(AND(O62/M62&lt;1,O62/M62&gt;-1),O62/M62,"n/a"))</f>
        <v>-2.5606707153665437E-2</v>
      </c>
    </row>
    <row r="63" spans="2:23" ht="6.9" customHeight="1">
      <c r="E63" s="142"/>
      <c r="G63" s="142"/>
      <c r="I63" s="142"/>
      <c r="K63" s="141"/>
      <c r="M63" s="142"/>
      <c r="O63" s="142"/>
      <c r="Q63" s="141"/>
      <c r="S63" s="199"/>
      <c r="T63" s="199"/>
      <c r="U63" s="199"/>
      <c r="V63" s="199"/>
      <c r="W63" s="199"/>
    </row>
    <row r="64" spans="2:23" ht="12" thickBot="1">
      <c r="C64" s="197" t="s">
        <v>50</v>
      </c>
      <c r="E64" s="139">
        <f>E56+E62</f>
        <v>1116781225</v>
      </c>
      <c r="G64" s="139">
        <f>G56+G62</f>
        <v>1152764000</v>
      </c>
      <c r="H64" s="140"/>
      <c r="I64" s="139">
        <f>E64-G64</f>
        <v>-35982775</v>
      </c>
      <c r="K64" s="138">
        <f>IF(G64=0,"n/a",IF(AND(I64/G64&lt;1,I64/G64&gt;-1),I64/G64,"n/a"))</f>
        <v>-3.1214346561828789E-2</v>
      </c>
      <c r="M64" s="139">
        <f>M56+M62</f>
        <v>1100839137</v>
      </c>
      <c r="N64" s="140"/>
      <c r="O64" s="139">
        <f>E64-M64</f>
        <v>15942088</v>
      </c>
      <c r="Q64" s="138">
        <f>IF(M64=0,"n/a",IF(AND(O64/M64&lt;1,O64/M64&gt;-1),O64/M64,"n/a"))</f>
        <v>1.448175983590598E-2</v>
      </c>
    </row>
    <row r="65" spans="1:1" ht="12" thickTop="1"/>
    <row r="67" spans="1:1">
      <c r="A67" s="197" t="s">
        <v>37</v>
      </c>
    </row>
    <row r="68" spans="1:1">
      <c r="A68" s="197" t="s">
        <v>37</v>
      </c>
    </row>
    <row r="69" spans="1:1">
      <c r="A69" s="197" t="s">
        <v>37</v>
      </c>
    </row>
    <row r="70" spans="1:1">
      <c r="A70" s="197" t="s">
        <v>37</v>
      </c>
    </row>
    <row r="71" spans="1:1">
      <c r="A71" s="197" t="s">
        <v>37</v>
      </c>
    </row>
    <row r="72" spans="1:1">
      <c r="A72" s="197" t="s">
        <v>37</v>
      </c>
    </row>
    <row r="73" spans="1:1">
      <c r="A73" s="197" t="s">
        <v>37</v>
      </c>
    </row>
    <row r="74" spans="1:1">
      <c r="A74" s="197" t="s">
        <v>37</v>
      </c>
    </row>
    <row r="75" spans="1:1">
      <c r="A75" s="197" t="s">
        <v>37</v>
      </c>
    </row>
    <row r="76" spans="1:1">
      <c r="A76" s="197" t="s">
        <v>37</v>
      </c>
    </row>
    <row r="77" spans="1:1">
      <c r="A77" s="197" t="s">
        <v>37</v>
      </c>
    </row>
    <row r="78" spans="1:1">
      <c r="A78" s="197" t="s">
        <v>37</v>
      </c>
    </row>
    <row r="79" spans="1:1">
      <c r="A79" s="197" t="s">
        <v>37</v>
      </c>
    </row>
    <row r="80" spans="1:1">
      <c r="A80" s="197" t="s">
        <v>37</v>
      </c>
    </row>
    <row r="81" spans="1:1">
      <c r="A81" s="197" t="s">
        <v>37</v>
      </c>
    </row>
  </sheetData>
  <mergeCells count="7">
    <mergeCell ref="S6:W6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80" orientation="landscape" r:id="rId1"/>
  <headerFooter alignWithMargins="0">
    <oddFooter>&amp;C6d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zoomScaleNormal="100" workbookViewId="0">
      <pane xSplit="4" ySplit="8" topLeftCell="E37" activePane="bottomRight" state="frozen"/>
      <selection activeCell="E9" sqref="E9"/>
      <selection pane="topRight" activeCell="E9" sqref="E9"/>
      <selection pane="bottomLeft" activeCell="E9" sqref="E9"/>
      <selection pane="bottomRight" activeCell="K75" sqref="K75"/>
    </sheetView>
  </sheetViews>
  <sheetFormatPr defaultColWidth="9.109375" defaultRowHeight="11.4"/>
  <cols>
    <col min="1" max="2" width="1.6640625" style="197" customWidth="1"/>
    <col min="3" max="3" width="9.109375" style="197"/>
    <col min="4" max="4" width="23.88671875" style="197" customWidth="1"/>
    <col min="5" max="5" width="16.6640625" style="197" customWidth="1"/>
    <col min="6" max="6" width="0.88671875" style="197" customWidth="1"/>
    <col min="7" max="7" width="16.6640625" style="197" customWidth="1"/>
    <col min="8" max="8" width="0.88671875" style="197" customWidth="1"/>
    <col min="9" max="9" width="16.6640625" style="197" customWidth="1"/>
    <col min="10" max="10" width="0.88671875" style="197" customWidth="1"/>
    <col min="11" max="11" width="7.6640625" style="198" customWidth="1"/>
    <col min="12" max="12" width="0.88671875" style="197" customWidth="1"/>
    <col min="13" max="13" width="16.6640625" style="197" customWidth="1"/>
    <col min="14" max="14" width="0.88671875" style="197" customWidth="1"/>
    <col min="15" max="15" width="16.6640625" style="197" customWidth="1"/>
    <col min="16" max="16" width="0.88671875" style="197" customWidth="1"/>
    <col min="17" max="17" width="7.6640625" style="198" customWidth="1"/>
    <col min="18" max="18" width="0.88671875" style="197" customWidth="1"/>
    <col min="19" max="19" width="7.6640625" style="198" customWidth="1"/>
    <col min="20" max="20" width="0.88671875" style="198" customWidth="1"/>
    <col min="21" max="21" width="7.6640625" style="198" customWidth="1"/>
    <col min="22" max="22" width="0.88671875" style="198" customWidth="1"/>
    <col min="23" max="23" width="7.6640625" style="198" customWidth="1"/>
    <col min="24" max="16384" width="9.109375" style="197"/>
  </cols>
  <sheetData>
    <row r="1" spans="1:23" s="212" customFormat="1" ht="13.8">
      <c r="E1" s="317" t="s">
        <v>24</v>
      </c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S1" s="213"/>
      <c r="T1" s="213"/>
      <c r="U1" s="213"/>
      <c r="V1" s="213"/>
      <c r="W1" s="213"/>
    </row>
    <row r="2" spans="1:23" s="212" customFormat="1" ht="13.8">
      <c r="E2" s="317" t="s">
        <v>77</v>
      </c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S2" s="213"/>
      <c r="T2" s="213"/>
      <c r="U2" s="213"/>
      <c r="V2" s="213"/>
      <c r="W2" s="213"/>
    </row>
    <row r="3" spans="1:23" s="212" customFormat="1" ht="13.8">
      <c r="E3" s="317" t="s">
        <v>151</v>
      </c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S3" s="213"/>
      <c r="T3" s="213"/>
      <c r="U3" s="213"/>
      <c r="V3" s="213"/>
      <c r="W3" s="213"/>
    </row>
    <row r="4" spans="1:23" s="201" customFormat="1" ht="13.2">
      <c r="E4" s="318" t="s">
        <v>36</v>
      </c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S4" s="211"/>
      <c r="T4" s="211"/>
      <c r="U4" s="211"/>
      <c r="V4" s="211"/>
      <c r="W4" s="211"/>
    </row>
    <row r="5" spans="1:23">
      <c r="A5" s="197" t="s">
        <v>37</v>
      </c>
    </row>
    <row r="6" spans="1:23" s="205" customFormat="1" ht="13.2">
      <c r="A6" s="205" t="s">
        <v>37</v>
      </c>
      <c r="I6" s="319" t="s">
        <v>38</v>
      </c>
      <c r="J6" s="319"/>
      <c r="K6" s="319"/>
      <c r="O6" s="319" t="s">
        <v>83</v>
      </c>
      <c r="P6" s="319"/>
      <c r="Q6" s="319"/>
      <c r="S6" s="315" t="s">
        <v>76</v>
      </c>
      <c r="T6" s="315"/>
      <c r="U6" s="315"/>
      <c r="V6" s="315"/>
      <c r="W6" s="315"/>
    </row>
    <row r="7" spans="1:23" s="205" customFormat="1" ht="13.2">
      <c r="E7" s="210" t="s">
        <v>39</v>
      </c>
      <c r="G7" s="210"/>
      <c r="I7" s="210"/>
      <c r="K7" s="209"/>
      <c r="M7" s="210" t="s">
        <v>39</v>
      </c>
      <c r="O7" s="210"/>
      <c r="Q7" s="209"/>
      <c r="S7" s="209"/>
      <c r="T7" s="207"/>
      <c r="U7" s="209"/>
      <c r="V7" s="207"/>
      <c r="W7" s="209"/>
    </row>
    <row r="8" spans="1:23" s="205" customFormat="1" ht="13.2">
      <c r="A8" s="201" t="s">
        <v>75</v>
      </c>
      <c r="E8" s="206">
        <v>2013</v>
      </c>
      <c r="G8" s="206" t="s">
        <v>40</v>
      </c>
      <c r="I8" s="206" t="s">
        <v>41</v>
      </c>
      <c r="K8" s="208" t="s">
        <v>42</v>
      </c>
      <c r="M8" s="206">
        <v>2012</v>
      </c>
      <c r="O8" s="206" t="s">
        <v>41</v>
      </c>
      <c r="Q8" s="208" t="s">
        <v>42</v>
      </c>
      <c r="S8" s="206">
        <v>2013</v>
      </c>
      <c r="T8" s="207"/>
      <c r="U8" s="208" t="s">
        <v>40</v>
      </c>
      <c r="V8" s="207"/>
      <c r="W8" s="206">
        <v>2012</v>
      </c>
    </row>
    <row r="9" spans="1:23" ht="12">
      <c r="B9" s="200" t="s">
        <v>74</v>
      </c>
    </row>
    <row r="10" spans="1:23">
      <c r="C10" s="197" t="s">
        <v>63</v>
      </c>
      <c r="E10" s="149">
        <v>674005011.77999997</v>
      </c>
      <c r="G10" s="149">
        <v>670666000</v>
      </c>
      <c r="I10" s="149">
        <f>E10-G10</f>
        <v>3339011.7799999714</v>
      </c>
      <c r="K10" s="145">
        <f>IF(G10=0,"n/a",IF(AND(I10/G10&lt;1,I10/G10&gt;-1),I10/G10,"n/a"))</f>
        <v>4.9786507441855875E-3</v>
      </c>
      <c r="M10" s="149">
        <v>745366699.44000006</v>
      </c>
      <c r="O10" s="149">
        <f>E10-M10</f>
        <v>-71361687.660000086</v>
      </c>
      <c r="Q10" s="145">
        <f>IF(M10=0,"n/a",IF(AND(O10/M10&lt;1,O10/M10&gt;-1),O10/M10,"n/a"))</f>
        <v>-9.5740375460313276E-2</v>
      </c>
      <c r="S10" s="156">
        <f>IF(E42=0,"n/a",E10/E42)</f>
        <v>1.2169501533015374</v>
      </c>
      <c r="T10" s="204"/>
      <c r="U10" s="156">
        <f>IF(G42=0,"n/a",G10/G42)</f>
        <v>1.2169521849817548</v>
      </c>
      <c r="V10" s="204"/>
      <c r="W10" s="156">
        <f>IF(M42=0,"n/a",M10/M42)</f>
        <v>1.265108344465647</v>
      </c>
    </row>
    <row r="11" spans="1:23">
      <c r="C11" s="197" t="s">
        <v>62</v>
      </c>
      <c r="E11" s="148">
        <v>261261737.38</v>
      </c>
      <c r="G11" s="148">
        <v>267920000</v>
      </c>
      <c r="I11" s="148">
        <f>E11-G11</f>
        <v>-6658262.6200000048</v>
      </c>
      <c r="K11" s="145">
        <f>IF(G11=0,"n/a",IF(AND(I11/G11&lt;1,I11/G11&gt;-1),I11/G11,"n/a"))</f>
        <v>-2.485168191997613E-2</v>
      </c>
      <c r="M11" s="148">
        <v>296025194.06999999</v>
      </c>
      <c r="O11" s="148">
        <f>E11-M11</f>
        <v>-34763456.689999998</v>
      </c>
      <c r="Q11" s="145">
        <f>IF(M11=0,"n/a",IF(AND(O11/M11&lt;1,O11/M11&gt;-1),O11/M11,"n/a"))</f>
        <v>-0.11743411502258692</v>
      </c>
      <c r="S11" s="158">
        <f>IF(E43=0,"n/a",E11/E43)</f>
        <v>1.0543419394938549</v>
      </c>
      <c r="T11" s="204"/>
      <c r="U11" s="158">
        <f>IF(G43=0,"n/a",G11/G43)</f>
        <v>1.0549817488787472</v>
      </c>
      <c r="V11" s="204"/>
      <c r="W11" s="158">
        <f>IF(M43=0,"n/a",M11/M43)</f>
        <v>1.1067534064288473</v>
      </c>
    </row>
    <row r="12" spans="1:23">
      <c r="C12" s="197" t="s">
        <v>61</v>
      </c>
      <c r="E12" s="152">
        <v>27743030.260000002</v>
      </c>
      <c r="G12" s="152">
        <v>28236000</v>
      </c>
      <c r="I12" s="152">
        <f>E12-G12</f>
        <v>-492969.73999999836</v>
      </c>
      <c r="K12" s="143">
        <f>IF(G12=0,"n/a",IF(AND(I12/G12&lt;1,I12/G12&gt;-1),I12/G12,"n/a"))</f>
        <v>-1.7458908485621136E-2</v>
      </c>
      <c r="M12" s="152">
        <v>31355641.190000001</v>
      </c>
      <c r="O12" s="152">
        <f>E12-M12</f>
        <v>-3612610.9299999997</v>
      </c>
      <c r="Q12" s="143">
        <f>IF(M12=0,"n/a",IF(AND(O12/M12&lt;1,O12/M12&gt;-1),O12/M12,"n/a"))</f>
        <v>-0.11521406652504176</v>
      </c>
      <c r="S12" s="157">
        <f>IF(E44=0,"n/a",E12/E44)</f>
        <v>0.97583929844044226</v>
      </c>
      <c r="T12" s="204"/>
      <c r="U12" s="157">
        <f>IF(G44=0,"n/a",G12/G44)</f>
        <v>0.93434811383189942</v>
      </c>
      <c r="V12" s="204"/>
      <c r="W12" s="157">
        <f>IF(M44=0,"n/a",M12/M44)</f>
        <v>0.9851431694324887</v>
      </c>
    </row>
    <row r="13" spans="1:23" ht="6.9" customHeight="1">
      <c r="E13" s="148"/>
      <c r="G13" s="148"/>
      <c r="I13" s="148"/>
      <c r="K13" s="141"/>
      <c r="M13" s="148"/>
      <c r="O13" s="148"/>
      <c r="Q13" s="141"/>
      <c r="S13" s="204"/>
      <c r="T13" s="204"/>
      <c r="U13" s="204"/>
      <c r="V13" s="204"/>
      <c r="W13" s="204"/>
    </row>
    <row r="14" spans="1:23">
      <c r="C14" s="197" t="s">
        <v>60</v>
      </c>
      <c r="E14" s="148">
        <f>SUM(E10:E12)</f>
        <v>963009779.41999996</v>
      </c>
      <c r="G14" s="148">
        <f>SUM(G10:G12)</f>
        <v>966822000</v>
      </c>
      <c r="I14" s="148">
        <f>E14-G14</f>
        <v>-3812220.5800000429</v>
      </c>
      <c r="K14" s="145">
        <f>IF(G14=0,"n/a",IF(AND(I14/G14&lt;1,I14/G14&gt;-1),I14/G14,"n/a"))</f>
        <v>-3.9430428558721699E-3</v>
      </c>
      <c r="M14" s="148">
        <f>SUM(M10:M12)</f>
        <v>1072747534.7</v>
      </c>
      <c r="O14" s="148">
        <f>E14-M14</f>
        <v>-109737755.28000009</v>
      </c>
      <c r="Q14" s="145">
        <f>IF(M14=0,"n/a",IF(AND(O14/M14&lt;1,O14/M14&gt;-1),O14/M14,"n/a"))</f>
        <v>-0.10229597526941778</v>
      </c>
      <c r="S14" s="158">
        <f>IF(E46=0,"n/a",E14/E46)</f>
        <v>1.1601498535770824</v>
      </c>
      <c r="T14" s="204"/>
      <c r="U14" s="158">
        <f>IF(G46=0,"n/a",G14/G46)</f>
        <v>1.157482520831338</v>
      </c>
      <c r="V14" s="204"/>
      <c r="W14" s="158">
        <f>IF(M46=0,"n/a",M14/M46)</f>
        <v>1.2074066811296256</v>
      </c>
    </row>
    <row r="15" spans="1:23" ht="6.9" customHeight="1">
      <c r="E15" s="148"/>
      <c r="G15" s="148"/>
      <c r="I15" s="148"/>
      <c r="K15" s="141"/>
      <c r="M15" s="148"/>
      <c r="O15" s="148"/>
      <c r="Q15" s="141"/>
      <c r="S15" s="204"/>
      <c r="T15" s="204"/>
      <c r="U15" s="204"/>
      <c r="V15" s="204"/>
      <c r="W15" s="204"/>
    </row>
    <row r="16" spans="1:23" ht="12">
      <c r="B16" s="200" t="s">
        <v>73</v>
      </c>
      <c r="E16" s="148"/>
      <c r="G16" s="148"/>
      <c r="I16" s="148"/>
      <c r="K16" s="141"/>
      <c r="M16" s="148"/>
      <c r="O16" s="148"/>
      <c r="Q16" s="141"/>
      <c r="S16" s="204"/>
      <c r="T16" s="204"/>
      <c r="U16" s="204"/>
      <c r="V16" s="204"/>
      <c r="W16" s="204"/>
    </row>
    <row r="17" spans="2:23">
      <c r="C17" s="197" t="s">
        <v>58</v>
      </c>
      <c r="E17" s="148">
        <v>33214984.260000002</v>
      </c>
      <c r="G17" s="148">
        <v>35439000</v>
      </c>
      <c r="I17" s="148">
        <f>E17-G17</f>
        <v>-2224015.7399999984</v>
      </c>
      <c r="K17" s="145">
        <f>IF(G17=0,"n/a",IF(AND(I17/G17&lt;1,I17/G17&gt;-1),I17/G17,"n/a"))</f>
        <v>-6.2756165241682843E-2</v>
      </c>
      <c r="M17" s="148">
        <v>38246494.329999998</v>
      </c>
      <c r="O17" s="148">
        <f>E17-M17</f>
        <v>-5031510.0699999966</v>
      </c>
      <c r="Q17" s="145">
        <f>IF(M17=0,"n/a",IF(AND(O17/M17&lt;1,O17/M17&gt;-1),O17/M17,"n/a"))</f>
        <v>-0.13155480412366455</v>
      </c>
      <c r="S17" s="158">
        <f>IF(E49=0,"n/a",E17/E49)</f>
        <v>0.69211130597016557</v>
      </c>
      <c r="T17" s="204"/>
      <c r="U17" s="158">
        <f>IF(G49=0,"n/a",G17/G49)</f>
        <v>0.68705531106415152</v>
      </c>
      <c r="V17" s="204"/>
      <c r="W17" s="158">
        <f>IF(M49=0,"n/a",M17/M49)</f>
        <v>0.76858538629919304</v>
      </c>
    </row>
    <row r="18" spans="2:23">
      <c r="C18" s="197" t="s">
        <v>57</v>
      </c>
      <c r="E18" s="152">
        <v>1951366.75</v>
      </c>
      <c r="F18" s="154"/>
      <c r="G18" s="152">
        <v>2822000</v>
      </c>
      <c r="H18" s="155"/>
      <c r="I18" s="152">
        <f>E18-G18</f>
        <v>-870633.25</v>
      </c>
      <c r="J18" s="154"/>
      <c r="K18" s="143">
        <f>IF(G18=0,"n/a",IF(AND(I18/G18&lt;1,I18/G18&gt;-1),I18/G18,"n/a"))</f>
        <v>-0.30851638908575479</v>
      </c>
      <c r="L18" s="153"/>
      <c r="M18" s="152">
        <v>2437004.37</v>
      </c>
      <c r="N18" s="153"/>
      <c r="O18" s="152">
        <f>E18-M18</f>
        <v>-485637.62000000011</v>
      </c>
      <c r="Q18" s="143">
        <f>IF(M18=0,"n/a",IF(AND(O18/M18&lt;1,O18/M18&gt;-1),O18/M18,"n/a"))</f>
        <v>-0.19927646662365242</v>
      </c>
      <c r="S18" s="157">
        <f>IF(E50=0,"n/a",E18/E50)</f>
        <v>0.71528259898992197</v>
      </c>
      <c r="T18" s="204"/>
      <c r="U18" s="157">
        <f>IF(G50=0,"n/a",G18/G50)</f>
        <v>0.77124897512981694</v>
      </c>
      <c r="V18" s="204"/>
      <c r="W18" s="157">
        <f>IF(M50=0,"n/a",M18/M50)</f>
        <v>0.87884235716853876</v>
      </c>
    </row>
    <row r="19" spans="2:23" ht="6.9" customHeight="1">
      <c r="E19" s="148"/>
      <c r="F19" s="203"/>
      <c r="G19" s="148"/>
      <c r="H19" s="203"/>
      <c r="I19" s="148"/>
      <c r="J19" s="203"/>
      <c r="K19" s="141"/>
      <c r="L19" s="203"/>
      <c r="M19" s="148"/>
      <c r="N19" s="203"/>
      <c r="O19" s="148"/>
      <c r="Q19" s="141"/>
      <c r="S19" s="204"/>
      <c r="T19" s="204"/>
      <c r="U19" s="204"/>
      <c r="V19" s="204"/>
      <c r="W19" s="204"/>
    </row>
    <row r="20" spans="2:23">
      <c r="C20" s="197" t="s">
        <v>56</v>
      </c>
      <c r="E20" s="152">
        <f>SUM(E17:E18)</f>
        <v>35166351.010000005</v>
      </c>
      <c r="F20" s="154"/>
      <c r="G20" s="152">
        <f>SUM(G17:G18)</f>
        <v>38261000</v>
      </c>
      <c r="H20" s="155"/>
      <c r="I20" s="152">
        <f>E20-G20</f>
        <v>-3094648.9899999946</v>
      </c>
      <c r="J20" s="154"/>
      <c r="K20" s="143">
        <f>IF(G20=0,"n/a",IF(AND(I20/G20&lt;1,I20/G20&gt;-1),I20/G20,"n/a"))</f>
        <v>-8.0882595593423978E-2</v>
      </c>
      <c r="L20" s="153"/>
      <c r="M20" s="152">
        <f>SUM(M17:M18)</f>
        <v>40683498.699999996</v>
      </c>
      <c r="N20" s="153"/>
      <c r="O20" s="152">
        <f>E20-M20</f>
        <v>-5517147.6899999902</v>
      </c>
      <c r="Q20" s="143">
        <f>IF(M20=0,"n/a",IF(AND(O20/M20&lt;1,O20/M20&gt;-1),O20/M20,"n/a"))</f>
        <v>-0.13561143624061003</v>
      </c>
      <c r="S20" s="157">
        <f>IF(E52=0,"n/a",E20/E52)</f>
        <v>0.6933576602845184</v>
      </c>
      <c r="T20" s="204"/>
      <c r="U20" s="157">
        <f>IF(G52=0,"n/a",G20/G52)</f>
        <v>0.69263215061549599</v>
      </c>
      <c r="V20" s="204"/>
      <c r="W20" s="157">
        <f>IF(M52=0,"n/a",M20/M52)</f>
        <v>0.7744050956041556</v>
      </c>
    </row>
    <row r="21" spans="2:23" ht="6.9" customHeight="1">
      <c r="E21" s="148"/>
      <c r="F21" s="203"/>
      <c r="G21" s="148"/>
      <c r="H21" s="203"/>
      <c r="I21" s="148"/>
      <c r="J21" s="203"/>
      <c r="K21" s="141"/>
      <c r="L21" s="203"/>
      <c r="M21" s="148"/>
      <c r="N21" s="203"/>
      <c r="O21" s="148"/>
      <c r="Q21" s="141"/>
      <c r="S21" s="204"/>
      <c r="T21" s="204"/>
      <c r="U21" s="204"/>
      <c r="V21" s="204"/>
      <c r="W21" s="204"/>
    </row>
    <row r="22" spans="2:23">
      <c r="C22" s="197" t="s">
        <v>72</v>
      </c>
      <c r="E22" s="148">
        <f>E14+E20</f>
        <v>998176130.42999995</v>
      </c>
      <c r="F22" s="203"/>
      <c r="G22" s="148">
        <f>G14+G20</f>
        <v>1005083000</v>
      </c>
      <c r="H22" s="203"/>
      <c r="I22" s="148">
        <f>E22-G22</f>
        <v>-6906869.5700000525</v>
      </c>
      <c r="J22" s="203"/>
      <c r="K22" s="145">
        <f>IF(G22=0,"n/a",IF(AND(I22/G22&lt;1,I22/G22&gt;-1),I22/G22,"n/a"))</f>
        <v>-6.8719395015138579E-3</v>
      </c>
      <c r="L22" s="203"/>
      <c r="M22" s="148">
        <f>M14+M20</f>
        <v>1113431033.4000001</v>
      </c>
      <c r="N22" s="203"/>
      <c r="O22" s="148">
        <f>E22-M22</f>
        <v>-115254902.97000015</v>
      </c>
      <c r="Q22" s="145">
        <f>IF(M22=0,"n/a",IF(AND(O22/M22&lt;1,O22/M22&gt;-1),O22/M22,"n/a"))</f>
        <v>-0.10351328417536107</v>
      </c>
      <c r="S22" s="158">
        <f>IF(E54=0,"n/a",E22/E54)</f>
        <v>1.1332704300940535</v>
      </c>
      <c r="T22" s="204"/>
      <c r="U22" s="158">
        <f>IF(G54=0,"n/a",G22/G54)</f>
        <v>1.1286473071913039</v>
      </c>
      <c r="V22" s="204"/>
      <c r="W22" s="158">
        <f>IF(M54=0,"n/a",M22/M54)</f>
        <v>1.1832327959040476</v>
      </c>
    </row>
    <row r="23" spans="2:23" ht="6.9" customHeight="1">
      <c r="E23" s="148"/>
      <c r="F23" s="203"/>
      <c r="G23" s="148"/>
      <c r="H23" s="203"/>
      <c r="I23" s="148"/>
      <c r="J23" s="203"/>
      <c r="K23" s="141"/>
      <c r="L23" s="203"/>
      <c r="M23" s="148"/>
      <c r="N23" s="203"/>
      <c r="O23" s="148"/>
      <c r="Q23" s="141"/>
      <c r="S23" s="204"/>
      <c r="T23" s="204"/>
      <c r="U23" s="204"/>
      <c r="V23" s="204"/>
      <c r="W23" s="204"/>
    </row>
    <row r="24" spans="2:23" ht="12">
      <c r="B24" s="200" t="s">
        <v>71</v>
      </c>
      <c r="E24" s="148"/>
      <c r="F24" s="203"/>
      <c r="G24" s="148"/>
      <c r="H24" s="203"/>
      <c r="I24" s="148"/>
      <c r="J24" s="203"/>
      <c r="K24" s="141"/>
      <c r="L24" s="203"/>
      <c r="M24" s="148"/>
      <c r="N24" s="203"/>
      <c r="O24" s="148"/>
      <c r="Q24" s="141"/>
      <c r="S24" s="204"/>
      <c r="T24" s="204"/>
      <c r="U24" s="204"/>
      <c r="V24" s="204"/>
      <c r="W24" s="204"/>
    </row>
    <row r="25" spans="2:23">
      <c r="C25" s="197" t="s">
        <v>53</v>
      </c>
      <c r="E25" s="148">
        <v>4713982.92</v>
      </c>
      <c r="F25" s="203"/>
      <c r="G25" s="148">
        <v>4149000</v>
      </c>
      <c r="H25" s="203"/>
      <c r="I25" s="148">
        <f>E25-G25</f>
        <v>564982.91999999993</v>
      </c>
      <c r="J25" s="203"/>
      <c r="K25" s="145">
        <f>IF(G25=0,"n/a",IF(AND(I25/G25&lt;1,I25/G25&gt;-1),I25/G25,"n/a"))</f>
        <v>0.1361732754880694</v>
      </c>
      <c r="L25" s="203"/>
      <c r="M25" s="148">
        <v>4054391.56</v>
      </c>
      <c r="N25" s="203"/>
      <c r="O25" s="148">
        <f>E25-M25</f>
        <v>659591.35999999987</v>
      </c>
      <c r="Q25" s="145">
        <f>IF(M25=0,"n/a",IF(AND(O25/M25&lt;1,O25/M25&gt;-1),O25/M25,"n/a"))</f>
        <v>0.16268565831367304</v>
      </c>
      <c r="S25" s="158">
        <f>IF(E57=0,"n/a",E25/E57)</f>
        <v>9.8599856467037214E-2</v>
      </c>
      <c r="T25" s="204"/>
      <c r="U25" s="158">
        <f>IF(G57=0,"n/a",G25/G57)</f>
        <v>8.2234951340851875E-2</v>
      </c>
      <c r="V25" s="204"/>
      <c r="W25" s="158">
        <f>IF(M57=0,"n/a",M25/M57)</f>
        <v>9.0228955561167681E-2</v>
      </c>
    </row>
    <row r="26" spans="2:23">
      <c r="C26" s="197" t="s">
        <v>52</v>
      </c>
      <c r="E26" s="152">
        <v>10898300.359999999</v>
      </c>
      <c r="F26" s="154"/>
      <c r="G26" s="152">
        <v>11403000</v>
      </c>
      <c r="H26" s="155"/>
      <c r="I26" s="152">
        <f>E26-G26</f>
        <v>-504699.6400000006</v>
      </c>
      <c r="J26" s="154"/>
      <c r="K26" s="143">
        <f>IF(G26=0,"n/a",IF(AND(I26/G26&lt;1,I26/G26&gt;-1),I26/G26,"n/a"))</f>
        <v>-4.4260250811190088E-2</v>
      </c>
      <c r="L26" s="153"/>
      <c r="M26" s="152">
        <v>11185708.140000001</v>
      </c>
      <c r="N26" s="153"/>
      <c r="O26" s="152">
        <f>E26-M26</f>
        <v>-287407.78000000119</v>
      </c>
      <c r="Q26" s="143">
        <f>IF(M26=0,"n/a",IF(AND(O26/M26&lt;1,O26/M26&gt;-1),O26/M26,"n/a"))</f>
        <v>-2.5694196237092341E-2</v>
      </c>
      <c r="S26" s="157">
        <f>IF(E58=0,"n/a",E26/E58)</f>
        <v>6.3274885064292574E-2</v>
      </c>
      <c r="T26" s="204"/>
      <c r="U26" s="157">
        <f>IF(G58=0,"n/a",G26/G58)</f>
        <v>6.3943968417747077E-2</v>
      </c>
      <c r="V26" s="204"/>
      <c r="W26" s="157">
        <f>IF(M58=0,"n/a",M26/M58)</f>
        <v>6.127247674250056E-2</v>
      </c>
    </row>
    <row r="27" spans="2:23" ht="6.9" customHeight="1">
      <c r="E27" s="148"/>
      <c r="F27" s="203"/>
      <c r="G27" s="148"/>
      <c r="H27" s="203"/>
      <c r="I27" s="148"/>
      <c r="J27" s="203"/>
      <c r="K27" s="141"/>
      <c r="L27" s="203"/>
      <c r="M27" s="148"/>
      <c r="N27" s="203"/>
      <c r="O27" s="148"/>
      <c r="Q27" s="141"/>
      <c r="S27" s="204"/>
      <c r="T27" s="204"/>
      <c r="U27" s="204"/>
      <c r="V27" s="204"/>
      <c r="W27" s="204"/>
    </row>
    <row r="28" spans="2:23">
      <c r="C28" s="197" t="s">
        <v>51</v>
      </c>
      <c r="E28" s="152">
        <f>SUM(E25:E26)</f>
        <v>15612283.279999999</v>
      </c>
      <c r="F28" s="154"/>
      <c r="G28" s="152">
        <f>SUM(G25:G26)</f>
        <v>15552000</v>
      </c>
      <c r="H28" s="155"/>
      <c r="I28" s="152">
        <f>E28-G28</f>
        <v>60283.279999999329</v>
      </c>
      <c r="J28" s="154"/>
      <c r="K28" s="143">
        <f>IF(G28=0,"n/a",IF(AND(I28/G28&lt;1,I28/G28&gt;-1),I28/G28,"n/a"))</f>
        <v>3.8762397119341133E-3</v>
      </c>
      <c r="L28" s="153"/>
      <c r="M28" s="152">
        <f>SUM(M25:M26)</f>
        <v>15240099.700000001</v>
      </c>
      <c r="N28" s="153"/>
      <c r="O28" s="152">
        <f>E28-M28</f>
        <v>372183.57999999821</v>
      </c>
      <c r="Q28" s="143">
        <f>IF(M28=0,"n/a",IF(AND(O28/M28&lt;1,O28/M28&gt;-1),O28/M28,"n/a"))</f>
        <v>2.4421334986410765E-2</v>
      </c>
      <c r="S28" s="157">
        <f>IF(E60=0,"n/a",E28/E60)</f>
        <v>7.0949893587542986E-2</v>
      </c>
      <c r="T28" s="204"/>
      <c r="U28" s="157">
        <f>IF(G60=0,"n/a",G28/G60)</f>
        <v>6.7977672971094624E-2</v>
      </c>
      <c r="V28" s="204"/>
      <c r="W28" s="157">
        <f>IF(M60=0,"n/a",M28/M60)</f>
        <v>6.6992011712026012E-2</v>
      </c>
    </row>
    <row r="29" spans="2:23" ht="6.9" customHeight="1">
      <c r="E29" s="148"/>
      <c r="F29" s="203"/>
      <c r="G29" s="148"/>
      <c r="H29" s="203"/>
      <c r="I29" s="148"/>
      <c r="J29" s="203"/>
      <c r="K29" s="141"/>
      <c r="L29" s="203"/>
      <c r="M29" s="148"/>
      <c r="N29" s="203"/>
      <c r="O29" s="148"/>
      <c r="Q29" s="141"/>
      <c r="S29" s="204"/>
      <c r="T29" s="204"/>
      <c r="U29" s="204"/>
      <c r="V29" s="204"/>
      <c r="W29" s="204"/>
    </row>
    <row r="30" spans="2:23">
      <c r="C30" s="197" t="s">
        <v>70</v>
      </c>
      <c r="E30" s="148">
        <f>E22+E28</f>
        <v>1013788413.7099999</v>
      </c>
      <c r="F30" s="203"/>
      <c r="G30" s="148">
        <f>G22+G28</f>
        <v>1020635000</v>
      </c>
      <c r="H30" s="203"/>
      <c r="I30" s="148">
        <f>E30-G30</f>
        <v>-6846586.2900000811</v>
      </c>
      <c r="J30" s="203"/>
      <c r="K30" s="145">
        <f>IF(G30=0,"n/a",IF(AND(I30/G30&lt;1,I30/G30&gt;-1),I30/G30,"n/a"))</f>
        <v>-6.7081633394897111E-3</v>
      </c>
      <c r="L30" s="203"/>
      <c r="M30" s="148">
        <f>M22+M28</f>
        <v>1128671133.1000001</v>
      </c>
      <c r="N30" s="203"/>
      <c r="O30" s="148">
        <f>E30-M30</f>
        <v>-114882719.39000022</v>
      </c>
      <c r="Q30" s="145">
        <f>IF(M30=0,"n/a",IF(AND(O30/M30&lt;1,O30/M30&gt;-1),O30/M30,"n/a"))</f>
        <v>-0.10178582230101355</v>
      </c>
      <c r="S30" s="156">
        <f>IF(E62=0,"n/a",E30/E62)</f>
        <v>0.9209233026296374</v>
      </c>
      <c r="T30" s="204"/>
      <c r="U30" s="156">
        <f>IF(G62=0,"n/a",G30/G62)</f>
        <v>0.91185034231185358</v>
      </c>
      <c r="V30" s="204"/>
      <c r="W30" s="156">
        <f>IF(M62=0,"n/a",M30/M62)</f>
        <v>0.9659154591008976</v>
      </c>
    </row>
    <row r="31" spans="2:23" ht="6.9" customHeight="1">
      <c r="E31" s="148"/>
      <c r="F31" s="203"/>
      <c r="G31" s="148"/>
      <c r="H31" s="203"/>
      <c r="I31" s="148"/>
      <c r="J31" s="203"/>
      <c r="K31" s="141"/>
      <c r="L31" s="203"/>
      <c r="M31" s="148"/>
      <c r="N31" s="203"/>
      <c r="O31" s="148"/>
      <c r="Q31" s="141"/>
      <c r="S31" s="199"/>
      <c r="T31" s="199"/>
      <c r="U31" s="199"/>
      <c r="V31" s="199"/>
      <c r="W31" s="199"/>
    </row>
    <row r="32" spans="2:23" ht="12">
      <c r="B32" s="200" t="s">
        <v>69</v>
      </c>
      <c r="E32" s="152">
        <v>13300355.07</v>
      </c>
      <c r="F32" s="154"/>
      <c r="G32" s="152">
        <v>15035000</v>
      </c>
      <c r="H32" s="155"/>
      <c r="I32" s="152">
        <f>E32-G32</f>
        <v>-1734644.9299999997</v>
      </c>
      <c r="J32" s="154"/>
      <c r="K32" s="143">
        <f>IF(G32=0,"n/a",IF(AND(I32/G32&lt;1,I32/G32&gt;-1),I32/G32,"n/a"))</f>
        <v>-0.11537378982374458</v>
      </c>
      <c r="L32" s="153"/>
      <c r="M32" s="152">
        <v>13999396.77</v>
      </c>
      <c r="N32" s="153"/>
      <c r="O32" s="152">
        <f>E32-M32</f>
        <v>-699041.69999999925</v>
      </c>
      <c r="Q32" s="143">
        <f>IF(M32=0,"n/a",IF(AND(O32/M32&lt;1,O32/M32&gt;-1),O32/M32,"n/a"))</f>
        <v>-4.9933701536198354E-2</v>
      </c>
    </row>
    <row r="33" spans="1:23" ht="6.9" customHeight="1">
      <c r="E33" s="148"/>
      <c r="F33" s="203"/>
      <c r="G33" s="148"/>
      <c r="H33" s="203"/>
      <c r="I33" s="148"/>
      <c r="J33" s="203"/>
      <c r="K33" s="151"/>
      <c r="L33" s="203"/>
      <c r="M33" s="148"/>
      <c r="N33" s="203"/>
      <c r="O33" s="148"/>
      <c r="Q33" s="151"/>
      <c r="S33" s="199"/>
      <c r="T33" s="199"/>
      <c r="U33" s="199"/>
      <c r="V33" s="199"/>
      <c r="W33" s="199"/>
    </row>
    <row r="34" spans="1:23" ht="12" thickBot="1">
      <c r="C34" s="197" t="s">
        <v>68</v>
      </c>
      <c r="E34" s="150">
        <f>E30+E32</f>
        <v>1027088768.78</v>
      </c>
      <c r="F34" s="203"/>
      <c r="G34" s="150">
        <f>G30+G32</f>
        <v>1035670000</v>
      </c>
      <c r="H34" s="203"/>
      <c r="I34" s="150">
        <f>E34-G34</f>
        <v>-8581231.2200000286</v>
      </c>
      <c r="J34" s="203"/>
      <c r="K34" s="138">
        <f>IF(G34=0,"n/a",IF(AND(I34/G34&lt;1,I34/G34&gt;-1),I34/G34,"n/a"))</f>
        <v>-8.285680979462598E-3</v>
      </c>
      <c r="L34" s="203"/>
      <c r="M34" s="150">
        <f>M30+M32</f>
        <v>1142670529.8700001</v>
      </c>
      <c r="N34" s="203"/>
      <c r="O34" s="150">
        <f>E34-M34</f>
        <v>-115581761.09000015</v>
      </c>
      <c r="Q34" s="138">
        <f>IF(M34=0,"n/a",IF(AND(O34/M34&lt;1,O34/M34&gt;-1),O34/M34,"n/a"))</f>
        <v>-0.10115055746046912</v>
      </c>
    </row>
    <row r="35" spans="1:23" ht="12" thickTop="1">
      <c r="E35" s="147"/>
      <c r="F35" s="203"/>
      <c r="G35" s="147"/>
      <c r="I35" s="147"/>
      <c r="M35" s="147"/>
      <c r="O35" s="147"/>
    </row>
    <row r="36" spans="1:23">
      <c r="C36" s="197" t="s">
        <v>67</v>
      </c>
      <c r="E36" s="149">
        <v>30825158.190000001</v>
      </c>
      <c r="F36" s="149"/>
      <c r="G36" s="149">
        <v>22272023</v>
      </c>
      <c r="I36" s="147"/>
      <c r="M36" s="149">
        <v>24126255.84</v>
      </c>
      <c r="O36" s="147"/>
    </row>
    <row r="37" spans="1:23">
      <c r="C37" s="197" t="s">
        <v>43</v>
      </c>
      <c r="E37" s="148">
        <v>4542342.33</v>
      </c>
      <c r="F37" s="202"/>
      <c r="G37" s="148">
        <v>4443613</v>
      </c>
      <c r="I37" s="147"/>
      <c r="M37" s="148">
        <v>3875533.98</v>
      </c>
      <c r="O37" s="147"/>
    </row>
    <row r="38" spans="1:23">
      <c r="C38" s="197" t="s">
        <v>66</v>
      </c>
      <c r="E38" s="148">
        <v>-3069260.44</v>
      </c>
      <c r="F38" s="202"/>
      <c r="G38" s="148">
        <v>-3242473.7429999998</v>
      </c>
      <c r="I38" s="147"/>
      <c r="M38" s="148">
        <v>-3115194.18</v>
      </c>
      <c r="O38" s="147"/>
    </row>
    <row r="39" spans="1:23">
      <c r="E39" s="146"/>
    </row>
    <row r="40" spans="1:23" ht="13.2">
      <c r="A40" s="201" t="s">
        <v>65</v>
      </c>
      <c r="E40" s="146"/>
    </row>
    <row r="41" spans="1:23" ht="12">
      <c r="B41" s="200" t="s">
        <v>64</v>
      </c>
      <c r="E41" s="146"/>
    </row>
    <row r="42" spans="1:23">
      <c r="C42" s="197" t="s">
        <v>63</v>
      </c>
      <c r="E42" s="142">
        <v>553847674</v>
      </c>
      <c r="G42" s="142">
        <v>551103000</v>
      </c>
      <c r="H42" s="140"/>
      <c r="I42" s="142">
        <f>E42-G42</f>
        <v>2744674</v>
      </c>
      <c r="K42" s="145">
        <f>IF(G42=0,"n/a",IF(AND(I42/G42&lt;1,I42/G42&gt;-1),I42/G42,"n/a"))</f>
        <v>4.9803285411257059E-3</v>
      </c>
      <c r="M42" s="142">
        <v>589172226</v>
      </c>
      <c r="N42" s="140"/>
      <c r="O42" s="142">
        <f>E42-M42</f>
        <v>-35324552</v>
      </c>
      <c r="Q42" s="145">
        <f>IF(M42=0,"n/a",IF(AND(O42/M42&lt;1,O42/M42&gt;-1),O42/M42,"n/a"))</f>
        <v>-5.995624104656963E-2</v>
      </c>
    </row>
    <row r="43" spans="1:23">
      <c r="C43" s="197" t="s">
        <v>62</v>
      </c>
      <c r="E43" s="142">
        <v>247796021</v>
      </c>
      <c r="G43" s="142">
        <v>253957000</v>
      </c>
      <c r="H43" s="140"/>
      <c r="I43" s="142">
        <f>E43-G43</f>
        <v>-6160979</v>
      </c>
      <c r="K43" s="145">
        <f>IF(G43=0,"n/a",IF(AND(I43/G43&lt;1,I43/G43&gt;-1),I43/G43,"n/a"))</f>
        <v>-2.4259929830640622E-2</v>
      </c>
      <c r="M43" s="142">
        <v>267471681</v>
      </c>
      <c r="N43" s="140"/>
      <c r="O43" s="142">
        <f>E43-M43</f>
        <v>-19675660</v>
      </c>
      <c r="Q43" s="145">
        <f>IF(M43=0,"n/a",IF(AND(O43/M43&lt;1,O43/M43&gt;-1),O43/M43,"n/a"))</f>
        <v>-7.3561656794612212E-2</v>
      </c>
    </row>
    <row r="44" spans="1:23">
      <c r="C44" s="197" t="s">
        <v>61</v>
      </c>
      <c r="E44" s="144">
        <v>28429917</v>
      </c>
      <c r="G44" s="144">
        <v>30220000</v>
      </c>
      <c r="H44" s="140"/>
      <c r="I44" s="144">
        <f>E44-G44</f>
        <v>-1790083</v>
      </c>
      <c r="K44" s="143">
        <f>IF(G44=0,"n/a",IF(AND(I44/G44&lt;1,I44/G44&gt;-1),I44/G44,"n/a"))</f>
        <v>-5.9235043017868964E-2</v>
      </c>
      <c r="M44" s="144">
        <v>31828512</v>
      </c>
      <c r="N44" s="140"/>
      <c r="O44" s="144">
        <f>E44-M44</f>
        <v>-3398595</v>
      </c>
      <c r="Q44" s="143">
        <f>IF(M44=0,"n/a",IF(AND(O44/M44&lt;1,O44/M44&gt;-1),O44/M44,"n/a"))</f>
        <v>-0.10677831876023611</v>
      </c>
    </row>
    <row r="45" spans="1:23" ht="6.9" customHeight="1">
      <c r="E45" s="142"/>
      <c r="G45" s="142"/>
      <c r="I45" s="142"/>
      <c r="K45" s="141"/>
      <c r="M45" s="142"/>
      <c r="O45" s="142"/>
      <c r="Q45" s="141"/>
      <c r="S45" s="199"/>
      <c r="T45" s="199"/>
      <c r="U45" s="199"/>
      <c r="V45" s="199"/>
      <c r="W45" s="199"/>
    </row>
    <row r="46" spans="1:23">
      <c r="C46" s="197" t="s">
        <v>60</v>
      </c>
      <c r="E46" s="142">
        <f>SUM(E42:E44)</f>
        <v>830073612</v>
      </c>
      <c r="G46" s="142">
        <f>SUM(G42:G44)</f>
        <v>835280000</v>
      </c>
      <c r="H46" s="140"/>
      <c r="I46" s="142">
        <f>E46-G46</f>
        <v>-5206388</v>
      </c>
      <c r="K46" s="145">
        <f>IF(G46=0,"n/a",IF(AND(I46/G46&lt;1,I46/G46&gt;-1),I46/G46,"n/a"))</f>
        <v>-6.2331050665645057E-3</v>
      </c>
      <c r="M46" s="142">
        <f>SUM(M42:M44)</f>
        <v>888472419</v>
      </c>
      <c r="N46" s="140"/>
      <c r="O46" s="142">
        <f>E46-M46</f>
        <v>-58398807</v>
      </c>
      <c r="Q46" s="145">
        <f>IF(M46=0,"n/a",IF(AND(O46/M46&lt;1,O46/M46&gt;-1),O46/M46,"n/a"))</f>
        <v>-6.5729454005707288E-2</v>
      </c>
    </row>
    <row r="47" spans="1:23" ht="6.9" customHeight="1">
      <c r="E47" s="142"/>
      <c r="G47" s="142"/>
      <c r="I47" s="142"/>
      <c r="K47" s="141"/>
      <c r="M47" s="142"/>
      <c r="O47" s="142"/>
      <c r="Q47" s="141"/>
      <c r="S47" s="199"/>
      <c r="T47" s="199"/>
      <c r="U47" s="199"/>
      <c r="V47" s="199"/>
      <c r="W47" s="199"/>
    </row>
    <row r="48" spans="1:23" ht="12">
      <c r="B48" s="200" t="s">
        <v>59</v>
      </c>
      <c r="E48" s="142"/>
      <c r="G48" s="142"/>
      <c r="H48" s="140"/>
      <c r="I48" s="142"/>
      <c r="K48" s="141"/>
      <c r="M48" s="142"/>
      <c r="N48" s="140"/>
      <c r="O48" s="142"/>
      <c r="Q48" s="141"/>
    </row>
    <row r="49" spans="2:23">
      <c r="C49" s="197" t="s">
        <v>58</v>
      </c>
      <c r="E49" s="142">
        <v>47990813</v>
      </c>
      <c r="G49" s="142">
        <v>51581000</v>
      </c>
      <c r="H49" s="140"/>
      <c r="I49" s="142">
        <f>E49-G49</f>
        <v>-3590187</v>
      </c>
      <c r="K49" s="145">
        <f>IF(G49=0,"n/a",IF(AND(I49/G49&lt;1,I49/G49&gt;-1),I49/G49,"n/a"))</f>
        <v>-6.9602896415346741E-2</v>
      </c>
      <c r="M49" s="142">
        <v>49762193</v>
      </c>
      <c r="N49" s="140"/>
      <c r="O49" s="142">
        <f>E49-M49</f>
        <v>-1771380</v>
      </c>
      <c r="Q49" s="145">
        <f>IF(M49=0,"n/a",IF(AND(O49/M49&lt;1,O49/M49&gt;-1),O49/M49,"n/a"))</f>
        <v>-3.5596903858316695E-2</v>
      </c>
    </row>
    <row r="50" spans="2:23">
      <c r="C50" s="197" t="s">
        <v>57</v>
      </c>
      <c r="E50" s="144">
        <v>2728106</v>
      </c>
      <c r="G50" s="144">
        <v>3659000</v>
      </c>
      <c r="H50" s="140"/>
      <c r="I50" s="144">
        <f>E50-G50</f>
        <v>-930894</v>
      </c>
      <c r="K50" s="143">
        <f>IF(G50=0,"n/a",IF(AND(I50/G50&lt;1,I50/G50&gt;-1),I50/G50,"n/a"))</f>
        <v>-0.25441213446296801</v>
      </c>
      <c r="M50" s="144">
        <v>2772971</v>
      </c>
      <c r="N50" s="140"/>
      <c r="O50" s="144">
        <f>E50-M50</f>
        <v>-44865</v>
      </c>
      <c r="Q50" s="143">
        <f>IF(M50=0,"n/a",IF(AND(O50/M50&lt;1,O50/M50&gt;-1),O50/M50,"n/a"))</f>
        <v>-1.6179397476569355E-2</v>
      </c>
    </row>
    <row r="51" spans="2:23" ht="6.9" customHeight="1">
      <c r="E51" s="142"/>
      <c r="G51" s="142"/>
      <c r="I51" s="142"/>
      <c r="K51" s="141"/>
      <c r="M51" s="142"/>
      <c r="O51" s="142"/>
      <c r="Q51" s="141"/>
      <c r="S51" s="199"/>
      <c r="T51" s="199"/>
      <c r="U51" s="199"/>
      <c r="V51" s="199"/>
      <c r="W51" s="199"/>
    </row>
    <row r="52" spans="2:23">
      <c r="C52" s="197" t="s">
        <v>56</v>
      </c>
      <c r="E52" s="144">
        <f>SUM(E49:E50)</f>
        <v>50718919</v>
      </c>
      <c r="G52" s="144">
        <f>SUM(G49:G50)</f>
        <v>55240000</v>
      </c>
      <c r="H52" s="140"/>
      <c r="I52" s="144">
        <f>E52-G52</f>
        <v>-4521081</v>
      </c>
      <c r="K52" s="143">
        <f>IF(G52=0,"n/a",IF(AND(I52/G52&lt;1,I52/G52&gt;-1),I52/G52,"n/a"))</f>
        <v>-8.184433381607531E-2</v>
      </c>
      <c r="M52" s="144">
        <f>SUM(M49:M50)</f>
        <v>52535164</v>
      </c>
      <c r="N52" s="140"/>
      <c r="O52" s="144">
        <f>E52-M52</f>
        <v>-1816245</v>
      </c>
      <c r="Q52" s="143">
        <f>IF(M52=0,"n/a",IF(AND(O52/M52&lt;1,O52/M52&gt;-1),O52/M52,"n/a"))</f>
        <v>-3.4571986869594618E-2</v>
      </c>
    </row>
    <row r="53" spans="2:23" ht="6.9" customHeight="1">
      <c r="E53" s="142"/>
      <c r="G53" s="142"/>
      <c r="I53" s="142"/>
      <c r="K53" s="141"/>
      <c r="M53" s="142"/>
      <c r="O53" s="142"/>
      <c r="Q53" s="141"/>
      <c r="S53" s="199"/>
      <c r="T53" s="199"/>
      <c r="U53" s="199"/>
      <c r="V53" s="199"/>
      <c r="W53" s="199"/>
    </row>
    <row r="54" spans="2:23">
      <c r="C54" s="197" t="s">
        <v>55</v>
      </c>
      <c r="E54" s="142">
        <f>E46+E52</f>
        <v>880792531</v>
      </c>
      <c r="G54" s="142">
        <f>G46+G52</f>
        <v>890520000</v>
      </c>
      <c r="H54" s="140"/>
      <c r="I54" s="142">
        <f>E54-G54</f>
        <v>-9727469</v>
      </c>
      <c r="K54" s="145">
        <f>IF(G54=0,"n/a",IF(AND(I54/G54&lt;1,I54/G54&gt;-1),I54/G54,"n/a"))</f>
        <v>-1.092335826258815E-2</v>
      </c>
      <c r="M54" s="142">
        <f>M46+M52</f>
        <v>941007583</v>
      </c>
      <c r="N54" s="140"/>
      <c r="O54" s="142">
        <f>E54-M54</f>
        <v>-60215052</v>
      </c>
      <c r="Q54" s="145">
        <f>IF(M54=0,"n/a",IF(AND(O54/M54&lt;1,O54/M54&gt;-1),O54/M54,"n/a"))</f>
        <v>-6.3989975307138416E-2</v>
      </c>
    </row>
    <row r="55" spans="2:23" ht="6.9" customHeight="1">
      <c r="E55" s="142"/>
      <c r="G55" s="142"/>
      <c r="I55" s="142"/>
      <c r="K55" s="141"/>
      <c r="M55" s="142"/>
      <c r="O55" s="142"/>
      <c r="Q55" s="141"/>
      <c r="S55" s="199"/>
      <c r="T55" s="199"/>
      <c r="U55" s="199"/>
      <c r="V55" s="199"/>
      <c r="W55" s="199"/>
    </row>
    <row r="56" spans="2:23" ht="12">
      <c r="B56" s="200" t="s">
        <v>54</v>
      </c>
      <c r="E56" s="142"/>
      <c r="G56" s="142"/>
      <c r="H56" s="140"/>
      <c r="I56" s="142"/>
      <c r="K56" s="141"/>
      <c r="M56" s="142"/>
      <c r="N56" s="140"/>
      <c r="O56" s="142"/>
      <c r="Q56" s="141"/>
    </row>
    <row r="57" spans="2:23">
      <c r="C57" s="197" t="s">
        <v>53</v>
      </c>
      <c r="E57" s="142">
        <v>47809227</v>
      </c>
      <c r="G57" s="142">
        <v>50453000</v>
      </c>
      <c r="H57" s="140"/>
      <c r="I57" s="142">
        <f>E57-G57</f>
        <v>-2643773</v>
      </c>
      <c r="K57" s="145">
        <f>IF(G57=0,"n/a",IF(AND(I57/G57&lt;1,I57/G57&gt;-1),I57/G57,"n/a"))</f>
        <v>-5.2400709571284163E-2</v>
      </c>
      <c r="M57" s="142">
        <v>44934484</v>
      </c>
      <c r="N57" s="140"/>
      <c r="O57" s="142">
        <f>E57-M57</f>
        <v>2874743</v>
      </c>
      <c r="Q57" s="145">
        <f>IF(M57=0,"n/a",IF(AND(O57/M57&lt;1,O57/M57&gt;-1),O57/M57,"n/a"))</f>
        <v>6.3976321615265466E-2</v>
      </c>
    </row>
    <row r="58" spans="2:23">
      <c r="C58" s="197" t="s">
        <v>52</v>
      </c>
      <c r="E58" s="144">
        <v>172237379</v>
      </c>
      <c r="G58" s="144">
        <v>178328000</v>
      </c>
      <c r="H58" s="140"/>
      <c r="I58" s="144">
        <f>E58-G58</f>
        <v>-6090621</v>
      </c>
      <c r="K58" s="143">
        <f>IF(G58=0,"n/a",IF(AND(I58/G58&lt;1,I58/G58&gt;-1),I58/G58,"n/a"))</f>
        <v>-3.4154036382396481E-2</v>
      </c>
      <c r="M58" s="144">
        <v>182556814</v>
      </c>
      <c r="N58" s="140"/>
      <c r="O58" s="144">
        <f>E58-M58</f>
        <v>-10319435</v>
      </c>
      <c r="Q58" s="143">
        <f>IF(M58=0,"n/a",IF(AND(O58/M58&lt;1,O58/M58&gt;-1),O58/M58,"n/a"))</f>
        <v>-5.6527251839528704E-2</v>
      </c>
    </row>
    <row r="59" spans="2:23" ht="6.9" customHeight="1">
      <c r="E59" s="142"/>
      <c r="G59" s="142"/>
      <c r="I59" s="142"/>
      <c r="K59" s="141"/>
      <c r="M59" s="142"/>
      <c r="O59" s="142"/>
      <c r="Q59" s="141"/>
      <c r="S59" s="199"/>
      <c r="T59" s="199"/>
      <c r="U59" s="199"/>
      <c r="V59" s="199"/>
      <c r="W59" s="199"/>
    </row>
    <row r="60" spans="2:23">
      <c r="C60" s="197" t="s">
        <v>51</v>
      </c>
      <c r="E60" s="144">
        <f>SUM(E57:E58)</f>
        <v>220046606</v>
      </c>
      <c r="G60" s="144">
        <f>SUM(G57:G58)</f>
        <v>228781000</v>
      </c>
      <c r="H60" s="140"/>
      <c r="I60" s="144">
        <f>E60-G60</f>
        <v>-8734394</v>
      </c>
      <c r="K60" s="143">
        <f>IF(G60=0,"n/a",IF(AND(I60/G60&lt;1,I60/G60&gt;-1),I60/G60,"n/a"))</f>
        <v>-3.8177969324375713E-2</v>
      </c>
      <c r="M60" s="144">
        <f>SUM(M57:M58)</f>
        <v>227491298</v>
      </c>
      <c r="N60" s="140"/>
      <c r="O60" s="144">
        <f>E60-M60</f>
        <v>-7444692</v>
      </c>
      <c r="Q60" s="143">
        <f>IF(M60=0,"n/a",IF(AND(O60/M60&lt;1,O60/M60&gt;-1),O60/M60,"n/a"))</f>
        <v>-3.272517263495503E-2</v>
      </c>
    </row>
    <row r="61" spans="2:23" ht="6.9" customHeight="1">
      <c r="E61" s="142"/>
      <c r="G61" s="142"/>
      <c r="I61" s="142"/>
      <c r="K61" s="141"/>
      <c r="M61" s="142"/>
      <c r="O61" s="142"/>
      <c r="Q61" s="141"/>
      <c r="S61" s="199"/>
      <c r="T61" s="199"/>
      <c r="U61" s="199"/>
      <c r="V61" s="199"/>
      <c r="W61" s="199"/>
    </row>
    <row r="62" spans="2:23" ht="12" thickBot="1">
      <c r="C62" s="197" t="s">
        <v>50</v>
      </c>
      <c r="E62" s="139">
        <f>E54+E60</f>
        <v>1100839137</v>
      </c>
      <c r="G62" s="139">
        <f>G54+G60</f>
        <v>1119301000</v>
      </c>
      <c r="H62" s="140"/>
      <c r="I62" s="139">
        <f>E62-G62</f>
        <v>-18461863</v>
      </c>
      <c r="K62" s="138">
        <f>IF(G62=0,"n/a",IF(AND(I62/G62&lt;1,I62/G62&gt;-1),I62/G62,"n/a"))</f>
        <v>-1.6494100335834597E-2</v>
      </c>
      <c r="M62" s="139">
        <f>M54+M60</f>
        <v>1168498881</v>
      </c>
      <c r="N62" s="140"/>
      <c r="O62" s="139">
        <f>E62-M62</f>
        <v>-67659744</v>
      </c>
      <c r="Q62" s="138">
        <f>IF(M62=0,"n/a",IF(AND(O62/M62&lt;1,O62/M62&gt;-1),O62/M62,"n/a"))</f>
        <v>-5.7903131188364397E-2</v>
      </c>
    </row>
    <row r="63" spans="2:23" ht="12" thickTop="1"/>
    <row r="65" spans="1:1">
      <c r="A65" s="197" t="s">
        <v>37</v>
      </c>
    </row>
    <row r="66" spans="1:1">
      <c r="A66" s="197" t="s">
        <v>37</v>
      </c>
    </row>
    <row r="67" spans="1:1">
      <c r="A67" s="197" t="s">
        <v>37</v>
      </c>
    </row>
    <row r="68" spans="1:1">
      <c r="A68" s="197" t="s">
        <v>37</v>
      </c>
    </row>
    <row r="69" spans="1:1">
      <c r="A69" s="197" t="s">
        <v>37</v>
      </c>
    </row>
    <row r="70" spans="1:1">
      <c r="A70" s="197" t="s">
        <v>37</v>
      </c>
    </row>
    <row r="71" spans="1:1">
      <c r="A71" s="197" t="s">
        <v>37</v>
      </c>
    </row>
    <row r="72" spans="1:1">
      <c r="A72" s="197" t="s">
        <v>37</v>
      </c>
    </row>
    <row r="73" spans="1:1">
      <c r="A73" s="197" t="s">
        <v>37</v>
      </c>
    </row>
    <row r="74" spans="1:1">
      <c r="A74" s="197" t="s">
        <v>37</v>
      </c>
    </row>
    <row r="75" spans="1:1">
      <c r="A75" s="197" t="s">
        <v>37</v>
      </c>
    </row>
    <row r="76" spans="1:1">
      <c r="A76" s="197" t="s">
        <v>37</v>
      </c>
    </row>
    <row r="77" spans="1:1">
      <c r="A77" s="197" t="s">
        <v>37</v>
      </c>
    </row>
    <row r="78" spans="1:1">
      <c r="A78" s="197" t="s">
        <v>37</v>
      </c>
    </row>
    <row r="79" spans="1:1">
      <c r="A79" s="197" t="s">
        <v>37</v>
      </c>
    </row>
  </sheetData>
  <mergeCells count="7">
    <mergeCell ref="S6:W6"/>
    <mergeCell ref="E1:Q1"/>
    <mergeCell ref="E2:Q2"/>
    <mergeCell ref="E3:Q3"/>
    <mergeCell ref="E4:Q4"/>
    <mergeCell ref="I6:K6"/>
    <mergeCell ref="O6:Q6"/>
  </mergeCells>
  <pageMargins left="0.25" right="0.25" top="0.25" bottom="0.39" header="0" footer="0"/>
  <pageSetup scale="80" orientation="landscape" r:id="rId1"/>
  <headerFooter alignWithMargins="0">
    <oddFooter>&amp;C5c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topLeftCell="A9" zoomScaleNormal="100" workbookViewId="0">
      <selection activeCell="E36" sqref="E36"/>
    </sheetView>
  </sheetViews>
  <sheetFormatPr defaultRowHeight="14.4"/>
  <cols>
    <col min="3" max="3" width="34.44140625" customWidth="1"/>
    <col min="4" max="4" width="2.44140625" customWidth="1"/>
    <col min="5" max="5" width="18.109375" customWidth="1"/>
    <col min="6" max="6" width="2.109375" customWidth="1"/>
    <col min="7" max="7" width="20.109375" customWidth="1"/>
    <col min="8" max="8" width="1.88671875" customWidth="1"/>
    <col min="9" max="9" width="17.33203125" customWidth="1"/>
    <col min="10" max="10" width="1.109375" customWidth="1"/>
    <col min="12" max="12" width="1.6640625" customWidth="1"/>
    <col min="13" max="13" width="17.6640625" customWidth="1"/>
    <col min="14" max="14" width="1.5546875" customWidth="1"/>
    <col min="15" max="15" width="17.109375" customWidth="1"/>
    <col min="16" max="16" width="1.44140625" customWidth="1"/>
    <col min="18" max="18" width="1.44140625" customWidth="1"/>
    <col min="20" max="20" width="2" customWidth="1"/>
    <col min="22" max="22" width="1.6640625" customWidth="1"/>
  </cols>
  <sheetData>
    <row r="1" spans="1:23" ht="15.6">
      <c r="A1" s="102"/>
      <c r="B1" s="102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02"/>
      <c r="W1" s="102"/>
    </row>
    <row r="2" spans="1:23" ht="15.6">
      <c r="A2" s="135" t="s">
        <v>24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</row>
    <row r="3" spans="1:23" ht="15.6">
      <c r="A3" s="135" t="s">
        <v>77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</row>
    <row r="4" spans="1:23" ht="15.6">
      <c r="A4" s="135" t="s">
        <v>153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</row>
    <row r="5" spans="1:23" ht="15.6">
      <c r="A5" s="136" t="s">
        <v>36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</row>
    <row r="6" spans="1:23" ht="15.6">
      <c r="A6" s="70" t="s">
        <v>37</v>
      </c>
      <c r="B6" s="133"/>
      <c r="C6" s="133"/>
      <c r="D6" s="133"/>
      <c r="E6" s="133"/>
      <c r="F6" s="134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2"/>
      <c r="V6" s="133"/>
      <c r="W6" s="132"/>
    </row>
    <row r="7" spans="1:23" ht="15.6">
      <c r="A7" s="71" t="s">
        <v>37</v>
      </c>
      <c r="B7" s="103"/>
      <c r="C7" s="103"/>
      <c r="D7" s="103"/>
      <c r="E7" s="103"/>
      <c r="F7" s="124"/>
      <c r="G7" s="103"/>
      <c r="H7" s="103"/>
      <c r="I7" s="72" t="s">
        <v>38</v>
      </c>
      <c r="J7" s="72"/>
      <c r="K7" s="72"/>
      <c r="L7" s="103"/>
      <c r="M7" s="103"/>
      <c r="N7" s="103"/>
      <c r="O7" s="130" t="s">
        <v>85</v>
      </c>
      <c r="P7" s="129"/>
      <c r="Q7" s="131"/>
      <c r="R7" s="123"/>
      <c r="S7" s="130" t="s">
        <v>76</v>
      </c>
      <c r="T7" s="129"/>
      <c r="U7" s="128"/>
      <c r="V7" s="129"/>
      <c r="W7" s="128"/>
    </row>
    <row r="8" spans="1:23">
      <c r="A8" s="103"/>
      <c r="B8" s="103"/>
      <c r="C8" s="103"/>
      <c r="D8" s="103"/>
      <c r="E8" s="127" t="s">
        <v>39</v>
      </c>
      <c r="F8" s="124"/>
      <c r="G8" s="127"/>
      <c r="H8" s="126"/>
      <c r="I8" s="73"/>
      <c r="J8" s="73"/>
      <c r="K8" s="73"/>
      <c r="L8" s="126"/>
      <c r="M8" s="127" t="s">
        <v>39</v>
      </c>
      <c r="N8" s="103"/>
      <c r="O8" s="103"/>
      <c r="P8" s="103"/>
      <c r="Q8" s="103"/>
      <c r="R8" s="103"/>
      <c r="S8" s="126"/>
      <c r="T8" s="126"/>
      <c r="U8" s="127"/>
      <c r="V8" s="126"/>
      <c r="W8" s="125"/>
    </row>
    <row r="9" spans="1:23">
      <c r="A9" s="103"/>
      <c r="B9" s="103"/>
      <c r="C9" s="103"/>
      <c r="D9" s="103"/>
      <c r="E9" s="194">
        <v>2012</v>
      </c>
      <c r="F9" s="124"/>
      <c r="G9" s="194" t="s">
        <v>40</v>
      </c>
      <c r="H9" s="103"/>
      <c r="I9" s="74" t="s">
        <v>41</v>
      </c>
      <c r="J9" s="103"/>
      <c r="K9" s="74" t="s">
        <v>42</v>
      </c>
      <c r="L9" s="103"/>
      <c r="M9" s="194">
        <v>2011</v>
      </c>
      <c r="N9" s="103"/>
      <c r="O9" s="74" t="s">
        <v>41</v>
      </c>
      <c r="P9" s="103"/>
      <c r="Q9" s="75" t="s">
        <v>42</v>
      </c>
      <c r="R9" s="103"/>
      <c r="S9" s="76">
        <v>2012</v>
      </c>
      <c r="T9" s="103"/>
      <c r="U9" s="194" t="s">
        <v>40</v>
      </c>
      <c r="V9" s="103"/>
      <c r="W9" s="194">
        <v>2011</v>
      </c>
    </row>
    <row r="10" spans="1:23" ht="15.6">
      <c r="A10" s="113" t="s">
        <v>75</v>
      </c>
      <c r="B10" s="112"/>
      <c r="C10" s="112"/>
      <c r="D10" s="103"/>
      <c r="E10" s="102"/>
      <c r="F10" s="102"/>
      <c r="G10" s="103"/>
      <c r="H10" s="103"/>
      <c r="I10" s="77"/>
      <c r="J10" s="77"/>
      <c r="K10" s="77"/>
      <c r="L10" s="103"/>
      <c r="M10" s="103"/>
      <c r="N10" s="103"/>
      <c r="O10" s="103"/>
      <c r="P10" s="103"/>
      <c r="Q10" s="103"/>
      <c r="R10" s="103"/>
      <c r="S10" s="103"/>
      <c r="T10" s="103"/>
      <c r="U10" s="186"/>
      <c r="V10" s="103"/>
      <c r="W10" s="123"/>
    </row>
    <row r="11" spans="1:23" ht="15.6">
      <c r="A11" s="113"/>
      <c r="B11" s="112" t="s">
        <v>74</v>
      </c>
      <c r="C11" s="103"/>
      <c r="D11" s="103"/>
      <c r="E11" s="102"/>
      <c r="F11" s="102"/>
      <c r="G11" s="103"/>
      <c r="H11" s="103"/>
      <c r="I11" s="77"/>
      <c r="J11" s="77"/>
      <c r="K11" s="77"/>
      <c r="L11" s="103"/>
      <c r="M11" s="103"/>
      <c r="N11" s="103"/>
      <c r="O11" s="103"/>
      <c r="P11" s="103"/>
      <c r="Q11" s="103"/>
      <c r="R11" s="103"/>
      <c r="S11" s="103"/>
      <c r="T11" s="103"/>
      <c r="U11" s="186"/>
      <c r="V11" s="103"/>
      <c r="W11" s="123"/>
    </row>
    <row r="12" spans="1:23">
      <c r="A12" s="104"/>
      <c r="B12" s="103"/>
      <c r="C12" s="103" t="s">
        <v>63</v>
      </c>
      <c r="D12" s="102"/>
      <c r="E12" s="78">
        <v>745366699.44000006</v>
      </c>
      <c r="F12" s="98"/>
      <c r="G12" s="78">
        <v>707642000</v>
      </c>
      <c r="H12" s="98"/>
      <c r="I12" s="78">
        <v>37724699.440000057</v>
      </c>
      <c r="J12" s="98"/>
      <c r="K12" s="79">
        <v>5.3310430189276496E-2</v>
      </c>
      <c r="L12" s="187"/>
      <c r="M12" s="78">
        <v>738269705.02999997</v>
      </c>
      <c r="N12" s="117"/>
      <c r="O12" s="78">
        <v>7096994.4100000858</v>
      </c>
      <c r="P12" s="117"/>
      <c r="Q12" s="79">
        <v>9.6130104779412699E-3</v>
      </c>
      <c r="R12" s="117"/>
      <c r="S12" s="80">
        <v>1.265108344465647</v>
      </c>
      <c r="T12" s="81"/>
      <c r="U12" s="80">
        <v>1.266845212733581</v>
      </c>
      <c r="V12" s="81"/>
      <c r="W12" s="80">
        <v>1.2700136182080051</v>
      </c>
    </row>
    <row r="13" spans="1:23">
      <c r="A13" s="104"/>
      <c r="B13" s="103"/>
      <c r="C13" s="103" t="s">
        <v>62</v>
      </c>
      <c r="D13" s="102"/>
      <c r="E13" s="82">
        <v>296025194.06999999</v>
      </c>
      <c r="F13" s="98"/>
      <c r="G13" s="82">
        <v>281576000</v>
      </c>
      <c r="H13" s="98"/>
      <c r="I13" s="82">
        <v>14449194.069999993</v>
      </c>
      <c r="J13" s="98"/>
      <c r="K13" s="79">
        <v>5.1315431961530787E-2</v>
      </c>
      <c r="L13" s="99"/>
      <c r="M13" s="82">
        <v>295560886.41000003</v>
      </c>
      <c r="N13" s="83"/>
      <c r="O13" s="82">
        <v>464307.65999996662</v>
      </c>
      <c r="P13" s="120"/>
      <c r="Q13" s="79">
        <v>1.5709374323498349E-3</v>
      </c>
      <c r="R13" s="120"/>
      <c r="S13" s="84">
        <v>1.1067534064288473</v>
      </c>
      <c r="T13" s="84"/>
      <c r="U13" s="84">
        <v>1.1220849605483383</v>
      </c>
      <c r="V13" s="84"/>
      <c r="W13" s="84">
        <v>1.1205191307936706</v>
      </c>
    </row>
    <row r="14" spans="1:23">
      <c r="A14" s="104"/>
      <c r="B14" s="103"/>
      <c r="C14" s="103" t="s">
        <v>61</v>
      </c>
      <c r="D14" s="102"/>
      <c r="E14" s="82">
        <v>31355641.190000001</v>
      </c>
      <c r="F14" s="98"/>
      <c r="G14" s="82">
        <v>31241000</v>
      </c>
      <c r="H14" s="98"/>
      <c r="I14" s="82">
        <v>114641.19000000134</v>
      </c>
      <c r="J14" s="98"/>
      <c r="K14" s="85">
        <v>3.669574917576305E-3</v>
      </c>
      <c r="L14" s="99"/>
      <c r="M14" s="82">
        <v>31636219.739999998</v>
      </c>
      <c r="N14" s="86"/>
      <c r="O14" s="82">
        <v>-280578.54999999702</v>
      </c>
      <c r="P14" s="119"/>
      <c r="Q14" s="85">
        <v>-8.8689025523881072E-3</v>
      </c>
      <c r="R14" s="119"/>
      <c r="S14" s="84">
        <v>0.9851431694324887</v>
      </c>
      <c r="T14" s="87"/>
      <c r="U14" s="84">
        <v>1.0122148781752203</v>
      </c>
      <c r="V14" s="84"/>
      <c r="W14" s="84">
        <v>0.99765374320483979</v>
      </c>
    </row>
    <row r="15" spans="1:23">
      <c r="A15" s="104"/>
      <c r="B15" s="103"/>
      <c r="C15" s="103"/>
      <c r="D15" s="102"/>
      <c r="E15" s="88"/>
      <c r="F15" s="98"/>
      <c r="G15" s="88"/>
      <c r="H15" s="98"/>
      <c r="I15" s="88"/>
      <c r="J15" s="98"/>
      <c r="K15" s="89"/>
      <c r="L15" s="99"/>
      <c r="M15" s="88"/>
      <c r="N15" s="83"/>
      <c r="O15" s="88"/>
      <c r="P15" s="120"/>
      <c r="Q15" s="89"/>
      <c r="R15" s="120"/>
      <c r="S15" s="90"/>
      <c r="T15" s="84"/>
      <c r="U15" s="90"/>
      <c r="V15" s="84"/>
      <c r="W15" s="90"/>
    </row>
    <row r="16" spans="1:23">
      <c r="A16" s="104"/>
      <c r="B16" s="103"/>
      <c r="C16" s="103" t="s">
        <v>60</v>
      </c>
      <c r="D16" s="102"/>
      <c r="E16" s="82">
        <v>1072747534.7</v>
      </c>
      <c r="F16" s="98"/>
      <c r="G16" s="82">
        <v>1020459000</v>
      </c>
      <c r="H16" s="98"/>
      <c r="I16" s="82">
        <v>52288534.700000048</v>
      </c>
      <c r="J16" s="98"/>
      <c r="K16" s="79">
        <v>5.1240211218677133E-2</v>
      </c>
      <c r="L16" s="99"/>
      <c r="M16" s="82">
        <v>1065466811.1799999</v>
      </c>
      <c r="N16" s="83"/>
      <c r="O16" s="82">
        <v>7280723.5200001001</v>
      </c>
      <c r="P16" s="120"/>
      <c r="Q16" s="79">
        <v>6.8333649097307219E-3</v>
      </c>
      <c r="R16" s="120"/>
      <c r="S16" s="84">
        <v>1.2074066811296256</v>
      </c>
      <c r="T16" s="84"/>
      <c r="U16" s="84">
        <v>1.2142683753971371</v>
      </c>
      <c r="V16" s="84"/>
      <c r="W16" s="84">
        <v>1.2151897247053214</v>
      </c>
    </row>
    <row r="17" spans="1:23">
      <c r="A17" s="104"/>
      <c r="B17" s="103"/>
      <c r="C17" s="103"/>
      <c r="D17" s="122"/>
      <c r="E17" s="98"/>
      <c r="F17" s="98"/>
      <c r="G17" s="98"/>
      <c r="H17" s="83"/>
      <c r="I17" s="98"/>
      <c r="J17" s="83"/>
      <c r="K17" s="89"/>
      <c r="L17" s="99"/>
      <c r="M17" s="98"/>
      <c r="N17" s="83"/>
      <c r="O17" s="98"/>
      <c r="P17" s="120"/>
      <c r="Q17" s="89"/>
      <c r="R17" s="120"/>
      <c r="S17" s="84"/>
      <c r="T17" s="84"/>
      <c r="U17" s="84"/>
      <c r="V17" s="84"/>
      <c r="W17" s="91"/>
    </row>
    <row r="18" spans="1:23">
      <c r="A18" s="104"/>
      <c r="B18" s="109" t="s">
        <v>73</v>
      </c>
      <c r="C18" s="103"/>
      <c r="D18" s="122"/>
      <c r="E18" s="98"/>
      <c r="F18" s="98"/>
      <c r="G18" s="98"/>
      <c r="H18" s="83"/>
      <c r="I18" s="98"/>
      <c r="J18" s="83"/>
      <c r="K18" s="89"/>
      <c r="L18" s="99"/>
      <c r="M18" s="98"/>
      <c r="N18" s="83"/>
      <c r="O18" s="98"/>
      <c r="P18" s="120"/>
      <c r="Q18" s="89"/>
      <c r="R18" s="120"/>
      <c r="S18" s="84"/>
      <c r="T18" s="84"/>
      <c r="U18" s="84"/>
      <c r="V18" s="84"/>
      <c r="W18" s="91"/>
    </row>
    <row r="19" spans="1:23">
      <c r="A19" s="104"/>
      <c r="B19" s="103"/>
      <c r="C19" s="103" t="s">
        <v>58</v>
      </c>
      <c r="D19" s="102"/>
      <c r="E19" s="82">
        <v>38246494.329999998</v>
      </c>
      <c r="F19" s="98"/>
      <c r="G19" s="82">
        <v>37645000</v>
      </c>
      <c r="H19" s="98"/>
      <c r="I19" s="82">
        <v>601494.32999999821</v>
      </c>
      <c r="J19" s="98"/>
      <c r="K19" s="79">
        <v>1.5978066941160798E-2</v>
      </c>
      <c r="L19" s="99"/>
      <c r="M19" s="82">
        <v>43259447.93</v>
      </c>
      <c r="N19" s="83"/>
      <c r="O19" s="82">
        <v>-5012953.6000000015</v>
      </c>
      <c r="P19" s="120"/>
      <c r="Q19" s="79">
        <v>-0.11588112747327892</v>
      </c>
      <c r="R19" s="120"/>
      <c r="S19" s="84">
        <v>0.76858538629919304</v>
      </c>
      <c r="T19" s="84"/>
      <c r="U19" s="84">
        <v>0.77741982115936636</v>
      </c>
      <c r="V19" s="84"/>
      <c r="W19" s="84">
        <v>0.80625252770195843</v>
      </c>
    </row>
    <row r="20" spans="1:23">
      <c r="A20" s="104"/>
      <c r="B20" s="103"/>
      <c r="C20" s="103" t="s">
        <v>57</v>
      </c>
      <c r="D20" s="102"/>
      <c r="E20" s="82">
        <v>2437004.37</v>
      </c>
      <c r="F20" s="98"/>
      <c r="G20" s="82">
        <v>3289000</v>
      </c>
      <c r="H20" s="98"/>
      <c r="I20" s="82">
        <v>-851995.62999999989</v>
      </c>
      <c r="J20" s="98"/>
      <c r="K20" s="85">
        <v>-0.25904397385223471</v>
      </c>
      <c r="L20" s="99"/>
      <c r="M20" s="82">
        <v>3521794.11</v>
      </c>
      <c r="N20" s="86"/>
      <c r="O20" s="82">
        <v>-1084789.7399999998</v>
      </c>
      <c r="P20" s="119"/>
      <c r="Q20" s="85">
        <v>-0.30802190761798959</v>
      </c>
      <c r="R20" s="119"/>
      <c r="S20" s="84">
        <v>0.87884235716853876</v>
      </c>
      <c r="T20" s="84"/>
      <c r="U20" s="84">
        <v>0.84246926229508201</v>
      </c>
      <c r="V20" s="84"/>
      <c r="W20" s="84">
        <v>0.92443426539009232</v>
      </c>
    </row>
    <row r="21" spans="1:23">
      <c r="A21" s="104"/>
      <c r="B21" s="103"/>
      <c r="C21" s="103"/>
      <c r="D21" s="102"/>
      <c r="E21" s="88"/>
      <c r="F21" s="98"/>
      <c r="G21" s="88"/>
      <c r="H21" s="98"/>
      <c r="I21" s="88"/>
      <c r="J21" s="98"/>
      <c r="K21" s="89"/>
      <c r="L21" s="99"/>
      <c r="M21" s="88"/>
      <c r="N21" s="83"/>
      <c r="O21" s="88"/>
      <c r="P21" s="120"/>
      <c r="Q21" s="89"/>
      <c r="R21" s="120"/>
      <c r="S21" s="90"/>
      <c r="T21" s="84"/>
      <c r="U21" s="90"/>
      <c r="V21" s="84"/>
      <c r="W21" s="90"/>
    </row>
    <row r="22" spans="1:23">
      <c r="A22" s="104"/>
      <c r="B22" s="103"/>
      <c r="C22" s="103" t="s">
        <v>56</v>
      </c>
      <c r="D22" s="102"/>
      <c r="E22" s="92">
        <v>40683498.700000003</v>
      </c>
      <c r="F22" s="98"/>
      <c r="G22" s="92">
        <v>40934000</v>
      </c>
      <c r="H22" s="98"/>
      <c r="I22" s="92">
        <v>-250501.29999999702</v>
      </c>
      <c r="J22" s="98"/>
      <c r="K22" s="85">
        <v>-6.1196389309619639E-3</v>
      </c>
      <c r="L22" s="99"/>
      <c r="M22" s="92">
        <v>46781242.039999999</v>
      </c>
      <c r="N22" s="86"/>
      <c r="O22" s="92">
        <v>-6097743.3399999961</v>
      </c>
      <c r="P22" s="119"/>
      <c r="Q22" s="85">
        <v>-0.1303459051982023</v>
      </c>
      <c r="R22" s="119"/>
      <c r="S22" s="84">
        <v>0.77440509560415582</v>
      </c>
      <c r="T22" s="84"/>
      <c r="U22" s="84">
        <v>0.7822730139316223</v>
      </c>
      <c r="V22" s="84"/>
      <c r="W22" s="84">
        <v>0.81408750313845191</v>
      </c>
    </row>
    <row r="23" spans="1:23">
      <c r="A23" s="104"/>
      <c r="B23" s="103"/>
      <c r="C23" s="103"/>
      <c r="D23" s="102"/>
      <c r="E23" s="86"/>
      <c r="F23" s="98"/>
      <c r="G23" s="86"/>
      <c r="H23" s="98"/>
      <c r="I23" s="86"/>
      <c r="J23" s="98"/>
      <c r="K23" s="89"/>
      <c r="L23" s="99"/>
      <c r="M23" s="86"/>
      <c r="N23" s="86"/>
      <c r="O23" s="86"/>
      <c r="P23" s="119"/>
      <c r="Q23" s="89"/>
      <c r="R23" s="119"/>
      <c r="S23" s="90"/>
      <c r="T23" s="87"/>
      <c r="U23" s="90"/>
      <c r="V23" s="87"/>
      <c r="W23" s="90"/>
    </row>
    <row r="24" spans="1:23">
      <c r="A24" s="104"/>
      <c r="B24" s="103"/>
      <c r="C24" s="103" t="s">
        <v>72</v>
      </c>
      <c r="D24" s="102"/>
      <c r="E24" s="82">
        <v>1113431033.4000001</v>
      </c>
      <c r="F24" s="98"/>
      <c r="G24" s="82">
        <v>1061393000</v>
      </c>
      <c r="H24" s="98"/>
      <c r="I24" s="82">
        <v>52038033.400000095</v>
      </c>
      <c r="J24" s="98"/>
      <c r="K24" s="79">
        <v>4.9028054076105734E-2</v>
      </c>
      <c r="L24" s="99"/>
      <c r="M24" s="82">
        <v>1112248053.22</v>
      </c>
      <c r="N24" s="86"/>
      <c r="O24" s="82">
        <v>1182980.1800000668</v>
      </c>
      <c r="P24" s="119"/>
      <c r="Q24" s="79">
        <v>1.0635938418370745E-3</v>
      </c>
      <c r="R24" s="119"/>
      <c r="S24" s="84">
        <v>1.1832327959040476</v>
      </c>
      <c r="T24" s="84"/>
      <c r="U24" s="84">
        <v>1.1889467770861315</v>
      </c>
      <c r="V24" s="84"/>
      <c r="W24" s="84">
        <v>1.1905185271124117</v>
      </c>
    </row>
    <row r="25" spans="1:23">
      <c r="A25" s="104"/>
      <c r="B25" s="103"/>
      <c r="C25" s="103"/>
      <c r="D25" s="122"/>
      <c r="E25" s="98"/>
      <c r="F25" s="98"/>
      <c r="G25" s="98"/>
      <c r="H25" s="83"/>
      <c r="I25" s="98"/>
      <c r="J25" s="83"/>
      <c r="K25" s="89"/>
      <c r="L25" s="99"/>
      <c r="M25" s="98"/>
      <c r="N25" s="83"/>
      <c r="O25" s="98"/>
      <c r="P25" s="120"/>
      <c r="Q25" s="89"/>
      <c r="R25" s="120"/>
      <c r="S25" s="84"/>
      <c r="T25" s="84"/>
      <c r="U25" s="84"/>
      <c r="V25" s="84"/>
      <c r="W25" s="91"/>
    </row>
    <row r="26" spans="1:23">
      <c r="A26" s="104"/>
      <c r="B26" s="109" t="s">
        <v>71</v>
      </c>
      <c r="C26" s="103"/>
      <c r="D26" s="122"/>
      <c r="E26" s="98"/>
      <c r="F26" s="98"/>
      <c r="G26" s="98"/>
      <c r="H26" s="83"/>
      <c r="I26" s="98"/>
      <c r="J26" s="83"/>
      <c r="K26" s="89"/>
      <c r="L26" s="99"/>
      <c r="M26" s="98"/>
      <c r="N26" s="83"/>
      <c r="O26" s="98"/>
      <c r="P26" s="120"/>
      <c r="Q26" s="89"/>
      <c r="R26" s="120"/>
      <c r="S26" s="84"/>
      <c r="T26" s="84"/>
      <c r="U26" s="84"/>
      <c r="V26" s="84"/>
      <c r="W26" s="91"/>
    </row>
    <row r="27" spans="1:23">
      <c r="A27" s="104"/>
      <c r="B27" s="103"/>
      <c r="C27" s="103" t="s">
        <v>53</v>
      </c>
      <c r="D27" s="102"/>
      <c r="E27" s="82">
        <v>4054391.56</v>
      </c>
      <c r="F27" s="98"/>
      <c r="G27" s="82">
        <v>3624000</v>
      </c>
      <c r="H27" s="98"/>
      <c r="I27" s="82">
        <v>430391.56000000006</v>
      </c>
      <c r="J27" s="98"/>
      <c r="K27" s="79">
        <v>0.11876146799116999</v>
      </c>
      <c r="L27" s="99"/>
      <c r="M27" s="82">
        <v>3734130.77</v>
      </c>
      <c r="N27" s="83"/>
      <c r="O27" s="82">
        <v>320260.79000000004</v>
      </c>
      <c r="P27" s="120"/>
      <c r="Q27" s="79">
        <v>8.5765820675851701E-2</v>
      </c>
      <c r="R27" s="120"/>
      <c r="S27" s="84">
        <v>9.0228955561167681E-2</v>
      </c>
      <c r="T27" s="84"/>
      <c r="U27" s="84">
        <v>7.633652104309728E-2</v>
      </c>
      <c r="V27" s="84"/>
      <c r="W27" s="84">
        <v>8.1952649706983446E-2</v>
      </c>
    </row>
    <row r="28" spans="1:23">
      <c r="A28" s="104"/>
      <c r="B28" s="103"/>
      <c r="C28" s="103" t="s">
        <v>52</v>
      </c>
      <c r="D28" s="102"/>
      <c r="E28" s="82">
        <v>11185708.140000001</v>
      </c>
      <c r="F28" s="98"/>
      <c r="G28" s="82">
        <v>10600000</v>
      </c>
      <c r="H28" s="98"/>
      <c r="I28" s="82">
        <v>585708.1400000006</v>
      </c>
      <c r="J28" s="98"/>
      <c r="K28" s="85">
        <v>5.5255484905660436E-2</v>
      </c>
      <c r="L28" s="99"/>
      <c r="M28" s="82">
        <v>10544787.310000001</v>
      </c>
      <c r="N28" s="86"/>
      <c r="O28" s="82">
        <v>640920.83000000007</v>
      </c>
      <c r="P28" s="119"/>
      <c r="Q28" s="85">
        <v>6.0780821002638132E-2</v>
      </c>
      <c r="R28" s="119"/>
      <c r="S28" s="84">
        <v>6.127247674250056E-2</v>
      </c>
      <c r="T28" s="84"/>
      <c r="U28" s="84">
        <v>6.5477771531994536E-2</v>
      </c>
      <c r="V28" s="84"/>
      <c r="W28" s="84">
        <v>6.2390060800739958E-2</v>
      </c>
    </row>
    <row r="29" spans="1:23">
      <c r="A29" s="104"/>
      <c r="B29" s="103"/>
      <c r="C29" s="103"/>
      <c r="D29" s="102"/>
      <c r="E29" s="88"/>
      <c r="F29" s="98"/>
      <c r="G29" s="88"/>
      <c r="H29" s="98"/>
      <c r="I29" s="88"/>
      <c r="J29" s="98"/>
      <c r="K29" s="89"/>
      <c r="L29" s="99"/>
      <c r="M29" s="88"/>
      <c r="N29" s="83"/>
      <c r="O29" s="88"/>
      <c r="P29" s="120"/>
      <c r="Q29" s="89"/>
      <c r="R29" s="120"/>
      <c r="S29" s="90"/>
      <c r="T29" s="84"/>
      <c r="U29" s="90"/>
      <c r="V29" s="84"/>
      <c r="W29" s="90"/>
    </row>
    <row r="30" spans="1:23">
      <c r="A30" s="104"/>
      <c r="B30" s="103"/>
      <c r="C30" s="103" t="s">
        <v>51</v>
      </c>
      <c r="D30" s="102"/>
      <c r="E30" s="82">
        <v>15240099.699999999</v>
      </c>
      <c r="F30" s="98"/>
      <c r="G30" s="82">
        <v>14224000</v>
      </c>
      <c r="H30" s="98"/>
      <c r="I30" s="82">
        <v>1016099.6999999993</v>
      </c>
      <c r="J30" s="98"/>
      <c r="K30" s="85">
        <v>7.1435580708661364E-2</v>
      </c>
      <c r="L30" s="99"/>
      <c r="M30" s="82">
        <v>14278918.08</v>
      </c>
      <c r="N30" s="83"/>
      <c r="O30" s="82">
        <v>961181.61999999918</v>
      </c>
      <c r="P30" s="120"/>
      <c r="Q30" s="85">
        <v>6.7314737336177724E-2</v>
      </c>
      <c r="R30" s="120"/>
      <c r="S30" s="84">
        <v>6.6992011712026012E-2</v>
      </c>
      <c r="T30" s="84"/>
      <c r="U30" s="84">
        <v>6.7940065246153772E-2</v>
      </c>
      <c r="V30" s="84"/>
      <c r="W30" s="84">
        <v>6.6544064446974971E-2</v>
      </c>
    </row>
    <row r="31" spans="1:23">
      <c r="A31" s="104"/>
      <c r="B31" s="103"/>
      <c r="C31" s="103"/>
      <c r="D31" s="102"/>
      <c r="E31" s="88"/>
      <c r="F31" s="98"/>
      <c r="G31" s="88"/>
      <c r="H31" s="98"/>
      <c r="I31" s="88"/>
      <c r="J31" s="98"/>
      <c r="K31" s="110"/>
      <c r="L31" s="120"/>
      <c r="M31" s="88"/>
      <c r="N31" s="83"/>
      <c r="O31" s="88"/>
      <c r="P31" s="120"/>
      <c r="Q31" s="110"/>
      <c r="R31" s="120"/>
      <c r="S31" s="121"/>
      <c r="T31" s="120"/>
      <c r="U31" s="121"/>
      <c r="V31" s="120"/>
      <c r="W31" s="121"/>
    </row>
    <row r="32" spans="1:23">
      <c r="A32" s="104"/>
      <c r="B32" s="103"/>
      <c r="C32" s="103" t="s">
        <v>70</v>
      </c>
      <c r="D32" s="102"/>
      <c r="E32" s="82">
        <v>1128671133.0999999</v>
      </c>
      <c r="F32" s="98"/>
      <c r="G32" s="82">
        <v>1075617000</v>
      </c>
      <c r="H32" s="98"/>
      <c r="I32" s="82">
        <v>53054133.099999905</v>
      </c>
      <c r="J32" s="98"/>
      <c r="K32" s="79">
        <v>4.9324372058083786E-2</v>
      </c>
      <c r="L32" s="99"/>
      <c r="M32" s="82">
        <v>1126526971.3</v>
      </c>
      <c r="N32" s="83"/>
      <c r="O32" s="82">
        <v>2144161.7999999523</v>
      </c>
      <c r="P32" s="120"/>
      <c r="Q32" s="79">
        <v>1.9033381841942166E-3</v>
      </c>
      <c r="R32" s="120"/>
      <c r="S32" s="80">
        <v>0.96591545910089738</v>
      </c>
      <c r="T32" s="81"/>
      <c r="U32" s="80">
        <v>0.97598990271106034</v>
      </c>
      <c r="V32" s="81"/>
      <c r="W32" s="80">
        <v>0.98058329935858202</v>
      </c>
    </row>
    <row r="33" spans="1:23" ht="15.6">
      <c r="A33" s="104"/>
      <c r="B33" s="103"/>
      <c r="C33" s="103"/>
      <c r="D33" s="102"/>
      <c r="E33" s="83"/>
      <c r="F33" s="98"/>
      <c r="G33" s="83"/>
      <c r="H33" s="98"/>
      <c r="I33" s="83"/>
      <c r="J33" s="98"/>
      <c r="K33" s="89"/>
      <c r="L33" s="99"/>
      <c r="M33" s="83"/>
      <c r="N33" s="83"/>
      <c r="O33" s="83"/>
      <c r="P33" s="120"/>
      <c r="Q33" s="89"/>
      <c r="R33" s="120"/>
      <c r="S33" s="99"/>
      <c r="T33" s="120"/>
      <c r="U33" s="188"/>
      <c r="V33" s="120"/>
      <c r="W33" s="111"/>
    </row>
    <row r="34" spans="1:23" ht="15.6">
      <c r="A34" s="104"/>
      <c r="B34" s="109" t="s">
        <v>69</v>
      </c>
      <c r="C34" s="103"/>
      <c r="D34" s="102"/>
      <c r="E34" s="92">
        <v>13999396.77</v>
      </c>
      <c r="F34" s="98"/>
      <c r="G34" s="92">
        <v>17516000</v>
      </c>
      <c r="H34" s="98"/>
      <c r="I34" s="92">
        <v>-3516603.2300000004</v>
      </c>
      <c r="J34" s="98"/>
      <c r="K34" s="85">
        <v>-0.20076519924640332</v>
      </c>
      <c r="L34" s="99"/>
      <c r="M34" s="92">
        <v>14215222.960000001</v>
      </c>
      <c r="N34" s="86"/>
      <c r="O34" s="92">
        <v>-215826.19000000134</v>
      </c>
      <c r="P34" s="119"/>
      <c r="Q34" s="85">
        <v>-1.5182750957006538E-2</v>
      </c>
      <c r="R34" s="119"/>
      <c r="S34" s="93"/>
      <c r="T34" s="119"/>
      <c r="U34" s="188"/>
      <c r="V34" s="119"/>
      <c r="W34" s="111"/>
    </row>
    <row r="35" spans="1:23" ht="15.6">
      <c r="A35" s="104"/>
      <c r="B35" s="103"/>
      <c r="C35" s="103"/>
      <c r="D35" s="102"/>
      <c r="E35" s="118"/>
      <c r="F35" s="98"/>
      <c r="G35" s="118"/>
      <c r="H35" s="98"/>
      <c r="I35" s="118"/>
      <c r="J35" s="98"/>
      <c r="K35" s="89"/>
      <c r="L35" s="99"/>
      <c r="M35" s="118"/>
      <c r="N35" s="99"/>
      <c r="O35" s="118"/>
      <c r="P35" s="99"/>
      <c r="Q35" s="89"/>
      <c r="R35" s="99"/>
      <c r="S35" s="99"/>
      <c r="T35" s="99"/>
      <c r="U35" s="188"/>
      <c r="V35" s="99"/>
      <c r="W35" s="111"/>
    </row>
    <row r="36" spans="1:23" ht="16.2" thickBot="1">
      <c r="A36" s="104"/>
      <c r="B36" s="103"/>
      <c r="C36" s="103" t="s">
        <v>68</v>
      </c>
      <c r="D36" s="102"/>
      <c r="E36" s="94">
        <v>1142670529.8699999</v>
      </c>
      <c r="F36" s="98"/>
      <c r="G36" s="94">
        <v>1093133000</v>
      </c>
      <c r="H36" s="98"/>
      <c r="I36" s="94">
        <v>49537529.869999886</v>
      </c>
      <c r="J36" s="98"/>
      <c r="K36" s="95">
        <v>4.5317019859431561E-2</v>
      </c>
      <c r="L36" s="99"/>
      <c r="M36" s="94">
        <v>1140742194.26</v>
      </c>
      <c r="N36" s="115"/>
      <c r="O36" s="94">
        <v>1928335.6099998951</v>
      </c>
      <c r="P36" s="115"/>
      <c r="Q36" s="95">
        <v>1.6904219197843491E-3</v>
      </c>
      <c r="R36" s="115"/>
      <c r="S36" s="93"/>
      <c r="T36" s="115"/>
      <c r="U36" s="188"/>
      <c r="V36" s="115"/>
      <c r="W36" s="111"/>
    </row>
    <row r="37" spans="1:23" ht="15" thickTop="1">
      <c r="A37" s="104"/>
      <c r="B37" s="103"/>
      <c r="C37" s="103"/>
      <c r="D37" s="102"/>
      <c r="E37" s="98"/>
      <c r="F37" s="98"/>
      <c r="G37" s="98"/>
      <c r="H37" s="99"/>
      <c r="I37" s="187"/>
      <c r="J37" s="83"/>
      <c r="K37" s="116"/>
      <c r="L37" s="99"/>
      <c r="M37" s="98"/>
      <c r="N37" s="115"/>
      <c r="O37" s="117"/>
      <c r="P37" s="115"/>
      <c r="Q37" s="116"/>
      <c r="R37" s="115"/>
      <c r="S37" s="98"/>
      <c r="T37" s="98"/>
      <c r="U37" s="98"/>
      <c r="V37" s="98"/>
      <c r="W37" s="98"/>
    </row>
    <row r="38" spans="1:23">
      <c r="A38" s="104"/>
      <c r="B38" s="103"/>
      <c r="C38" s="103" t="s">
        <v>67</v>
      </c>
      <c r="D38" s="102"/>
      <c r="E38" s="78">
        <v>24126255.84</v>
      </c>
      <c r="F38" s="98"/>
      <c r="G38" s="78">
        <v>20010000</v>
      </c>
      <c r="H38" s="99"/>
      <c r="I38" s="83"/>
      <c r="J38" s="83"/>
      <c r="K38" s="96"/>
      <c r="L38" s="99"/>
      <c r="M38" s="78">
        <v>19585627.969999999</v>
      </c>
      <c r="N38" s="115"/>
      <c r="O38" s="114"/>
      <c r="P38" s="115"/>
      <c r="Q38" s="96"/>
      <c r="R38" s="99" t="s">
        <v>37</v>
      </c>
      <c r="S38" s="98"/>
      <c r="T38" s="98"/>
      <c r="U38" s="98"/>
      <c r="V38" s="98"/>
      <c r="W38" s="98"/>
    </row>
    <row r="39" spans="1:23">
      <c r="A39" s="104"/>
      <c r="B39" s="103"/>
      <c r="C39" s="103" t="s">
        <v>43</v>
      </c>
      <c r="D39" s="102"/>
      <c r="E39" s="82">
        <v>3875533.98</v>
      </c>
      <c r="F39" s="98"/>
      <c r="G39" s="82">
        <v>3799000</v>
      </c>
      <c r="H39" s="99"/>
      <c r="I39" s="83"/>
      <c r="J39" s="83"/>
      <c r="K39" s="96"/>
      <c r="L39" s="99"/>
      <c r="M39" s="82">
        <v>4067578.66</v>
      </c>
      <c r="N39" s="115"/>
      <c r="O39" s="114"/>
      <c r="P39" s="115"/>
      <c r="Q39" s="96"/>
      <c r="R39" s="99" t="s">
        <v>37</v>
      </c>
      <c r="S39" s="98"/>
      <c r="T39" s="98"/>
      <c r="U39" s="98"/>
      <c r="V39" s="98"/>
      <c r="W39" s="98"/>
    </row>
    <row r="40" spans="1:23">
      <c r="A40" s="104"/>
      <c r="B40" s="103"/>
      <c r="C40" s="103" t="s">
        <v>66</v>
      </c>
      <c r="D40" s="102"/>
      <c r="E40" s="82">
        <v>-3115194.18</v>
      </c>
      <c r="F40" s="98"/>
      <c r="G40" s="82">
        <v>-2936384.9730000002</v>
      </c>
      <c r="H40" s="99"/>
      <c r="I40" s="83"/>
      <c r="J40" s="83"/>
      <c r="K40" s="96"/>
      <c r="L40" s="99"/>
      <c r="M40" s="82">
        <v>-3434094.89</v>
      </c>
      <c r="N40" s="115"/>
      <c r="O40" s="114"/>
      <c r="P40" s="115"/>
      <c r="Q40" s="96"/>
      <c r="R40" s="99"/>
      <c r="S40" s="98"/>
      <c r="T40" s="98"/>
      <c r="U40" s="98"/>
      <c r="V40" s="98"/>
      <c r="W40" s="98"/>
    </row>
    <row r="41" spans="1:23" ht="15.6">
      <c r="A41" s="104"/>
      <c r="B41" s="103"/>
      <c r="C41" s="103"/>
      <c r="D41" s="103"/>
      <c r="E41" s="98"/>
      <c r="F41" s="98"/>
      <c r="G41" s="99"/>
      <c r="H41" s="99"/>
      <c r="I41" s="83"/>
      <c r="J41" s="83"/>
      <c r="K41" s="96"/>
      <c r="L41" s="99"/>
      <c r="M41" s="99"/>
      <c r="N41" s="99"/>
      <c r="O41" s="114"/>
      <c r="P41" s="99"/>
      <c r="Q41" s="96"/>
      <c r="R41" s="99" t="s">
        <v>37</v>
      </c>
      <c r="S41" s="98"/>
      <c r="T41" s="99"/>
      <c r="U41" s="188"/>
      <c r="V41" s="99"/>
      <c r="W41" s="111"/>
    </row>
    <row r="42" spans="1:23" ht="15.6">
      <c r="A42" s="113" t="s">
        <v>65</v>
      </c>
      <c r="B42" s="112"/>
      <c r="C42" s="112"/>
      <c r="D42" s="103"/>
      <c r="E42" s="98"/>
      <c r="F42" s="98"/>
      <c r="G42" s="99"/>
      <c r="H42" s="99"/>
      <c r="I42" s="83"/>
      <c r="J42" s="83"/>
      <c r="K42" s="96"/>
      <c r="L42" s="99"/>
      <c r="M42" s="99"/>
      <c r="N42" s="99"/>
      <c r="O42" s="114"/>
      <c r="P42" s="99"/>
      <c r="Q42" s="96"/>
      <c r="R42" s="99"/>
      <c r="S42" s="99"/>
      <c r="T42" s="99"/>
      <c r="U42" s="188"/>
      <c r="V42" s="99"/>
      <c r="W42" s="111"/>
    </row>
    <row r="43" spans="1:23" ht="15.6">
      <c r="A43" s="113"/>
      <c r="B43" s="112" t="s">
        <v>64</v>
      </c>
      <c r="C43" s="103"/>
      <c r="D43" s="103"/>
      <c r="E43" s="98"/>
      <c r="F43" s="98"/>
      <c r="G43" s="99"/>
      <c r="H43" s="99"/>
      <c r="I43" s="83"/>
      <c r="J43" s="83"/>
      <c r="K43" s="96"/>
      <c r="L43" s="99"/>
      <c r="M43" s="99"/>
      <c r="N43" s="99"/>
      <c r="O43" s="99"/>
      <c r="P43" s="99"/>
      <c r="Q43" s="96"/>
      <c r="R43" s="99"/>
      <c r="S43" s="99"/>
      <c r="T43" s="99"/>
      <c r="U43" s="188"/>
      <c r="V43" s="99"/>
      <c r="W43" s="111"/>
    </row>
    <row r="44" spans="1:23">
      <c r="A44" s="104"/>
      <c r="B44" s="103"/>
      <c r="C44" s="103" t="s">
        <v>63</v>
      </c>
      <c r="D44" s="102"/>
      <c r="E44" s="108">
        <v>589172226</v>
      </c>
      <c r="F44" s="98"/>
      <c r="G44" s="108">
        <v>558586000</v>
      </c>
      <c r="H44" s="101"/>
      <c r="I44" s="108">
        <v>30586226</v>
      </c>
      <c r="J44" s="83"/>
      <c r="K44" s="79">
        <v>5.475652092963304E-2</v>
      </c>
      <c r="L44" s="189"/>
      <c r="M44" s="108">
        <v>581308495</v>
      </c>
      <c r="N44" s="101"/>
      <c r="O44" s="108">
        <v>7863731</v>
      </c>
      <c r="P44" s="99"/>
      <c r="Q44" s="79">
        <v>1.3527638194931248E-2</v>
      </c>
      <c r="R44" s="99"/>
      <c r="S44" s="98"/>
      <c r="T44" s="98"/>
      <c r="U44" s="98"/>
      <c r="V44" s="98"/>
      <c r="W44" s="98"/>
    </row>
    <row r="45" spans="1:23">
      <c r="A45" s="104"/>
      <c r="B45" s="103"/>
      <c r="C45" s="103" t="s">
        <v>62</v>
      </c>
      <c r="D45" s="102"/>
      <c r="E45" s="108">
        <v>267471681</v>
      </c>
      <c r="F45" s="98"/>
      <c r="G45" s="108">
        <v>250940000</v>
      </c>
      <c r="H45" s="101"/>
      <c r="I45" s="108">
        <v>16531681</v>
      </c>
      <c r="J45" s="83"/>
      <c r="K45" s="79">
        <v>6.5879018888977445E-2</v>
      </c>
      <c r="L45" s="99"/>
      <c r="M45" s="108">
        <v>263771388</v>
      </c>
      <c r="N45" s="101"/>
      <c r="O45" s="108">
        <v>3700293</v>
      </c>
      <c r="P45" s="99"/>
      <c r="Q45" s="79">
        <v>1.402840932845984E-2</v>
      </c>
      <c r="R45" s="99"/>
      <c r="S45" s="98"/>
      <c r="T45" s="98"/>
      <c r="U45" s="98"/>
      <c r="V45" s="98"/>
      <c r="W45" s="98"/>
    </row>
    <row r="46" spans="1:23">
      <c r="A46" s="104"/>
      <c r="B46" s="103"/>
      <c r="C46" s="103" t="s">
        <v>61</v>
      </c>
      <c r="D46" s="102"/>
      <c r="E46" s="108">
        <v>31828512</v>
      </c>
      <c r="F46" s="98"/>
      <c r="G46" s="108">
        <v>30864000</v>
      </c>
      <c r="H46" s="101"/>
      <c r="I46" s="108">
        <v>964512</v>
      </c>
      <c r="J46" s="83"/>
      <c r="K46" s="85">
        <v>3.1250388802488337E-2</v>
      </c>
      <c r="L46" s="99"/>
      <c r="M46" s="108">
        <v>31710621</v>
      </c>
      <c r="N46" s="101"/>
      <c r="O46" s="108">
        <v>117891</v>
      </c>
      <c r="P46" s="99"/>
      <c r="Q46" s="85">
        <v>3.7177133806367275E-3</v>
      </c>
      <c r="R46" s="99"/>
      <c r="S46" s="98"/>
      <c r="T46" s="98"/>
      <c r="U46" s="98"/>
      <c r="V46" s="98"/>
      <c r="W46" s="98"/>
    </row>
    <row r="47" spans="1:23">
      <c r="A47" s="104"/>
      <c r="B47" s="103"/>
      <c r="C47" s="103"/>
      <c r="D47" s="102"/>
      <c r="E47" s="107" t="s">
        <v>37</v>
      </c>
      <c r="F47" s="98"/>
      <c r="G47" s="107" t="s">
        <v>37</v>
      </c>
      <c r="H47" s="101"/>
      <c r="I47" s="107"/>
      <c r="J47" s="83"/>
      <c r="K47" s="89"/>
      <c r="L47" s="99"/>
      <c r="M47" s="107" t="s">
        <v>37</v>
      </c>
      <c r="N47" s="101"/>
      <c r="O47" s="107"/>
      <c r="P47" s="99"/>
      <c r="Q47" s="89"/>
      <c r="R47" s="99"/>
      <c r="S47" s="98"/>
      <c r="T47" s="98"/>
      <c r="U47" s="98"/>
      <c r="V47" s="98"/>
      <c r="W47" s="98"/>
    </row>
    <row r="48" spans="1:23">
      <c r="A48" s="104"/>
      <c r="B48" s="103"/>
      <c r="C48" s="103" t="s">
        <v>60</v>
      </c>
      <c r="D48" s="102"/>
      <c r="E48" s="108">
        <v>888472419</v>
      </c>
      <c r="F48" s="98"/>
      <c r="G48" s="108">
        <v>840390000</v>
      </c>
      <c r="H48" s="101"/>
      <c r="I48" s="108">
        <v>48082419</v>
      </c>
      <c r="J48" s="83"/>
      <c r="K48" s="79">
        <v>5.721441116624424E-2</v>
      </c>
      <c r="L48" s="99"/>
      <c r="M48" s="108">
        <v>876790504</v>
      </c>
      <c r="N48" s="101"/>
      <c r="O48" s="108">
        <v>11681915</v>
      </c>
      <c r="P48" s="99"/>
      <c r="Q48" s="79">
        <v>1.3323496259033389E-2</v>
      </c>
      <c r="R48" s="99"/>
      <c r="S48" s="98"/>
      <c r="T48" s="98"/>
      <c r="U48" s="98"/>
      <c r="V48" s="98"/>
      <c r="W48" s="98"/>
    </row>
    <row r="49" spans="1:23">
      <c r="A49" s="104"/>
      <c r="B49" s="103"/>
      <c r="C49" s="103"/>
      <c r="D49" s="103"/>
      <c r="E49" s="101"/>
      <c r="F49" s="98"/>
      <c r="G49" s="101"/>
      <c r="H49" s="101"/>
      <c r="I49" s="101"/>
      <c r="J49" s="83"/>
      <c r="K49" s="89"/>
      <c r="L49" s="99"/>
      <c r="M49" s="101"/>
      <c r="N49" s="101"/>
      <c r="O49" s="101"/>
      <c r="P49" s="99"/>
      <c r="Q49" s="89"/>
      <c r="R49" s="99"/>
      <c r="S49" s="98"/>
      <c r="T49" s="98"/>
      <c r="U49" s="98"/>
      <c r="V49" s="98"/>
      <c r="W49" s="98"/>
    </row>
    <row r="50" spans="1:23">
      <c r="A50" s="104"/>
      <c r="B50" s="109" t="s">
        <v>59</v>
      </c>
      <c r="C50" s="103"/>
      <c r="D50" s="103"/>
      <c r="E50" s="101"/>
      <c r="F50" s="98"/>
      <c r="G50" s="101"/>
      <c r="H50" s="101"/>
      <c r="I50" s="101"/>
      <c r="J50" s="83"/>
      <c r="K50" s="89"/>
      <c r="L50" s="99"/>
      <c r="M50" s="101"/>
      <c r="N50" s="101"/>
      <c r="O50" s="101"/>
      <c r="P50" s="99"/>
      <c r="Q50" s="89"/>
      <c r="R50" s="99"/>
      <c r="S50" s="98"/>
      <c r="T50" s="98"/>
      <c r="U50" s="98"/>
      <c r="V50" s="98"/>
      <c r="W50" s="98"/>
    </row>
    <row r="51" spans="1:23">
      <c r="A51" s="104"/>
      <c r="B51" s="103"/>
      <c r="C51" s="103" t="s">
        <v>58</v>
      </c>
      <c r="D51" s="102"/>
      <c r="E51" s="108">
        <v>49762193</v>
      </c>
      <c r="F51" s="98"/>
      <c r="G51" s="108">
        <v>48423000</v>
      </c>
      <c r="H51" s="101"/>
      <c r="I51" s="108">
        <v>1339193</v>
      </c>
      <c r="J51" s="83"/>
      <c r="K51" s="79">
        <v>2.7656134481548026E-2</v>
      </c>
      <c r="L51" s="99"/>
      <c r="M51" s="108">
        <v>53654961</v>
      </c>
      <c r="N51" s="101"/>
      <c r="O51" s="108">
        <v>-3892768</v>
      </c>
      <c r="P51" s="99"/>
      <c r="Q51" s="79">
        <v>-7.2551874560117566E-2</v>
      </c>
      <c r="R51" s="99"/>
      <c r="S51" s="98"/>
      <c r="T51" s="98"/>
      <c r="U51" s="98"/>
      <c r="V51" s="98"/>
      <c r="W51" s="98"/>
    </row>
    <row r="52" spans="1:23">
      <c r="A52" s="104"/>
      <c r="B52" s="103"/>
      <c r="C52" s="103" t="s">
        <v>57</v>
      </c>
      <c r="D52" s="102"/>
      <c r="E52" s="108">
        <v>2772971</v>
      </c>
      <c r="F52" s="98"/>
      <c r="G52" s="108">
        <v>3904000</v>
      </c>
      <c r="H52" s="101"/>
      <c r="I52" s="108">
        <v>-1131029</v>
      </c>
      <c r="J52" s="83"/>
      <c r="K52" s="85">
        <v>-0.28971029713114754</v>
      </c>
      <c r="L52" s="99"/>
      <c r="M52" s="108">
        <v>3809675</v>
      </c>
      <c r="N52" s="101"/>
      <c r="O52" s="108">
        <v>-1036704</v>
      </c>
      <c r="P52" s="99"/>
      <c r="Q52" s="85">
        <v>-0.27212400007874687</v>
      </c>
      <c r="R52" s="99"/>
      <c r="S52" s="98"/>
      <c r="T52" s="98"/>
      <c r="U52" s="98"/>
      <c r="V52" s="98"/>
      <c r="W52" s="98"/>
    </row>
    <row r="53" spans="1:23">
      <c r="A53" s="104"/>
      <c r="B53" s="103"/>
      <c r="C53" s="103"/>
      <c r="D53" s="102"/>
      <c r="E53" s="107" t="s">
        <v>37</v>
      </c>
      <c r="F53" s="98"/>
      <c r="G53" s="107" t="s">
        <v>37</v>
      </c>
      <c r="H53" s="101"/>
      <c r="I53" s="107"/>
      <c r="J53" s="83"/>
      <c r="K53" s="89"/>
      <c r="L53" s="99"/>
      <c r="M53" s="107" t="s">
        <v>37</v>
      </c>
      <c r="N53" s="101"/>
      <c r="O53" s="107"/>
      <c r="P53" s="99"/>
      <c r="Q53" s="89"/>
      <c r="R53" s="99"/>
      <c r="S53" s="98"/>
      <c r="T53" s="98"/>
      <c r="U53" s="98"/>
      <c r="V53" s="98"/>
      <c r="W53" s="98"/>
    </row>
    <row r="54" spans="1:23">
      <c r="A54" s="104"/>
      <c r="B54" s="103"/>
      <c r="C54" s="103" t="s">
        <v>56</v>
      </c>
      <c r="D54" s="102"/>
      <c r="E54" s="108">
        <v>52535164</v>
      </c>
      <c r="F54" s="98"/>
      <c r="G54" s="108">
        <v>52327000</v>
      </c>
      <c r="H54" s="101"/>
      <c r="I54" s="108">
        <v>208164</v>
      </c>
      <c r="J54" s="83"/>
      <c r="K54" s="85">
        <v>3.9781374816060542E-3</v>
      </c>
      <c r="L54" s="99"/>
      <c r="M54" s="108">
        <v>57464636</v>
      </c>
      <c r="N54" s="101"/>
      <c r="O54" s="108">
        <v>-4929472</v>
      </c>
      <c r="P54" s="99"/>
      <c r="Q54" s="85">
        <v>-8.5782706428350119E-2</v>
      </c>
      <c r="R54" s="99"/>
      <c r="S54" s="98"/>
      <c r="T54" s="98"/>
      <c r="U54" s="98"/>
      <c r="V54" s="98"/>
      <c r="W54" s="98"/>
    </row>
    <row r="55" spans="1:23">
      <c r="A55" s="104"/>
      <c r="B55" s="103"/>
      <c r="C55" s="103"/>
      <c r="D55" s="102"/>
      <c r="E55" s="107" t="s">
        <v>37</v>
      </c>
      <c r="F55" s="98"/>
      <c r="G55" s="107" t="s">
        <v>37</v>
      </c>
      <c r="H55" s="101"/>
      <c r="I55" s="107"/>
      <c r="J55" s="83"/>
      <c r="K55" s="110"/>
      <c r="L55" s="99"/>
      <c r="M55" s="107" t="s">
        <v>37</v>
      </c>
      <c r="N55" s="101"/>
      <c r="O55" s="107"/>
      <c r="P55" s="99"/>
      <c r="Q55" s="110"/>
      <c r="R55" s="99"/>
      <c r="S55" s="98"/>
      <c r="T55" s="98"/>
      <c r="U55" s="98"/>
      <c r="V55" s="98"/>
      <c r="W55" s="98"/>
    </row>
    <row r="56" spans="1:23">
      <c r="A56" s="104"/>
      <c r="B56" s="103"/>
      <c r="C56" s="103" t="s">
        <v>55</v>
      </c>
      <c r="D56" s="102"/>
      <c r="E56" s="108">
        <v>941007583</v>
      </c>
      <c r="F56" s="98"/>
      <c r="G56" s="108">
        <v>892717000</v>
      </c>
      <c r="H56" s="101"/>
      <c r="I56" s="108">
        <v>48290583</v>
      </c>
      <c r="J56" s="83"/>
      <c r="K56" s="79">
        <v>5.4093943545378879E-2</v>
      </c>
      <c r="L56" s="99"/>
      <c r="M56" s="108">
        <v>934255140</v>
      </c>
      <c r="N56" s="101"/>
      <c r="O56" s="108">
        <v>6752443</v>
      </c>
      <c r="P56" s="99"/>
      <c r="Q56" s="79">
        <v>7.2276219962782327E-3</v>
      </c>
      <c r="R56" s="99"/>
      <c r="S56" s="98"/>
      <c r="T56" s="98"/>
      <c r="U56" s="98"/>
      <c r="V56" s="98"/>
      <c r="W56" s="98"/>
    </row>
    <row r="57" spans="1:23">
      <c r="A57" s="104"/>
      <c r="B57" s="103"/>
      <c r="C57" s="103"/>
      <c r="D57" s="102"/>
      <c r="E57" s="101"/>
      <c r="F57" s="98"/>
      <c r="G57" s="101"/>
      <c r="H57" s="101"/>
      <c r="I57" s="101"/>
      <c r="J57" s="83"/>
      <c r="K57" s="89"/>
      <c r="L57" s="99"/>
      <c r="M57" s="101"/>
      <c r="N57" s="101"/>
      <c r="O57" s="101"/>
      <c r="P57" s="99"/>
      <c r="Q57" s="89"/>
      <c r="R57" s="99"/>
      <c r="S57" s="98"/>
      <c r="T57" s="98"/>
      <c r="U57" s="98"/>
      <c r="V57" s="98"/>
      <c r="W57" s="98"/>
    </row>
    <row r="58" spans="1:23">
      <c r="A58" s="104"/>
      <c r="B58" s="109" t="s">
        <v>54</v>
      </c>
      <c r="C58" s="103"/>
      <c r="D58" s="103"/>
      <c r="E58" s="101"/>
      <c r="F58" s="99"/>
      <c r="G58" s="101"/>
      <c r="H58" s="101"/>
      <c r="I58" s="101"/>
      <c r="J58" s="83"/>
      <c r="K58" s="89"/>
      <c r="L58" s="99"/>
      <c r="M58" s="101"/>
      <c r="N58" s="101"/>
      <c r="O58" s="101"/>
      <c r="P58" s="99"/>
      <c r="Q58" s="89"/>
      <c r="R58" s="99"/>
      <c r="S58" s="98"/>
      <c r="T58" s="98"/>
      <c r="U58" s="98"/>
      <c r="V58" s="98"/>
      <c r="W58" s="98"/>
    </row>
    <row r="59" spans="1:23">
      <c r="A59" s="104"/>
      <c r="B59" s="103"/>
      <c r="C59" s="103" t="s">
        <v>53</v>
      </c>
      <c r="D59" s="103"/>
      <c r="E59" s="108">
        <v>44934484</v>
      </c>
      <c r="F59" s="99"/>
      <c r="G59" s="108">
        <v>47474000</v>
      </c>
      <c r="H59" s="101"/>
      <c r="I59" s="108">
        <v>-2539516</v>
      </c>
      <c r="J59" s="83"/>
      <c r="K59" s="79">
        <v>-5.3492774992627543E-2</v>
      </c>
      <c r="L59" s="99"/>
      <c r="M59" s="108">
        <v>45564491</v>
      </c>
      <c r="N59" s="98"/>
      <c r="O59" s="108">
        <v>-630007</v>
      </c>
      <c r="P59" s="99"/>
      <c r="Q59" s="79">
        <v>-1.3826709926376661E-2</v>
      </c>
      <c r="R59" s="98"/>
      <c r="S59" s="98"/>
      <c r="T59" s="98"/>
      <c r="U59" s="98"/>
      <c r="V59" s="98"/>
      <c r="W59" s="98"/>
    </row>
    <row r="60" spans="1:23">
      <c r="A60" s="104"/>
      <c r="B60" s="103"/>
      <c r="C60" s="103" t="s">
        <v>52</v>
      </c>
      <c r="D60" s="102"/>
      <c r="E60" s="108">
        <v>182556814</v>
      </c>
      <c r="F60" s="98"/>
      <c r="G60" s="108">
        <v>161887000</v>
      </c>
      <c r="H60" s="101"/>
      <c r="I60" s="108">
        <v>20669814</v>
      </c>
      <c r="J60" s="83"/>
      <c r="K60" s="85">
        <v>0.1276805055378134</v>
      </c>
      <c r="L60" s="99"/>
      <c r="M60" s="108">
        <v>169013897</v>
      </c>
      <c r="N60" s="98"/>
      <c r="O60" s="108">
        <v>13542917</v>
      </c>
      <c r="P60" s="99"/>
      <c r="Q60" s="85">
        <v>8.0129014479797478E-2</v>
      </c>
      <c r="R60" s="98"/>
      <c r="S60" s="98"/>
      <c r="T60" s="98"/>
      <c r="U60" s="98"/>
      <c r="V60" s="98"/>
      <c r="W60" s="98"/>
    </row>
    <row r="61" spans="1:23">
      <c r="A61" s="104"/>
      <c r="B61" s="103"/>
      <c r="C61" s="103"/>
      <c r="D61" s="102"/>
      <c r="E61" s="107" t="s">
        <v>37</v>
      </c>
      <c r="F61" s="98"/>
      <c r="G61" s="107" t="s">
        <v>37</v>
      </c>
      <c r="H61" s="101"/>
      <c r="I61" s="107"/>
      <c r="J61" s="83"/>
      <c r="K61" s="89"/>
      <c r="L61" s="99"/>
      <c r="M61" s="107" t="s">
        <v>37</v>
      </c>
      <c r="N61" s="101"/>
      <c r="O61" s="107"/>
      <c r="P61" s="99"/>
      <c r="Q61" s="89"/>
      <c r="R61" s="98"/>
      <c r="S61" s="98"/>
      <c r="T61" s="98"/>
      <c r="U61" s="98"/>
      <c r="V61" s="98"/>
      <c r="W61" s="98"/>
    </row>
    <row r="62" spans="1:23">
      <c r="A62" s="104"/>
      <c r="B62" s="103"/>
      <c r="C62" s="103" t="s">
        <v>51</v>
      </c>
      <c r="D62" s="102"/>
      <c r="E62" s="106">
        <v>227491298</v>
      </c>
      <c r="F62" s="98"/>
      <c r="G62" s="106">
        <v>209361000</v>
      </c>
      <c r="H62" s="101"/>
      <c r="I62" s="106">
        <v>18130298</v>
      </c>
      <c r="J62" s="83"/>
      <c r="K62" s="85">
        <v>8.6598258510419801E-2</v>
      </c>
      <c r="L62" s="99"/>
      <c r="M62" s="106">
        <v>214578388</v>
      </c>
      <c r="N62" s="101"/>
      <c r="O62" s="106">
        <v>12912910</v>
      </c>
      <c r="P62" s="99"/>
      <c r="Q62" s="85">
        <v>6.01780548374704E-2</v>
      </c>
      <c r="R62" s="98"/>
      <c r="S62" s="98"/>
      <c r="T62" s="98"/>
      <c r="U62" s="98"/>
      <c r="V62" s="98"/>
      <c r="W62" s="98"/>
    </row>
    <row r="63" spans="1:23">
      <c r="A63" s="104"/>
      <c r="B63" s="103"/>
      <c r="C63" s="103"/>
      <c r="D63" s="102"/>
      <c r="E63" s="101" t="s">
        <v>37</v>
      </c>
      <c r="F63" s="98"/>
      <c r="G63" s="101" t="s">
        <v>37</v>
      </c>
      <c r="H63" s="101"/>
      <c r="I63" s="101"/>
      <c r="J63" s="83"/>
      <c r="K63" s="89"/>
      <c r="L63" s="99"/>
      <c r="M63" s="101" t="s">
        <v>37</v>
      </c>
      <c r="N63" s="101"/>
      <c r="O63" s="101"/>
      <c r="P63" s="99"/>
      <c r="Q63" s="89"/>
      <c r="R63" s="98"/>
      <c r="S63" s="98"/>
      <c r="T63" s="98"/>
      <c r="U63" s="98"/>
      <c r="V63" s="98"/>
      <c r="W63" s="98"/>
    </row>
    <row r="64" spans="1:23" ht="15" thickBot="1">
      <c r="A64" s="104"/>
      <c r="B64" s="103"/>
      <c r="C64" s="103" t="s">
        <v>50</v>
      </c>
      <c r="D64" s="102"/>
      <c r="E64" s="105">
        <v>1168498881</v>
      </c>
      <c r="F64" s="98"/>
      <c r="G64" s="105">
        <v>1102078000</v>
      </c>
      <c r="H64" s="101"/>
      <c r="I64" s="105">
        <v>66420881</v>
      </c>
      <c r="J64" s="83"/>
      <c r="K64" s="95">
        <v>6.0268765913120484E-2</v>
      </c>
      <c r="L64" s="99"/>
      <c r="M64" s="105">
        <v>1148833528</v>
      </c>
      <c r="N64" s="101"/>
      <c r="O64" s="105">
        <v>19665353</v>
      </c>
      <c r="P64" s="99"/>
      <c r="Q64" s="95">
        <v>1.7117669810904058E-2</v>
      </c>
      <c r="R64" s="98"/>
      <c r="S64" s="98"/>
      <c r="T64" s="98"/>
      <c r="U64" s="98"/>
      <c r="V64" s="98"/>
      <c r="W64" s="98"/>
    </row>
    <row r="65" spans="1:23" ht="15" thickTop="1">
      <c r="A65" s="104"/>
      <c r="B65" s="103"/>
      <c r="C65" s="103"/>
      <c r="D65" s="102"/>
      <c r="E65" s="100"/>
      <c r="F65" s="98"/>
      <c r="G65" s="100"/>
      <c r="H65" s="101"/>
      <c r="I65" s="100"/>
      <c r="J65" s="83"/>
      <c r="K65" s="97"/>
      <c r="L65" s="99"/>
      <c r="M65" s="100"/>
      <c r="N65" s="101"/>
      <c r="O65" s="100"/>
      <c r="P65" s="99"/>
      <c r="Q65" s="97"/>
      <c r="R65" s="98"/>
      <c r="S65" s="98"/>
      <c r="T65" s="98"/>
      <c r="U65" s="98"/>
      <c r="V65" s="98"/>
      <c r="W65" s="98"/>
    </row>
  </sheetData>
  <pageMargins left="0.7" right="0.7" top="0.75" bottom="0.75" header="0.3" footer="0.3"/>
  <pageSetup scale="4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78C9D2E-5F7C-4555-99AC-D3A2652F9136}"/>
</file>

<file path=customXml/itemProps2.xml><?xml version="1.0" encoding="utf-8"?>
<ds:datastoreItem xmlns:ds="http://schemas.openxmlformats.org/officeDocument/2006/customXml" ds:itemID="{999AC97D-76AD-4CE4-9FE0-648CE469B5C3}"/>
</file>

<file path=customXml/itemProps3.xml><?xml version="1.0" encoding="utf-8"?>
<ds:datastoreItem xmlns:ds="http://schemas.openxmlformats.org/officeDocument/2006/customXml" ds:itemID="{657465A4-E19A-4C23-B634-66EEF9B5B9A6}"/>
</file>

<file path=customXml/itemProps4.xml><?xml version="1.0" encoding="utf-8"?>
<ds:datastoreItem xmlns:ds="http://schemas.openxmlformats.org/officeDocument/2006/customXml" ds:itemID="{90257CC7-F102-41EB-906C-AEBF2508F5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Lead G</vt:lpstr>
      <vt:lpstr>3-YR AVERAGE-GAS</vt:lpstr>
      <vt:lpstr>NetWriteoffs-Gas</vt:lpstr>
      <vt:lpstr>BS Accts Gas</vt:lpstr>
      <vt:lpstr>SOG 12ME 5-2016</vt:lpstr>
      <vt:lpstr>SOG 12ME 5-2015</vt:lpstr>
      <vt:lpstr>SOG 12ME 5-2014</vt:lpstr>
      <vt:lpstr>SOG 12ME 5-2013</vt:lpstr>
      <vt:lpstr>SOG 12ME 5-2012</vt:lpstr>
      <vt:lpstr>904G Uncollectible 5YE 9-2016</vt:lpstr>
      <vt:lpstr>'SOG 12ME 5-2013'!Print_Area</vt:lpstr>
      <vt:lpstr>'SOG 12ME 5-2014'!Print_Area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Pedersen, Neal E</dc:creator>
  <cp:lastModifiedBy>kbarnard</cp:lastModifiedBy>
  <cp:lastPrinted>2016-12-21T19:24:16Z</cp:lastPrinted>
  <dcterms:created xsi:type="dcterms:W3CDTF">2010-03-09T22:21:25Z</dcterms:created>
  <dcterms:modified xsi:type="dcterms:W3CDTF">2018-04-05T16:44:23Z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