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15" activeTab="0"/>
  </bookViews>
  <sheets>
    <sheet name="Sheet1" sheetId="1" r:id="rId1"/>
    <sheet name="Sheet2" sheetId="2" r:id="rId2"/>
    <sheet name="Sheet3" sheetId="3" r:id="rId3"/>
  </sheets>
  <definedNames/>
  <calcPr calcMode="manual" fullCalcOnLoad="1" iterate="1" iterateCount="100" iterateDelta="0.001"/>
</workbook>
</file>

<file path=xl/sharedStrings.xml><?xml version="1.0" encoding="utf-8"?>
<sst xmlns="http://schemas.openxmlformats.org/spreadsheetml/2006/main" count="18" uniqueCount="18">
  <si>
    <t>PacifiCorp</t>
  </si>
  <si>
    <t>Proforma Interest Adjustment</t>
  </si>
  <si>
    <t>Adjustment 3.6</t>
  </si>
  <si>
    <t>Adjusted Rate Base</t>
  </si>
  <si>
    <t>Rate Base</t>
  </si>
  <si>
    <t>Weigted Cost of Debt</t>
  </si>
  <si>
    <t>Proforma Interest</t>
  </si>
  <si>
    <t>Actual Interest</t>
  </si>
  <si>
    <t>Increase (Decrease) Interest Expense</t>
  </si>
  <si>
    <t>Federal Income Tax</t>
  </si>
  <si>
    <t>Net Operating Income</t>
  </si>
  <si>
    <t>Difference</t>
  </si>
  <si>
    <t>Conversion Factor</t>
  </si>
  <si>
    <t>Order No. 8</t>
  </si>
  <si>
    <t>Per UE-061546</t>
  </si>
  <si>
    <t>Recalculated</t>
  </si>
  <si>
    <t>Revenue Requirement Increase</t>
  </si>
  <si>
    <t>1.  Docket No. UE-061546, Exhibit No.137 page 22, line 1218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</si>
</sst>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%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_(* #,##0.0000000_);_(* \(#,##0.0000000\);_(* &quot;-&quot;??_);_(@_)"/>
    <numFmt numFmtId="173" formatCode="_(* #,##0.0000000_);_(* \(#,##0.0000000\);_(* &quot;-&quot;???????_);_(@_)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7" fontId="0" fillId="0" borderId="0" xfId="19" applyNumberFormat="1" applyAlignment="1">
      <alignment/>
    </xf>
    <xf numFmtId="172" fontId="0" fillId="0" borderId="0" xfId="15" applyNumberFormat="1" applyAlignment="1">
      <alignment/>
    </xf>
    <xf numFmtId="165" fontId="0" fillId="0" borderId="0" xfId="15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0" borderId="2" xfId="0" applyNumberForma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0">
      <selection activeCell="A2" sqref="A2"/>
    </sheetView>
  </sheetViews>
  <sheetFormatPr defaultColWidth="9.140625" defaultRowHeight="12.75"/>
  <cols>
    <col min="1" max="1" width="32.7109375" style="0" customWidth="1"/>
    <col min="2" max="2" width="15.00390625" style="1" customWidth="1"/>
    <col min="3" max="3" width="2.421875" style="0" customWidth="1"/>
    <col min="4" max="4" width="15.00390625" style="0" customWidth="1"/>
    <col min="5" max="5" width="2.421875" style="0" customWidth="1"/>
    <col min="6" max="6" width="15.00390625" style="0" customWidth="1"/>
  </cols>
  <sheetData>
    <row r="1" ht="15.75">
      <c r="A1" s="10" t="s">
        <v>0</v>
      </c>
    </row>
    <row r="2" ht="15.75">
      <c r="A2" s="10" t="s">
        <v>1</v>
      </c>
    </row>
    <row r="5" ht="12.75">
      <c r="B5" s="5" t="s">
        <v>14</v>
      </c>
    </row>
    <row r="6" spans="2:6" ht="12.75">
      <c r="B6" s="5" t="s">
        <v>13</v>
      </c>
      <c r="D6" s="6" t="s">
        <v>15</v>
      </c>
      <c r="F6" s="6" t="s">
        <v>11</v>
      </c>
    </row>
    <row r="7" ht="12.75">
      <c r="B7" s="5"/>
    </row>
    <row r="8" spans="1:6" ht="12.75">
      <c r="A8" t="s">
        <v>4</v>
      </c>
      <c r="B8" s="1">
        <v>526539117</v>
      </c>
      <c r="D8" s="7">
        <f>+B8</f>
        <v>526539117</v>
      </c>
      <c r="F8" s="7">
        <f>+D8-B8</f>
        <v>0</v>
      </c>
    </row>
    <row r="9" spans="1:6" ht="12.75">
      <c r="A9" t="s">
        <v>2</v>
      </c>
      <c r="B9" s="1">
        <v>1457588</v>
      </c>
      <c r="D9" s="7">
        <f>+B9</f>
        <v>1457588</v>
      </c>
      <c r="F9" s="7">
        <f>+D9-B9</f>
        <v>0</v>
      </c>
    </row>
    <row r="10" spans="1:6" ht="12.75">
      <c r="A10" t="s">
        <v>3</v>
      </c>
      <c r="B10" s="2">
        <f>SUM(B8:B9)</f>
        <v>527996705</v>
      </c>
      <c r="D10" s="2">
        <f>SUM(D8:D9)</f>
        <v>527996705</v>
      </c>
      <c r="F10" s="2">
        <f>SUM(F8:F9)</f>
        <v>0</v>
      </c>
    </row>
    <row r="12" spans="1:4" ht="12.75">
      <c r="A12" t="s">
        <v>5</v>
      </c>
      <c r="B12" s="3">
        <v>0.033025</v>
      </c>
      <c r="C12" s="8"/>
      <c r="D12" s="8">
        <f>+B12</f>
        <v>0.033025</v>
      </c>
    </row>
    <row r="14" spans="1:6" ht="12.75">
      <c r="A14" t="s">
        <v>6</v>
      </c>
      <c r="B14" s="1">
        <f>+B10*B12</f>
        <v>17437091.182625</v>
      </c>
      <c r="D14" s="1">
        <f>+D10*D12</f>
        <v>17437091.182625</v>
      </c>
      <c r="F14" s="7">
        <f>+D14-B14</f>
        <v>0</v>
      </c>
    </row>
    <row r="16" spans="1:6" ht="12.75">
      <c r="A16" t="s">
        <v>7</v>
      </c>
      <c r="B16" s="1">
        <v>18354812</v>
      </c>
      <c r="D16" s="1">
        <v>18777162</v>
      </c>
      <c r="E16">
        <v>1</v>
      </c>
      <c r="F16" s="7">
        <f>+D16-B16</f>
        <v>422350</v>
      </c>
    </row>
    <row r="18" spans="1:6" ht="12.75">
      <c r="A18" t="s">
        <v>8</v>
      </c>
      <c r="B18" s="1">
        <f>+B14-B16</f>
        <v>-917720.8173750006</v>
      </c>
      <c r="D18" s="1">
        <f>+D14-D16</f>
        <v>-1340070.8173750006</v>
      </c>
      <c r="F18" s="7">
        <f>+D18-B18</f>
        <v>-422350</v>
      </c>
    </row>
    <row r="20" spans="1:6" ht="12.75">
      <c r="A20" t="s">
        <v>9</v>
      </c>
      <c r="B20" s="1">
        <f>-B18*0.35</f>
        <v>321202.2860812502</v>
      </c>
      <c r="D20" s="1">
        <f>-D18*0.35</f>
        <v>469024.7860812502</v>
      </c>
      <c r="F20" s="7">
        <f>+D20-B20</f>
        <v>147822.5</v>
      </c>
    </row>
    <row r="22" spans="1:6" ht="12.75">
      <c r="A22" t="s">
        <v>10</v>
      </c>
      <c r="B22" s="1">
        <f>-B20</f>
        <v>-321202.2860812502</v>
      </c>
      <c r="D22" s="1">
        <f>-D20</f>
        <v>-469024.7860812502</v>
      </c>
      <c r="F22" s="1">
        <f>-F20</f>
        <v>-147822.5</v>
      </c>
    </row>
    <row r="24" spans="1:6" ht="12.75">
      <c r="A24" t="s">
        <v>12</v>
      </c>
      <c r="B24" s="4"/>
      <c r="F24" s="4">
        <v>0.620438</v>
      </c>
    </row>
    <row r="26" spans="1:6" ht="13.5" thickBot="1">
      <c r="A26" t="s">
        <v>16</v>
      </c>
      <c r="F26" s="9">
        <f>-F22/F24</f>
        <v>238255.07141728906</v>
      </c>
    </row>
    <row r="27" ht="13.5" thickTop="1"/>
    <row r="29" ht="12.75">
      <c r="A29" t="s">
        <v>17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 </Manager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 </dc:creator>
  <cp:keywords> </cp:keywords>
  <dc:description> </dc:description>
  <cp:lastModifiedBy>Kippi Walker</cp:lastModifiedBy>
  <dcterms:created xsi:type="dcterms:W3CDTF">2007-07-02T23:21:52Z</dcterms:created>
  <dcterms:modified xsi:type="dcterms:W3CDTF">2007-07-05T17:46:47Z</dcterms:modified>
  <cp:category> 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Order - Other</vt:lpwstr>
  </property>
  <property fmtid="{D5CDD505-2E9C-101B-9397-08002B2CF9AE}" pid="3" name="IsDocumentOrder">
    <vt:lpwstr>1</vt:lpwstr>
  </property>
  <property fmtid="{D5CDD505-2E9C-101B-9397-08002B2CF9AE}" pid="4" name="IsHighlyConfidential">
    <vt:lpwstr>0</vt:lpwstr>
  </property>
  <property fmtid="{D5CDD505-2E9C-101B-9397-08002B2CF9AE}" pid="5" name="IsConfidential">
    <vt:lpwstr>0</vt:lpwstr>
  </property>
  <property fmtid="{D5CDD505-2E9C-101B-9397-08002B2CF9AE}" pid="6" name="DocketNumber">
    <vt:lpwstr>061546</vt:lpwstr>
  </property>
  <property fmtid="{D5CDD505-2E9C-101B-9397-08002B2CF9AE}" pid="7" name="Date1">
    <vt:lpwstr>2007-07-05T00:00:00Z</vt:lpwstr>
  </property>
  <property fmtid="{D5CDD505-2E9C-101B-9397-08002B2CF9AE}" pid="8" name="CaseType">
    <vt:lpwstr>Tariff Revision</vt:lpwstr>
  </property>
  <property fmtid="{D5CDD505-2E9C-101B-9397-08002B2CF9AE}" pid="9" name="OpenedDate">
    <vt:lpwstr>2006-10-03T00:00:00Z</vt:lpwstr>
  </property>
  <property fmtid="{D5CDD505-2E9C-101B-9397-08002B2CF9AE}" pid="10" name="Prefix">
    <vt:lpwstr>UE</vt:lpwstr>
  </property>
  <property fmtid="{D5CDD505-2E9C-101B-9397-08002B2CF9AE}" pid="11" name="CaseCompanyNames">
    <vt:lpwstr>Pacific Power &amp; Light Company</vt:lpwstr>
  </property>
  <property fmtid="{D5CDD505-2E9C-101B-9397-08002B2CF9AE}" pid="12" name="IndustryCode">
    <vt:lpwstr>140</vt:lpwstr>
  </property>
  <property fmtid="{D5CDD505-2E9C-101B-9397-08002B2CF9AE}" pid="13" name="CaseStatus">
    <vt:lpwstr>Closed</vt:lpwstr>
  </property>
  <property fmtid="{D5CDD505-2E9C-101B-9397-08002B2CF9AE}" pid="14" name="_docset_NoMedatataSyncRequired">
    <vt:lpwstr>False</vt:lpwstr>
  </property>
  <property fmtid="{D5CDD505-2E9C-101B-9397-08002B2CF9AE}" pid="15" name="Nickname">
    <vt:lpwstr/>
  </property>
  <property fmtid="{D5CDD505-2E9C-101B-9397-08002B2CF9AE}" pid="16" name="Process">
    <vt:lpwstr/>
  </property>
  <property fmtid="{D5CDD505-2E9C-101B-9397-08002B2CF9AE}" pid="17" name="Visibility">
    <vt:lpwstr/>
  </property>
  <property fmtid="{D5CDD505-2E9C-101B-9397-08002B2CF9AE}" pid="18" name="DocumentGroup">
    <vt:lpwstr/>
  </property>
  <property fmtid="{D5CDD505-2E9C-101B-9397-08002B2CF9AE}" pid="19" name="DelegatedOrder">
    <vt:lpwstr>0</vt:lpwstr>
  </property>
  <property fmtid="{D5CDD505-2E9C-101B-9397-08002B2CF9AE}" pid="20" name="AgendaOrder">
    <vt:lpwstr>0</vt:lpwstr>
  </property>
</Properties>
</file>