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139D3269-7F8F-45EE-9771-AD641FB9B88E}" xr6:coauthVersionLast="46" xr6:coauthVersionMax="46" xr10:uidLastSave="{00000000-0000-0000-0000-000000000000}"/>
  <bookViews>
    <workbookView xWindow="-120" yWindow="-120" windowWidth="25440" windowHeight="15390" xr2:uid="{291A3ABE-9170-49F9-B79E-0AA3E023AA19}"/>
  </bookViews>
  <sheets>
    <sheet name="JAK-5 Proj. CapEx" sheetId="1" r:id="rId1"/>
    <sheet name="JAK-5 Gross Plant Additions" sheetId="2" r:id="rId2"/>
    <sheet name="JAK 5 Closings" sheetId="3" r:id="rId3"/>
    <sheet name="JAK-5 Proj. O&amp;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[2]BS!$T$7:$T$3582</definedName>
    <definedName name="_____Dec04">[3]BS!$AC$7:$AC$3580</definedName>
    <definedName name="_____ex1" hidden="1">{#N/A,#N/A,FALSE,"Summ";#N/A,#N/A,FALSE,"General"}</definedName>
    <definedName name="_____Feb04">[3]BS!$S$7:$S$3582</definedName>
    <definedName name="_____Jan04">[3]BS!$R$7:$R$3582</definedName>
    <definedName name="_____Jul04">[3]BS!$X$7:$X$3582</definedName>
    <definedName name="_____Jun04">[3]BS!$W$7:$W$3582</definedName>
    <definedName name="_____Mar04">[3]BS!$T$7:$T$3582</definedName>
    <definedName name="_____May04">[3]BS!$V$7:$V$3582</definedName>
    <definedName name="_____new1" hidden="1">{#N/A,#N/A,FALSE,"Summ";#N/A,#N/A,FALSE,"General"}</definedName>
    <definedName name="_____Nov03">[2]BS!$S$7:$S$3582</definedName>
    <definedName name="_____Nov04">[3]BS!$AB$7:$AB$3582</definedName>
    <definedName name="_____Oct03">[2]BS!$R$7:$R$3582</definedName>
    <definedName name="_____Oct04">[3]BS!$AA$7:$AA$3582</definedName>
    <definedName name="_____Sep03">[2]BS!$Q$7:$Q$3582</definedName>
    <definedName name="_____Sep04">[3]BS!$Z$7:$Z$3582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[4]Quant!$D$71:$O$71</definedName>
    <definedName name="__123Graph_ABUDG6_DSCRPR" hidden="1">[4]Quant!$D$71:$O$71</definedName>
    <definedName name="__123Graph_ABUDG6_ESCRPR1" hidden="1">[4]Quant!$D$100:$O$100</definedName>
    <definedName name="__123Graph_B" hidden="1">[4]Quant!$D$72:$O$72</definedName>
    <definedName name="__123Graph_BBUDG6_DSCRPR" hidden="1">[4]Quant!$D$72:$O$72</definedName>
    <definedName name="__123Graph_BBUDG6_ESCRPR1" hidden="1">[4]Quant!$D$88:$O$88</definedName>
    <definedName name="__123Graph_D" hidden="1">#REF!</definedName>
    <definedName name="__123Graph_ECURRENT" hidden="1">[5]ConsolidatingPL!#REF!</definedName>
    <definedName name="__123Graph_X" hidden="1">[4]Quant!$D$5:$O$5</definedName>
    <definedName name="__123Graph_XBUDG6_DSCRPR" hidden="1">[4]Quant!$D$5:$O$5</definedName>
    <definedName name="__123Graph_XBUDG6_ESCRPR1" hidden="1">[4]Quant!$D$5:$O$5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[4]Quant!$D$71:$O$71</definedName>
    <definedName name="_2__123Graph_ABUDG6_Dtons_inv" hidden="1">[6]Quant!#REF!</definedName>
    <definedName name="_3__123Graph_ABUDG6_Dtons_inv" hidden="1">[7]Quant!#REF!</definedName>
    <definedName name="_3__123Graph_BBUDG6_D_ESCRPR" hidden="1">[4]Quant!$D$72:$O$72</definedName>
    <definedName name="_4__123Graph_ABUDG6_Dtons_inv" hidden="1">'[8]Area D 2011'!#REF!</definedName>
    <definedName name="_4__123Graph_BBUDG6_Dtons_inv" hidden="1">[4]Quant!$D$9:$O$9</definedName>
    <definedName name="_5__123Graph_CBUDG6_D_ESCRPR" hidden="1">[4]Quant!$D$100:$O$100</definedName>
    <definedName name="_6__123Graph_CBUDG6_D_ESCRPR" hidden="1">'[9]2012 Area AB BudgetSummary'!#REF!</definedName>
    <definedName name="_6__123Graph_DBUDG6_D_ESCRPR" hidden="1">[4]Quant!$D$88:$O$88</definedName>
    <definedName name="_7__123Graph_CBUDG6_D_ESCRPR" hidden="1">'[8]Area D 2011'!#REF!</definedName>
    <definedName name="_7__123Graph_DBUDG6_D_ESCRPR" hidden="1">'[9]2012 Area AB BudgetSummary'!#REF!</definedName>
    <definedName name="_7__123Graph_XBUDG6_D_ESCRPR" hidden="1">[4]Quant!$D$5:$O$5</definedName>
    <definedName name="_8__123Graph_DBUDG6_D_ESCRPR" hidden="1">'[8]Area D 2011'!#REF!</definedName>
    <definedName name="_8__123Graph_XBUDG6_Dtons_inv" hidden="1">[4]Quant!$D$5:$O$5</definedName>
    <definedName name="_Apr04">[3]BS!$U$7:$U$3582</definedName>
    <definedName name="_Apr05">[10]BS!#REF!</definedName>
    <definedName name="_Apr09" xml:space="preserve"> [11]BS!$U$7:$U$1726</definedName>
    <definedName name="_Aug04">[3]BS!$Y$7:$Y$3582</definedName>
    <definedName name="_Aug05">[10]BS!#REF!</definedName>
    <definedName name="_Aug09" xml:space="preserve"> [11]BS!$Y$7:$Y$1726</definedName>
    <definedName name="_Dec03">[2]BS!$T$7:$T$3582</definedName>
    <definedName name="_Dec04">[3]BS!$AC$7:$AC$3580</definedName>
    <definedName name="_Dec08" xml:space="preserve"> [11]BS!$Q$7:$Q$1726</definedName>
    <definedName name="_End">[10]BS!#REF!</definedName>
    <definedName name="_ex1" hidden="1">{#N/A,#N/A,FALSE,"Summ";#N/A,#N/A,FALSE,"General"}</definedName>
    <definedName name="_Feb04">[3]BS!$S$7:$S$3582</definedName>
    <definedName name="_Feb05">[10]BS!#REF!</definedName>
    <definedName name="_FEB09" xml:space="preserve"> [11]BS!$S$7:$S$1726</definedName>
    <definedName name="_Fill" hidden="1">#REF!</definedName>
    <definedName name="_Jan04">[3]BS!$R$7:$R$3582</definedName>
    <definedName name="_Jan05">[10]BS!#REF!</definedName>
    <definedName name="_Jul04">[3]BS!$X$7:$X$3582</definedName>
    <definedName name="_Jul05">[10]BS!#REF!</definedName>
    <definedName name="_Jul09" xml:space="preserve"> [11]BS!$X$7:$X$1726</definedName>
    <definedName name="_Jun04">[3]BS!$W$7:$W$3582</definedName>
    <definedName name="_Jun05">[10]BS!#REF!</definedName>
    <definedName name="_Jun09" xml:space="preserve"> [11]BS!$W$7:$W$1726</definedName>
    <definedName name="_Key1" hidden="1">#REF!</definedName>
    <definedName name="_Key2" hidden="1">#REF!</definedName>
    <definedName name="_Mar04">[3]BS!$T$7:$T$3582</definedName>
    <definedName name="_Mar05">[10]BS!#REF!</definedName>
    <definedName name="_May04">[3]BS!$V$7:$V$3582</definedName>
    <definedName name="_May05">[10]BS!#REF!</definedName>
    <definedName name="_May09" xml:space="preserve"> [11]BS!$V$7:$V$1726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ct09" xml:space="preserve"> [11]BS!$AA$7:$AA$1726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[2]BS!$Q$7:$Q$3582</definedName>
    <definedName name="_Sep04">[3]BS!$Z$7:$Z$3582</definedName>
    <definedName name="_Sep05">[10]BS!#REF!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[12]Cover!#REF!</definedName>
    <definedName name="Adj_Amt_8">[12]Cover!#REF!</definedName>
    <definedName name="Adj_Typ_8">[12]Cover!#REF!</definedName>
    <definedName name="apeek">#REF!</definedName>
    <definedName name="Apr03AMA">'[13]BS C&amp;L'!#REF!</definedName>
    <definedName name="Apr04AMA">[3]BS!$AG$7:$AG$3582</definedName>
    <definedName name="Apr05AMA">[10]BS!#REF!</definedName>
    <definedName name="AS2DocOpenMode" hidden="1">"AS2DocumentEdit"</definedName>
    <definedName name="Aug03AMA">'[13]BS C&amp;L'!#REF!</definedName>
    <definedName name="Aug04AMA">[3]BS!$AK$7:$AK$3582</definedName>
    <definedName name="Aug05AMA">[10]BS!#REF!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'[14]June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[15]ZZCOOM_M03_Q005!#REF!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[15]ZZCOOM_M03_Q005!#REF!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[15]ZZCOOM_M03_Q005!#REF!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[15]ZZCOOM_M03_Q005!#REF!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[15]ZZCOOM_M03_Q005!#REF!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[15]ZZCOOM_M03_Q005!#REF!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[16]Distributors!$B$3</definedName>
    <definedName name="CBWorkbookPriority" hidden="1">-2060790043</definedName>
    <definedName name="COLHOUSE">#REF!</definedName>
    <definedName name="COLXFER">#REF!</definedName>
    <definedName name="CombWC_LineItem">[17]BS!$U$7:$U$3349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'[18]Inc Stmt'!$AJ$222</definedName>
    <definedName name="CUSTDEP">#REF!</definedName>
    <definedName name="data">#REF!</definedName>
    <definedName name="Data.Avg">'[18]Avg Amts'!$A$5:$BP$34</definedName>
    <definedName name="Data.Qtrs.Avg">'[18]Avg Amts'!$A$5:$IV$5</definedName>
    <definedName name="data12">#REF!</definedName>
    <definedName name="Dec03AMA">[2]BS!$AJ$7:$AJ$3582</definedName>
    <definedName name="Dec04AMA">[3]BS!$AO$7:$AO$3582</definedName>
    <definedName name="Dec11AMA">[17]BS!$R$7:$R$1882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'[14]June 2013 CBR'!$A$7</definedName>
    <definedName name="DocketNumber">'[19]JHS-4'!$AP$2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[10]BS!#REF!</definedName>
    <definedName name="ElRBLine">[3]BS!$AQ$7:$AQ$3303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'[19]JHS-6'!$G$3</definedName>
    <definedName name="Exhibit_No.______JHS_09">'[19]JHS-9 Ex A-2'!$I$2</definedName>
    <definedName name="Exhibit_No.______JHS_4">'[19]JHS-4'!$AP$3</definedName>
    <definedName name="Exhibit_No.______MJS_4">'[20]MJS-11'!$O$3</definedName>
    <definedName name="Exhibit_No.______MJS_5">'[20]MJS-12'!$E$3</definedName>
    <definedName name="Exhibit_No.______MJS_6">'[20]MJS-13'!$F$3</definedName>
    <definedName name="Exhibit_No._____JHS_05">'[19]JHS-5'!$E$3</definedName>
    <definedName name="Exhibit_No._____JHS_07">'[19]JHS-7'!$M$3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'[13]BS C&amp;L'!#REF!</definedName>
    <definedName name="Feb04AMA">[3]BS!$AE$7:$AE$3582</definedName>
    <definedName name="Feb05AMA">[10]BS!#REF!</definedName>
    <definedName name="FERC_Lookup">'[21]Map Table'!$E$4:$F$72</definedName>
    <definedName name="FERC_Lookup2">'[21]Map Table'!$C$4:$D$94</definedName>
    <definedName name="FF">'[14]June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'[14]June 2013 CBR'!$CW$24</definedName>
    <definedName name="gary" hidden="1">{#N/A,#N/A,FALSE,"Cover Sheet";"Use of Equipment",#N/A,FALSE,"Area C";"Equipment Hours",#N/A,FALSE,"All";"Summary",#N/A,FALSE,"All"}</definedName>
    <definedName name="GasRBLine">[3]BS!$AS$7:$AS$3631</definedName>
    <definedName name="GasWC_LineItem">[3]BS!$AR$7:$AR$3631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'[13]BS C&amp;L'!#REF!</definedName>
    <definedName name="Jan04AMA">[3]BS!$AD$7:$AD$3582</definedName>
    <definedName name="Jan05AMA">[10]BS!#REF!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'[13]BS C&amp;L'!#REF!</definedName>
    <definedName name="Jul04AMA">[3]BS!$AJ$7:$AJ$3582</definedName>
    <definedName name="Jul05AMA">[10]BS!#REF!</definedName>
    <definedName name="Jun03AMA">'[13]BS C&amp;L'!#REF!</definedName>
    <definedName name="Jun04AMA">[3]BS!$AI$7:$AI$3582</definedName>
    <definedName name="Jun05AMA">[10]BS!#REF!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#N/A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'[13]BS C&amp;L'!#REF!</definedName>
    <definedName name="Mar04AMA">[3]BS!$AF$7:$AF$3582</definedName>
    <definedName name="Mar05AMA">[10]BS!#REF!</definedName>
    <definedName name="May03AMA">'[13]BS C&amp;L'!#REF!</definedName>
    <definedName name="May04AMA">[3]BS!$AH$7:$AH$3582</definedName>
    <definedName name="May05AMA">[10]BS!#REF!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[22]model!#REF!</definedName>
    <definedName name="MONTH">#REF!</definedName>
    <definedName name="MTD_Format">[23]Mthly!$B$11:$D$11,[23]Mthly!$B$31:$D$31</definedName>
    <definedName name="new" hidden="1">{#N/A,#N/A,FALSE,"Summ";#N/A,#N/A,FALSE,"General"}</definedName>
    <definedName name="Nov03AMA">[2]BS!$AI$7:$AI$3582</definedName>
    <definedName name="Nov04AMA">[3]BS!$AN$7:$AN$3582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_xlnm.Print_Titles" localSheetId="2">'JAK 5 Closings'!$1:$3</definedName>
    <definedName name="PRODADJ">#REF!</definedName>
    <definedName name="PROPSALES">#REF!</definedName>
    <definedName name="PSPL">'[14]June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FAS106">[22]model!#REF!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'[20]MJS-14'!$N$16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[10]BS!#REF!</definedName>
    <definedName name="testyear">'[14]June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'[24]2011 Elec CBR'!$CQ$14</definedName>
    <definedName name="UTN">'[14]June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'[25]MJS-13'!$F$2</definedName>
    <definedName name="WUTC_FILING_FEE">'[20]MJS-14'!$O$15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[23]YTD!$B$13:$D$13,[23]YTD!$B$32:$D$32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1" i="2"/>
  <c r="F11" i="2"/>
  <c r="E11" i="2"/>
  <c r="D11" i="2"/>
  <c r="B6" i="2"/>
  <c r="B7" i="2" s="1"/>
  <c r="B8" i="2" s="1"/>
  <c r="B9" i="2" s="1"/>
  <c r="B10" i="2" s="1"/>
  <c r="B11" i="2" s="1"/>
  <c r="E4" i="2"/>
  <c r="F4" i="2" s="1"/>
  <c r="G4" i="2" s="1"/>
  <c r="H4" i="2" s="1"/>
  <c r="H11" i="1"/>
  <c r="G11" i="1"/>
  <c r="F11" i="1"/>
  <c r="E11" i="1"/>
  <c r="D11" i="1"/>
  <c r="B6" i="1"/>
  <c r="B7" i="1" s="1"/>
  <c r="B8" i="1" s="1"/>
  <c r="B9" i="1" s="1"/>
  <c r="B10" i="1" s="1"/>
  <c r="B11" i="1" s="1"/>
  <c r="E4" i="1"/>
  <c r="F4" i="1" s="1"/>
  <c r="G4" i="1" s="1"/>
  <c r="H4" i="1" s="1"/>
</calcChain>
</file>

<file path=xl/sharedStrings.xml><?xml version="1.0" encoding="utf-8"?>
<sst xmlns="http://schemas.openxmlformats.org/spreadsheetml/2006/main" count="210" uniqueCount="124">
  <si>
    <t>Puget Sound Energy</t>
  </si>
  <si>
    <t>Projected Capital Expenditures by Function Class</t>
  </si>
  <si>
    <t>Line</t>
  </si>
  <si>
    <t>Production</t>
  </si>
  <si>
    <t>Transmission</t>
  </si>
  <si>
    <t>Electric Distribution</t>
  </si>
  <si>
    <t>Intangible Plant</t>
  </si>
  <si>
    <t>General Plant</t>
  </si>
  <si>
    <t>Gas Distribution and Storage</t>
  </si>
  <si>
    <t>Total</t>
  </si>
  <si>
    <t>Source: "Annual CWIP Closings with WBS, FERC 300, and Functional Class REVISED_provide to Josh Kensock on 12.06.2021.xlsx", worksheet "pivot"</t>
  </si>
  <si>
    <t>Projected Gross Plant Additions</t>
  </si>
  <si>
    <t>Board Approved Plant Closings</t>
  </si>
  <si>
    <t>Description</t>
  </si>
  <si>
    <t>Witness</t>
  </si>
  <si>
    <t>Close Date / Method</t>
  </si>
  <si>
    <t>Jul - Dec 2021</t>
  </si>
  <si>
    <t>Programmatic: Customer Driven</t>
  </si>
  <si>
    <t>CIAC - Electric</t>
  </si>
  <si>
    <t>C Koch</t>
  </si>
  <si>
    <t>Quarterly / ①</t>
  </si>
  <si>
    <t>CIAC - Gas</t>
  </si>
  <si>
    <t>Customer Construction Electric</t>
  </si>
  <si>
    <t>Monthly / ②</t>
  </si>
  <si>
    <t>Customer Construction Gas</t>
  </si>
  <si>
    <t>PI Electric</t>
  </si>
  <si>
    <t>PI Gas</t>
  </si>
  <si>
    <t>Programmatic: Programmatic</t>
  </si>
  <si>
    <t>AMI Meters and Modules Deployment - Common</t>
  </si>
  <si>
    <t>Mar-22 Subs. Compl.</t>
  </si>
  <si>
    <t>AMI Meters and Modules Deployment - Electric</t>
  </si>
  <si>
    <t>Dec-23 Subs. Compl.</t>
  </si>
  <si>
    <t>AMI Meters and Modules Deployment - Gas</t>
  </si>
  <si>
    <t>Capacity Electric</t>
  </si>
  <si>
    <t>Various / ①②</t>
  </si>
  <si>
    <t>Capacity Gas</t>
  </si>
  <si>
    <t>Various / ①③</t>
  </si>
  <si>
    <t>Colstrip 3&amp;4</t>
  </si>
  <si>
    <t>Roberts</t>
  </si>
  <si>
    <t>Data Center Hardware Refresh</t>
  </si>
  <si>
    <t>Tamayo</t>
  </si>
  <si>
    <t>DER Microgrid Circuit Enablement</t>
  </si>
  <si>
    <t>Emergent Electric</t>
  </si>
  <si>
    <t>Various / ①②③</t>
  </si>
  <si>
    <t>Emergent Gas</t>
  </si>
  <si>
    <t>EV Circuit</t>
  </si>
  <si>
    <t>Gas Modernization</t>
  </si>
  <si>
    <t>Grid Modernization</t>
  </si>
  <si>
    <t>GTZ</t>
  </si>
  <si>
    <t>IT Operational Program</t>
  </si>
  <si>
    <t>Various / ②③</t>
  </si>
  <si>
    <t>Major Projects Electric</t>
  </si>
  <si>
    <t>Bamba</t>
  </si>
  <si>
    <t>Major Projects Gas</t>
  </si>
  <si>
    <t>Pipe Replacement</t>
  </si>
  <si>
    <t>Resilience Enhancement</t>
  </si>
  <si>
    <t>Renewable Natural Gas and Alternative Fuels</t>
  </si>
  <si>
    <t>Jacobs</t>
  </si>
  <si>
    <t>Transportation Electrification Plan</t>
  </si>
  <si>
    <t>Einstein</t>
  </si>
  <si>
    <t>Underground Feeders</t>
  </si>
  <si>
    <t>Customer Sited Energy Storage</t>
  </si>
  <si>
    <t>Jul-22, monthly 2023 - 2025</t>
  </si>
  <si>
    <t>Specific: Specific</t>
  </si>
  <si>
    <t>Bainbridge Tlines Trans</t>
  </si>
  <si>
    <t>Dec-22, Mar-23, monthly 2023 - 2025</t>
  </si>
  <si>
    <t>Control Center</t>
  </si>
  <si>
    <t>Reyes</t>
  </si>
  <si>
    <t>Energize Eastside</t>
  </si>
  <si>
    <t>D Koch</t>
  </si>
  <si>
    <t>Dec-22 and Sep-24</t>
  </si>
  <si>
    <t>Goldendale MM</t>
  </si>
  <si>
    <t>Carlson</t>
  </si>
  <si>
    <t>Dec-21, monthly 2022</t>
  </si>
  <si>
    <t>LNG</t>
  </si>
  <si>
    <t>Lower Baker Dam Grouting Program</t>
  </si>
  <si>
    <t>Blood</t>
  </si>
  <si>
    <t>Marine Crossing</t>
  </si>
  <si>
    <t>Mint Farm MM</t>
  </si>
  <si>
    <t>Monthly 2022 and 2023</t>
  </si>
  <si>
    <t>Rooftop Solar</t>
  </si>
  <si>
    <t>Monthly 2023 through 2025</t>
  </si>
  <si>
    <t>Sammamish Juanita 115Kv Tline</t>
  </si>
  <si>
    <t>Dec-22, monthly 2023</t>
  </si>
  <si>
    <t>SAP S/4 Hana</t>
  </si>
  <si>
    <t>Dec 2024, Dec 2025</t>
  </si>
  <si>
    <t>Thurston Transmission Capacity</t>
  </si>
  <si>
    <t>Transport Network Modernization</t>
  </si>
  <si>
    <t>Dec-24, monthly 2025</t>
  </si>
  <si>
    <t>Fredonia Hot Gas Path</t>
  </si>
  <si>
    <t>Dec-24, Dec-25</t>
  </si>
  <si>
    <t>Projected</t>
  </si>
  <si>
    <t>Customer Care and Communications</t>
  </si>
  <si>
    <t>Energy Storage and Production</t>
  </si>
  <si>
    <t>Finance</t>
  </si>
  <si>
    <t>Human Resources and Compliance</t>
  </si>
  <si>
    <t>IT and Facilities</t>
  </si>
  <si>
    <t>New Products and Clean Energy Strategy</t>
  </si>
  <si>
    <t>Operations</t>
  </si>
  <si>
    <t>Total Included in Multi Year Rate Plan</t>
  </si>
  <si>
    <t>Removed</t>
  </si>
  <si>
    <t>PLNG</t>
  </si>
  <si>
    <t>Colstrip 3&amp;4 Remediation</t>
  </si>
  <si>
    <t>Other</t>
  </si>
  <si>
    <t>Total Board Approved</t>
  </si>
  <si>
    <t>Methods:</t>
  </si>
  <si>
    <t>① - Closes based on a historical trend</t>
  </si>
  <si>
    <t>② - Closes in the same month that the capital expenditure is incurred</t>
  </si>
  <si>
    <t>③ - Uses a specified in-service date</t>
  </si>
  <si>
    <t>Check Programmatic Customer</t>
  </si>
  <si>
    <t>Check Programmatic</t>
  </si>
  <si>
    <t>Check Specific</t>
  </si>
  <si>
    <t>Check Projected</t>
  </si>
  <si>
    <t>Check Removed</t>
  </si>
  <si>
    <t>Projected Operating &amp; Maintenance Expense</t>
  </si>
  <si>
    <t>Electric</t>
  </si>
  <si>
    <t>Forecast Summary</t>
  </si>
  <si>
    <t>Generation</t>
  </si>
  <si>
    <t>Distribution</t>
  </si>
  <si>
    <t>Customer Accounts</t>
  </si>
  <si>
    <t>Customer Service</t>
  </si>
  <si>
    <t>Admin and General</t>
  </si>
  <si>
    <t>Gas</t>
  </si>
  <si>
    <t>Below the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</si>
</sst>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77">
    <xf numFmtId="0" fontId="0" fillId="0" borderId="0" xfId="0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41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41" fontId="2" fillId="0" borderId="0" xfId="0" applyNumberFormat="1" applyFont="1"/>
    <xf numFmtId="164" fontId="2" fillId="0" borderId="0" xfId="2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1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2" fillId="0" borderId="0" xfId="0" applyNumberFormat="1" applyFont="1"/>
    <xf numFmtId="2" fontId="2" fillId="0" borderId="0" xfId="0" applyNumberFormat="1" applyFont="1"/>
    <xf numFmtId="41" fontId="3" fillId="0" borderId="0" xfId="0" applyNumberFormat="1" applyFont="1"/>
    <xf numFmtId="44" fontId="3" fillId="0" borderId="0" xfId="0" applyNumberFormat="1" applyFont="1" applyAlignment="1">
      <alignment horizontal="center"/>
    </xf>
    <xf numFmtId="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166" fontId="6" fillId="0" borderId="0" xfId="4" applyNumberFormat="1" applyAlignment="1">
      <alignment horizontal="right" vertical="top" wrapText="1"/>
    </xf>
    <xf numFmtId="10" fontId="2" fillId="0" borderId="0" xfId="3" applyNumberFormat="1" applyFont="1"/>
    <xf numFmtId="164" fontId="3" fillId="0" borderId="2" xfId="2" applyNumberFormat="1" applyFont="1" applyBorder="1"/>
    <xf numFmtId="0" fontId="7" fillId="0" borderId="0" xfId="5"/>
    <xf numFmtId="37" fontId="7" fillId="0" borderId="0" xfId="6" applyNumberFormat="1"/>
    <xf numFmtId="0" fontId="8" fillId="0" borderId="0" xfId="5" applyFont="1"/>
    <xf numFmtId="0" fontId="3" fillId="2" borderId="3" xfId="5" applyFont="1" applyFill="1" applyBorder="1" applyAlignment="1">
      <alignment horizontal="right"/>
    </xf>
    <xf numFmtId="0" fontId="3" fillId="2" borderId="3" xfId="5" applyFont="1" applyFill="1" applyBorder="1"/>
    <xf numFmtId="0" fontId="3" fillId="2" borderId="3" xfId="5" applyFont="1" applyFill="1" applyBorder="1" applyAlignment="1">
      <alignment horizontal="center"/>
    </xf>
    <xf numFmtId="0" fontId="7" fillId="0" borderId="0" xfId="5" applyAlignment="1">
      <alignment horizontal="left"/>
    </xf>
    <xf numFmtId="0" fontId="3" fillId="0" borderId="3" xfId="5" applyFont="1" applyBorder="1" applyAlignment="1">
      <alignment horizontal="left"/>
    </xf>
    <xf numFmtId="164" fontId="3" fillId="0" borderId="3" xfId="7" applyNumberFormat="1" applyFont="1" applyFill="1" applyBorder="1"/>
    <xf numFmtId="0" fontId="9" fillId="0" borderId="0" xfId="5" applyFont="1" applyAlignment="1">
      <alignment horizontal="left" indent="1"/>
    </xf>
    <xf numFmtId="165" fontId="9" fillId="0" borderId="0" xfId="5" applyNumberFormat="1" applyFont="1"/>
    <xf numFmtId="0" fontId="7" fillId="0" borderId="0" xfId="6" applyAlignment="1">
      <alignment horizontal="left" indent="1"/>
    </xf>
    <xf numFmtId="17" fontId="9" fillId="0" borderId="0" xfId="5" applyNumberFormat="1" applyFont="1" applyAlignment="1">
      <alignment horizontal="left" indent="1"/>
    </xf>
    <xf numFmtId="0" fontId="10" fillId="3" borderId="0" xfId="5" applyFont="1" applyFill="1" applyAlignment="1">
      <alignment horizontal="left"/>
    </xf>
    <xf numFmtId="165" fontId="10" fillId="3" borderId="0" xfId="5" applyNumberFormat="1" applyFont="1" applyFill="1"/>
    <xf numFmtId="0" fontId="3" fillId="2" borderId="4" xfId="5" applyFont="1" applyFill="1" applyBorder="1" applyAlignment="1">
      <alignment horizontal="left"/>
    </xf>
    <xf numFmtId="165" fontId="3" fillId="2" borderId="4" xfId="5" applyNumberFormat="1" applyFont="1" applyFill="1" applyBorder="1"/>
    <xf numFmtId="0" fontId="7" fillId="0" borderId="0" xfId="5" applyAlignment="1">
      <alignment horizontal="left" indent="2"/>
    </xf>
    <xf numFmtId="0" fontId="11" fillId="0" borderId="0" xfId="5" applyFont="1" applyAlignment="1">
      <alignment horizontal="right"/>
    </xf>
    <xf numFmtId="3" fontId="11" fillId="0" borderId="0" xfId="5" applyNumberFormat="1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0" applyFont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165" fontId="2" fillId="0" borderId="11" xfId="1" applyNumberFormat="1" applyFont="1" applyBorder="1"/>
    <xf numFmtId="164" fontId="2" fillId="0" borderId="0" xfId="2" applyNumberFormat="1" applyFont="1" applyFill="1" applyAlignment="1">
      <alignment horizontal="center"/>
    </xf>
    <xf numFmtId="0" fontId="2" fillId="0" borderId="10" xfId="0" applyFont="1" applyBorder="1"/>
    <xf numFmtId="165" fontId="2" fillId="0" borderId="10" xfId="1" applyNumberFormat="1" applyFont="1" applyBorder="1"/>
    <xf numFmtId="165" fontId="2" fillId="0" borderId="0" xfId="1" applyNumberFormat="1" applyFont="1" applyBorder="1"/>
    <xf numFmtId="165" fontId="2" fillId="0" borderId="12" xfId="1" applyNumberFormat="1" applyFont="1" applyBorder="1"/>
    <xf numFmtId="165" fontId="2" fillId="0" borderId="0" xfId="1" applyNumberFormat="1" applyFont="1" applyFill="1" applyAlignment="1">
      <alignment horizontal="center"/>
    </xf>
    <xf numFmtId="0" fontId="2" fillId="0" borderId="13" xfId="0" applyFont="1" applyBorder="1"/>
    <xf numFmtId="165" fontId="2" fillId="0" borderId="13" xfId="1" applyNumberFormat="1" applyFont="1" applyBorder="1"/>
    <xf numFmtId="165" fontId="2" fillId="0" borderId="1" xfId="1" applyNumberFormat="1" applyFont="1" applyBorder="1"/>
    <xf numFmtId="165" fontId="2" fillId="0" borderId="14" xfId="1" applyNumberFormat="1" applyFont="1" applyBorder="1"/>
    <xf numFmtId="164" fontId="3" fillId="0" borderId="0" xfId="0" applyNumberFormat="1" applyFont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3" fillId="0" borderId="5" xfId="0" applyFont="1" applyBorder="1"/>
    <xf numFmtId="165" fontId="3" fillId="0" borderId="13" xfId="1" applyNumberFormat="1" applyFont="1" applyBorder="1"/>
    <xf numFmtId="165" fontId="3" fillId="0" borderId="1" xfId="1" applyNumberFormat="1" applyFont="1" applyBorder="1"/>
    <xf numFmtId="165" fontId="3" fillId="0" borderId="14" xfId="1" applyNumberFormat="1" applyFont="1" applyBorder="1"/>
    <xf numFmtId="165" fontId="5" fillId="0" borderId="0" xfId="1" applyNumberFormat="1" applyFont="1" applyFill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165" fontId="2" fillId="0" borderId="0" xfId="1" applyNumberFormat="1" applyFont="1"/>
    <xf numFmtId="165" fontId="2" fillId="0" borderId="0" xfId="0" applyNumberFormat="1" applyFont="1"/>
  </cellXfs>
  <cellStyles count="8">
    <cellStyle name="Comma" xfId="1" builtinId="3"/>
    <cellStyle name="Currency" xfId="2" builtinId="4"/>
    <cellStyle name="Currency 2" xfId="7" xr:uid="{8C8D71C9-4F34-43E6-B812-7A728A8641EC}"/>
    <cellStyle name="Normal" xfId="0" builtinId="0"/>
    <cellStyle name="Normal 10" xfId="6" xr:uid="{44A87F82-FBC0-45EC-8D9A-F4D36E927227}"/>
    <cellStyle name="Normal 13" xfId="5" xr:uid="{8D211C8C-D5EF-4A2C-B3B9-8819199E8281}"/>
    <cellStyle name="Normal 2" xfId="4" xr:uid="{02BFDDAE-AC10-4792-9B69-3B85C253180C}"/>
    <cellStyle name="Percent" xfId="3" builtinId="5"/>
  </cellStyles>
  <dxfs count="2"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'JAK-5 Proj. CapEx'!$C$7</c:f>
              <c:strCache>
                <c:ptCount val="1"/>
                <c:pt idx="0">
                  <c:v> Electric Distribution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'JAK-5 Proj. CapEx'!$D$7:$H$7</c:f>
              <c:numCache>
                <c:formatCode>_(* #,##0_);_(* \(#,##0\);_(* "-"??_);_(@_)</c:formatCode>
                <c:ptCount val="5"/>
                <c:pt idx="0">
                  <c:v>359202990.3555823</c:v>
                </c:pt>
                <c:pt idx="1">
                  <c:v>572168113.02803409</c:v>
                </c:pt>
                <c:pt idx="2">
                  <c:v>642871940.15464187</c:v>
                </c:pt>
                <c:pt idx="3">
                  <c:v>684076821.152583</c:v>
                </c:pt>
                <c:pt idx="4">
                  <c:v>675891203.50025022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6-45FD-A6AB-ED755803ABC2}"/>
            </c:ext>
          </c:extLst>
        </c:ser>
        <c:ser>
          <c:idx val="5"/>
          <c:order val="1"/>
          <c:tx>
            <c:strRef>
              <c:f>'JAK-5 Proj. CapEx'!$C$10</c:f>
              <c:strCache>
                <c:ptCount val="1"/>
                <c:pt idx="0">
                  <c:v> Gas Distribution and Storage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CapEx'!$D$10:$H$10</c:f>
              <c:numCache>
                <c:formatCode>_(* #,##0_);_(* \(#,##0\);_(* "-"??_);_(@_)</c:formatCode>
                <c:ptCount val="5"/>
                <c:pt idx="0">
                  <c:v>279779479.03852844</c:v>
                </c:pt>
                <c:pt idx="1">
                  <c:v>288904925.61526066</c:v>
                </c:pt>
                <c:pt idx="2">
                  <c:v>267464616.99999994</c:v>
                </c:pt>
                <c:pt idx="3">
                  <c:v>260575343.00000006</c:v>
                </c:pt>
                <c:pt idx="4">
                  <c:v>257376112.99999994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6-45FD-A6AB-ED755803ABC2}"/>
            </c:ext>
          </c:extLst>
        </c:ser>
        <c:ser>
          <c:idx val="1"/>
          <c:order val="2"/>
          <c:tx>
            <c:strRef>
              <c:f>'JAK-5 Proj. CapEx'!$C$6</c:f>
              <c:strCache>
                <c:ptCount val="1"/>
                <c:pt idx="0">
                  <c:v> Transmission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CapEx'!$D$6:$H$6</c:f>
              <c:numCache>
                <c:formatCode>_(* #,##0_);_(* \(#,##0\);_(* "-"??_);_(@_)</c:formatCode>
                <c:ptCount val="5"/>
                <c:pt idx="0">
                  <c:v>107690231.74063636</c:v>
                </c:pt>
                <c:pt idx="1">
                  <c:v>105815759.76918046</c:v>
                </c:pt>
                <c:pt idx="2">
                  <c:v>45986396.649633721</c:v>
                </c:pt>
                <c:pt idx="3">
                  <c:v>29466426.66446849</c:v>
                </c:pt>
                <c:pt idx="4">
                  <c:v>26650065.652508903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6-45FD-A6AB-ED755803ABC2}"/>
            </c:ext>
          </c:extLst>
        </c:ser>
        <c:ser>
          <c:idx val="0"/>
          <c:order val="3"/>
          <c:tx>
            <c:strRef>
              <c:f>'JAK-5 Proj. CapEx'!$C$5</c:f>
              <c:strCache>
                <c:ptCount val="1"/>
                <c:pt idx="0">
                  <c:v>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CapEx'!$D$5:$H$5</c:f>
              <c:numCache>
                <c:formatCode>_("$"* #,##0_);_("$"* \(#,##0\);_("$"* "-"??_);_(@_)</c:formatCode>
                <c:ptCount val="5"/>
                <c:pt idx="0">
                  <c:v>141133485.36318108</c:v>
                </c:pt>
                <c:pt idx="1">
                  <c:v>136755703.21470395</c:v>
                </c:pt>
                <c:pt idx="2">
                  <c:v>131105374.44965467</c:v>
                </c:pt>
                <c:pt idx="3">
                  <c:v>125319378.64078102</c:v>
                </c:pt>
                <c:pt idx="4">
                  <c:v>114871884.23608156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6-45FD-A6AB-ED755803ABC2}"/>
            </c:ext>
          </c:extLst>
        </c:ser>
        <c:ser>
          <c:idx val="4"/>
          <c:order val="4"/>
          <c:tx>
            <c:strRef>
              <c:f>'JAK-5 Proj. CapEx'!$C$9</c:f>
              <c:strCache>
                <c:ptCount val="1"/>
                <c:pt idx="0">
                  <c:v> General Plant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CapEx'!$D$9:$H$9</c:f>
              <c:numCache>
                <c:formatCode>_(* #,##0_);_(* \(#,##0\);_(* "-"??_);_(@_)</c:formatCode>
                <c:ptCount val="5"/>
                <c:pt idx="0">
                  <c:v>33106530.002290264</c:v>
                </c:pt>
                <c:pt idx="1">
                  <c:v>70959220.007070422</c:v>
                </c:pt>
                <c:pt idx="2">
                  <c:v>70210095.72606957</c:v>
                </c:pt>
                <c:pt idx="3">
                  <c:v>89451525.274601907</c:v>
                </c:pt>
                <c:pt idx="4">
                  <c:v>104594296.09841445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6-45FD-A6AB-ED755803ABC2}"/>
            </c:ext>
          </c:extLst>
        </c:ser>
        <c:ser>
          <c:idx val="3"/>
          <c:order val="5"/>
          <c:tx>
            <c:strRef>
              <c:f>'JAK-5 Proj. CapEx'!$C$8</c:f>
              <c:strCache>
                <c:ptCount val="1"/>
                <c:pt idx="0">
                  <c:v> Intangible Plant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CapEx'!$D$8:$H$8</c:f>
              <c:numCache>
                <c:formatCode>_(* #,##0_);_(* \(#,##0\);_(* "-"??_);_(@_)</c:formatCode>
                <c:ptCount val="5"/>
                <c:pt idx="0">
                  <c:v>53022410.478310406</c:v>
                </c:pt>
                <c:pt idx="1">
                  <c:v>118500888.38101131</c:v>
                </c:pt>
                <c:pt idx="2">
                  <c:v>134502289.00000006</c:v>
                </c:pt>
                <c:pt idx="3">
                  <c:v>134718969.25756562</c:v>
                </c:pt>
                <c:pt idx="4">
                  <c:v>145436050.51274416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26-45FD-A6AB-ED755803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686288"/>
        <c:axId val="1936852848"/>
      </c:barChart>
      <c:catAx>
        <c:axId val="17136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852848"/>
        <c:crosses val="autoZero"/>
        <c:auto val="1"/>
        <c:lblAlgn val="ctr"/>
        <c:lblOffset val="100"/>
        <c:noMultiLvlLbl val="0"/>
      </c:catAx>
      <c:valAx>
        <c:axId val="19368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68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688320209973759E-2"/>
          <c:y val="0.80960484106153396"/>
          <c:w val="0.65976202974628173"/>
          <c:h val="0.19039515893846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18</xdr:row>
      <xdr:rowOff>138112</xdr:rowOff>
    </xdr:from>
    <xdr:to>
      <xdr:col>5</xdr:col>
      <xdr:colOff>1066800</xdr:colOff>
      <xdr:row>35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1680D-4F1A-4E8A-94F8-D68548A1E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3_Proj. v Actual OM CAPEX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sheetDataSet>
      <sheetData sheetId="0"/>
      <sheetData sheetId="1"/>
      <sheetData sheetId="2"/>
      <sheetData sheetId="3">
        <row r="4">
          <cell r="D4">
            <v>2022</v>
          </cell>
          <cell r="E4">
            <v>2023</v>
          </cell>
          <cell r="F4">
            <v>2024</v>
          </cell>
          <cell r="G4">
            <v>2025</v>
          </cell>
          <cell r="H4">
            <v>2026</v>
          </cell>
        </row>
        <row r="5">
          <cell r="C5" t="str">
            <v>Production</v>
          </cell>
          <cell r="D5">
            <v>141133485.36318108</v>
          </cell>
          <cell r="E5">
            <v>136755703.21470395</v>
          </cell>
          <cell r="F5">
            <v>131105374.44965467</v>
          </cell>
          <cell r="G5">
            <v>125319378.64078102</v>
          </cell>
          <cell r="H5">
            <v>114871884.23608156</v>
          </cell>
        </row>
        <row r="6">
          <cell r="C6" t="str">
            <v>Transmission</v>
          </cell>
          <cell r="D6">
            <v>107690231.74063636</v>
          </cell>
          <cell r="E6">
            <v>105815759.76918046</v>
          </cell>
          <cell r="F6">
            <v>45986396.649633721</v>
          </cell>
          <cell r="G6">
            <v>29466426.66446849</v>
          </cell>
          <cell r="H6">
            <v>26650065.652508903</v>
          </cell>
        </row>
        <row r="7">
          <cell r="C7" t="str">
            <v>Electric Distribution</v>
          </cell>
          <cell r="D7">
            <v>359202990.3555823</v>
          </cell>
          <cell r="E7">
            <v>572168113.02803409</v>
          </cell>
          <cell r="F7">
            <v>642871940.15464187</v>
          </cell>
          <cell r="G7">
            <v>684076821.152583</v>
          </cell>
          <cell r="H7">
            <v>675891203.50025022</v>
          </cell>
        </row>
        <row r="8">
          <cell r="C8" t="str">
            <v>Intangible Plant</v>
          </cell>
          <cell r="D8">
            <v>53022410.478310406</v>
          </cell>
          <cell r="E8">
            <v>118500888.38101131</v>
          </cell>
          <cell r="F8">
            <v>134502289.00000006</v>
          </cell>
          <cell r="G8">
            <v>134718969.25756562</v>
          </cell>
          <cell r="H8">
            <v>145436050.51274416</v>
          </cell>
        </row>
        <row r="9">
          <cell r="C9" t="str">
            <v>General Plant</v>
          </cell>
          <cell r="D9">
            <v>33106530.002290264</v>
          </cell>
          <cell r="E9">
            <v>70959220.007070422</v>
          </cell>
          <cell r="F9">
            <v>70210095.72606957</v>
          </cell>
          <cell r="G9">
            <v>89451525.274601907</v>
          </cell>
          <cell r="H9">
            <v>104594296.09841445</v>
          </cell>
        </row>
        <row r="10">
          <cell r="C10" t="str">
            <v>Gas Distribution and Storage</v>
          </cell>
          <cell r="D10">
            <v>279779479.03852844</v>
          </cell>
          <cell r="E10">
            <v>288904925.61526066</v>
          </cell>
          <cell r="F10">
            <v>267464616.99999994</v>
          </cell>
          <cell r="G10">
            <v>260575343.00000006</v>
          </cell>
          <cell r="H10">
            <v>257376112.99999994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7929-F295-4D6B-8FD1-BC941E9D057E}">
  <dimension ref="B2:H22"/>
  <sheetViews>
    <sheetView tabSelected="1" view="pageBreakPreview" zoomScale="60" zoomScaleNormal="100" workbookViewId="0">
      <selection activeCell="K22" sqref="K22"/>
    </sheetView>
  </sheetViews>
  <sheetFormatPr defaultColWidth="9" defaultRowHeight="12.75" x14ac:dyDescent="0.2"/>
  <cols>
    <col min="1" max="1" width="4" style="3" customWidth="1"/>
    <col min="2" max="2" width="9" style="1"/>
    <col min="3" max="3" width="34.140625" style="3" bestFit="1" customWidth="1"/>
    <col min="4" max="4" width="16.28515625" style="3" bestFit="1" customWidth="1"/>
    <col min="5" max="5" width="16.28515625" style="3" customWidth="1"/>
    <col min="6" max="8" width="16.28515625" style="3" bestFit="1" customWidth="1"/>
    <col min="9" max="16384" width="9" style="3"/>
  </cols>
  <sheetData>
    <row r="2" spans="2:8" x14ac:dyDescent="0.2">
      <c r="C2" s="2" t="s">
        <v>0</v>
      </c>
      <c r="D2" s="2"/>
      <c r="E2" s="2"/>
      <c r="F2" s="2"/>
      <c r="G2" s="2"/>
      <c r="H2" s="2"/>
    </row>
    <row r="3" spans="2:8" x14ac:dyDescent="0.2">
      <c r="C3" s="2" t="s">
        <v>1</v>
      </c>
      <c r="D3" s="2"/>
      <c r="E3" s="2"/>
      <c r="F3" s="2"/>
      <c r="G3" s="2"/>
      <c r="H3" s="2"/>
    </row>
    <row r="4" spans="2:8" x14ac:dyDescent="0.2">
      <c r="B4" s="4" t="s">
        <v>2</v>
      </c>
      <c r="C4" s="5"/>
      <c r="D4" s="6">
        <v>2022</v>
      </c>
      <c r="E4" s="6">
        <f>D4+1</f>
        <v>2023</v>
      </c>
      <c r="F4" s="6">
        <f t="shared" ref="F4:H4" si="0">E4+1</f>
        <v>2024</v>
      </c>
      <c r="G4" s="6">
        <f t="shared" si="0"/>
        <v>2025</v>
      </c>
      <c r="H4" s="6">
        <f t="shared" si="0"/>
        <v>2026</v>
      </c>
    </row>
    <row r="5" spans="2:8" x14ac:dyDescent="0.2">
      <c r="B5" s="1">
        <v>1</v>
      </c>
      <c r="C5" s="7" t="s">
        <v>3</v>
      </c>
      <c r="D5" s="8">
        <v>141133485.36318108</v>
      </c>
      <c r="E5" s="8">
        <v>136755703.21470395</v>
      </c>
      <c r="F5" s="8">
        <v>131105374.44965467</v>
      </c>
      <c r="G5" s="8">
        <v>125319378.64078102</v>
      </c>
      <c r="H5" s="8">
        <v>114871884.23608156</v>
      </c>
    </row>
    <row r="6" spans="2:8" x14ac:dyDescent="0.2">
      <c r="B6" s="1">
        <f>B5+1</f>
        <v>2</v>
      </c>
      <c r="C6" s="7" t="s">
        <v>4</v>
      </c>
      <c r="D6" s="9">
        <v>107690231.74063636</v>
      </c>
      <c r="E6" s="9">
        <v>105815759.76918046</v>
      </c>
      <c r="F6" s="9">
        <v>45986396.649633721</v>
      </c>
      <c r="G6" s="9">
        <v>29466426.66446849</v>
      </c>
      <c r="H6" s="9">
        <v>26650065.652508903</v>
      </c>
    </row>
    <row r="7" spans="2:8" x14ac:dyDescent="0.2">
      <c r="B7" s="1">
        <f t="shared" ref="B7:B11" si="1">B6+1</f>
        <v>3</v>
      </c>
      <c r="C7" s="7" t="s">
        <v>5</v>
      </c>
      <c r="D7" s="9">
        <v>359202990.3555823</v>
      </c>
      <c r="E7" s="9">
        <v>572168113.02803409</v>
      </c>
      <c r="F7" s="9">
        <v>642871940.15464187</v>
      </c>
      <c r="G7" s="9">
        <v>684076821.152583</v>
      </c>
      <c r="H7" s="9">
        <v>675891203.50025022</v>
      </c>
    </row>
    <row r="8" spans="2:8" x14ac:dyDescent="0.2">
      <c r="B8" s="1">
        <f t="shared" si="1"/>
        <v>4</v>
      </c>
      <c r="C8" s="7" t="s">
        <v>6</v>
      </c>
      <c r="D8" s="9">
        <v>53022410.478310406</v>
      </c>
      <c r="E8" s="9">
        <v>118500888.38101131</v>
      </c>
      <c r="F8" s="9">
        <v>134502289.00000006</v>
      </c>
      <c r="G8" s="9">
        <v>134718969.25756562</v>
      </c>
      <c r="H8" s="9">
        <v>145436050.51274416</v>
      </c>
    </row>
    <row r="9" spans="2:8" x14ac:dyDescent="0.2">
      <c r="B9" s="1">
        <f t="shared" si="1"/>
        <v>5</v>
      </c>
      <c r="C9" s="7" t="s">
        <v>7</v>
      </c>
      <c r="D9" s="9">
        <v>33106530.002290264</v>
      </c>
      <c r="E9" s="9">
        <v>70959220.007070422</v>
      </c>
      <c r="F9" s="9">
        <v>70210095.72606957</v>
      </c>
      <c r="G9" s="9">
        <v>89451525.274601907</v>
      </c>
      <c r="H9" s="9">
        <v>104594296.09841445</v>
      </c>
    </row>
    <row r="10" spans="2:8" x14ac:dyDescent="0.2">
      <c r="B10" s="1">
        <f t="shared" si="1"/>
        <v>6</v>
      </c>
      <c r="C10" s="7" t="s">
        <v>8</v>
      </c>
      <c r="D10" s="9">
        <v>279779479.03852844</v>
      </c>
      <c r="E10" s="9">
        <v>288904925.61526066</v>
      </c>
      <c r="F10" s="9">
        <v>267464616.99999994</v>
      </c>
      <c r="G10" s="9">
        <v>260575343.00000006</v>
      </c>
      <c r="H10" s="9">
        <v>257376112.99999994</v>
      </c>
    </row>
    <row r="11" spans="2:8" ht="13.5" thickBot="1" x14ac:dyDescent="0.25">
      <c r="B11" s="1">
        <f t="shared" si="1"/>
        <v>7</v>
      </c>
      <c r="C11" s="10" t="s">
        <v>9</v>
      </c>
      <c r="D11" s="11">
        <f>SUM(D5:D10)</f>
        <v>973935126.97852874</v>
      </c>
      <c r="E11" s="11">
        <f>SUM(E5:E10)</f>
        <v>1293104610.0152609</v>
      </c>
      <c r="F11" s="11">
        <f t="shared" ref="F11:H11" si="2">SUM(F5:F10)</f>
        <v>1292140712.9799998</v>
      </c>
      <c r="G11" s="11">
        <f t="shared" si="2"/>
        <v>1323608463.9900002</v>
      </c>
      <c r="H11" s="11">
        <f t="shared" si="2"/>
        <v>1324819612.9999993</v>
      </c>
    </row>
    <row r="12" spans="2:8" ht="13.5" thickTop="1" x14ac:dyDescent="0.2"/>
    <row r="14" spans="2:8" x14ac:dyDescent="0.2">
      <c r="C14" s="3" t="s">
        <v>10</v>
      </c>
    </row>
    <row r="15" spans="2:8" x14ac:dyDescent="0.2">
      <c r="D15" s="12"/>
      <c r="E15" s="12"/>
      <c r="F15" s="12"/>
      <c r="G15" s="12"/>
      <c r="H15" s="12"/>
    </row>
    <row r="16" spans="2:8" x14ac:dyDescent="0.2">
      <c r="C16" s="7"/>
      <c r="D16" s="13"/>
      <c r="E16" s="13"/>
      <c r="F16" s="13"/>
      <c r="G16" s="13"/>
      <c r="H16" s="13"/>
    </row>
    <row r="17" spans="3:8" x14ac:dyDescent="0.2">
      <c r="C17" s="7"/>
      <c r="D17" s="14"/>
      <c r="E17" s="14"/>
      <c r="F17" s="14"/>
      <c r="G17" s="14"/>
      <c r="H17" s="14"/>
    </row>
    <row r="18" spans="3:8" x14ac:dyDescent="0.2">
      <c r="C18" s="7"/>
      <c r="D18" s="14"/>
      <c r="E18" s="14"/>
      <c r="F18" s="14"/>
      <c r="G18" s="14"/>
      <c r="H18" s="14"/>
    </row>
    <row r="19" spans="3:8" x14ac:dyDescent="0.2">
      <c r="C19" s="7"/>
      <c r="D19" s="14"/>
      <c r="E19" s="14"/>
      <c r="F19" s="14"/>
      <c r="G19" s="14"/>
      <c r="H19" s="14"/>
    </row>
    <row r="20" spans="3:8" x14ac:dyDescent="0.2">
      <c r="C20" s="7"/>
      <c r="D20" s="14"/>
      <c r="E20" s="14"/>
      <c r="F20" s="14"/>
      <c r="G20" s="14"/>
      <c r="H20" s="14"/>
    </row>
    <row r="21" spans="3:8" x14ac:dyDescent="0.2">
      <c r="C21" s="7"/>
      <c r="D21" s="14"/>
      <c r="E21" s="14"/>
      <c r="F21" s="14"/>
      <c r="G21" s="14"/>
      <c r="H21" s="14"/>
    </row>
    <row r="22" spans="3:8" x14ac:dyDescent="0.2">
      <c r="C22" s="15"/>
      <c r="D22" s="16"/>
      <c r="E22" s="16"/>
      <c r="F22" s="16"/>
      <c r="G22" s="16"/>
      <c r="H22" s="16"/>
    </row>
  </sheetData>
  <mergeCells count="2">
    <mergeCell ref="C2:H2"/>
    <mergeCell ref="C3:H3"/>
  </mergeCells>
  <pageMargins left="0.7" right="0.7" top="0.75" bottom="0.75" header="0.3" footer="0.3"/>
  <pageSetup scale="6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CE1E-4A6D-424C-93B9-54A9D57117D6}">
  <dimension ref="B1:L22"/>
  <sheetViews>
    <sheetView zoomScaleNormal="100" workbookViewId="0">
      <selection activeCell="K22" sqref="K22"/>
    </sheetView>
  </sheetViews>
  <sheetFormatPr defaultColWidth="9" defaultRowHeight="12.75" x14ac:dyDescent="0.2"/>
  <cols>
    <col min="1" max="1" width="4.28515625" style="3" customWidth="1"/>
    <col min="2" max="2" width="9" style="17"/>
    <col min="3" max="3" width="28.140625" style="3" bestFit="1" customWidth="1"/>
    <col min="4" max="8" width="14.7109375" style="3" customWidth="1"/>
    <col min="9" max="16384" width="9" style="3"/>
  </cols>
  <sheetData>
    <row r="1" spans="2:12" x14ac:dyDescent="0.2">
      <c r="C1" s="2" t="s">
        <v>0</v>
      </c>
      <c r="D1" s="2"/>
      <c r="E1" s="2"/>
      <c r="F1" s="2"/>
      <c r="G1" s="2"/>
      <c r="H1" s="2"/>
    </row>
    <row r="2" spans="2:12" x14ac:dyDescent="0.2">
      <c r="C2" s="2" t="s">
        <v>11</v>
      </c>
      <c r="D2" s="2"/>
      <c r="E2" s="2"/>
      <c r="F2" s="2"/>
      <c r="G2" s="2"/>
      <c r="H2" s="2"/>
      <c r="I2" s="18"/>
      <c r="J2" s="18"/>
    </row>
    <row r="3" spans="2:12" x14ac:dyDescent="0.2">
      <c r="C3" s="19"/>
      <c r="D3" s="19"/>
      <c r="E3" s="19"/>
    </row>
    <row r="4" spans="2:12" x14ac:dyDescent="0.2">
      <c r="B4" s="20" t="s">
        <v>2</v>
      </c>
      <c r="C4" s="5"/>
      <c r="D4" s="6">
        <v>2022</v>
      </c>
      <c r="E4" s="6">
        <f>D4+1</f>
        <v>2023</v>
      </c>
      <c r="F4" s="6">
        <f t="shared" ref="F4:H4" si="0">E4+1</f>
        <v>2024</v>
      </c>
      <c r="G4" s="6">
        <f t="shared" si="0"/>
        <v>2025</v>
      </c>
      <c r="H4" s="6">
        <f t="shared" si="0"/>
        <v>2026</v>
      </c>
      <c r="K4" s="21"/>
      <c r="L4" s="17"/>
    </row>
    <row r="5" spans="2:12" x14ac:dyDescent="0.2">
      <c r="B5" s="1">
        <v>1</v>
      </c>
      <c r="C5" s="7" t="s">
        <v>3</v>
      </c>
      <c r="D5" s="8">
        <v>65763361.869969696</v>
      </c>
      <c r="E5" s="8">
        <v>36797495.384020686</v>
      </c>
      <c r="F5" s="8">
        <v>46656577.828725323</v>
      </c>
      <c r="G5" s="8">
        <v>519157921.4333055</v>
      </c>
      <c r="H5" s="8">
        <v>88179303.64586021</v>
      </c>
      <c r="I5" s="22"/>
      <c r="J5" s="22"/>
      <c r="K5" s="22"/>
      <c r="L5" s="23"/>
    </row>
    <row r="6" spans="2:12" x14ac:dyDescent="0.2">
      <c r="B6" s="1">
        <f>B5+1</f>
        <v>2</v>
      </c>
      <c r="C6" s="7" t="s">
        <v>4</v>
      </c>
      <c r="D6" s="9">
        <v>124256497.66119975</v>
      </c>
      <c r="E6" s="9">
        <v>63046165.166874856</v>
      </c>
      <c r="F6" s="9">
        <v>304040725.83626336</v>
      </c>
      <c r="G6" s="9">
        <v>33970663.351116836</v>
      </c>
      <c r="H6" s="9">
        <v>29426328.512693133</v>
      </c>
    </row>
    <row r="7" spans="2:12" x14ac:dyDescent="0.2">
      <c r="B7" s="1">
        <f t="shared" ref="B7:B11" si="1">B6+1</f>
        <v>3</v>
      </c>
      <c r="C7" s="7" t="s">
        <v>5</v>
      </c>
      <c r="D7" s="9">
        <v>231157092.27548498</v>
      </c>
      <c r="E7" s="9">
        <v>501738942.81667095</v>
      </c>
      <c r="F7" s="9">
        <v>462331002.68753529</v>
      </c>
      <c r="G7" s="9">
        <v>513436359.3705979</v>
      </c>
      <c r="H7" s="9">
        <v>513249789.06105268</v>
      </c>
    </row>
    <row r="8" spans="2:12" x14ac:dyDescent="0.2">
      <c r="B8" s="1">
        <f t="shared" si="1"/>
        <v>4</v>
      </c>
      <c r="C8" s="7" t="s">
        <v>6</v>
      </c>
      <c r="D8" s="9">
        <v>62737560.427260965</v>
      </c>
      <c r="E8" s="9">
        <v>123280365.14655533</v>
      </c>
      <c r="F8" s="9">
        <v>125840833.46517387</v>
      </c>
      <c r="G8" s="9">
        <v>129392056.44872625</v>
      </c>
      <c r="H8" s="9">
        <v>163200019.57383281</v>
      </c>
    </row>
    <row r="9" spans="2:12" x14ac:dyDescent="0.2">
      <c r="B9" s="1">
        <f t="shared" si="1"/>
        <v>5</v>
      </c>
      <c r="C9" s="7" t="s">
        <v>7</v>
      </c>
      <c r="D9" s="9">
        <v>61615050.741897635</v>
      </c>
      <c r="E9" s="9">
        <v>100274745.01990163</v>
      </c>
      <c r="F9" s="9">
        <v>66955476.733917698</v>
      </c>
      <c r="G9" s="9">
        <v>86209002.243621826</v>
      </c>
      <c r="H9" s="9">
        <v>104797468.44324191</v>
      </c>
    </row>
    <row r="10" spans="2:12" x14ac:dyDescent="0.2">
      <c r="B10" s="1">
        <f t="shared" si="1"/>
        <v>6</v>
      </c>
      <c r="C10" s="7" t="s">
        <v>8</v>
      </c>
      <c r="D10" s="9">
        <v>471390255.20627075</v>
      </c>
      <c r="E10" s="9">
        <v>331385394.73098618</v>
      </c>
      <c r="F10" s="9">
        <v>262728545.62671074</v>
      </c>
      <c r="G10" s="9">
        <v>284120365.08335167</v>
      </c>
      <c r="H10" s="9">
        <v>253511571.63963801</v>
      </c>
    </row>
    <row r="11" spans="2:12" ht="13.5" thickBot="1" x14ac:dyDescent="0.25">
      <c r="B11" s="1">
        <f t="shared" si="1"/>
        <v>7</v>
      </c>
      <c r="C11" s="10" t="s">
        <v>9</v>
      </c>
      <c r="D11" s="24">
        <f>SUM(D5:D10)</f>
        <v>1016919818.1820838</v>
      </c>
      <c r="E11" s="24">
        <f>SUM(E5:E10)</f>
        <v>1156523108.2650096</v>
      </c>
      <c r="F11" s="24">
        <f>SUM(F5:F10)</f>
        <v>1268553162.1783264</v>
      </c>
      <c r="G11" s="24">
        <f t="shared" ref="G11:H11" si="2">SUM(G5:G10)</f>
        <v>1566286367.9307199</v>
      </c>
      <c r="H11" s="24">
        <f t="shared" si="2"/>
        <v>1152364480.8763189</v>
      </c>
    </row>
    <row r="12" spans="2:12" ht="13.5" thickTop="1" x14ac:dyDescent="0.2"/>
    <row r="14" spans="2:12" x14ac:dyDescent="0.2">
      <c r="C14" s="3" t="s">
        <v>10</v>
      </c>
    </row>
    <row r="15" spans="2:12" x14ac:dyDescent="0.2">
      <c r="D15" s="12"/>
      <c r="E15" s="12"/>
      <c r="F15" s="12"/>
      <c r="G15" s="12"/>
      <c r="H15" s="12"/>
    </row>
    <row r="16" spans="2:12" x14ac:dyDescent="0.2">
      <c r="C16" s="7"/>
      <c r="D16" s="13"/>
      <c r="E16" s="13"/>
      <c r="F16" s="13"/>
      <c r="G16" s="13"/>
      <c r="H16" s="13"/>
    </row>
    <row r="17" spans="3:8" x14ac:dyDescent="0.2">
      <c r="C17" s="7"/>
      <c r="D17" s="14"/>
      <c r="E17" s="14"/>
      <c r="F17" s="14"/>
      <c r="G17" s="14"/>
      <c r="H17" s="14"/>
    </row>
    <row r="18" spans="3:8" x14ac:dyDescent="0.2">
      <c r="C18" s="7"/>
      <c r="D18" s="14"/>
      <c r="E18" s="14"/>
      <c r="F18" s="14"/>
      <c r="G18" s="14"/>
      <c r="H18" s="14"/>
    </row>
    <row r="19" spans="3:8" x14ac:dyDescent="0.2">
      <c r="C19" s="7"/>
      <c r="D19" s="14"/>
      <c r="E19" s="14"/>
      <c r="F19" s="14"/>
      <c r="G19" s="14"/>
      <c r="H19" s="14"/>
    </row>
    <row r="20" spans="3:8" x14ac:dyDescent="0.2">
      <c r="C20" s="7"/>
      <c r="D20" s="14"/>
      <c r="E20" s="14"/>
      <c r="F20" s="14"/>
      <c r="G20" s="14"/>
      <c r="H20" s="14"/>
    </row>
    <row r="21" spans="3:8" x14ac:dyDescent="0.2">
      <c r="C21" s="7"/>
      <c r="D21" s="14"/>
      <c r="E21" s="14"/>
      <c r="F21" s="14"/>
      <c r="G21" s="14"/>
      <c r="H21" s="14"/>
    </row>
    <row r="22" spans="3:8" x14ac:dyDescent="0.2">
      <c r="C22" s="15"/>
      <c r="D22" s="16"/>
      <c r="E22" s="16"/>
      <c r="F22" s="16"/>
      <c r="G22" s="16"/>
      <c r="H22" s="16"/>
    </row>
  </sheetData>
  <mergeCells count="2">
    <mergeCell ref="C1:H1"/>
    <mergeCell ref="C2:H2"/>
  </mergeCells>
  <pageMargins left="0.7" right="0.7" top="0.75" bottom="0.75" header="0.3" footer="0.3"/>
  <pageSetup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ACDF-DAC7-4E7F-BE29-6A3D4688DC47}">
  <sheetPr>
    <pageSetUpPr fitToPage="1"/>
  </sheetPr>
  <dimension ref="A1:J75"/>
  <sheetViews>
    <sheetView view="pageBreakPreview" zoomScale="60" zoomScaleNormal="100" workbookViewId="0">
      <pane ySplit="3" topLeftCell="A4" activePane="bottomLeft" state="frozen"/>
      <selection activeCell="K22" sqref="K22"/>
      <selection pane="bottomLeft" activeCell="K22" sqref="K22"/>
    </sheetView>
  </sheetViews>
  <sheetFormatPr defaultColWidth="9.140625" defaultRowHeight="15" outlineLevelRow="1" x14ac:dyDescent="0.25"/>
  <cols>
    <col min="1" max="1" width="5" style="25" bestFit="1" customWidth="1"/>
    <col min="2" max="2" width="46.140625" style="25" customWidth="1"/>
    <col min="3" max="3" width="9" style="25" bestFit="1" customWidth="1"/>
    <col min="4" max="4" width="33.85546875" style="25" bestFit="1" customWidth="1"/>
    <col min="5" max="5" width="14" style="25" bestFit="1" customWidth="1"/>
    <col min="6" max="9" width="14.5703125" style="25" bestFit="1" customWidth="1"/>
    <col min="10" max="10" width="15.5703125" style="25" bestFit="1" customWidth="1"/>
    <col min="11" max="16384" width="9.140625" style="25"/>
  </cols>
  <sheetData>
    <row r="1" spans="1:10" x14ac:dyDescent="0.25">
      <c r="E1" s="26">
        <v>0</v>
      </c>
      <c r="F1" s="26">
        <v>0</v>
      </c>
      <c r="G1" s="26">
        <v>0</v>
      </c>
      <c r="H1" s="26">
        <v>0</v>
      </c>
      <c r="I1" s="26">
        <v>0</v>
      </c>
      <c r="J1" s="26">
        <v>0</v>
      </c>
    </row>
    <row r="2" spans="1:10" x14ac:dyDescent="0.25">
      <c r="B2" s="27" t="s">
        <v>12</v>
      </c>
      <c r="C2" s="27"/>
      <c r="D2" s="27"/>
    </row>
    <row r="3" spans="1:10" x14ac:dyDescent="0.25">
      <c r="A3" s="28" t="s">
        <v>2</v>
      </c>
      <c r="B3" s="29" t="s">
        <v>13</v>
      </c>
      <c r="C3" s="30" t="s">
        <v>14</v>
      </c>
      <c r="D3" s="30" t="s">
        <v>15</v>
      </c>
      <c r="E3" s="30" t="s">
        <v>16</v>
      </c>
      <c r="F3" s="30">
        <v>2022</v>
      </c>
      <c r="G3" s="30">
        <v>2023</v>
      </c>
      <c r="H3" s="30">
        <v>2024</v>
      </c>
      <c r="I3" s="30">
        <v>2025</v>
      </c>
      <c r="J3" s="30" t="s">
        <v>9</v>
      </c>
    </row>
    <row r="4" spans="1:10" x14ac:dyDescent="0.25">
      <c r="A4" s="31">
        <v>4</v>
      </c>
      <c r="B4" s="32" t="s">
        <v>17</v>
      </c>
      <c r="C4" s="32"/>
      <c r="D4" s="32"/>
      <c r="E4" s="33">
        <v>-91770987.483561978</v>
      </c>
      <c r="F4" s="33">
        <v>-124298417.49973541</v>
      </c>
      <c r="G4" s="33">
        <v>-108578688.90143698</v>
      </c>
      <c r="H4" s="33">
        <v>-100820494.73563991</v>
      </c>
      <c r="I4" s="33">
        <v>-94319439.922437325</v>
      </c>
      <c r="J4" s="33">
        <v>-519788028.54281157</v>
      </c>
    </row>
    <row r="5" spans="1:10" x14ac:dyDescent="0.25">
      <c r="A5" s="31">
        <v>5</v>
      </c>
      <c r="B5" s="34" t="s">
        <v>18</v>
      </c>
      <c r="C5" s="34" t="s">
        <v>19</v>
      </c>
      <c r="D5" s="34" t="s">
        <v>20</v>
      </c>
      <c r="E5" s="35">
        <v>6864414.4700000007</v>
      </c>
      <c r="F5" s="35">
        <v>17388699.999999959</v>
      </c>
      <c r="G5" s="35">
        <v>6382400.0000000037</v>
      </c>
      <c r="H5" s="35">
        <v>6382400.0000000037</v>
      </c>
      <c r="I5" s="35">
        <v>6563493</v>
      </c>
      <c r="J5" s="35">
        <v>43581407.469999969</v>
      </c>
    </row>
    <row r="6" spans="1:10" x14ac:dyDescent="0.25">
      <c r="A6" s="31">
        <v>6</v>
      </c>
      <c r="B6" s="34" t="s">
        <v>21</v>
      </c>
      <c r="C6" s="34" t="s">
        <v>19</v>
      </c>
      <c r="D6" s="34" t="s">
        <v>20</v>
      </c>
      <c r="E6" s="35">
        <v>1073769.51</v>
      </c>
      <c r="F6" s="35">
        <v>1548399.999999996</v>
      </c>
      <c r="G6" s="35">
        <v>3005100</v>
      </c>
      <c r="H6" s="35">
        <v>3005100</v>
      </c>
      <c r="I6" s="35">
        <v>3090366</v>
      </c>
      <c r="J6" s="35">
        <v>11722735.509999996</v>
      </c>
    </row>
    <row r="7" spans="1:10" x14ac:dyDescent="0.25">
      <c r="A7" s="31">
        <v>7</v>
      </c>
      <c r="B7" s="34" t="s">
        <v>22</v>
      </c>
      <c r="C7" s="34" t="s">
        <v>19</v>
      </c>
      <c r="D7" s="34" t="s">
        <v>23</v>
      </c>
      <c r="E7" s="35">
        <v>-24745949.600631163</v>
      </c>
      <c r="F7" s="35">
        <v>-8026288.8031072477</v>
      </c>
      <c r="G7" s="35">
        <v>-4503420.9951020703</v>
      </c>
      <c r="H7" s="35">
        <v>-6190085.491560542</v>
      </c>
      <c r="I7" s="35">
        <v>-8475201.0194468834</v>
      </c>
      <c r="J7" s="35">
        <v>-51940945.9098479</v>
      </c>
    </row>
    <row r="8" spans="1:10" x14ac:dyDescent="0.25">
      <c r="A8" s="31">
        <v>8</v>
      </c>
      <c r="B8" s="34" t="s">
        <v>24</v>
      </c>
      <c r="C8" s="34" t="s">
        <v>19</v>
      </c>
      <c r="D8" s="34" t="s">
        <v>23</v>
      </c>
      <c r="E8" s="35">
        <v>-50061439.785721943</v>
      </c>
      <c r="F8" s="35">
        <v>-112076223.91261405</v>
      </c>
      <c r="G8" s="35">
        <v>-103521296.59766148</v>
      </c>
      <c r="H8" s="35">
        <v>-93429905.400878608</v>
      </c>
      <c r="I8" s="35">
        <v>-83911414.817326665</v>
      </c>
      <c r="J8" s="35">
        <v>-443000280.51420265</v>
      </c>
    </row>
    <row r="9" spans="1:10" x14ac:dyDescent="0.25">
      <c r="A9" s="31">
        <v>9</v>
      </c>
      <c r="B9" s="34" t="s">
        <v>25</v>
      </c>
      <c r="C9" s="34" t="s">
        <v>19</v>
      </c>
      <c r="D9" s="34" t="s">
        <v>23</v>
      </c>
      <c r="E9" s="35">
        <v>-17831892.824470475</v>
      </c>
      <c r="F9" s="35">
        <v>-13427256.864937548</v>
      </c>
      <c r="G9" s="35">
        <v>-9797538.9733354412</v>
      </c>
      <c r="H9" s="35">
        <v>-10568508.447406072</v>
      </c>
      <c r="I9" s="35">
        <v>-11575505.139981218</v>
      </c>
      <c r="J9" s="35">
        <v>-63200702.25013075</v>
      </c>
    </row>
    <row r="10" spans="1:10" x14ac:dyDescent="0.25">
      <c r="A10" s="31">
        <v>10</v>
      </c>
      <c r="B10" s="34" t="s">
        <v>26</v>
      </c>
      <c r="C10" s="34" t="s">
        <v>19</v>
      </c>
      <c r="D10" s="34" t="s">
        <v>23</v>
      </c>
      <c r="E10" s="35">
        <v>-7069889.2527384004</v>
      </c>
      <c r="F10" s="35">
        <v>-9705747.9190765247</v>
      </c>
      <c r="G10" s="35">
        <v>-143932.33533800021</v>
      </c>
      <c r="H10" s="35">
        <v>-19495.395794708224</v>
      </c>
      <c r="I10" s="35">
        <v>-11177.945682575437</v>
      </c>
      <c r="J10" s="35">
        <v>-16950242.848630209</v>
      </c>
    </row>
    <row r="11" spans="1:10" x14ac:dyDescent="0.25">
      <c r="A11" s="31">
        <v>11</v>
      </c>
      <c r="B11" s="32" t="s">
        <v>27</v>
      </c>
      <c r="C11" s="32"/>
      <c r="D11" s="32"/>
      <c r="E11" s="33">
        <v>-182724105.31146306</v>
      </c>
      <c r="F11" s="33">
        <v>-401921522.27019131</v>
      </c>
      <c r="G11" s="33">
        <v>-756987304.4677068</v>
      </c>
      <c r="H11" s="33">
        <v>-662003629.3642168</v>
      </c>
      <c r="I11" s="33">
        <v>-739126209.56444144</v>
      </c>
      <c r="J11" s="33">
        <v>-2742762770.9780192</v>
      </c>
    </row>
    <row r="12" spans="1:10" x14ac:dyDescent="0.25">
      <c r="A12" s="31">
        <v>12</v>
      </c>
      <c r="B12" s="34" t="s">
        <v>28</v>
      </c>
      <c r="C12" s="36" t="s">
        <v>19</v>
      </c>
      <c r="D12" s="36" t="s">
        <v>29</v>
      </c>
      <c r="E12" s="35">
        <v>-407403.72000000003</v>
      </c>
      <c r="F12" s="35">
        <v>-42532246.445002936</v>
      </c>
      <c r="G12" s="35">
        <v>0</v>
      </c>
      <c r="H12" s="35">
        <v>0</v>
      </c>
      <c r="I12" s="35">
        <v>0</v>
      </c>
      <c r="J12" s="35">
        <v>-42939650.165002935</v>
      </c>
    </row>
    <row r="13" spans="1:10" x14ac:dyDescent="0.25">
      <c r="A13" s="31">
        <v>13</v>
      </c>
      <c r="B13" s="34" t="s">
        <v>30</v>
      </c>
      <c r="C13" s="34" t="s">
        <v>19</v>
      </c>
      <c r="D13" s="36" t="s">
        <v>31</v>
      </c>
      <c r="E13" s="35">
        <v>1039090.72</v>
      </c>
      <c r="F13" s="35">
        <v>-1283134.1956212255</v>
      </c>
      <c r="G13" s="35">
        <v>-104544526.2964678</v>
      </c>
      <c r="H13" s="35">
        <v>0</v>
      </c>
      <c r="I13" s="35">
        <v>0</v>
      </c>
      <c r="J13" s="35">
        <v>-104788569.77208902</v>
      </c>
    </row>
    <row r="14" spans="1:10" x14ac:dyDescent="0.25">
      <c r="A14" s="31">
        <v>14</v>
      </c>
      <c r="B14" s="34" t="s">
        <v>32</v>
      </c>
      <c r="C14" s="34" t="s">
        <v>19</v>
      </c>
      <c r="D14" s="36" t="s">
        <v>31</v>
      </c>
      <c r="E14" s="35">
        <v>188938.34000000003</v>
      </c>
      <c r="F14" s="35">
        <v>0</v>
      </c>
      <c r="G14" s="35">
        <v>-62537804.720619835</v>
      </c>
      <c r="H14" s="35">
        <v>0</v>
      </c>
      <c r="I14" s="35">
        <v>0</v>
      </c>
      <c r="J14" s="35">
        <v>-62348866.380619831</v>
      </c>
    </row>
    <row r="15" spans="1:10" x14ac:dyDescent="0.25">
      <c r="A15" s="31">
        <v>15</v>
      </c>
      <c r="B15" s="34" t="s">
        <v>33</v>
      </c>
      <c r="C15" s="34" t="s">
        <v>19</v>
      </c>
      <c r="D15" s="34" t="s">
        <v>34</v>
      </c>
      <c r="E15" s="35">
        <v>-2314429.9996294375</v>
      </c>
      <c r="F15" s="35">
        <v>-3072519.3168373057</v>
      </c>
      <c r="G15" s="35">
        <v>-39876500.784529559</v>
      </c>
      <c r="H15" s="35">
        <v>-61757336.627319656</v>
      </c>
      <c r="I15" s="35">
        <v>-81882994.522321165</v>
      </c>
      <c r="J15" s="35">
        <v>-188903781.25063711</v>
      </c>
    </row>
    <row r="16" spans="1:10" x14ac:dyDescent="0.25">
      <c r="A16" s="31">
        <v>16</v>
      </c>
      <c r="B16" s="34" t="s">
        <v>35</v>
      </c>
      <c r="C16" s="34" t="s">
        <v>19</v>
      </c>
      <c r="D16" s="34" t="s">
        <v>36</v>
      </c>
      <c r="E16" s="35">
        <v>-3582639.2890899</v>
      </c>
      <c r="F16" s="35">
        <v>-4938754.5229263837</v>
      </c>
      <c r="G16" s="35">
        <v>-21673797.357688453</v>
      </c>
      <c r="H16" s="35">
        <v>-21552281.401692271</v>
      </c>
      <c r="I16" s="35">
        <v>-23137913.465259086</v>
      </c>
      <c r="J16" s="35">
        <v>-74885386.036656111</v>
      </c>
    </row>
    <row r="17" spans="1:10" x14ac:dyDescent="0.25">
      <c r="A17" s="31">
        <v>17</v>
      </c>
      <c r="B17" s="34" t="s">
        <v>37</v>
      </c>
      <c r="C17" s="34" t="s">
        <v>38</v>
      </c>
      <c r="D17" s="34" t="s">
        <v>23</v>
      </c>
      <c r="E17" s="35">
        <v>-7450309.5600000005</v>
      </c>
      <c r="F17" s="35">
        <v>-3052500</v>
      </c>
      <c r="G17" s="35">
        <v>-4159680</v>
      </c>
      <c r="H17" s="35">
        <v>-19150880.000000041</v>
      </c>
      <c r="I17" s="35">
        <v>-13942880.000000039</v>
      </c>
      <c r="J17" s="35">
        <v>-47756249.560000077</v>
      </c>
    </row>
    <row r="18" spans="1:10" x14ac:dyDescent="0.25">
      <c r="A18" s="31">
        <v>18</v>
      </c>
      <c r="B18" s="34" t="s">
        <v>39</v>
      </c>
      <c r="C18" s="34" t="s">
        <v>40</v>
      </c>
      <c r="D18" s="37">
        <v>45261</v>
      </c>
      <c r="E18" s="35">
        <v>0</v>
      </c>
      <c r="F18" s="35">
        <v>0</v>
      </c>
      <c r="G18" s="35">
        <v>-19898747.474077597</v>
      </c>
      <c r="H18" s="35">
        <v>0</v>
      </c>
      <c r="I18" s="35">
        <v>0</v>
      </c>
      <c r="J18" s="35">
        <v>-19898747.474077597</v>
      </c>
    </row>
    <row r="19" spans="1:10" x14ac:dyDescent="0.25">
      <c r="A19" s="31">
        <v>19</v>
      </c>
      <c r="B19" s="34" t="s">
        <v>41</v>
      </c>
      <c r="C19" s="34" t="s">
        <v>19</v>
      </c>
      <c r="D19" s="34" t="s">
        <v>23</v>
      </c>
      <c r="E19" s="35">
        <v>0</v>
      </c>
      <c r="F19" s="35">
        <v>0</v>
      </c>
      <c r="G19" s="35">
        <v>-14143413.899999993</v>
      </c>
      <c r="H19" s="35">
        <v>-16500649.549999954</v>
      </c>
      <c r="I19" s="35">
        <v>-23572356.499999959</v>
      </c>
      <c r="J19" s="35">
        <v>-54216419.949999906</v>
      </c>
    </row>
    <row r="20" spans="1:10" x14ac:dyDescent="0.25">
      <c r="A20" s="31">
        <v>20</v>
      </c>
      <c r="B20" s="34" t="s">
        <v>42</v>
      </c>
      <c r="C20" s="34" t="s">
        <v>19</v>
      </c>
      <c r="D20" s="34" t="s">
        <v>43</v>
      </c>
      <c r="E20" s="35">
        <v>-31813021.382896218</v>
      </c>
      <c r="F20" s="35">
        <v>-58072643.307474904</v>
      </c>
      <c r="G20" s="35">
        <v>-59486848.023552381</v>
      </c>
      <c r="H20" s="35">
        <v>-56884965.975055024</v>
      </c>
      <c r="I20" s="35">
        <v>-58451084.106201947</v>
      </c>
      <c r="J20" s="35">
        <v>-264708562.79518053</v>
      </c>
    </row>
    <row r="21" spans="1:10" x14ac:dyDescent="0.25">
      <c r="A21" s="31">
        <v>21</v>
      </c>
      <c r="B21" s="34" t="s">
        <v>44</v>
      </c>
      <c r="C21" s="34" t="s">
        <v>19</v>
      </c>
      <c r="D21" s="34" t="s">
        <v>43</v>
      </c>
      <c r="E21" s="35">
        <v>-6848140.2560570976</v>
      </c>
      <c r="F21" s="35">
        <v>-18021825.763684291</v>
      </c>
      <c r="G21" s="35">
        <v>-21051626.061923191</v>
      </c>
      <c r="H21" s="35">
        <v>-22489361.722895764</v>
      </c>
      <c r="I21" s="35">
        <v>-22331891.987852164</v>
      </c>
      <c r="J21" s="35">
        <v>-90742845.792412505</v>
      </c>
    </row>
    <row r="22" spans="1:10" x14ac:dyDescent="0.25">
      <c r="A22" s="31">
        <v>22</v>
      </c>
      <c r="B22" s="34" t="s">
        <v>45</v>
      </c>
      <c r="C22" s="34" t="s">
        <v>19</v>
      </c>
      <c r="D22" s="34" t="s">
        <v>23</v>
      </c>
      <c r="E22" s="35">
        <v>0</v>
      </c>
      <c r="F22" s="35">
        <v>-3158695.7710000034</v>
      </c>
      <c r="G22" s="35">
        <v>-7165996.3759999918</v>
      </c>
      <c r="H22" s="35">
        <v>-11314731.119999997</v>
      </c>
      <c r="I22" s="35">
        <v>-13200519.640000038</v>
      </c>
      <c r="J22" s="35">
        <v>-34839942.907000035</v>
      </c>
    </row>
    <row r="23" spans="1:10" x14ac:dyDescent="0.25">
      <c r="A23" s="31">
        <v>23</v>
      </c>
      <c r="B23" s="34" t="s">
        <v>46</v>
      </c>
      <c r="C23" s="34" t="s">
        <v>19</v>
      </c>
      <c r="D23" s="34" t="s">
        <v>43</v>
      </c>
      <c r="E23" s="35">
        <v>-6298230.187999337</v>
      </c>
      <c r="F23" s="35">
        <v>-19964351.199199919</v>
      </c>
      <c r="G23" s="35">
        <v>-24475978.04345461</v>
      </c>
      <c r="H23" s="35">
        <v>-25562133.459539615</v>
      </c>
      <c r="I23" s="35">
        <v>-25793304.052090544</v>
      </c>
      <c r="J23" s="35">
        <v>-102093996.942284</v>
      </c>
    </row>
    <row r="24" spans="1:10" x14ac:dyDescent="0.25">
      <c r="A24" s="31">
        <v>24</v>
      </c>
      <c r="B24" s="34" t="s">
        <v>47</v>
      </c>
      <c r="C24" s="34" t="s">
        <v>19</v>
      </c>
      <c r="D24" s="34" t="s">
        <v>43</v>
      </c>
      <c r="E24" s="35">
        <v>-47190187.494322792</v>
      </c>
      <c r="F24" s="35">
        <v>-141899986.64281133</v>
      </c>
      <c r="G24" s="35">
        <v>-207850804.27975702</v>
      </c>
      <c r="H24" s="35">
        <v>-226502224.13183272</v>
      </c>
      <c r="I24" s="35">
        <v>-245456513.56835872</v>
      </c>
      <c r="J24" s="35">
        <v>-868899716.1170826</v>
      </c>
    </row>
    <row r="25" spans="1:10" x14ac:dyDescent="0.25">
      <c r="A25" s="31">
        <v>25</v>
      </c>
      <c r="B25" s="34" t="s">
        <v>48</v>
      </c>
      <c r="C25" s="34" t="s">
        <v>40</v>
      </c>
      <c r="D25" s="37">
        <v>44531</v>
      </c>
      <c r="E25" s="35">
        <v>-26919354.921931773</v>
      </c>
      <c r="F25" s="35">
        <v>0</v>
      </c>
      <c r="G25" s="35">
        <v>0</v>
      </c>
      <c r="H25" s="35">
        <v>0</v>
      </c>
      <c r="I25" s="35">
        <v>0</v>
      </c>
      <c r="J25" s="35">
        <v>-26919354.921931773</v>
      </c>
    </row>
    <row r="26" spans="1:10" x14ac:dyDescent="0.25">
      <c r="A26" s="31">
        <v>26</v>
      </c>
      <c r="B26" s="34" t="s">
        <v>49</v>
      </c>
      <c r="C26" s="34" t="s">
        <v>40</v>
      </c>
      <c r="D26" s="34" t="s">
        <v>50</v>
      </c>
      <c r="E26" s="35">
        <v>-16017564.891197033</v>
      </c>
      <c r="F26" s="35">
        <v>-28780121.383416627</v>
      </c>
      <c r="G26" s="35">
        <v>-31095448.999999966</v>
      </c>
      <c r="H26" s="35">
        <v>-34355455.750000037</v>
      </c>
      <c r="I26" s="35">
        <v>-35809920.29999999</v>
      </c>
      <c r="J26" s="35">
        <v>-146058511.32461363</v>
      </c>
    </row>
    <row r="27" spans="1:10" x14ac:dyDescent="0.25">
      <c r="A27" s="31">
        <v>27</v>
      </c>
      <c r="B27" s="34" t="s">
        <v>51</v>
      </c>
      <c r="C27" s="34" t="s">
        <v>52</v>
      </c>
      <c r="D27" s="34" t="s">
        <v>23</v>
      </c>
      <c r="E27" s="35">
        <v>-11787071.738367504</v>
      </c>
      <c r="F27" s="35">
        <v>-18519242.533312965</v>
      </c>
      <c r="G27" s="35">
        <v>-17216826.700870492</v>
      </c>
      <c r="H27" s="35">
        <v>-10803994.604447614</v>
      </c>
      <c r="I27" s="35">
        <v>-11586097.251783278</v>
      </c>
      <c r="J27" s="35">
        <v>-69913232.828781858</v>
      </c>
    </row>
    <row r="28" spans="1:10" x14ac:dyDescent="0.25">
      <c r="A28" s="31">
        <v>28</v>
      </c>
      <c r="B28" s="34" t="s">
        <v>53</v>
      </c>
      <c r="C28" s="34" t="s">
        <v>52</v>
      </c>
      <c r="D28" s="34" t="s">
        <v>23</v>
      </c>
      <c r="E28" s="35">
        <v>-729600.79757238436</v>
      </c>
      <c r="F28" s="35">
        <v>-3362349.7710726475</v>
      </c>
      <c r="G28" s="35">
        <v>-576037.5544989194</v>
      </c>
      <c r="H28" s="35">
        <v>-576037.5544989194</v>
      </c>
      <c r="I28" s="35">
        <v>-576037.5544989194</v>
      </c>
      <c r="J28" s="35">
        <v>-5820063.232141789</v>
      </c>
    </row>
    <row r="29" spans="1:10" x14ac:dyDescent="0.25">
      <c r="A29" s="31">
        <v>29</v>
      </c>
      <c r="B29" s="34" t="s">
        <v>54</v>
      </c>
      <c r="C29" s="34" t="s">
        <v>19</v>
      </c>
      <c r="D29" s="34" t="s">
        <v>23</v>
      </c>
      <c r="E29" s="35">
        <v>-22576064.7223996</v>
      </c>
      <c r="F29" s="35">
        <v>-53168011.54637076</v>
      </c>
      <c r="G29" s="35">
        <v>-59664371.494003974</v>
      </c>
      <c r="H29" s="35">
        <v>-61115804.637537442</v>
      </c>
      <c r="I29" s="35">
        <v>-62432752.889892399</v>
      </c>
      <c r="J29" s="35">
        <v>-258957005.29020417</v>
      </c>
    </row>
    <row r="30" spans="1:10" x14ac:dyDescent="0.25">
      <c r="A30" s="31">
        <v>30</v>
      </c>
      <c r="B30" s="34" t="s">
        <v>55</v>
      </c>
      <c r="C30" s="34" t="s">
        <v>19</v>
      </c>
      <c r="D30" s="34" t="s">
        <v>23</v>
      </c>
      <c r="E30" s="35">
        <v>0</v>
      </c>
      <c r="F30" s="35">
        <v>-966466.61649999989</v>
      </c>
      <c r="G30" s="35">
        <v>-4266596.526499996</v>
      </c>
      <c r="H30" s="35">
        <v>-8981067.8264999967</v>
      </c>
      <c r="I30" s="35">
        <v>-8981067.8264999967</v>
      </c>
      <c r="J30" s="35">
        <v>-23195198.795999989</v>
      </c>
    </row>
    <row r="31" spans="1:10" x14ac:dyDescent="0.25">
      <c r="A31" s="31">
        <v>31</v>
      </c>
      <c r="B31" s="34" t="s">
        <v>56</v>
      </c>
      <c r="C31" s="34" t="s">
        <v>57</v>
      </c>
      <c r="D31" s="34" t="s">
        <v>23</v>
      </c>
      <c r="E31" s="35">
        <v>0</v>
      </c>
      <c r="F31" s="35">
        <v>0</v>
      </c>
      <c r="G31" s="35">
        <v>-28888675.200000014</v>
      </c>
      <c r="H31" s="35">
        <v>-28888675.200000014</v>
      </c>
      <c r="I31" s="35">
        <v>-28888675.200000014</v>
      </c>
      <c r="J31" s="35">
        <v>-86666025.600000039</v>
      </c>
    </row>
    <row r="32" spans="1:10" x14ac:dyDescent="0.25">
      <c r="A32" s="31">
        <v>32</v>
      </c>
      <c r="B32" s="34" t="s">
        <v>58</v>
      </c>
      <c r="C32" s="34" t="s">
        <v>59</v>
      </c>
      <c r="D32" s="34" t="s">
        <v>23</v>
      </c>
      <c r="E32" s="35">
        <v>0</v>
      </c>
      <c r="F32" s="35">
        <v>0</v>
      </c>
      <c r="G32" s="35">
        <v>-10270210.773762941</v>
      </c>
      <c r="H32" s="35">
        <v>-14192842.302897712</v>
      </c>
      <c r="I32" s="35">
        <v>-13846914.199683176</v>
      </c>
      <c r="J32" s="35">
        <v>-38309967.27634383</v>
      </c>
    </row>
    <row r="33" spans="1:10" x14ac:dyDescent="0.25">
      <c r="A33" s="31">
        <v>33</v>
      </c>
      <c r="B33" s="34" t="s">
        <v>60</v>
      </c>
      <c r="C33" s="34" t="s">
        <v>19</v>
      </c>
      <c r="D33" s="34" t="s">
        <v>23</v>
      </c>
      <c r="E33" s="35">
        <v>0</v>
      </c>
      <c r="F33" s="35">
        <v>0</v>
      </c>
      <c r="G33" s="35">
        <v>-14143413.899999993</v>
      </c>
      <c r="H33" s="35">
        <v>-23572356.499999959</v>
      </c>
      <c r="I33" s="35">
        <v>-23572356.499999959</v>
      </c>
      <c r="J33" s="35">
        <v>-61288126.899999917</v>
      </c>
    </row>
    <row r="34" spans="1:10" x14ac:dyDescent="0.25">
      <c r="A34" s="31">
        <v>34</v>
      </c>
      <c r="B34" s="34" t="s">
        <v>61</v>
      </c>
      <c r="C34" s="34" t="s">
        <v>59</v>
      </c>
      <c r="D34" s="37" t="s">
        <v>62</v>
      </c>
      <c r="E34" s="35">
        <v>-18115.41</v>
      </c>
      <c r="F34" s="35">
        <v>-1128673.2549599998</v>
      </c>
      <c r="G34" s="35">
        <v>-3999999.9999999967</v>
      </c>
      <c r="H34" s="35">
        <v>-17802831.000000007</v>
      </c>
      <c r="I34" s="35">
        <v>-45662930</v>
      </c>
      <c r="J34" s="35">
        <v>-68612549.664960012</v>
      </c>
    </row>
    <row r="35" spans="1:10" x14ac:dyDescent="0.25">
      <c r="A35" s="31">
        <v>35</v>
      </c>
      <c r="B35" s="32" t="s">
        <v>63</v>
      </c>
      <c r="C35" s="32"/>
      <c r="D35" s="32"/>
      <c r="E35" s="33">
        <v>-23417946.960175943</v>
      </c>
      <c r="F35" s="33">
        <v>-332939131.60427481</v>
      </c>
      <c r="G35" s="33">
        <v>-40587406.941073962</v>
      </c>
      <c r="H35" s="33">
        <v>-329161126.47564554</v>
      </c>
      <c r="I35" s="33">
        <v>-519669036.02001202</v>
      </c>
      <c r="J35" s="33">
        <v>-1245774648.0011826</v>
      </c>
    </row>
    <row r="36" spans="1:10" x14ac:dyDescent="0.25">
      <c r="A36" s="31">
        <v>36</v>
      </c>
      <c r="B36" s="34" t="s">
        <v>64</v>
      </c>
      <c r="C36" s="34" t="s">
        <v>52</v>
      </c>
      <c r="D36" s="37" t="s">
        <v>65</v>
      </c>
      <c r="E36" s="35">
        <v>0</v>
      </c>
      <c r="F36" s="35">
        <v>-7967622.301871445</v>
      </c>
      <c r="G36" s="35">
        <v>-12558883.900882704</v>
      </c>
      <c r="H36" s="35">
        <v>-15657359.584211489</v>
      </c>
      <c r="I36" s="35">
        <v>-1036911.2307424811</v>
      </c>
      <c r="J36" s="35">
        <v>-37220777.017708115</v>
      </c>
    </row>
    <row r="37" spans="1:10" x14ac:dyDescent="0.25">
      <c r="A37" s="31">
        <v>37</v>
      </c>
      <c r="B37" s="34" t="s">
        <v>66</v>
      </c>
      <c r="C37" s="34" t="s">
        <v>67</v>
      </c>
      <c r="D37" s="37">
        <v>45627</v>
      </c>
      <c r="E37" s="35">
        <v>0</v>
      </c>
      <c r="F37" s="35">
        <v>0</v>
      </c>
      <c r="G37" s="35">
        <v>0</v>
      </c>
      <c r="H37" s="35">
        <v>-15566390.985517884</v>
      </c>
      <c r="I37" s="35">
        <v>0</v>
      </c>
      <c r="J37" s="35">
        <v>-15566390.985517884</v>
      </c>
    </row>
    <row r="38" spans="1:10" x14ac:dyDescent="0.25">
      <c r="A38" s="31">
        <v>38</v>
      </c>
      <c r="B38" s="34" t="s">
        <v>68</v>
      </c>
      <c r="C38" s="34" t="s">
        <v>69</v>
      </c>
      <c r="D38" s="37" t="s">
        <v>70</v>
      </c>
      <c r="E38" s="35">
        <v>0</v>
      </c>
      <c r="F38" s="35">
        <v>-40119811.454329111</v>
      </c>
      <c r="G38" s="35">
        <v>0</v>
      </c>
      <c r="H38" s="35">
        <v>-256428722.37744194</v>
      </c>
      <c r="I38" s="35">
        <v>-254417.050227406</v>
      </c>
      <c r="J38" s="35">
        <v>-296802950.88199842</v>
      </c>
    </row>
    <row r="39" spans="1:10" x14ac:dyDescent="0.25">
      <c r="A39" s="31">
        <v>39</v>
      </c>
      <c r="B39" s="34" t="s">
        <v>71</v>
      </c>
      <c r="C39" s="34" t="s">
        <v>72</v>
      </c>
      <c r="D39" s="34" t="s">
        <v>73</v>
      </c>
      <c r="E39" s="35">
        <v>-23454105.510175943</v>
      </c>
      <c r="F39" s="35">
        <v>9590572.292749688</v>
      </c>
      <c r="G39" s="35">
        <v>0</v>
      </c>
      <c r="H39" s="35">
        <v>0</v>
      </c>
      <c r="I39" s="35">
        <v>0</v>
      </c>
      <c r="J39" s="35">
        <v>-13863533.217426255</v>
      </c>
    </row>
    <row r="40" spans="1:10" x14ac:dyDescent="0.25">
      <c r="A40" s="31">
        <v>40</v>
      </c>
      <c r="B40" s="34" t="s">
        <v>74</v>
      </c>
      <c r="C40" s="34" t="s">
        <v>38</v>
      </c>
      <c r="D40" s="37">
        <v>44580</v>
      </c>
      <c r="E40" s="35">
        <v>0</v>
      </c>
      <c r="F40" s="35">
        <v>-239413150.16618395</v>
      </c>
      <c r="G40" s="35">
        <v>0</v>
      </c>
      <c r="H40" s="35">
        <v>0</v>
      </c>
      <c r="I40" s="35">
        <v>0</v>
      </c>
      <c r="J40" s="35">
        <v>-239413150.16618395</v>
      </c>
    </row>
    <row r="41" spans="1:10" x14ac:dyDescent="0.25">
      <c r="A41" s="31">
        <v>41</v>
      </c>
      <c r="B41" s="34" t="s">
        <v>75</v>
      </c>
      <c r="C41" s="34" t="s">
        <v>76</v>
      </c>
      <c r="D41" s="37">
        <v>45992</v>
      </c>
      <c r="E41" s="35">
        <v>0</v>
      </c>
      <c r="F41" s="35">
        <v>0</v>
      </c>
      <c r="G41" s="35">
        <v>0</v>
      </c>
      <c r="H41" s="35">
        <v>0</v>
      </c>
      <c r="I41" s="35">
        <v>-436459991.77780646</v>
      </c>
      <c r="J41" s="35">
        <v>-436459991.77780646</v>
      </c>
    </row>
    <row r="42" spans="1:10" x14ac:dyDescent="0.25">
      <c r="A42" s="31">
        <v>42</v>
      </c>
      <c r="B42" s="34" t="s">
        <v>77</v>
      </c>
      <c r="C42" s="34" t="s">
        <v>52</v>
      </c>
      <c r="D42" s="37">
        <v>45931</v>
      </c>
      <c r="E42" s="35">
        <v>-2599.5600000000004</v>
      </c>
      <c r="F42" s="35">
        <v>-1256366.1962771674</v>
      </c>
      <c r="G42" s="35">
        <v>0</v>
      </c>
      <c r="H42" s="35">
        <v>0</v>
      </c>
      <c r="I42" s="35">
        <v>-27829948.146602377</v>
      </c>
      <c r="J42" s="35">
        <v>-29088913.902879544</v>
      </c>
    </row>
    <row r="43" spans="1:10" x14ac:dyDescent="0.25">
      <c r="A43" s="31">
        <v>43</v>
      </c>
      <c r="B43" s="34" t="s">
        <v>78</v>
      </c>
      <c r="C43" s="34" t="s">
        <v>72</v>
      </c>
      <c r="D43" s="34" t="s">
        <v>79</v>
      </c>
      <c r="E43" s="35">
        <v>0</v>
      </c>
      <c r="F43" s="35">
        <v>-14828422.517420096</v>
      </c>
      <c r="G43" s="35">
        <v>4193238.3499930049</v>
      </c>
      <c r="H43" s="35">
        <v>0</v>
      </c>
      <c r="I43" s="35">
        <v>0</v>
      </c>
      <c r="J43" s="35">
        <v>-10635184.167427091</v>
      </c>
    </row>
    <row r="44" spans="1:10" x14ac:dyDescent="0.25">
      <c r="A44" s="31">
        <v>44</v>
      </c>
      <c r="B44" s="34" t="s">
        <v>80</v>
      </c>
      <c r="C44" s="34" t="s">
        <v>59</v>
      </c>
      <c r="D44" s="34" t="s">
        <v>81</v>
      </c>
      <c r="E44" s="35">
        <v>0</v>
      </c>
      <c r="F44" s="35">
        <v>0</v>
      </c>
      <c r="G44" s="35">
        <v>-12999999.999999961</v>
      </c>
      <c r="H44" s="35">
        <v>-15699094.000000002</v>
      </c>
      <c r="I44" s="35">
        <v>-14474053.000000002</v>
      </c>
      <c r="J44" s="35">
        <v>-43173146.999999963</v>
      </c>
    </row>
    <row r="45" spans="1:10" x14ac:dyDescent="0.25">
      <c r="A45" s="31">
        <v>45</v>
      </c>
      <c r="B45" s="34" t="s">
        <v>82</v>
      </c>
      <c r="C45" s="34" t="s">
        <v>52</v>
      </c>
      <c r="D45" s="37" t="s">
        <v>83</v>
      </c>
      <c r="E45" s="35">
        <v>0</v>
      </c>
      <c r="F45" s="35">
        <v>-22989916.785140418</v>
      </c>
      <c r="G45" s="35">
        <v>-9047247.2370254043</v>
      </c>
      <c r="H45" s="35">
        <v>0</v>
      </c>
      <c r="I45" s="35">
        <v>0</v>
      </c>
      <c r="J45" s="35">
        <v>-32037164.02216582</v>
      </c>
    </row>
    <row r="46" spans="1:10" x14ac:dyDescent="0.25">
      <c r="A46" s="31">
        <v>46</v>
      </c>
      <c r="B46" s="34" t="s">
        <v>84</v>
      </c>
      <c r="C46" s="34" t="s">
        <v>40</v>
      </c>
      <c r="D46" s="34" t="s">
        <v>85</v>
      </c>
      <c r="E46" s="35">
        <v>0</v>
      </c>
      <c r="F46" s="35">
        <v>0</v>
      </c>
      <c r="G46" s="35">
        <v>0</v>
      </c>
      <c r="H46" s="35">
        <v>-10030789.999999994</v>
      </c>
      <c r="I46" s="35">
        <v>-10030789.999999994</v>
      </c>
      <c r="J46" s="35">
        <v>-20061579.999999989</v>
      </c>
    </row>
    <row r="47" spans="1:10" x14ac:dyDescent="0.25">
      <c r="A47" s="31">
        <v>47</v>
      </c>
      <c r="B47" s="34" t="s">
        <v>86</v>
      </c>
      <c r="C47" s="34" t="s">
        <v>52</v>
      </c>
      <c r="D47" s="37" t="s">
        <v>83</v>
      </c>
      <c r="E47" s="35">
        <v>0</v>
      </c>
      <c r="F47" s="35">
        <v>-15952966.929557476</v>
      </c>
      <c r="G47" s="35">
        <v>-10173066.606914049</v>
      </c>
      <c r="H47" s="35">
        <v>0</v>
      </c>
      <c r="I47" s="35">
        <v>0</v>
      </c>
      <c r="J47" s="35">
        <v>-26126033.536471523</v>
      </c>
    </row>
    <row r="48" spans="1:10" x14ac:dyDescent="0.25">
      <c r="A48" s="31">
        <v>48</v>
      </c>
      <c r="B48" s="34" t="s">
        <v>87</v>
      </c>
      <c r="C48" s="34" t="s">
        <v>40</v>
      </c>
      <c r="D48" s="37" t="s">
        <v>88</v>
      </c>
      <c r="E48" s="35">
        <v>-118.82000000000001</v>
      </c>
      <c r="F48" s="35">
        <v>0</v>
      </c>
      <c r="G48" s="35">
        <v>0</v>
      </c>
      <c r="H48" s="35">
        <v>-8932972.4699425213</v>
      </c>
      <c r="I48" s="35">
        <v>-2204079.2192409453</v>
      </c>
      <c r="J48" s="35">
        <v>-11137170.509183466</v>
      </c>
    </row>
    <row r="49" spans="1:10" x14ac:dyDescent="0.25">
      <c r="A49" s="31">
        <v>49</v>
      </c>
      <c r="B49" s="34" t="s">
        <v>89</v>
      </c>
      <c r="C49" s="34" t="s">
        <v>72</v>
      </c>
      <c r="D49" s="34" t="s">
        <v>90</v>
      </c>
      <c r="E49" s="35">
        <v>38876.93</v>
      </c>
      <c r="F49" s="35">
        <v>-1447.5462448451858</v>
      </c>
      <c r="G49" s="35">
        <v>-1447.5462448451858</v>
      </c>
      <c r="H49" s="35">
        <v>-6845797.058531723</v>
      </c>
      <c r="I49" s="35">
        <v>-27378845.595392354</v>
      </c>
      <c r="J49" s="35">
        <v>-34188660.816413768</v>
      </c>
    </row>
    <row r="50" spans="1:10" x14ac:dyDescent="0.25">
      <c r="A50" s="31">
        <v>50</v>
      </c>
      <c r="B50" s="32" t="s">
        <v>91</v>
      </c>
      <c r="C50" s="32"/>
      <c r="D50" s="32"/>
      <c r="E50" s="33">
        <v>-108578268.72392187</v>
      </c>
      <c r="F50" s="33">
        <v>-150616786.80788222</v>
      </c>
      <c r="G50" s="33">
        <v>-241295467.95479202</v>
      </c>
      <c r="H50" s="33">
        <v>-168846631.60282403</v>
      </c>
      <c r="I50" s="33">
        <v>-192422563.42382923</v>
      </c>
      <c r="J50" s="33">
        <v>-861759718.51324987</v>
      </c>
    </row>
    <row r="51" spans="1:10" x14ac:dyDescent="0.25">
      <c r="A51" s="31">
        <v>51</v>
      </c>
      <c r="B51" s="34" t="s">
        <v>92</v>
      </c>
      <c r="C51" s="34"/>
      <c r="D51" s="34"/>
      <c r="E51" s="35">
        <v>-582040.25237420492</v>
      </c>
      <c r="F51" s="35">
        <v>0</v>
      </c>
      <c r="G51" s="35">
        <v>-9687067.667353576</v>
      </c>
      <c r="H51" s="35">
        <v>-30274149.808252759</v>
      </c>
      <c r="I51" s="35">
        <v>-12190251.829299001</v>
      </c>
      <c r="J51" s="35">
        <v>-52733509.557279542</v>
      </c>
    </row>
    <row r="52" spans="1:10" x14ac:dyDescent="0.25">
      <c r="A52" s="31">
        <v>52</v>
      </c>
      <c r="B52" s="34" t="s">
        <v>93</v>
      </c>
      <c r="C52" s="34"/>
      <c r="D52" s="34"/>
      <c r="E52" s="35">
        <v>-26578335.514616366</v>
      </c>
      <c r="F52" s="35">
        <v>-60375049.36513143</v>
      </c>
      <c r="G52" s="35">
        <v>-33931693.466472499</v>
      </c>
      <c r="H52" s="35">
        <v>-20187726.811594881</v>
      </c>
      <c r="I52" s="35">
        <v>-29231466.499845311</v>
      </c>
      <c r="J52" s="35">
        <v>-170304271.65766048</v>
      </c>
    </row>
    <row r="53" spans="1:10" x14ac:dyDescent="0.25">
      <c r="A53" s="31">
        <v>53</v>
      </c>
      <c r="B53" s="34" t="s">
        <v>94</v>
      </c>
      <c r="C53" s="34"/>
      <c r="D53" s="34"/>
      <c r="E53" s="35">
        <v>-3500090.0309254853</v>
      </c>
      <c r="F53" s="35">
        <v>-3675133.444678368</v>
      </c>
      <c r="G53" s="35">
        <v>-3769399.5102887694</v>
      </c>
      <c r="H53" s="35">
        <v>-3863613.3020854099</v>
      </c>
      <c r="I53" s="35">
        <v>-3957827.0938820587</v>
      </c>
      <c r="J53" s="35">
        <v>-18766063.381860092</v>
      </c>
    </row>
    <row r="54" spans="1:10" x14ac:dyDescent="0.25">
      <c r="A54" s="31">
        <v>54</v>
      </c>
      <c r="B54" s="34" t="s">
        <v>95</v>
      </c>
      <c r="C54" s="34"/>
      <c r="D54" s="34"/>
      <c r="E54" s="35">
        <v>-982123.71773903875</v>
      </c>
      <c r="F54" s="35">
        <v>-390999.99999999965</v>
      </c>
      <c r="G54" s="35">
        <v>-2590183.9999999995</v>
      </c>
      <c r="H54" s="35">
        <v>-2756000</v>
      </c>
      <c r="I54" s="35">
        <v>-2755999.9999999995</v>
      </c>
      <c r="J54" s="35">
        <v>-9475307.7177390382</v>
      </c>
    </row>
    <row r="55" spans="1:10" x14ac:dyDescent="0.25">
      <c r="A55" s="31">
        <v>55</v>
      </c>
      <c r="B55" s="34" t="s">
        <v>96</v>
      </c>
      <c r="C55" s="34"/>
      <c r="D55" s="34"/>
      <c r="E55" s="35">
        <v>-50138077.802548513</v>
      </c>
      <c r="F55" s="35">
        <v>-53008487.980473809</v>
      </c>
      <c r="G55" s="35">
        <v>-99164412.17462945</v>
      </c>
      <c r="H55" s="35">
        <v>-45509087.207912989</v>
      </c>
      <c r="I55" s="35">
        <v>-80813610.211790442</v>
      </c>
      <c r="J55" s="35">
        <v>-328633675.37735522</v>
      </c>
    </row>
    <row r="56" spans="1:10" x14ac:dyDescent="0.25">
      <c r="A56" s="31">
        <v>56</v>
      </c>
      <c r="B56" s="34" t="s">
        <v>97</v>
      </c>
      <c r="C56" s="34"/>
      <c r="D56" s="34"/>
      <c r="E56" s="35">
        <v>-9416259.1455188897</v>
      </c>
      <c r="F56" s="35">
        <v>-6996452.7829062268</v>
      </c>
      <c r="G56" s="35">
        <v>-27433403.420432992</v>
      </c>
      <c r="H56" s="35">
        <v>-19757071.050366785</v>
      </c>
      <c r="I56" s="35">
        <v>-11262860.071419772</v>
      </c>
      <c r="J56" s="35">
        <v>-74866046.470644668</v>
      </c>
    </row>
    <row r="57" spans="1:10" x14ac:dyDescent="0.25">
      <c r="A57" s="31">
        <v>57</v>
      </c>
      <c r="B57" s="34" t="s">
        <v>98</v>
      </c>
      <c r="C57" s="34"/>
      <c r="D57" s="34"/>
      <c r="E57" s="35">
        <v>-17381342.260199424</v>
      </c>
      <c r="F57" s="35">
        <v>-26170663.23469232</v>
      </c>
      <c r="G57" s="35">
        <v>-64719307.715614669</v>
      </c>
      <c r="H57" s="35">
        <v>-46498983.422611274</v>
      </c>
      <c r="I57" s="35">
        <v>-52210547.717592686</v>
      </c>
      <c r="J57" s="35">
        <v>-206980844.35071036</v>
      </c>
    </row>
    <row r="58" spans="1:10" x14ac:dyDescent="0.25">
      <c r="A58" s="31">
        <v>58</v>
      </c>
      <c r="B58" s="38" t="s">
        <v>99</v>
      </c>
      <c r="C58" s="38"/>
      <c r="D58" s="38"/>
      <c r="E58" s="39">
        <v>-406491308.47912288</v>
      </c>
      <c r="F58" s="39">
        <v>-1009775858.1820837</v>
      </c>
      <c r="G58" s="39">
        <v>-1147448868.2650099</v>
      </c>
      <c r="H58" s="39">
        <v>-1260831882.1783264</v>
      </c>
      <c r="I58" s="39">
        <v>-1545537248.9307201</v>
      </c>
      <c r="J58" s="39">
        <v>-5370085166.0352631</v>
      </c>
    </row>
    <row r="59" spans="1:10" x14ac:dyDescent="0.25">
      <c r="A59" s="31">
        <v>59</v>
      </c>
      <c r="B59" s="32" t="s">
        <v>100</v>
      </c>
      <c r="C59" s="32"/>
      <c r="D59" s="32"/>
      <c r="E59" s="33">
        <v>-4555030.7497945195</v>
      </c>
      <c r="F59" s="33">
        <v>-245708456.78690085</v>
      </c>
      <c r="G59" s="33">
        <v>-9074239.9999999907</v>
      </c>
      <c r="H59" s="33">
        <v>-7721280</v>
      </c>
      <c r="I59" s="33">
        <v>-20749118.999999993</v>
      </c>
      <c r="J59" s="33">
        <v>-287808126.53669536</v>
      </c>
    </row>
    <row r="60" spans="1:10" x14ac:dyDescent="0.25">
      <c r="A60" s="31">
        <v>60</v>
      </c>
      <c r="B60" s="36" t="s">
        <v>101</v>
      </c>
      <c r="C60" s="34"/>
      <c r="D60" s="34"/>
      <c r="E60" s="35">
        <v>-5609.22</v>
      </c>
      <c r="F60" s="35">
        <v>-238564496.78690085</v>
      </c>
      <c r="G60" s="35">
        <v>0</v>
      </c>
      <c r="H60" s="35">
        <v>0</v>
      </c>
      <c r="I60" s="35">
        <v>0</v>
      </c>
      <c r="J60" s="35">
        <v>-238570106.00690085</v>
      </c>
    </row>
    <row r="61" spans="1:10" x14ac:dyDescent="0.25">
      <c r="A61" s="31">
        <v>61</v>
      </c>
      <c r="B61" s="36" t="s">
        <v>102</v>
      </c>
      <c r="C61" s="34"/>
      <c r="D61" s="34"/>
      <c r="E61" s="35">
        <v>-4607299.9124999996</v>
      </c>
      <c r="F61" s="35">
        <v>-7143960</v>
      </c>
      <c r="G61" s="35">
        <v>-9074239.9999999907</v>
      </c>
      <c r="H61" s="35">
        <v>-7721280</v>
      </c>
      <c r="I61" s="35">
        <v>-20749118.999999993</v>
      </c>
      <c r="J61" s="35">
        <v>-49295898.912499979</v>
      </c>
    </row>
    <row r="62" spans="1:10" x14ac:dyDescent="0.25">
      <c r="A62" s="31">
        <v>62</v>
      </c>
      <c r="B62" s="36" t="s">
        <v>103</v>
      </c>
      <c r="C62" s="34"/>
      <c r="D62" s="34"/>
      <c r="E62" s="35">
        <v>57878.382705481723</v>
      </c>
      <c r="F62" s="35">
        <v>0</v>
      </c>
      <c r="G62" s="35">
        <v>0</v>
      </c>
      <c r="H62" s="35">
        <v>0</v>
      </c>
      <c r="I62" s="35">
        <v>0</v>
      </c>
      <c r="J62" s="35">
        <v>57878.382705481723</v>
      </c>
    </row>
    <row r="63" spans="1:10" x14ac:dyDescent="0.25">
      <c r="A63" s="31">
        <v>63</v>
      </c>
      <c r="B63" s="40" t="s">
        <v>104</v>
      </c>
      <c r="C63" s="40"/>
      <c r="D63" s="40"/>
      <c r="E63" s="41">
        <v>-411046339.22891742</v>
      </c>
      <c r="F63" s="41">
        <v>-1255484314.9689846</v>
      </c>
      <c r="G63" s="41">
        <v>-1156523108.2650099</v>
      </c>
      <c r="H63" s="41">
        <v>-1268553162.1783264</v>
      </c>
      <c r="I63" s="41">
        <v>-1566286367.9307201</v>
      </c>
      <c r="J63" s="41">
        <v>-5657893292.5719585</v>
      </c>
    </row>
    <row r="65" spans="2:10" x14ac:dyDescent="0.25">
      <c r="B65" s="42" t="s">
        <v>105</v>
      </c>
    </row>
    <row r="66" spans="2:10" x14ac:dyDescent="0.25">
      <c r="B66" s="42" t="s">
        <v>106</v>
      </c>
    </row>
    <row r="67" spans="2:10" x14ac:dyDescent="0.25">
      <c r="B67" s="42" t="s">
        <v>107</v>
      </c>
    </row>
    <row r="68" spans="2:10" x14ac:dyDescent="0.25">
      <c r="B68" s="42" t="s">
        <v>108</v>
      </c>
      <c r="C68" s="43"/>
      <c r="D68" s="43"/>
    </row>
    <row r="69" spans="2:10" hidden="1" outlineLevel="1" x14ac:dyDescent="0.25">
      <c r="B69" s="43" t="s">
        <v>109</v>
      </c>
      <c r="C69" s="43"/>
      <c r="D69" s="43"/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</row>
    <row r="70" spans="2:10" hidden="1" outlineLevel="1" x14ac:dyDescent="0.25">
      <c r="B70" s="43" t="s">
        <v>110</v>
      </c>
      <c r="C70" s="43"/>
      <c r="D70" s="43"/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</row>
    <row r="71" spans="2:10" hidden="1" outlineLevel="1" x14ac:dyDescent="0.25">
      <c r="B71" s="43" t="s">
        <v>111</v>
      </c>
      <c r="C71" s="43"/>
      <c r="D71" s="43"/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</row>
    <row r="72" spans="2:10" hidden="1" outlineLevel="1" x14ac:dyDescent="0.25">
      <c r="B72" s="43" t="s">
        <v>112</v>
      </c>
      <c r="C72" s="43"/>
      <c r="D72" s="43"/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</row>
    <row r="73" spans="2:10" hidden="1" outlineLevel="1" x14ac:dyDescent="0.25">
      <c r="B73" s="43" t="s">
        <v>113</v>
      </c>
      <c r="C73" s="43"/>
      <c r="D73" s="43"/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</row>
    <row r="74" spans="2:10" collapsed="1" x14ac:dyDescent="0.25">
      <c r="B74" s="43"/>
      <c r="C74" s="43"/>
      <c r="D74" s="43"/>
    </row>
    <row r="75" spans="2:10" x14ac:dyDescent="0.25">
      <c r="B75" s="43"/>
      <c r="C75" s="43"/>
      <c r="D75" s="43"/>
    </row>
  </sheetData>
  <conditionalFormatting sqref="E1:J1">
    <cfRule type="cellIs" dxfId="1" priority="1" operator="notEqual">
      <formula>0</formula>
    </cfRule>
    <cfRule type="cellIs" dxfId="0" priority="2" operator="equal">
      <formula>0</formula>
    </cfRule>
  </conditionalFormatting>
  <pageMargins left="0.45" right="0.45" top="0.75" bottom="0.75" header="0.3" footer="0.3"/>
  <pageSetup scale="71" fitToHeight="0" orientation="landscape" horizontalDpi="4294967293" verticalDpi="1200" r:id="rId1"/>
  <headerFooter>
    <oddFooter>&amp;RExh. JAK-___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5B91-572D-4328-B93F-0D57F6806990}">
  <dimension ref="B1:N39"/>
  <sheetViews>
    <sheetView view="pageLayout" zoomScaleNormal="100" workbookViewId="0">
      <selection activeCell="K22" sqref="K22"/>
    </sheetView>
  </sheetViews>
  <sheetFormatPr defaultColWidth="9" defaultRowHeight="12.75" x14ac:dyDescent="0.2"/>
  <cols>
    <col min="1" max="1" width="9" style="3"/>
    <col min="2" max="2" width="18.7109375" style="1" customWidth="1"/>
    <col min="3" max="3" width="16.85546875" style="3" customWidth="1"/>
    <col min="4" max="4" width="16.28515625" style="3" bestFit="1" customWidth="1"/>
    <col min="5" max="5" width="16.28515625" style="3" customWidth="1"/>
    <col min="6" max="7" width="16.28515625" style="3" bestFit="1" customWidth="1"/>
    <col min="8" max="8" width="3.7109375" style="3" customWidth="1"/>
    <col min="9" max="16384" width="9" style="3"/>
  </cols>
  <sheetData>
    <row r="1" spans="2:14" x14ac:dyDescent="0.2">
      <c r="C1" s="2" t="s">
        <v>0</v>
      </c>
      <c r="D1" s="2"/>
      <c r="E1" s="2"/>
      <c r="F1" s="2"/>
      <c r="G1" s="2"/>
      <c r="H1" s="2"/>
    </row>
    <row r="2" spans="2:14" x14ac:dyDescent="0.2">
      <c r="C2" s="2" t="s">
        <v>114</v>
      </c>
      <c r="D2" s="2"/>
      <c r="E2" s="2"/>
      <c r="F2" s="2"/>
      <c r="G2" s="2"/>
      <c r="H2" s="2"/>
    </row>
    <row r="4" spans="2:14" x14ac:dyDescent="0.2">
      <c r="B4" s="3"/>
      <c r="C4" s="45" t="s">
        <v>115</v>
      </c>
      <c r="D4" s="46"/>
      <c r="E4" s="46"/>
      <c r="F4" s="46"/>
      <c r="G4" s="47"/>
    </row>
    <row r="5" spans="2:14" x14ac:dyDescent="0.2">
      <c r="B5" s="48" t="s">
        <v>116</v>
      </c>
      <c r="C5" s="49">
        <v>2022</v>
      </c>
      <c r="D5" s="50">
        <v>2023</v>
      </c>
      <c r="E5" s="50">
        <v>2024</v>
      </c>
      <c r="F5" s="50">
        <v>2025</v>
      </c>
      <c r="G5" s="50">
        <v>2026</v>
      </c>
      <c r="H5" s="51"/>
    </row>
    <row r="6" spans="2:14" x14ac:dyDescent="0.2">
      <c r="B6" s="52" t="s">
        <v>117</v>
      </c>
      <c r="C6" s="53">
        <v>115193269.63831465</v>
      </c>
      <c r="D6" s="54">
        <v>122063433.09799154</v>
      </c>
      <c r="E6" s="54">
        <v>122574031.72210757</v>
      </c>
      <c r="F6" s="54">
        <v>129968331.1550727</v>
      </c>
      <c r="G6" s="55">
        <v>125051444.80283304</v>
      </c>
      <c r="H6" s="56"/>
      <c r="J6" s="13"/>
      <c r="K6" s="13"/>
      <c r="L6" s="13"/>
      <c r="M6" s="13"/>
      <c r="N6" s="13"/>
    </row>
    <row r="7" spans="2:14" x14ac:dyDescent="0.2">
      <c r="B7" s="57" t="s">
        <v>4</v>
      </c>
      <c r="C7" s="58">
        <v>28139415.79564951</v>
      </c>
      <c r="D7" s="59">
        <v>29549113.230757482</v>
      </c>
      <c r="E7" s="59">
        <v>30294127.570146177</v>
      </c>
      <c r="F7" s="59">
        <v>31276193.90022264</v>
      </c>
      <c r="G7" s="60">
        <v>32853732.14540064</v>
      </c>
      <c r="H7" s="61"/>
      <c r="J7" s="14"/>
      <c r="K7" s="14"/>
      <c r="L7" s="14"/>
      <c r="M7" s="14"/>
      <c r="N7" s="13"/>
    </row>
    <row r="8" spans="2:14" x14ac:dyDescent="0.2">
      <c r="B8" s="57" t="s">
        <v>118</v>
      </c>
      <c r="C8" s="58">
        <v>94694356.651765957</v>
      </c>
      <c r="D8" s="59">
        <v>99557748.350112438</v>
      </c>
      <c r="E8" s="59">
        <v>102099902.7537124</v>
      </c>
      <c r="F8" s="59">
        <v>105549856.52235898</v>
      </c>
      <c r="G8" s="60">
        <v>110099309.35200706</v>
      </c>
      <c r="H8" s="61"/>
      <c r="J8" s="14"/>
      <c r="K8" s="14"/>
      <c r="L8" s="14"/>
      <c r="M8" s="14"/>
      <c r="N8" s="13"/>
    </row>
    <row r="9" spans="2:14" x14ac:dyDescent="0.2">
      <c r="B9" s="57" t="s">
        <v>119</v>
      </c>
      <c r="C9" s="58">
        <v>55181759.564165585</v>
      </c>
      <c r="D9" s="59">
        <v>51933278.141250044</v>
      </c>
      <c r="E9" s="59">
        <v>53321383.060027607</v>
      </c>
      <c r="F9" s="59">
        <v>54307285.382534727</v>
      </c>
      <c r="G9" s="60">
        <v>55690382.739643931</v>
      </c>
      <c r="H9" s="61"/>
      <c r="J9" s="14"/>
      <c r="K9" s="14"/>
      <c r="L9" s="14"/>
      <c r="M9" s="14"/>
      <c r="N9" s="13"/>
    </row>
    <row r="10" spans="2:14" x14ac:dyDescent="0.2">
      <c r="B10" s="57" t="s">
        <v>120</v>
      </c>
      <c r="C10" s="58">
        <v>25511986.615036912</v>
      </c>
      <c r="D10" s="59">
        <v>33066898.448239189</v>
      </c>
      <c r="E10" s="59">
        <v>34170017.094911307</v>
      </c>
      <c r="F10" s="59">
        <v>36745348.561222449</v>
      </c>
      <c r="G10" s="60">
        <v>30426847.193348292</v>
      </c>
      <c r="J10" s="14"/>
      <c r="K10" s="14"/>
      <c r="L10" s="14"/>
      <c r="M10" s="14"/>
      <c r="N10" s="13"/>
    </row>
    <row r="11" spans="2:14" x14ac:dyDescent="0.2">
      <c r="B11" s="62" t="s">
        <v>121</v>
      </c>
      <c r="C11" s="63">
        <v>152560036.27705762</v>
      </c>
      <c r="D11" s="64">
        <v>198533914.46886805</v>
      </c>
      <c r="E11" s="64">
        <v>206624460.11604294</v>
      </c>
      <c r="F11" s="64">
        <v>213966691.92288733</v>
      </c>
      <c r="G11" s="65">
        <v>230515304.14029431</v>
      </c>
      <c r="H11" s="66"/>
      <c r="J11" s="67"/>
      <c r="K11" s="13"/>
      <c r="L11" s="13"/>
      <c r="M11" s="13"/>
      <c r="N11" s="13"/>
    </row>
    <row r="12" spans="2:14" x14ac:dyDescent="0.2">
      <c r="B12" s="68" t="s">
        <v>9</v>
      </c>
      <c r="C12" s="69">
        <v>471280824.54199028</v>
      </c>
      <c r="D12" s="70">
        <v>534704385.73721874</v>
      </c>
      <c r="E12" s="70">
        <v>549083922.31694806</v>
      </c>
      <c r="F12" s="70">
        <v>571813707.44429874</v>
      </c>
      <c r="G12" s="71">
        <v>584637020.37352729</v>
      </c>
      <c r="H12" s="72"/>
    </row>
    <row r="13" spans="2:14" x14ac:dyDescent="0.2">
      <c r="C13" s="73"/>
      <c r="D13" s="6"/>
      <c r="E13" s="6"/>
      <c r="F13" s="6"/>
      <c r="G13" s="6"/>
      <c r="J13" s="12"/>
    </row>
    <row r="14" spans="2:14" x14ac:dyDescent="0.2">
      <c r="D14" s="8"/>
      <c r="E14" s="8"/>
      <c r="F14" s="8"/>
      <c r="G14" s="8"/>
      <c r="H14" s="56"/>
      <c r="J14" s="13"/>
      <c r="K14" s="13"/>
      <c r="L14" s="13"/>
      <c r="M14" s="13"/>
      <c r="N14" s="13"/>
    </row>
    <row r="15" spans="2:14" x14ac:dyDescent="0.2">
      <c r="B15" s="3"/>
      <c r="C15" s="45" t="s">
        <v>122</v>
      </c>
      <c r="D15" s="46"/>
      <c r="E15" s="46"/>
      <c r="F15" s="46"/>
      <c r="G15" s="47"/>
      <c r="H15" s="61"/>
      <c r="J15" s="14"/>
      <c r="K15" s="14"/>
      <c r="L15" s="14"/>
      <c r="M15" s="14"/>
      <c r="N15" s="13"/>
    </row>
    <row r="16" spans="2:14" x14ac:dyDescent="0.2">
      <c r="B16" s="48" t="s">
        <v>116</v>
      </c>
      <c r="C16" s="49">
        <v>2022</v>
      </c>
      <c r="D16" s="50">
        <v>2023</v>
      </c>
      <c r="E16" s="50">
        <v>2024</v>
      </c>
      <c r="F16" s="50">
        <v>2025</v>
      </c>
      <c r="G16" s="74">
        <v>2026</v>
      </c>
      <c r="H16" s="61"/>
      <c r="J16" s="67"/>
      <c r="K16" s="14"/>
      <c r="L16" s="14"/>
      <c r="M16" s="14"/>
      <c r="N16" s="13"/>
    </row>
    <row r="17" spans="2:14" x14ac:dyDescent="0.2">
      <c r="B17" s="52" t="s">
        <v>117</v>
      </c>
      <c r="C17" s="53">
        <v>11463050.021811672</v>
      </c>
      <c r="D17" s="54">
        <v>12148657.280427426</v>
      </c>
      <c r="E17" s="54">
        <v>12449724.174239589</v>
      </c>
      <c r="F17" s="54">
        <v>12759294.523977963</v>
      </c>
      <c r="G17" s="55">
        <v>12773082.135878243</v>
      </c>
      <c r="J17" s="14"/>
      <c r="K17" s="14"/>
      <c r="L17" s="14"/>
      <c r="M17" s="14"/>
      <c r="N17" s="13"/>
    </row>
    <row r="18" spans="2:14" x14ac:dyDescent="0.2">
      <c r="B18" s="57" t="s">
        <v>4</v>
      </c>
      <c r="C18" s="58">
        <v>0</v>
      </c>
      <c r="D18" s="59">
        <v>0</v>
      </c>
      <c r="E18" s="59">
        <v>0</v>
      </c>
      <c r="F18" s="59">
        <v>0</v>
      </c>
      <c r="G18" s="60">
        <v>0</v>
      </c>
      <c r="H18" s="66"/>
      <c r="J18" s="13"/>
      <c r="K18" s="13"/>
      <c r="L18" s="13"/>
      <c r="M18" s="13"/>
      <c r="N18" s="13"/>
    </row>
    <row r="19" spans="2:14" x14ac:dyDescent="0.2">
      <c r="B19" s="57" t="s">
        <v>118</v>
      </c>
      <c r="C19" s="58">
        <v>66032912.796128668</v>
      </c>
      <c r="D19" s="59">
        <v>71456350.599501744</v>
      </c>
      <c r="E19" s="59">
        <v>73411935.286549762</v>
      </c>
      <c r="F19" s="59">
        <v>76007134.52833499</v>
      </c>
      <c r="G19" s="60">
        <v>78139682.172522053</v>
      </c>
      <c r="J19" s="66"/>
    </row>
    <row r="20" spans="2:14" x14ac:dyDescent="0.2">
      <c r="B20" s="57" t="s">
        <v>119</v>
      </c>
      <c r="C20" s="58">
        <v>28733201.753001623</v>
      </c>
      <c r="D20" s="59">
        <v>28745194.457836758</v>
      </c>
      <c r="E20" s="59">
        <v>29511809.447412834</v>
      </c>
      <c r="F20" s="59">
        <v>29982112.721593834</v>
      </c>
      <c r="G20" s="60">
        <v>30686149.976965483</v>
      </c>
      <c r="J20" s="13"/>
      <c r="K20" s="13"/>
      <c r="L20" s="13"/>
      <c r="M20" s="13"/>
      <c r="N20" s="13"/>
    </row>
    <row r="21" spans="2:14" x14ac:dyDescent="0.2">
      <c r="B21" s="57" t="s">
        <v>120</v>
      </c>
      <c r="C21" s="58">
        <v>8011271.739674503</v>
      </c>
      <c r="D21" s="59">
        <v>8331586.6716974461</v>
      </c>
      <c r="E21" s="59">
        <v>8416188.9447284099</v>
      </c>
      <c r="F21" s="59">
        <v>8442025.7393987346</v>
      </c>
      <c r="G21" s="60">
        <v>8522020.1106684338</v>
      </c>
      <c r="H21" s="56"/>
    </row>
    <row r="22" spans="2:14" x14ac:dyDescent="0.2">
      <c r="B22" s="62" t="s">
        <v>121</v>
      </c>
      <c r="C22" s="63">
        <v>64417447.294657633</v>
      </c>
      <c r="D22" s="64">
        <v>80528577.631361604</v>
      </c>
      <c r="E22" s="64">
        <v>83291787.611825213</v>
      </c>
      <c r="F22" s="64">
        <v>85049762.512806907</v>
      </c>
      <c r="G22" s="65">
        <v>87753970.826562434</v>
      </c>
      <c r="H22" s="61"/>
    </row>
    <row r="23" spans="2:14" x14ac:dyDescent="0.2">
      <c r="B23" s="68" t="s">
        <v>9</v>
      </c>
      <c r="C23" s="69">
        <v>178657883.60527408</v>
      </c>
      <c r="D23" s="70">
        <v>201210366.64082497</v>
      </c>
      <c r="E23" s="70">
        <v>207081445.4647558</v>
      </c>
      <c r="F23" s="70">
        <v>212240330.02611244</v>
      </c>
      <c r="G23" s="71">
        <v>217874905.22259665</v>
      </c>
      <c r="H23" s="61"/>
    </row>
    <row r="24" spans="2:14" x14ac:dyDescent="0.2">
      <c r="D24" s="9"/>
      <c r="E24" s="9"/>
      <c r="F24" s="9"/>
      <c r="G24" s="9"/>
      <c r="H24" s="61"/>
    </row>
    <row r="25" spans="2:14" x14ac:dyDescent="0.2">
      <c r="C25" s="18"/>
      <c r="D25" s="66"/>
      <c r="E25" s="66"/>
      <c r="F25" s="66"/>
      <c r="G25" s="66"/>
      <c r="H25" s="66"/>
    </row>
    <row r="26" spans="2:14" x14ac:dyDescent="0.2">
      <c r="B26" s="3"/>
      <c r="C26" s="45" t="s">
        <v>9</v>
      </c>
      <c r="D26" s="46"/>
      <c r="E26" s="46"/>
      <c r="F26" s="46"/>
      <c r="G26" s="47"/>
    </row>
    <row r="27" spans="2:14" x14ac:dyDescent="0.2">
      <c r="B27" s="48" t="s">
        <v>116</v>
      </c>
      <c r="C27" s="49">
        <v>2022</v>
      </c>
      <c r="D27" s="50">
        <v>2023</v>
      </c>
      <c r="E27" s="50">
        <v>2024</v>
      </c>
      <c r="F27" s="50">
        <v>2025</v>
      </c>
      <c r="G27" s="74">
        <v>2026</v>
      </c>
    </row>
    <row r="28" spans="2:14" x14ac:dyDescent="0.2">
      <c r="B28" s="52" t="s">
        <v>117</v>
      </c>
      <c r="C28" s="53">
        <v>126656319.66012633</v>
      </c>
      <c r="D28" s="54">
        <v>134212090.37841897</v>
      </c>
      <c r="E28" s="54">
        <v>135023755.89634717</v>
      </c>
      <c r="F28" s="54">
        <v>142727625.67905065</v>
      </c>
      <c r="G28" s="55">
        <v>137824526.93871129</v>
      </c>
    </row>
    <row r="29" spans="2:14" x14ac:dyDescent="0.2">
      <c r="B29" s="57" t="s">
        <v>4</v>
      </c>
      <c r="C29" s="58">
        <v>28139415.79564951</v>
      </c>
      <c r="D29" s="59">
        <v>29549113.230757482</v>
      </c>
      <c r="E29" s="59">
        <v>30294127.570146177</v>
      </c>
      <c r="F29" s="59">
        <v>31276193.90022264</v>
      </c>
      <c r="G29" s="60">
        <v>32853732.14540064</v>
      </c>
    </row>
    <row r="30" spans="2:14" x14ac:dyDescent="0.2">
      <c r="B30" s="57" t="s">
        <v>118</v>
      </c>
      <c r="C30" s="58">
        <v>160727269.44789463</v>
      </c>
      <c r="D30" s="59">
        <v>171014098.94961417</v>
      </c>
      <c r="E30" s="59">
        <v>175511838.04026216</v>
      </c>
      <c r="F30" s="59">
        <v>181556991.05069399</v>
      </c>
      <c r="G30" s="60">
        <v>188238991.5245291</v>
      </c>
    </row>
    <row r="31" spans="2:14" x14ac:dyDescent="0.2">
      <c r="B31" s="57" t="s">
        <v>119</v>
      </c>
      <c r="C31" s="58">
        <v>83914961.317167208</v>
      </c>
      <c r="D31" s="59">
        <v>80678472.599086806</v>
      </c>
      <c r="E31" s="59">
        <v>82833192.507440448</v>
      </c>
      <c r="F31" s="59">
        <v>84289398.104128569</v>
      </c>
      <c r="G31" s="60">
        <v>86376532.716609418</v>
      </c>
    </row>
    <row r="32" spans="2:14" x14ac:dyDescent="0.2">
      <c r="B32" s="57" t="s">
        <v>120</v>
      </c>
      <c r="C32" s="58">
        <v>33523258.354711413</v>
      </c>
      <c r="D32" s="59">
        <v>41398485.119936638</v>
      </c>
      <c r="E32" s="59">
        <v>42586206.039639719</v>
      </c>
      <c r="F32" s="59">
        <v>45187374.300621182</v>
      </c>
      <c r="G32" s="60">
        <v>38948867.304016724</v>
      </c>
    </row>
    <row r="33" spans="2:7" x14ac:dyDescent="0.2">
      <c r="B33" s="62" t="s">
        <v>121</v>
      </c>
      <c r="C33" s="63">
        <v>216977483.57171524</v>
      </c>
      <c r="D33" s="64">
        <v>279062492.10022962</v>
      </c>
      <c r="E33" s="64">
        <v>289916247.72786814</v>
      </c>
      <c r="F33" s="64">
        <v>299016454.43569422</v>
      </c>
      <c r="G33" s="65">
        <v>318269274.96685672</v>
      </c>
    </row>
    <row r="34" spans="2:7" x14ac:dyDescent="0.2">
      <c r="B34" s="68" t="s">
        <v>9</v>
      </c>
      <c r="C34" s="69">
        <v>649938708.14726424</v>
      </c>
      <c r="D34" s="70">
        <v>735914752.37804365</v>
      </c>
      <c r="E34" s="70">
        <v>756165367.78170371</v>
      </c>
      <c r="F34" s="70">
        <v>784054037.47041118</v>
      </c>
      <c r="G34" s="71">
        <v>802511925.59612393</v>
      </c>
    </row>
    <row r="36" spans="2:7" x14ac:dyDescent="0.2">
      <c r="B36" s="3" t="s">
        <v>123</v>
      </c>
      <c r="C36" s="75">
        <v>10866154.489887955</v>
      </c>
      <c r="D36" s="75">
        <v>10086611.41816584</v>
      </c>
      <c r="E36" s="75">
        <v>12380012.108441964</v>
      </c>
      <c r="F36" s="75">
        <v>14873368.784459986</v>
      </c>
      <c r="G36" s="75">
        <v>15095908.87457501</v>
      </c>
    </row>
    <row r="37" spans="2:7" x14ac:dyDescent="0.2">
      <c r="B37" s="3" t="s">
        <v>101</v>
      </c>
      <c r="C37" s="64">
        <v>6215772</v>
      </c>
      <c r="D37" s="64">
        <v>6195276.6999999993</v>
      </c>
      <c r="E37" s="64">
        <v>6257955</v>
      </c>
      <c r="F37" s="64">
        <v>6353008</v>
      </c>
      <c r="G37" s="64">
        <v>6543598.2400000002</v>
      </c>
    </row>
    <row r="38" spans="2:7" x14ac:dyDescent="0.2">
      <c r="B38" s="3" t="s">
        <v>9</v>
      </c>
      <c r="C38" s="76">
        <v>667020634.63715219</v>
      </c>
      <c r="D38" s="76">
        <v>752196640.4962095</v>
      </c>
      <c r="E38" s="76">
        <v>774803334.89014566</v>
      </c>
      <c r="F38" s="76">
        <v>805280414.25487113</v>
      </c>
      <c r="G38" s="76">
        <v>824151432.71069896</v>
      </c>
    </row>
    <row r="39" spans="2:7" ht="15" x14ac:dyDescent="0.25">
      <c r="B39"/>
      <c r="C39"/>
      <c r="D39" s="76">
        <v>0.54125297069549561</v>
      </c>
      <c r="E39" s="76">
        <v>-0.27768421173095703</v>
      </c>
      <c r="F39" s="76">
        <v>0.11685860157012939</v>
      </c>
      <c r="G39"/>
    </row>
  </sheetData>
  <mergeCells count="5">
    <mergeCell ref="C1:H1"/>
    <mergeCell ref="C2:H2"/>
    <mergeCell ref="C4:G4"/>
    <mergeCell ref="C15:G15"/>
    <mergeCell ref="C26:G26"/>
  </mergeCells>
  <pageMargins left="0.7" right="0.7" top="0.75" bottom="0.75" header="0.3" footer="0.3"/>
  <pageSetup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B951C0-DB46-45F5-8AB2-F6644BBCF708}"/>
</file>

<file path=customXml/itemProps2.xml><?xml version="1.0" encoding="utf-8"?>
<ds:datastoreItem xmlns:ds="http://schemas.openxmlformats.org/officeDocument/2006/customXml" ds:itemID="{7AABAB09-20D4-4EAA-9EE0-F761880048BE}"/>
</file>

<file path=customXml/itemProps3.xml><?xml version="1.0" encoding="utf-8"?>
<ds:datastoreItem xmlns:ds="http://schemas.openxmlformats.org/officeDocument/2006/customXml" ds:itemID="{2B39FBC4-502D-4253-AD23-C15B1B18B0BD}"/>
</file>

<file path=customXml/itemProps4.xml><?xml version="1.0" encoding="utf-8"?>
<ds:datastoreItem xmlns:ds="http://schemas.openxmlformats.org/officeDocument/2006/customXml" ds:itemID="{00CB5C2B-7E5E-49E4-A25C-45C575646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JAK-5 Proj. CapEx</vt:lpstr>
      <vt:lpstr>JAK-5 Gross Plant Additions</vt:lpstr>
      <vt:lpstr>JAK 5 Closings</vt:lpstr>
      <vt:lpstr>JAK-5 Proj. O&amp;M</vt:lpstr>
      <vt:lpstr>'JAK 5 Closings'!Print_Titles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2022-01-26T19:44:27Z</dcterms:created>
  <dcterms:modified xsi:type="dcterms:W3CDTF">2022-01-26T19:45:02Z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