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drawings/drawing5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style5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colors5.xml" ContentType="application/vnd.ms-office.chartcolorstyle+xml"/>
  <Override PartName="/xl/worksheets/sheet1.xml" ContentType="application/vnd.openxmlformats-officedocument.spreadsheetml.worksheet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style4.xml" ContentType="application/vnd.ms-office.chart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olors4.xml" ContentType="application/vnd.ms-office.chartcolor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y\Documents\PSE GRC 2022\Kensok\"/>
    </mc:Choice>
  </mc:AlternateContent>
  <xr:revisionPtr revIDLastSave="0" documentId="8_{865DFC50-525B-4DB4-B07B-3CC974AAF036}" xr6:coauthVersionLast="46" xr6:coauthVersionMax="46" xr10:uidLastSave="{00000000-0000-0000-0000-000000000000}"/>
  <bookViews>
    <workbookView xWindow="-120" yWindow="-120" windowWidth="25440" windowHeight="15390" xr2:uid="{E5953420-2BF3-4250-8305-C13220A06072}"/>
  </bookViews>
  <sheets>
    <sheet name="JAK-3_Proj. v Actual OM CAPEX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_______six6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six6" hidden="1">{#N/A,#N/A,FALSE,"CRPT";#N/A,#N/A,FALSE,"TREND";#N/A,#N/A,FALSE,"%Curve"}</definedName>
    <definedName name="___________________www1" hidden="1">{#N/A,#N/A,FALSE,"schA"}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Dec03">[1]BS!$T$7:$T$3582</definedName>
    <definedName name="_____Dec04">[2]BS!$AC$7:$AC$3580</definedName>
    <definedName name="_____ex1" hidden="1">{#N/A,#N/A,FALSE,"Summ";#N/A,#N/A,FALSE,"General"}</definedName>
    <definedName name="_____Feb04">[2]BS!$S$7:$S$3582</definedName>
    <definedName name="_____Jan04">[2]BS!$R$7:$R$3582</definedName>
    <definedName name="_____Jul04">[2]BS!$X$7:$X$3582</definedName>
    <definedName name="_____Jun04">[2]BS!$W$7:$W$3582</definedName>
    <definedName name="_____Mar04">[2]BS!$T$7:$T$3582</definedName>
    <definedName name="_____May04">[2]BS!$V$7:$V$3582</definedName>
    <definedName name="_____new1" hidden="1">{#N/A,#N/A,FALSE,"Summ";#N/A,#N/A,FALSE,"General"}</definedName>
    <definedName name="_____Nov03">[1]BS!$S$7:$S$3582</definedName>
    <definedName name="_____Nov04">[2]BS!$AB$7:$AB$3582</definedName>
    <definedName name="_____Oct03">[1]BS!$R$7:$R$3582</definedName>
    <definedName name="_____Oct04">[2]BS!$AA$7:$AA$3582</definedName>
    <definedName name="_____Sep03">[1]BS!$Q$7:$Q$3582</definedName>
    <definedName name="_____Sep04">[2]BS!$Z$7:$Z$3582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[3]Quant!$D$71:$O$71</definedName>
    <definedName name="__123Graph_ABUDG6_DSCRPR" hidden="1">[3]Quant!$D$71:$O$71</definedName>
    <definedName name="__123Graph_ABUDG6_ESCRPR1" hidden="1">[3]Quant!$D$100:$O$100</definedName>
    <definedName name="__123Graph_B" hidden="1">[3]Quant!$D$72:$O$72</definedName>
    <definedName name="__123Graph_BBUDG6_DSCRPR" hidden="1">[3]Quant!$D$72:$O$72</definedName>
    <definedName name="__123Graph_BBUDG6_ESCRPR1" hidden="1">[3]Quant!$D$88:$O$88</definedName>
    <definedName name="__123Graph_D" hidden="1">#REF!</definedName>
    <definedName name="__123Graph_ECURRENT" hidden="1">[5]ConsolidatingPL!#REF!</definedName>
    <definedName name="__123Graph_X" hidden="1">[3]Quant!$D$5:$O$5</definedName>
    <definedName name="__123Graph_XBUDG6_DSCRPR" hidden="1">[3]Quant!$D$5:$O$5</definedName>
    <definedName name="__123Graph_XBUDG6_ESCRPR1" hidden="1">[3]Quant!$D$5:$O$5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[3]Quant!$D$71:$O$71</definedName>
    <definedName name="_2__123Graph_ABUDG6_Dtons_inv" hidden="1">[6]Quant!#REF!</definedName>
    <definedName name="_3__123Graph_ABUDG6_Dtons_inv" hidden="1">[7]Quant!#REF!</definedName>
    <definedName name="_3__123Graph_BBUDG6_D_ESCRPR" hidden="1">[3]Quant!$D$72:$O$72</definedName>
    <definedName name="_4__123Graph_ABUDG6_Dtons_inv" hidden="1">'[8]Area D 2011'!#REF!</definedName>
    <definedName name="_4__123Graph_BBUDG6_Dtons_inv" hidden="1">[3]Quant!$D$9:$O$9</definedName>
    <definedName name="_5__123Graph_CBUDG6_D_ESCRPR" hidden="1">[3]Quant!$D$100:$O$100</definedName>
    <definedName name="_6__123Graph_CBUDG6_D_ESCRPR" hidden="1">'[9]2012 Area AB BudgetSummary'!#REF!</definedName>
    <definedName name="_6__123Graph_DBUDG6_D_ESCRPR" hidden="1">[3]Quant!$D$88:$O$88</definedName>
    <definedName name="_7__123Graph_CBUDG6_D_ESCRPR" hidden="1">'[8]Area D 2011'!#REF!</definedName>
    <definedName name="_7__123Graph_DBUDG6_D_ESCRPR" hidden="1">'[9]2012 Area AB BudgetSummary'!#REF!</definedName>
    <definedName name="_7__123Graph_XBUDG6_D_ESCRPR" hidden="1">[3]Quant!$D$5:$O$5</definedName>
    <definedName name="_8__123Graph_DBUDG6_D_ESCRPR" hidden="1">'[8]Area D 2011'!#REF!</definedName>
    <definedName name="_8__123Graph_XBUDG6_Dtons_inv" hidden="1">[3]Quant!$D$5:$O$5</definedName>
    <definedName name="_Apr04">[2]BS!$U$7:$U$3582</definedName>
    <definedName name="_Apr05">[10]BS!#REF!</definedName>
    <definedName name="_Apr09" xml:space="preserve"> [11]BS!$U$7:$U$1726</definedName>
    <definedName name="_Aug04">[2]BS!$Y$7:$Y$3582</definedName>
    <definedName name="_Aug05">[10]BS!#REF!</definedName>
    <definedName name="_Aug09" xml:space="preserve"> [11]BS!$Y$7:$Y$1726</definedName>
    <definedName name="_Dec03">[1]BS!$T$7:$T$3582</definedName>
    <definedName name="_Dec04">[2]BS!$AC$7:$AC$3580</definedName>
    <definedName name="_Dec08" xml:space="preserve"> [11]BS!$Q$7:$Q$1726</definedName>
    <definedName name="_End">[10]BS!#REF!</definedName>
    <definedName name="_ex1" hidden="1">{#N/A,#N/A,FALSE,"Summ";#N/A,#N/A,FALSE,"General"}</definedName>
    <definedName name="_Feb04">[2]BS!$S$7:$S$3582</definedName>
    <definedName name="_Feb05">[10]BS!#REF!</definedName>
    <definedName name="_FEB09" xml:space="preserve"> [11]BS!$S$7:$S$1726</definedName>
    <definedName name="_Fill" hidden="1">#REF!</definedName>
    <definedName name="_Jan04">[2]BS!$R$7:$R$3582</definedName>
    <definedName name="_Jan05">[10]BS!#REF!</definedName>
    <definedName name="_Jul04">[2]BS!$X$7:$X$3582</definedName>
    <definedName name="_Jul05">[10]BS!#REF!</definedName>
    <definedName name="_Jul09" xml:space="preserve"> [11]BS!$X$7:$X$1726</definedName>
    <definedName name="_Jun04">[2]BS!$W$7:$W$3582</definedName>
    <definedName name="_Jun05">[10]BS!#REF!</definedName>
    <definedName name="_Jun09" xml:space="preserve"> [11]BS!$W$7:$W$1726</definedName>
    <definedName name="_Key1" hidden="1">#REF!</definedName>
    <definedName name="_Key2" hidden="1">#REF!</definedName>
    <definedName name="_Mar04">[2]BS!$T$7:$T$3582</definedName>
    <definedName name="_Mar05">[10]BS!#REF!</definedName>
    <definedName name="_May04">[2]BS!$V$7:$V$3582</definedName>
    <definedName name="_May05">[10]BS!#REF!</definedName>
    <definedName name="_May09" xml:space="preserve"> [11]BS!$V$7:$V$1726</definedName>
    <definedName name="_new1" hidden="1">{#N/A,#N/A,FALSE,"Summ";#N/A,#N/A,FALSE,"General"}</definedName>
    <definedName name="_Nov03">[1]BS!$S$7:$S$3582</definedName>
    <definedName name="_Nov04">[2]BS!$AB$7:$AB$3582</definedName>
    <definedName name="_Oct03">[1]BS!$R$7:$R$3582</definedName>
    <definedName name="_Oct04">[2]BS!$AA$7:$AA$3582</definedName>
    <definedName name="_Oct09" xml:space="preserve"> [11]BS!$AA$7:$AA$1726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Sep03">[1]BS!$Q$7:$Q$3582</definedName>
    <definedName name="_Sep04">[2]BS!$Z$7:$Z$3582</definedName>
    <definedName name="_Sep05">[10]BS!#REF!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AccessDatabase" hidden="1">"I:\COMTREL\FINICLE\TradeSummary.mdb"</definedName>
    <definedName name="Adj_AC_8">[12]Cover!#REF!</definedName>
    <definedName name="Adj_Amt_8">[12]Cover!#REF!</definedName>
    <definedName name="Adj_Typ_8">[12]Cover!#REF!</definedName>
    <definedName name="apeek">#REF!</definedName>
    <definedName name="Apr03AMA">'[13]BS C&amp;L'!#REF!</definedName>
    <definedName name="Apr04AMA">[2]BS!$AG$7:$AG$3582</definedName>
    <definedName name="Apr05AMA">[10]BS!#REF!</definedName>
    <definedName name="AS2DocOpenMode" hidden="1">"AS2DocumentEdit"</definedName>
    <definedName name="Aug03AMA">'[13]BS C&amp;L'!#REF!</definedName>
    <definedName name="Aug04AMA">[2]BS!$AK$7:$AK$3582</definedName>
    <definedName name="Aug05AMA">[10]BS!#REF!</definedName>
    <definedName name="Aurora_Prices">"Monthly Price Summary'!$C$4:$H$63"</definedName>
    <definedName name="b" hidden="1">{#N/A,#N/A,FALSE,"Coversheet";#N/A,#N/A,FALSE,"QA"}</definedName>
    <definedName name="BADDEBT">#REF!</definedName>
    <definedName name="BD">'[14]June 2013 CBR'!$AV$16</definedName>
    <definedName name="BEm" hidden="1">#REF!</definedName>
    <definedName name="BEP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[15]ZZCOOM_M03_Q005!#REF!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[15]ZZCOOM_M03_Q005!#REF!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[15]ZZCOOM_M03_Q005!#REF!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[15]ZZCOOM_M03_Q005!#REF!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[15]ZZCOOM_M03_Q005!#REF!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[15]ZZCOOM_M03_Q005!#REF!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Button_1">"TradeSummary_Ken_Finicle_List"</definedName>
    <definedName name="CATEGORY_HEADER">[16]Distributors!$B$3</definedName>
    <definedName name="CBWorkbookPriority" hidden="1">-2060790043</definedName>
    <definedName name="COLHOUSE">#REF!</definedName>
    <definedName name="COLXFER">#REF!</definedName>
    <definedName name="CombWC_LineItem">[17]BS!$U$7:$U$3349</definedName>
    <definedName name="COMMON_ADMIN_ALLOCATED">#REF!</definedName>
    <definedName name="COMPINSR">#REF!</definedName>
    <definedName name="CONSERV">#REF!</definedName>
    <definedName name="CONVFACT">#REF!</definedName>
    <definedName name="CurrQtr">'[18]Inc Stmt'!$AJ$222</definedName>
    <definedName name="CUSTDEP">#REF!</definedName>
    <definedName name="data">#REF!</definedName>
    <definedName name="Data.Avg">'[18]Avg Amts'!$A$5:$BP$34</definedName>
    <definedName name="Data.Qtrs.Avg">'[18]Avg Amts'!$A$5:$IV$5</definedName>
    <definedName name="data12">#REF!</definedName>
    <definedName name="Dec03AMA">[1]BS!$AJ$7:$AJ$3582</definedName>
    <definedName name="Dec04AMA">[2]BS!$AO$7:$AO$3582</definedName>
    <definedName name="Dec11AMA">[17]BS!$R$7:$R$1882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ocket">'[14]June 2013 CBR'!$A$7</definedName>
    <definedName name="DocketNumber">'[19]JHS-4'!$AP$2</definedName>
    <definedName name="ee" hidden="1">{#N/A,#N/A,FALSE,"Month ";#N/A,#N/A,FALSE,"YTD";#N/A,#N/A,FALSE,"12 mo ended"}</definedName>
    <definedName name="Electp1">#REF!</definedName>
    <definedName name="Electp2">#REF!</definedName>
    <definedName name="ElecWC_LineItems">[10]BS!#REF!</definedName>
    <definedName name="ElRBLine">[2]BS!$AQ$7:$AQ$3303</definedName>
    <definedName name="EMPLBENE">#REF!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hibit_No.______JHS_06">'[19]JHS-6'!$G$3</definedName>
    <definedName name="Exhibit_No.______JHS_09">'[19]JHS-9 Ex A-2'!$I$2</definedName>
    <definedName name="Exhibit_No.______JHS_4">'[19]JHS-4'!$AP$3</definedName>
    <definedName name="Exhibit_No.______MJS_4">'[20]MJS-11'!$O$3</definedName>
    <definedName name="Exhibit_No.______MJS_5">'[20]MJS-12'!$E$3</definedName>
    <definedName name="Exhibit_No.______MJS_6">'[20]MJS-13'!$F$3</definedName>
    <definedName name="Exhibit_No._____JHS_05">'[19]JHS-5'!$E$3</definedName>
    <definedName name="Exhibit_No._____JHS_07">'[19]JHS-7'!$M$3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'[13]BS C&amp;L'!#REF!</definedName>
    <definedName name="Feb04AMA">[2]BS!$AE$7:$AE$3582</definedName>
    <definedName name="Feb05AMA">[10]BS!#REF!</definedName>
    <definedName name="FERC_Lookup">'[21]Map Table'!$E$4:$F$72</definedName>
    <definedName name="FERC_Lookup2">'[21]Map Table'!$C$4:$D$94</definedName>
    <definedName name="FF">'[14]June 2013 CBR'!$CW$13</definedName>
    <definedName name="ffff" hidden="1">{#N/A,#N/A,FALSE,"Coversheet";#N/A,#N/A,FALSE,"QA"}</definedName>
    <definedName name="fffgf" hidden="1">{#N/A,#N/A,FALSE,"Coversheet";#N/A,#N/A,FALSE,"QA"}</definedName>
    <definedName name="FIELDCHRG">#REF!</definedName>
    <definedName name="FIT">'[14]June 2013 CBR'!$CW$24</definedName>
    <definedName name="gary" hidden="1">{#N/A,#N/A,FALSE,"Cover Sheet";"Use of Equipment",#N/A,FALSE,"Area C";"Equipment Hours",#N/A,FALSE,"All";"Summary",#N/A,FALSE,"All"}</definedName>
    <definedName name="GasRBLine">[2]BS!$AS$7:$AS$3631</definedName>
    <definedName name="GasWC_LineItem">[2]BS!$AR$7:$AR$3631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T">#REF!</definedName>
    <definedName name="inctaxrate">0.4</definedName>
    <definedName name="INTRESEXCH">#REF!</definedName>
    <definedName name="INVPLAN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'[13]BS C&amp;L'!#REF!</definedName>
    <definedName name="Jan04AMA">[2]BS!$AD$7:$AD$3582</definedName>
    <definedName name="Jan05AMA">[10]BS!#REF!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l03AMA">'[13]BS C&amp;L'!#REF!</definedName>
    <definedName name="Jul04AMA">[2]BS!$AJ$7:$AJ$3582</definedName>
    <definedName name="Jul05AMA">[10]BS!#REF!</definedName>
    <definedName name="Jun03AMA">'[13]BS C&amp;L'!#REF!</definedName>
    <definedName name="Jun04AMA">[2]BS!$AI$7:$AI$3582</definedName>
    <definedName name="Jun05AMA">[10]BS!#REF!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hidden="1">#REF!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IF([0]!Values_Entered,Header_Row+[0]!Number_of_Payments,Header_Row)</definedName>
    <definedName name="LATEPAY">#REF!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aintenanceCost">#REF!,#REF!,#REF!,#REF!</definedName>
    <definedName name="Mar03AMA">'[13]BS C&amp;L'!#REF!</definedName>
    <definedName name="Mar04AMA">[2]BS!$AF$7:$AF$3582</definedName>
    <definedName name="Mar05AMA">[10]BS!#REF!</definedName>
    <definedName name="May03AMA">'[13]BS C&amp;L'!#REF!</definedName>
    <definedName name="May04AMA">[2]BS!$AH$7:$AH$3582</definedName>
    <definedName name="May05AMA">[10]BS!#REF!</definedName>
    <definedName name="midc">#REF!,#REF!</definedName>
    <definedName name="Miller" hidden="1">{#N/A,#N/A,FALSE,"Expenditures";#N/A,#N/A,FALSE,"Property Placed In-Service";#N/A,#N/A,FALSE,"CWIP Balances"}</definedName>
    <definedName name="MISCELLANEOUS">[22]model!#REF!</definedName>
    <definedName name="MONTH">#REF!</definedName>
    <definedName name="MTD_Format">[23]Mthly!$B$11:$D$11,[23]Mthly!$B$31:$D$31</definedName>
    <definedName name="new" hidden="1">{#N/A,#N/A,FALSE,"Summ";#N/A,#N/A,FALSE,"General"}</definedName>
    <definedName name="Nov03AMA">[1]BS!$AI$7:$AI$3582</definedName>
    <definedName name="Nov04AMA">[2]BS!$AN$7:$AN$3582</definedName>
    <definedName name="NOYT" hidden="1">{#N/A,#N/A,FALSE,"Cover Sheet";"Use of Equipment",#N/A,FALSE,"Area C";"Equipment Hours",#N/A,FALSE,"All";"Summary",#N/A,FALSE,"All"}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CENARIO">"BD_SCENARIO_TBL"</definedName>
    <definedName name="NvsValTbl.STATISTICS_CODE">"STAT_TBL"</definedName>
    <definedName name="OBCLEASE">#REF!</definedName>
    <definedName name="Oct03AMA">[1]BS!$AH$7:$AH$3582</definedName>
    <definedName name="Oct04AMA">[2]BS!$AM$7:$AM$3582</definedName>
    <definedName name="OPEXPPF">#REF!</definedName>
    <definedName name="OPEXPRS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AGES_CALCULATED">#REF!</definedName>
    <definedName name="_xlnm.Print_Area" localSheetId="0">'JAK-3_Proj. v Actual OM CAPEX'!$A$1:$AK$71</definedName>
    <definedName name="PRODADJ">#REF!</definedName>
    <definedName name="PROPSALES">#REF!</definedName>
    <definedName name="PSPL">'[14]June 2014 CBR'!$A$4</definedName>
    <definedName name="PWRCSTPF">#REF!</definedName>
    <definedName name="PWRCSTWP">#REF!</definedName>
    <definedName name="PWRCSTWR">#REF!</definedName>
    <definedName name="PXPACC1_ALL_MERGE">#REF!</definedName>
    <definedName name="q" hidden="1">{#N/A,#N/A,FALSE,"Coversheet";#N/A,#N/A,FALSE,"QA"}</definedName>
    <definedName name="qqq" hidden="1">{#N/A,#N/A,FALSE,"schA"}</definedName>
    <definedName name="RATEBASE_U95">#REF!</definedName>
    <definedName name="RATECASE">#REF!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IREPLAN">#REF!</definedName>
    <definedName name="REVREQ">#REF!</definedName>
    <definedName name="ROE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p03AMA">[1]BS!$AG$7:$AG$3582</definedName>
    <definedName name="Sep04AMA">[2]BS!$AL$7:$AL$3582</definedName>
    <definedName name="seven" hidden="1">{#N/A,#N/A,FALSE,"CRPT";#N/A,#N/A,FALSE,"TREND";#N/A,#N/A,FALSE,"%Curve"}</definedName>
    <definedName name="SFAS106">[22]model!#REF!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olver_eval">0</definedName>
    <definedName name="solver_ntri">1000</definedName>
    <definedName name="solver_rsmp">1</definedName>
    <definedName name="solver_seed">0</definedName>
    <definedName name="STAFFREDUC">#REF!</definedName>
    <definedName name="STATE_UTILITY_TAX">'[20]MJS-14'!$N$16</definedName>
    <definedName name="STORM">#REF!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FICA">#REF!</definedName>
    <definedName name="TAXFUT">#REF!</definedName>
    <definedName name="TAXMEDICARE">#REF!</definedName>
    <definedName name="TAXPFINT">#REF!</definedName>
    <definedName name="TAXPROPERTY">#REF!</definedName>
    <definedName name="TAXSUT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st">[10]BS!#REF!</definedName>
    <definedName name="testyear">'[14]June 2013 CBR'!$A$6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'[24]2011 Elec CBR'!$CQ$14</definedName>
    <definedName name="UTN">'[14]June 2013 CBR'!$F$51</definedName>
    <definedName name="v" hidden="1">{#N/A,#N/A,FALSE,"Coversheet";#N/A,#N/A,FALSE,"QA"}</definedName>
    <definedName name="Value" hidden="1">{#N/A,#N/A,FALSE,"Summ";#N/A,#N/A,FALSE,"General"}</definedName>
    <definedName name="Values_Entered">IF(Loan_Amount*Interest_Rate*Loan_Years*Loan_Start&gt;0,1,0)</definedName>
    <definedName name="w" hidden="1">{#N/A,#N/A,FALSE,"Schedule F";#N/A,#N/A,FALSE,"Schedule G"}</definedName>
    <definedName name="WAGES">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KCAP">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UTC_Docket_No._UG_11____">'[25]MJS-13'!$F$2</definedName>
    <definedName name="WUTC_FILING_FEE">'[20]MJS-14'!$O$15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  <definedName name="YTD_Format">[23]YTD!$B$13:$D$13,[23]YTD!$B$32:$D$32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E9" i="1"/>
  <c r="F9" i="1"/>
  <c r="G9" i="1"/>
  <c r="H9" i="1"/>
  <c r="I9" i="1"/>
  <c r="J9" i="1"/>
  <c r="K9" i="1"/>
  <c r="L9" i="1"/>
  <c r="E13" i="1"/>
  <c r="F13" i="1"/>
  <c r="G13" i="1"/>
  <c r="H13" i="1"/>
  <c r="I13" i="1"/>
  <c r="J13" i="1"/>
  <c r="K13" i="1"/>
  <c r="L13" i="1"/>
  <c r="E15" i="1"/>
  <c r="F15" i="1"/>
  <c r="G15" i="1"/>
  <c r="M15" i="1" s="1"/>
  <c r="M19" i="1" s="1"/>
  <c r="H15" i="1"/>
  <c r="H17" i="1" s="1"/>
  <c r="H21" i="1" s="1"/>
  <c r="I15" i="1"/>
  <c r="I17" i="1" s="1"/>
  <c r="I21" i="1" s="1"/>
  <c r="J15" i="1"/>
  <c r="J17" i="1" s="1"/>
  <c r="J21" i="1" s="1"/>
  <c r="K15" i="1"/>
  <c r="K17" i="1" s="1"/>
  <c r="K21" i="1" s="1"/>
  <c r="L15" i="1"/>
  <c r="E16" i="1"/>
  <c r="E20" i="1" s="1"/>
  <c r="F16" i="1"/>
  <c r="G16" i="1"/>
  <c r="H16" i="1"/>
  <c r="H20" i="1" s="1"/>
  <c r="I16" i="1"/>
  <c r="M16" i="1" s="1"/>
  <c r="M20" i="1" s="1"/>
  <c r="J16" i="1"/>
  <c r="K16" i="1"/>
  <c r="K20" i="1" s="1"/>
  <c r="L16" i="1"/>
  <c r="F17" i="1"/>
  <c r="F21" i="1" s="1"/>
  <c r="G17" i="1"/>
  <c r="G21" i="1" s="1"/>
  <c r="L17" i="1"/>
  <c r="E19" i="1"/>
  <c r="F19" i="1"/>
  <c r="H19" i="1"/>
  <c r="I19" i="1"/>
  <c r="L19" i="1"/>
  <c r="F20" i="1"/>
  <c r="G20" i="1"/>
  <c r="J20" i="1"/>
  <c r="L20" i="1"/>
  <c r="L21" i="1"/>
  <c r="B31" i="1"/>
  <c r="B32" i="1"/>
  <c r="B33" i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E33" i="1"/>
  <c r="F33" i="1"/>
  <c r="G33" i="1"/>
  <c r="H33" i="1"/>
  <c r="I33" i="1"/>
  <c r="J33" i="1"/>
  <c r="K33" i="1"/>
  <c r="L33" i="1"/>
  <c r="E37" i="1"/>
  <c r="F37" i="1"/>
  <c r="G37" i="1"/>
  <c r="H37" i="1"/>
  <c r="I37" i="1"/>
  <c r="J37" i="1"/>
  <c r="K37" i="1"/>
  <c r="L37" i="1"/>
  <c r="E39" i="1"/>
  <c r="E41" i="1" s="1"/>
  <c r="F39" i="1"/>
  <c r="F41" i="1" s="1"/>
  <c r="F45" i="1" s="1"/>
  <c r="G39" i="1"/>
  <c r="H39" i="1"/>
  <c r="H43" i="1" s="1"/>
  <c r="I39" i="1"/>
  <c r="J39" i="1"/>
  <c r="J43" i="1" s="1"/>
  <c r="K39" i="1"/>
  <c r="K41" i="1" s="1"/>
  <c r="K45" i="1" s="1"/>
  <c r="L39" i="1"/>
  <c r="E40" i="1"/>
  <c r="F40" i="1"/>
  <c r="M40" i="1" s="1"/>
  <c r="M44" i="1" s="1"/>
  <c r="G40" i="1"/>
  <c r="H40" i="1"/>
  <c r="H44" i="1" s="1"/>
  <c r="I40" i="1"/>
  <c r="J40" i="1"/>
  <c r="K40" i="1"/>
  <c r="K44" i="1" s="1"/>
  <c r="L40" i="1"/>
  <c r="L41" i="1" s="1"/>
  <c r="L45" i="1" s="1"/>
  <c r="G41" i="1"/>
  <c r="I41" i="1"/>
  <c r="I45" i="1" s="1"/>
  <c r="J41" i="1"/>
  <c r="J45" i="1" s="1"/>
  <c r="G43" i="1"/>
  <c r="I43" i="1"/>
  <c r="K43" i="1"/>
  <c r="L43" i="1"/>
  <c r="E44" i="1"/>
  <c r="G44" i="1"/>
  <c r="I44" i="1"/>
  <c r="J44" i="1"/>
  <c r="G45" i="1"/>
  <c r="B56" i="1"/>
  <c r="B57" i="1"/>
  <c r="B58" i="1"/>
  <c r="B59" i="1" s="1"/>
  <c r="B60" i="1" s="1"/>
  <c r="B61" i="1" s="1"/>
  <c r="B62" i="1" s="1"/>
  <c r="B63" i="1" s="1"/>
  <c r="B64" i="1" s="1"/>
  <c r="B65" i="1" s="1"/>
  <c r="E58" i="1"/>
  <c r="F58" i="1"/>
  <c r="M58" i="1" s="1"/>
  <c r="G58" i="1"/>
  <c r="G62" i="1" s="1"/>
  <c r="G65" i="1" s="1"/>
  <c r="H58" i="1"/>
  <c r="I58" i="1"/>
  <c r="J58" i="1"/>
  <c r="K58" i="1"/>
  <c r="L58" i="1"/>
  <c r="E60" i="1"/>
  <c r="F60" i="1"/>
  <c r="G60" i="1"/>
  <c r="H60" i="1"/>
  <c r="H64" i="1" s="1"/>
  <c r="J60" i="1"/>
  <c r="J62" i="1" s="1"/>
  <c r="J65" i="1" s="1"/>
  <c r="K60" i="1"/>
  <c r="K62" i="1" s="1"/>
  <c r="K65" i="1" s="1"/>
  <c r="L60" i="1"/>
  <c r="L62" i="1" s="1"/>
  <c r="L65" i="1" s="1"/>
  <c r="E62" i="1"/>
  <c r="E65" i="1" s="1"/>
  <c r="F62" i="1"/>
  <c r="F65" i="1" s="1"/>
  <c r="H62" i="1"/>
  <c r="E64" i="1"/>
  <c r="F64" i="1"/>
  <c r="G64" i="1"/>
  <c r="J64" i="1"/>
  <c r="K64" i="1"/>
  <c r="H65" i="1"/>
  <c r="E45" i="1" l="1"/>
  <c r="L44" i="1"/>
  <c r="F43" i="1"/>
  <c r="M39" i="1"/>
  <c r="M43" i="1" s="1"/>
  <c r="I20" i="1"/>
  <c r="K19" i="1"/>
  <c r="L64" i="1"/>
  <c r="E43" i="1"/>
  <c r="H41" i="1"/>
  <c r="H45" i="1" s="1"/>
  <c r="J19" i="1"/>
  <c r="E17" i="1"/>
  <c r="I60" i="1"/>
  <c r="G19" i="1"/>
  <c r="F44" i="1"/>
  <c r="E21" i="1" l="1"/>
  <c r="M17" i="1"/>
  <c r="M21" i="1" s="1"/>
  <c r="M41" i="1"/>
  <c r="M45" i="1" s="1"/>
  <c r="I64" i="1"/>
  <c r="I62" i="1"/>
  <c r="M60" i="1"/>
  <c r="M64" i="1" s="1"/>
  <c r="I65" i="1" l="1"/>
  <c r="M62" i="1"/>
  <c r="M65" i="1" s="1"/>
</calcChain>
</file>

<file path=xl/sharedStrings.xml><?xml version="1.0" encoding="utf-8"?>
<sst xmlns="http://schemas.openxmlformats.org/spreadsheetml/2006/main" count="66" uniqueCount="28">
  <si>
    <t>*2021 based on 7&amp;5 forecast</t>
  </si>
  <si>
    <t>Footnotes</t>
  </si>
  <si>
    <t xml:space="preserve">% Total Gas Capex variance including LNG </t>
  </si>
  <si>
    <t xml:space="preserve">% Total Gas Capex variance excluding LNG </t>
  </si>
  <si>
    <t>Total Gas Capex variance including LNG</t>
  </si>
  <si>
    <t>Total Gas Capex variance excluding LNG</t>
  </si>
  <si>
    <t>LNG Capex variance vs. budget</t>
  </si>
  <si>
    <t>LNG Capex Actuals</t>
  </si>
  <si>
    <t>LNG Capex Budget</t>
  </si>
  <si>
    <r>
      <t xml:space="preserve">2014-2021 Difference </t>
    </r>
    <r>
      <rPr>
        <b/>
        <i/>
        <sz val="8"/>
        <color theme="1"/>
        <rFont val="Arial"/>
        <family val="2"/>
      </rPr>
      <t>Under (Over)</t>
    </r>
  </si>
  <si>
    <t>2021*</t>
  </si>
  <si>
    <r>
      <t xml:space="preserve">Description </t>
    </r>
    <r>
      <rPr>
        <sz val="10"/>
        <color theme="1"/>
        <rFont val="Arial"/>
        <family val="2"/>
      </rPr>
      <t>($ in millions)</t>
    </r>
  </si>
  <si>
    <t>Line No.</t>
  </si>
  <si>
    <t>LNG Capital Expenditures budget vs. actuals from 2014 - 2021 ($ millions)</t>
  </si>
  <si>
    <t>** Capital and Operational Expenditures actual amounts are based on management reporting</t>
  </si>
  <si>
    <t>Total</t>
  </si>
  <si>
    <t>Gas</t>
  </si>
  <si>
    <t>(Opex Budget vs. Actuals)</t>
  </si>
  <si>
    <t>Electric</t>
  </si>
  <si>
    <t xml:space="preserve">% Difference </t>
  </si>
  <si>
    <t xml:space="preserve">$ Difference </t>
  </si>
  <si>
    <t>Opex Actuals**</t>
  </si>
  <si>
    <t>Opex Budget</t>
  </si>
  <si>
    <t>Operational Expenditures budget vs. actuals from 2014 - 2021 ($ millions)</t>
  </si>
  <si>
    <t>(Capex Budget vs. Actual)</t>
  </si>
  <si>
    <t>Capex Actuals**</t>
  </si>
  <si>
    <t>Capex Budget</t>
  </si>
  <si>
    <t>Capital Expenditures budget vs. actuals from 2014 - 2021 ($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</si>
</sst>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3" applyNumberFormat="1" applyFont="1" applyFill="1" applyBorder="1"/>
    <xf numFmtId="164" fontId="2" fillId="0" borderId="0" xfId="0" applyNumberFormat="1" applyFont="1"/>
    <xf numFmtId="165" fontId="2" fillId="0" borderId="0" xfId="1" applyNumberFormat="1" applyFont="1" applyFill="1" applyBorder="1"/>
    <xf numFmtId="166" fontId="2" fillId="0" borderId="0" xfId="2" applyNumberFormat="1" applyFont="1" applyFill="1" applyBorder="1"/>
    <xf numFmtId="166" fontId="2" fillId="0" borderId="0" xfId="0" applyNumberFormat="1" applyFont="1"/>
    <xf numFmtId="166" fontId="2" fillId="0" borderId="0" xfId="2" applyNumberFormat="1" applyFont="1" applyBorder="1"/>
    <xf numFmtId="166" fontId="2" fillId="0" borderId="1" xfId="2" applyNumberFormat="1" applyFont="1" applyBorder="1"/>
    <xf numFmtId="0" fontId="3" fillId="0" borderId="0" xfId="0" applyFont="1"/>
    <xf numFmtId="0" fontId="3" fillId="0" borderId="2" xfId="0" applyFont="1" applyBorder="1"/>
    <xf numFmtId="0" fontId="2" fillId="0" borderId="2" xfId="0" applyFont="1" applyBorder="1"/>
    <xf numFmtId="166" fontId="3" fillId="0" borderId="1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 applyAlignment="1">
      <alignment wrapText="1"/>
    </xf>
    <xf numFmtId="166" fontId="3" fillId="0" borderId="0" xfId="2" applyNumberFormat="1" applyFont="1" applyBorder="1" applyAlignment="1">
      <alignment horizontal="center" vertical="center" wrapText="1"/>
    </xf>
    <xf numFmtId="166" fontId="3" fillId="0" borderId="3" xfId="2" applyNumberFormat="1" applyFont="1" applyBorder="1" applyAlignment="1">
      <alignment horizontal="center" vertical="center" wrapText="1"/>
    </xf>
    <xf numFmtId="166" fontId="3" fillId="0" borderId="4" xfId="2" applyNumberFormat="1" applyFont="1" applyBorder="1" applyAlignment="1">
      <alignment horizontal="center" vertical="center" wrapText="1"/>
    </xf>
    <xf numFmtId="166" fontId="3" fillId="0" borderId="5" xfId="2" applyNumberFormat="1" applyFont="1" applyBorder="1" applyAlignment="1">
      <alignment horizontal="center" vertical="center" wrapText="1"/>
    </xf>
    <xf numFmtId="166" fontId="3" fillId="0" borderId="6" xfId="2" applyNumberFormat="1" applyFont="1" applyBorder="1" applyAlignment="1">
      <alignment horizontal="center" vertical="center" wrapText="1"/>
    </xf>
    <xf numFmtId="166" fontId="3" fillId="0" borderId="7" xfId="2" applyNumberFormat="1" applyFont="1" applyBorder="1" applyAlignment="1">
      <alignment horizontal="center" vertical="center" wrapText="1"/>
    </xf>
    <xf numFmtId="6" fontId="2" fillId="0" borderId="8" xfId="0" applyNumberFormat="1" applyFont="1" applyBorder="1" applyAlignment="1">
      <alignment horizontal="center"/>
    </xf>
    <xf numFmtId="164" fontId="2" fillId="0" borderId="0" xfId="3" applyNumberFormat="1" applyFont="1" applyBorder="1"/>
    <xf numFmtId="164" fontId="2" fillId="0" borderId="1" xfId="3" applyNumberFormat="1" applyFont="1" applyFill="1" applyBorder="1"/>
    <xf numFmtId="164" fontId="2" fillId="0" borderId="1" xfId="3" applyNumberFormat="1" applyFont="1" applyBorder="1"/>
    <xf numFmtId="165" fontId="2" fillId="0" borderId="0" xfId="1" applyNumberFormat="1" applyFont="1" applyBorder="1"/>
    <xf numFmtId="166" fontId="2" fillId="0" borderId="1" xfId="2" applyNumberFormat="1" applyFont="1" applyFill="1" applyBorder="1"/>
    <xf numFmtId="43" fontId="2" fillId="0" borderId="0" xfId="1" applyFont="1" applyBorder="1"/>
    <xf numFmtId="43" fontId="2" fillId="0" borderId="0" xfId="1" applyFont="1" applyFill="1" applyBorder="1"/>
    <xf numFmtId="0" fontId="5" fillId="0" borderId="0" xfId="0" applyFont="1" applyAlignment="1">
      <alignment vertical="center"/>
    </xf>
    <xf numFmtId="166" fontId="2" fillId="0" borderId="0" xfId="2" applyNumberFormat="1" applyFont="1" applyFill="1" applyBorder="1" applyAlignment="1">
      <alignment horizontal="center" vertical="center" wrapText="1"/>
    </xf>
    <xf numFmtId="10" fontId="2" fillId="0" borderId="0" xfId="3" applyNumberFormat="1" applyFont="1"/>
    <xf numFmtId="0" fontId="3" fillId="0" borderId="1" xfId="0" applyFont="1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Electric Capital</a:t>
            </a:r>
            <a:r>
              <a:rPr lang="en-US" baseline="0"/>
              <a:t> Expenditures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01181102362204"/>
          <c:y val="9.8682399213372671E-2"/>
          <c:w val="0.8184326334208224"/>
          <c:h val="0.72010467718083915"/>
        </c:manualLayout>
      </c:layout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CAPEX'!$E$5:$L$5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CAPEX'!$E$7:$L$7</c:f>
              <c:numCache>
                <c:formatCode>_("$"* #,##0_);_("$"* \(#,##0\);_("$"* "-"??_);_(@_)</c:formatCode>
                <c:ptCount val="8"/>
                <c:pt idx="0">
                  <c:v>316.75539430000003</c:v>
                </c:pt>
                <c:pt idx="1">
                  <c:v>329.15325482550003</c:v>
                </c:pt>
                <c:pt idx="2">
                  <c:v>396.32757766141668</c:v>
                </c:pt>
                <c:pt idx="3">
                  <c:v>617.18690374977814</c:v>
                </c:pt>
                <c:pt idx="4">
                  <c:v>602.55658445404026</c:v>
                </c:pt>
                <c:pt idx="5">
                  <c:v>458.43693561215031</c:v>
                </c:pt>
                <c:pt idx="6">
                  <c:v>546.05540807164118</c:v>
                </c:pt>
                <c:pt idx="7">
                  <c:v>617.41918774173837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4-4204-9F10-BA27CC77C5FC}"/>
            </c:ext>
          </c:extLst>
        </c:ser>
        <c:ser>
          <c:idx val="1"/>
          <c:order val="1"/>
          <c:tx>
            <c:v>Actual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CAPEX'!$E$5:$L$5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CAPEX'!$E$11:$L$11</c:f>
              <c:numCache>
                <c:formatCode>_("$"* #,##0_);_("$"* \(#,##0\);_("$"* "-"??_);_(@_)</c:formatCode>
                <c:ptCount val="8"/>
                <c:pt idx="0">
                  <c:v>294.40200146199993</c:v>
                </c:pt>
                <c:pt idx="1">
                  <c:v>328.94145732421998</c:v>
                </c:pt>
                <c:pt idx="2">
                  <c:v>430.51680209484005</c:v>
                </c:pt>
                <c:pt idx="3">
                  <c:v>597.54408418655578</c:v>
                </c:pt>
                <c:pt idx="4">
                  <c:v>575.25086336589584</c:v>
                </c:pt>
                <c:pt idx="5">
                  <c:v>427.22758831205749</c:v>
                </c:pt>
                <c:pt idx="6">
                  <c:v>452.67455374585438</c:v>
                </c:pt>
                <c:pt idx="7">
                  <c:v>638.74079863925954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A4-4204-9F10-BA27CC77C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0576"/>
        <c:axId val="216419328"/>
      </c:barChart>
      <c:catAx>
        <c:axId val="2164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19328"/>
        <c:crosses val="autoZero"/>
        <c:auto val="1"/>
        <c:lblAlgn val="ctr"/>
        <c:lblOffset val="100"/>
        <c:noMultiLvlLbl val="0"/>
      </c:catAx>
      <c:valAx>
        <c:axId val="2164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$ Million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357279322385586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Capital</a:t>
            </a:r>
            <a:r>
              <a:rPr lang="en-US" baseline="0"/>
              <a:t> Expenditures</a:t>
            </a:r>
            <a:endParaRPr lang="en-US"/>
          </a:p>
        </c:rich>
      </c:tx>
      <c:layout>
        <c:manualLayout>
          <c:xMode val="edge"/>
          <c:yMode val="edge"/>
          <c:x val="0.29604855643044614"/>
          <c:y val="1.5732546705998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56736657917761"/>
          <c:y val="9.8682399213372685E-2"/>
          <c:w val="0.81287707786526686"/>
          <c:h val="0.72010467718083915"/>
        </c:manualLayout>
      </c:layout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'JAK-3_Proj. v Actual OM CAPEX'!$E$5:$L$5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CAPEX'!$E$8:$L$8</c:f>
              <c:numCache>
                <c:formatCode>_("$"* #,##0_);_("$"* \(#,##0\);_("$"* "-"??_);_(@_)</c:formatCode>
                <c:ptCount val="8"/>
                <c:pt idx="0">
                  <c:v>197.52211469999997</c:v>
                </c:pt>
                <c:pt idx="1">
                  <c:v>264.84674731450002</c:v>
                </c:pt>
                <c:pt idx="2">
                  <c:v>410.32076147076981</c:v>
                </c:pt>
                <c:pt idx="3">
                  <c:v>474.89868577741544</c:v>
                </c:pt>
                <c:pt idx="4">
                  <c:v>385.5326593693124</c:v>
                </c:pt>
                <c:pt idx="5">
                  <c:v>427.18625290997625</c:v>
                </c:pt>
                <c:pt idx="6">
                  <c:v>407.51680279700707</c:v>
                </c:pt>
                <c:pt idx="7">
                  <c:v>336.52217254729669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9-4C14-8D27-9B5476EF7060}"/>
            </c:ext>
          </c:extLst>
        </c:ser>
        <c:ser>
          <c:idx val="1"/>
          <c:order val="1"/>
          <c:tx>
            <c:v>Actual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CAPEX'!$E$5:$L$5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CAPEX'!$E$12:$L$12</c:f>
              <c:numCache>
                <c:formatCode>_("$"* #,##0_);_("$"* \(#,##0\);_("$"* "-"??_);_(@_)</c:formatCode>
                <c:ptCount val="8"/>
                <c:pt idx="0">
                  <c:v>196.44200453800005</c:v>
                </c:pt>
                <c:pt idx="1">
                  <c:v>251.77675801577996</c:v>
                </c:pt>
                <c:pt idx="2">
                  <c:v>283.77665055515996</c:v>
                </c:pt>
                <c:pt idx="3">
                  <c:v>441.1893087360915</c:v>
                </c:pt>
                <c:pt idx="4">
                  <c:v>449.53318945410427</c:v>
                </c:pt>
                <c:pt idx="5">
                  <c:v>454.02899698794226</c:v>
                </c:pt>
                <c:pt idx="6">
                  <c:v>417.79557246414549</c:v>
                </c:pt>
                <c:pt idx="7">
                  <c:v>366.82214182134823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9-4C14-8D27-9B5476EF7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0576"/>
        <c:axId val="216419328"/>
      </c:barChart>
      <c:catAx>
        <c:axId val="2164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19328"/>
        <c:crosses val="autoZero"/>
        <c:auto val="1"/>
        <c:lblAlgn val="ctr"/>
        <c:lblOffset val="100"/>
        <c:noMultiLvlLbl val="0"/>
      </c:catAx>
      <c:valAx>
        <c:axId val="2164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$ Million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2.5000000000000001E-2"/>
              <c:y val="0.33761363900308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0010979703233"/>
          <c:y val="0.12228121927236973"/>
          <c:w val="0.81628342273948817"/>
          <c:h val="0.69650585712184221"/>
        </c:manualLayout>
      </c:layout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'JAK-3_Proj. v Actual OM CAPEX'!$E$5:$L$5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CAPEX'!$E$9:$L$9</c:f>
              <c:numCache>
                <c:formatCode>_("$"* #,##0_);_("$"* \(#,##0\);_("$"* "-"??_);_(@_)</c:formatCode>
                <c:ptCount val="8"/>
                <c:pt idx="0">
                  <c:v>514.27750900000001</c:v>
                </c:pt>
                <c:pt idx="1">
                  <c:v>594.00000214000011</c:v>
                </c:pt>
                <c:pt idx="2">
                  <c:v>806.64833913218649</c:v>
                </c:pt>
                <c:pt idx="3">
                  <c:v>1092.0855895271936</c:v>
                </c:pt>
                <c:pt idx="4">
                  <c:v>988.08924382335272</c:v>
                </c:pt>
                <c:pt idx="5">
                  <c:v>885.62318852212661</c:v>
                </c:pt>
                <c:pt idx="6">
                  <c:v>953.5722108686482</c:v>
                </c:pt>
                <c:pt idx="7">
                  <c:v>953.94136028903506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3-4F74-97F8-B50A270B96EC}"/>
            </c:ext>
          </c:extLst>
        </c:ser>
        <c:ser>
          <c:idx val="1"/>
          <c:order val="1"/>
          <c:tx>
            <c:v>Actual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CAPEX'!$E$5:$L$5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CAPEX'!$E$13:$L$13</c:f>
              <c:numCache>
                <c:formatCode>_("$"* #,##0_);_("$"* \(#,##0\);_("$"* "-"??_);_(@_)</c:formatCode>
                <c:ptCount val="8"/>
                <c:pt idx="0">
                  <c:v>490.84400599999998</c:v>
                </c:pt>
                <c:pt idx="1">
                  <c:v>580.71821533999992</c:v>
                </c:pt>
                <c:pt idx="2">
                  <c:v>714.29345265000006</c:v>
                </c:pt>
                <c:pt idx="3">
                  <c:v>1038.7333929226472</c:v>
                </c:pt>
                <c:pt idx="4">
                  <c:v>1024.7840528200002</c:v>
                </c:pt>
                <c:pt idx="5">
                  <c:v>881.25658529999976</c:v>
                </c:pt>
                <c:pt idx="6">
                  <c:v>870.47012620999988</c:v>
                </c:pt>
                <c:pt idx="7">
                  <c:v>1005.5629404606077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74-97F8-B50A270B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0576"/>
        <c:axId val="216419328"/>
      </c:barChart>
      <c:catAx>
        <c:axId val="2164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19328"/>
        <c:crosses val="autoZero"/>
        <c:auto val="1"/>
        <c:lblAlgn val="ctr"/>
        <c:lblOffset val="100"/>
        <c:noMultiLvlLbl val="0"/>
      </c:catAx>
      <c:valAx>
        <c:axId val="2164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Million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3761363900308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'JAK-3_Proj. v Actual OM CAPEX'!$E$29:$L$29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CAPEX'!$E$33:$L$33</c:f>
              <c:numCache>
                <c:formatCode>_("$"* #,##0_);_("$"* \(#,##0\);_("$"* "-"??_);_(@_)</c:formatCode>
                <c:ptCount val="8"/>
                <c:pt idx="0">
                  <c:v>545.5231</c:v>
                </c:pt>
                <c:pt idx="1">
                  <c:v>555</c:v>
                </c:pt>
                <c:pt idx="2">
                  <c:v>566</c:v>
                </c:pt>
                <c:pt idx="3">
                  <c:v>572.07409199999995</c:v>
                </c:pt>
                <c:pt idx="4">
                  <c:v>595.02432488733291</c:v>
                </c:pt>
                <c:pt idx="5">
                  <c:v>613.08687890255828</c:v>
                </c:pt>
                <c:pt idx="6">
                  <c:v>634.39896875684894</c:v>
                </c:pt>
                <c:pt idx="7">
                  <c:v>639.63386324026624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8-4FA5-9078-2367F8FF5251}"/>
            </c:ext>
          </c:extLst>
        </c:ser>
        <c:ser>
          <c:idx val="1"/>
          <c:order val="1"/>
          <c:tx>
            <c:v>Actual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CAPEX'!$E$29:$L$29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CAPEX'!$E$37:$L$37</c:f>
              <c:numCache>
                <c:formatCode>_("$"* #,##0_);_("$"* \(#,##0\);_("$"* "-"??_);_(@_)</c:formatCode>
                <c:ptCount val="8"/>
                <c:pt idx="0">
                  <c:v>551.48501499999998</c:v>
                </c:pt>
                <c:pt idx="1">
                  <c:v>532.15627299999994</c:v>
                </c:pt>
                <c:pt idx="2">
                  <c:v>569.995856</c:v>
                </c:pt>
                <c:pt idx="3">
                  <c:v>586.10394999999994</c:v>
                </c:pt>
                <c:pt idx="4">
                  <c:v>602.63813079000033</c:v>
                </c:pt>
                <c:pt idx="5">
                  <c:v>596.67574305999904</c:v>
                </c:pt>
                <c:pt idx="6">
                  <c:v>597.04829286000017</c:v>
                </c:pt>
                <c:pt idx="7">
                  <c:v>629.41658260937857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38-4FA5-9078-2367F8FF5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0576"/>
        <c:axId val="216419328"/>
      </c:barChart>
      <c:catAx>
        <c:axId val="2164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19328"/>
        <c:crosses val="autoZero"/>
        <c:auto val="1"/>
        <c:lblAlgn val="ctr"/>
        <c:lblOffset val="100"/>
        <c:noMultiLvlLbl val="0"/>
      </c:catAx>
      <c:valAx>
        <c:axId val="2164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$ Million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372156489288396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Electric Operational</a:t>
            </a:r>
            <a:r>
              <a:rPr lang="en-US" baseline="0"/>
              <a:t> Expenditures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34514435695538"/>
          <c:y val="0.14588003933136676"/>
          <c:w val="0.81009930008748909"/>
          <c:h val="0.67290703706284505"/>
        </c:manualLayout>
      </c:layout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CAPEX'!$E$29:$L$29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CAPEX'!$E$31:$L$31</c:f>
              <c:numCache>
                <c:formatCode>_("$"* #,##0_);_("$"* \(#,##0\);_("$"* "-"??_);_(@_)</c:formatCode>
                <c:ptCount val="8"/>
                <c:pt idx="0">
                  <c:v>402.47279900000001</c:v>
                </c:pt>
                <c:pt idx="1">
                  <c:v>414.79943900000001</c:v>
                </c:pt>
                <c:pt idx="2">
                  <c:v>419.143821</c:v>
                </c:pt>
                <c:pt idx="3">
                  <c:v>411.92158899999998</c:v>
                </c:pt>
                <c:pt idx="4">
                  <c:v>440.78750677336507</c:v>
                </c:pt>
                <c:pt idx="5">
                  <c:v>459.41819337341957</c:v>
                </c:pt>
                <c:pt idx="6">
                  <c:v>466.91898374432287</c:v>
                </c:pt>
                <c:pt idx="7">
                  <c:v>466.63926330434407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E-4D5E-83BE-C4C2D0FE6268}"/>
            </c:ext>
          </c:extLst>
        </c:ser>
        <c:ser>
          <c:idx val="1"/>
          <c:order val="1"/>
          <c:tx>
            <c:v>Actual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CAPEX'!$E$29:$L$29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CAPEX'!$E$35:$L$35</c:f>
              <c:numCache>
                <c:formatCode>_("$"* #,##0_);_("$"* \(#,##0\);_("$"* "-"??_);_(@_)</c:formatCode>
                <c:ptCount val="8"/>
                <c:pt idx="0">
                  <c:v>406.87134500000002</c:v>
                </c:pt>
                <c:pt idx="1">
                  <c:v>397.72634799999997</c:v>
                </c:pt>
                <c:pt idx="2">
                  <c:v>422.10289899999998</c:v>
                </c:pt>
                <c:pt idx="3">
                  <c:v>422.02377899999999</c:v>
                </c:pt>
                <c:pt idx="4">
                  <c:v>446.38594179920034</c:v>
                </c:pt>
                <c:pt idx="5">
                  <c:v>443.57497296679912</c:v>
                </c:pt>
                <c:pt idx="6">
                  <c:v>441.3895797608003</c:v>
                </c:pt>
                <c:pt idx="7">
                  <c:v>462.80877409581404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DE-4D5E-83BE-C4C2D0FE6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0576"/>
        <c:axId val="216419328"/>
      </c:barChart>
      <c:catAx>
        <c:axId val="2164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19328"/>
        <c:crosses val="autoZero"/>
        <c:auto val="1"/>
        <c:lblAlgn val="ctr"/>
        <c:lblOffset val="100"/>
        <c:noMultiLvlLbl val="0"/>
      </c:catAx>
      <c:valAx>
        <c:axId val="2164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$ Million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365145595738585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Operational</a:t>
            </a:r>
            <a:r>
              <a:rPr lang="en-US" baseline="0"/>
              <a:t> Expenditures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'JAK-3_Proj. v Actual OM CAPEX'!$E$29:$L$29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CAPEX'!$E$32:$L$32</c:f>
              <c:numCache>
                <c:formatCode>_("$"* #,##0_);_("$"* \(#,##0\);_("$"* "-"??_);_(@_)</c:formatCode>
                <c:ptCount val="8"/>
                <c:pt idx="0">
                  <c:v>143.05030100000002</c:v>
                </c:pt>
                <c:pt idx="1">
                  <c:v>140.20056099999999</c:v>
                </c:pt>
                <c:pt idx="2">
                  <c:v>146.856179</c:v>
                </c:pt>
                <c:pt idx="3">
                  <c:v>160.152503</c:v>
                </c:pt>
                <c:pt idx="4">
                  <c:v>154.23681811396787</c:v>
                </c:pt>
                <c:pt idx="5">
                  <c:v>153.66868552913874</c:v>
                </c:pt>
                <c:pt idx="6">
                  <c:v>167.47998501252613</c:v>
                </c:pt>
                <c:pt idx="7">
                  <c:v>172.99459993592214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1-4FB3-B498-2F81343273A9}"/>
            </c:ext>
          </c:extLst>
        </c:ser>
        <c:ser>
          <c:idx val="1"/>
          <c:order val="1"/>
          <c:tx>
            <c:v>Actual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CAPEX'!$E$29:$L$29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CAPEX'!$E$36:$L$36</c:f>
              <c:numCache>
                <c:formatCode>_("$"* #,##0_);_("$"* \(#,##0\);_("$"* "-"??_);_(@_)</c:formatCode>
                <c:ptCount val="8"/>
                <c:pt idx="0">
                  <c:v>144.61367000000001</c:v>
                </c:pt>
                <c:pt idx="1">
                  <c:v>134.429925</c:v>
                </c:pt>
                <c:pt idx="2">
                  <c:v>147.892957</c:v>
                </c:pt>
                <c:pt idx="3">
                  <c:v>164.08017100000001</c:v>
                </c:pt>
                <c:pt idx="4">
                  <c:v>156.25218899079999</c:v>
                </c:pt>
                <c:pt idx="5">
                  <c:v>153.10077009319988</c:v>
                </c:pt>
                <c:pt idx="6">
                  <c:v>155.65871309919984</c:v>
                </c:pt>
                <c:pt idx="7">
                  <c:v>166.60780851356449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1-4FB3-B498-2F8134327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0576"/>
        <c:axId val="216419328"/>
      </c:barChart>
      <c:catAx>
        <c:axId val="2164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19328"/>
        <c:crosses val="autoZero"/>
        <c:auto val="1"/>
        <c:lblAlgn val="ctr"/>
        <c:lblOffset val="100"/>
        <c:noMultiLvlLbl val="0"/>
      </c:catAx>
      <c:valAx>
        <c:axId val="2164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$ Million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2.2222222222222223E-2"/>
              <c:y val="0.37301186909158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LNG Capital</a:t>
            </a:r>
            <a:r>
              <a:rPr lang="en-US" baseline="0"/>
              <a:t> Expenditures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23403324584428"/>
          <c:y val="0.14588003933136676"/>
          <c:w val="0.82121041119860005"/>
          <c:h val="0.67290703706284505"/>
        </c:manualLayout>
      </c:layout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'JAK-3_Proj. v Actual OM CAPEX'!$E$54:$L$54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CAPEX'!$E$56:$L$56</c:f>
              <c:numCache>
                <c:formatCode>_("$"* #,##0_);_("$"* \(#,##0\);_("$"* "-"??_);_(@_)</c:formatCode>
                <c:ptCount val="8"/>
                <c:pt idx="0">
                  <c:v>15.9526</c:v>
                </c:pt>
                <c:pt idx="1">
                  <c:v>17.329966550000002</c:v>
                </c:pt>
                <c:pt idx="2">
                  <c:v>161.60108144</c:v>
                </c:pt>
                <c:pt idx="3">
                  <c:v>163.95480124307591</c:v>
                </c:pt>
                <c:pt idx="4">
                  <c:v>74.328784853233813</c:v>
                </c:pt>
                <c:pt idx="5">
                  <c:v>37.621473662441701</c:v>
                </c:pt>
                <c:pt idx="6">
                  <c:v>25.791347721415899</c:v>
                </c:pt>
                <c:pt idx="7">
                  <c:v>5.8318361624515003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E-448B-BE46-55B22DD29AA5}"/>
            </c:ext>
          </c:extLst>
        </c:ser>
        <c:ser>
          <c:idx val="1"/>
          <c:order val="1"/>
          <c:tx>
            <c:v>Actual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'JAK-3_Proj. v Actual OM CAPEX'!$E$54:$L$54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'JAK-3_Proj. v Actual OM CAPEX'!$E$57:$L$57</c:f>
              <c:numCache>
                <c:formatCode>_("$"* #,##0_);_("$"* \(#,##0\);_("$"* "-"??_);_(@_)</c:formatCode>
                <c:ptCount val="8"/>
                <c:pt idx="0">
                  <c:v>5.1479999999999997</c:v>
                </c:pt>
                <c:pt idx="1">
                  <c:v>7.5580123800000001</c:v>
                </c:pt>
                <c:pt idx="2">
                  <c:v>41.939501839999998</c:v>
                </c:pt>
                <c:pt idx="3">
                  <c:v>155.69667448999996</c:v>
                </c:pt>
                <c:pt idx="4">
                  <c:v>99.460577719999989</c:v>
                </c:pt>
                <c:pt idx="5">
                  <c:v>35.361066080000008</c:v>
                </c:pt>
                <c:pt idx="6">
                  <c:v>31.700224779999999</c:v>
                </c:pt>
                <c:pt idx="7">
                  <c:v>6.423591554451801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7E-448B-BE46-55B22DD29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0576"/>
        <c:axId val="216419328"/>
      </c:barChart>
      <c:catAx>
        <c:axId val="2164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19328"/>
        <c:crosses val="autoZero"/>
        <c:auto val="1"/>
        <c:lblAlgn val="ctr"/>
        <c:lblOffset val="100"/>
        <c:noMultiLvlLbl val="0"/>
      </c:catAx>
      <c:valAx>
        <c:axId val="2164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$ Million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6666666666666666E-2"/>
              <c:y val="0.400543825827081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266700</xdr:colOff>
      <xdr:row>2</xdr:row>
      <xdr:rowOff>123825</xdr:rowOff>
    </xdr:from>
    <xdr:to>
      <xdr:col>28</xdr:col>
      <xdr:colOff>571500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1A3520-1D1A-4034-9ADC-6255F0D32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28575</xdr:colOff>
      <xdr:row>2</xdr:row>
      <xdr:rowOff>114300</xdr:rowOff>
    </xdr:from>
    <xdr:to>
      <xdr:col>36</xdr:col>
      <xdr:colOff>333375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091161-42E7-4274-AF97-54C071002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314325</xdr:colOff>
      <xdr:row>2</xdr:row>
      <xdr:rowOff>123825</xdr:rowOff>
    </xdr:from>
    <xdr:to>
      <xdr:col>21</xdr:col>
      <xdr:colOff>219075</xdr:colOff>
      <xdr:row>19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507069-7344-479C-B4E1-21D4F819F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21</xdr:col>
      <xdr:colOff>304800</xdr:colOff>
      <xdr:row>44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817AD0E-7A9D-46C2-A4AE-A367495F0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409575</xdr:colOff>
      <xdr:row>28</xdr:row>
      <xdr:rowOff>19050</xdr:rowOff>
    </xdr:from>
    <xdr:to>
      <xdr:col>29</xdr:col>
      <xdr:colOff>104775</xdr:colOff>
      <xdr:row>45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33963C6-0D2C-4675-8F08-16E57D8FC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190500</xdr:colOff>
      <xdr:row>28</xdr:row>
      <xdr:rowOff>38100</xdr:rowOff>
    </xdr:from>
    <xdr:to>
      <xdr:col>36</xdr:col>
      <xdr:colOff>495300</xdr:colOff>
      <xdr:row>45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F97D8D4-75C9-4274-AD3F-59BD7B21C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53</xdr:row>
      <xdr:rowOff>0</xdr:rowOff>
    </xdr:from>
    <xdr:to>
      <xdr:col>21</xdr:col>
      <xdr:colOff>304800</xdr:colOff>
      <xdr:row>70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358D86-D737-4166-8278-1C260EFA7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0.15069</cdr:x>
      <cdr:y>0.1831</cdr:y>
    </cdr:from>
    <cdr:to>
      <cdr:x>0.42917</cdr:x>
      <cdr:y>0.35671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E0A1DC4-9004-4183-B71C-B0CEDB7BB0D9}"/>
            </a:ext>
          </a:extLst>
        </cdr:cNvPr>
        <cdr:cNvSpPr txBox="1"/>
      </cdr:nvSpPr>
      <cdr:spPr>
        <a:xfrm xmlns:a="http://schemas.openxmlformats.org/drawingml/2006/main">
          <a:off x="688974" y="591211"/>
          <a:ext cx="1273175" cy="560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 Difference (2014-2021): 3.6%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0.14028</cdr:x>
      <cdr:y>0.10084</cdr:y>
    </cdr:from>
    <cdr:to>
      <cdr:x>0.41875</cdr:x>
      <cdr:y>0.27445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D0DA998-0438-41B9-A97E-0FDB613ADDD8}"/>
            </a:ext>
          </a:extLst>
        </cdr:cNvPr>
        <cdr:cNvSpPr txBox="1"/>
      </cdr:nvSpPr>
      <cdr:spPr>
        <a:xfrm xmlns:a="http://schemas.openxmlformats.org/drawingml/2006/main">
          <a:off x="641350" y="325603"/>
          <a:ext cx="1273175" cy="560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 Difference (2014-2021): 1.5%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0.15737</cdr:x>
      <cdr:y>0.11323</cdr:y>
    </cdr:from>
    <cdr:to>
      <cdr:x>0.42664</cdr:x>
      <cdr:y>0.28684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E46D8B8-DC65-43F8-9384-48060E0BFF30}"/>
            </a:ext>
          </a:extLst>
        </cdr:cNvPr>
        <cdr:cNvSpPr txBox="1"/>
      </cdr:nvSpPr>
      <cdr:spPr>
        <a:xfrm xmlns:a="http://schemas.openxmlformats.org/drawingml/2006/main">
          <a:off x="752475" y="365621"/>
          <a:ext cx="1287542" cy="560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% Difference (2014-2021): 2.7%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0.16666</cdr:x>
      <cdr:y>0.02458</cdr:y>
    </cdr:from>
    <cdr:to>
      <cdr:x>0.45208</cdr:x>
      <cdr:y>0.19819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E46D8B8-DC65-43F8-9384-48060E0BFF30}"/>
            </a:ext>
          </a:extLst>
        </cdr:cNvPr>
        <cdr:cNvSpPr txBox="1"/>
      </cdr:nvSpPr>
      <cdr:spPr>
        <a:xfrm xmlns:a="http://schemas.openxmlformats.org/drawingml/2006/main">
          <a:off x="761985" y="75378"/>
          <a:ext cx="1304940" cy="532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% Difference (2014-2021): 1.2%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0.18125</cdr:x>
      <cdr:y>0.1344</cdr:y>
    </cdr:from>
    <cdr:to>
      <cdr:x>0.46667</cdr:x>
      <cdr:y>0.30801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E46D8B8-DC65-43F8-9384-48060E0BFF30}"/>
            </a:ext>
          </a:extLst>
        </cdr:cNvPr>
        <cdr:cNvSpPr txBox="1"/>
      </cdr:nvSpPr>
      <cdr:spPr>
        <a:xfrm xmlns:a="http://schemas.openxmlformats.org/drawingml/2006/main">
          <a:off x="828675" y="433983"/>
          <a:ext cx="1304940" cy="560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% Difference (2014-2021): 1.1%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0.1625</cdr:x>
      <cdr:y>0.14288</cdr:y>
    </cdr:from>
    <cdr:to>
      <cdr:x>0.44792</cdr:x>
      <cdr:y>0.31649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E46D8B8-DC65-43F8-9384-48060E0BFF30}"/>
            </a:ext>
          </a:extLst>
        </cdr:cNvPr>
        <cdr:cNvSpPr txBox="1"/>
      </cdr:nvSpPr>
      <cdr:spPr>
        <a:xfrm xmlns:a="http://schemas.openxmlformats.org/drawingml/2006/main">
          <a:off x="742965" y="461367"/>
          <a:ext cx="1304940" cy="560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% Difference (2014-2021): 1.3%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0.58958</cdr:x>
      <cdr:y>0.1533</cdr:y>
    </cdr:from>
    <cdr:to>
      <cdr:x>0.96667</cdr:x>
      <cdr:y>0.34808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E46D8B8-DC65-43F8-9384-48060E0BFF30}"/>
            </a:ext>
          </a:extLst>
        </cdr:cNvPr>
        <cdr:cNvSpPr txBox="1"/>
      </cdr:nvSpPr>
      <cdr:spPr>
        <a:xfrm xmlns:a="http://schemas.openxmlformats.org/drawingml/2006/main">
          <a:off x="2695575" y="495002"/>
          <a:ext cx="1724040" cy="6289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u="sng"/>
            <a:t>% Difference (2014-2021) </a:t>
          </a:r>
          <a:r>
            <a:rPr lang="en-US" sz="1100"/>
            <a:t>Gas excl LNG: 1.5%</a:t>
          </a:r>
        </a:p>
        <a:p xmlns:a="http://schemas.openxmlformats.org/drawingml/2006/main">
          <a:r>
            <a:rPr lang="en-US" sz="1100"/>
            <a:t>Gas</a:t>
          </a:r>
          <a:r>
            <a:rPr lang="en-US" sz="1100" baseline="0"/>
            <a:t> incl LNG: -2.6%</a:t>
          </a:r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3.05E%20&amp;%203.05G%20ALLOC%20METHOD%20working%20fi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0%20GTIF/Original2010GTIF-Oct/Models%20&amp;%20Adjustments%20Oct-10%20filing/3.03%203.04%20RB%20&amp;%20WC-RC%20June%2010%20Working%20Fil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RFDRWEB/PSE%20Funding/2008/042008%20PSE%20Fundi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05/3rd%20Quarter%202005/WC_RB%203Q2005/WC-RB%20Overvi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6/Original%20Filing/Enhanced%20Reporting/June%20CBR%20ELEC%20Unit%20Cost%20for%202012_2013_2014_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Inpu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4/Enhanced%20Reporting/Rate%20Base/WC-RC%20December%202011%20CB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OriginalFiling2011GRC/Electric%20Model%202011%20GRC%20Ori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Settlement2011GRC/Gas%20Rev%20Req%20Model%202011%20GRC%20Rebuttal%2001-05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GRC\2011\Workpapers\Bench%20Request%2024%2011GRC%204.25.12%20Gas\DEM-WP(C)%20Power%20Cost%20Summary%202011GRC%20BR%20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9/WPs%20&amp;%20Supporting%20Docs/Support/EL%201209%20(CB%20Report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02Inputs/General%20Accounting/Reports/SalesOfElectricity/2009%20SOE/04-2009/02-2009%20SOE%20preli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4/Enhanced%20Reporting/CBR%20Unit%20Cost%20for%202011_2012_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ComplianceFiling2011GRC/Gas%20Rev%20Req%20Model%202011%20GRC%20Compliance%20Fil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ry/AppData/Local/Box/Box%20Edit/Documents/XswdPi4FTE6i3_9sOaDPkQ==/Exh%20JAK-3%20through%20JAK-6_DRAF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1%20Bgt/Units/11%20AOP_A_mo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emporary%20Internet%20Files/Content.Outlook/S5M2I7E6/1&amp;2%20Section%203%202011%20AOP/Section%203/Section%203%20SpreadSheet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ower%20Costs/Resources/Coal/WEC%20Pricing%20Analysis/2012/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Cost per Customer"/>
      <sheetName val="KJB-03 P.2 ERF June 2012"/>
      <sheetName val="June 2013 CBR"/>
      <sheetName val="June 2014 CBR"/>
      <sheetName val="June 2015 CBR"/>
      <sheetName val="KJB-16 P2 Elec Growth-Cust Adj"/>
      <sheetName val="Pg 6 2012"/>
      <sheetName val="Pg 6 2013"/>
      <sheetName val="Pg 6 2014"/>
      <sheetName val="Pg 6a 2015"/>
      <sheetName val="Al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etup Variables"/>
      <sheetName val="Summary"/>
      <sheetName val="Base Year"/>
      <sheetName val="Labor Summ"/>
      <sheetName val="Major Maint"/>
      <sheetName val="Distribu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!!!!"/>
      <sheetName val="ERB Adjusted for NOL"/>
      <sheetName val="GRB Adjusted for NOL"/>
      <sheetName val="CWC Adjusted For NOL"/>
      <sheetName val="GRB EOP"/>
      <sheetName val="ERB EOP"/>
      <sheetName val="CWC EOP"/>
      <sheetName val="Summary Page NOL"/>
      <sheetName val="ERB"/>
      <sheetName val="GRB"/>
      <sheetName val="CWC"/>
      <sheetName val="BS"/>
      <sheetName val="GasMerchInv"/>
      <sheetName val="Attachment A Page 1"/>
      <sheetName val="Attachment A Page 2"/>
      <sheetName val="El RB Recon to WC"/>
      <sheetName val="Gas RB Recon to WC"/>
      <sheetName val="PPXLSaveData0"/>
      <sheetName val="Chg Code"/>
      <sheetName val="PPXLFunctions"/>
      <sheetName val="PPXLOpen"/>
      <sheetName val="E Recon PWR Plt"/>
      <sheetName val="G Recon PWR Plt"/>
      <sheetName val="E Input"/>
      <sheetName val="G Input"/>
      <sheetName val="Power Plant Info"/>
      <sheetName val="Summary NOL CORRECTIONS"/>
      <sheetName val="Summary of NOL Entries"/>
      <sheetName val="Summary Electric Repairs"/>
      <sheetName val="Summary Gas Repairs"/>
      <sheetName val="Retirements"/>
      <sheetName val="NOL 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/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AG10">
            <v>3902339170.5454164</v>
          </cell>
          <cell r="AK10">
            <v>3931365617.6616664</v>
          </cell>
        </row>
        <row r="11">
          <cell r="AG11">
            <v>1688725730.8950002</v>
          </cell>
          <cell r="AK11">
            <v>1722321273.7520831</v>
          </cell>
        </row>
        <row r="12">
          <cell r="AG12">
            <v>378996455.97541666</v>
          </cell>
          <cell r="AK12">
            <v>385612450.46125001</v>
          </cell>
        </row>
        <row r="13">
          <cell r="AG13">
            <v>0</v>
          </cell>
          <cell r="AK13">
            <v>0</v>
          </cell>
        </row>
        <row r="14">
          <cell r="AG14">
            <v>0</v>
          </cell>
          <cell r="AK14">
            <v>0</v>
          </cell>
        </row>
        <row r="15">
          <cell r="AG15">
            <v>0</v>
          </cell>
          <cell r="AK15">
            <v>0</v>
          </cell>
        </row>
        <row r="16">
          <cell r="AG16">
            <v>0</v>
          </cell>
          <cell r="AK16">
            <v>0</v>
          </cell>
        </row>
        <row r="17">
          <cell r="AG17">
            <v>0</v>
          </cell>
          <cell r="AK17">
            <v>0</v>
          </cell>
        </row>
        <row r="18">
          <cell r="AG18">
            <v>0</v>
          </cell>
          <cell r="AK18">
            <v>0</v>
          </cell>
        </row>
        <row r="19">
          <cell r="AG19">
            <v>159350590.19000003</v>
          </cell>
          <cell r="AK19">
            <v>159350590.19000003</v>
          </cell>
        </row>
        <row r="20">
          <cell r="AG20">
            <v>3321222.4666666668</v>
          </cell>
          <cell r="AK20">
            <v>6642444.9333333336</v>
          </cell>
        </row>
        <row r="22">
          <cell r="AG22">
            <v>6965256.6216666671</v>
          </cell>
          <cell r="AK22">
            <v>7347943.7879166668</v>
          </cell>
        </row>
        <row r="23">
          <cell r="AG23">
            <v>93363.65416666666</v>
          </cell>
          <cell r="AK23">
            <v>22339.929999999997</v>
          </cell>
        </row>
        <row r="24">
          <cell r="AG24">
            <v>0</v>
          </cell>
          <cell r="AK24">
            <v>0</v>
          </cell>
        </row>
        <row r="25">
          <cell r="AG25">
            <v>85634542.155416667</v>
          </cell>
          <cell r="AK25">
            <v>82268110.644999996</v>
          </cell>
        </row>
        <row r="26">
          <cell r="AG26">
            <v>29813678.232916672</v>
          </cell>
          <cell r="AK26">
            <v>34367762.577499993</v>
          </cell>
        </row>
        <row r="27">
          <cell r="AG27">
            <v>8095869.8750000009</v>
          </cell>
          <cell r="AK27">
            <v>7008447.407916666</v>
          </cell>
        </row>
        <row r="28">
          <cell r="AG28">
            <v>3848554.4245833326</v>
          </cell>
          <cell r="AK28">
            <v>3502874.0524999998</v>
          </cell>
        </row>
        <row r="29">
          <cell r="AG29">
            <v>158871.9075</v>
          </cell>
          <cell r="AK29">
            <v>208013.98083333333</v>
          </cell>
        </row>
        <row r="30">
          <cell r="AG30">
            <v>0</v>
          </cell>
          <cell r="AK30">
            <v>0</v>
          </cell>
        </row>
        <row r="31">
          <cell r="AG31">
            <v>5109719.291666667</v>
          </cell>
          <cell r="AK31">
            <v>5440516.708333333</v>
          </cell>
        </row>
        <row r="32">
          <cell r="AG32">
            <v>3837336.8333333335</v>
          </cell>
          <cell r="AK32">
            <v>4216704.083333333</v>
          </cell>
        </row>
        <row r="33">
          <cell r="AG33">
            <v>-1661632814.1704168</v>
          </cell>
          <cell r="AK33">
            <v>-1682702984.020833</v>
          </cell>
        </row>
        <row r="34">
          <cell r="AG34">
            <v>-533126263.15458328</v>
          </cell>
          <cell r="AK34">
            <v>-548247253.14666665</v>
          </cell>
        </row>
        <row r="35">
          <cell r="AG35">
            <v>-30999590.920833331</v>
          </cell>
          <cell r="AK35">
            <v>-32045110.925000001</v>
          </cell>
        </row>
        <row r="36">
          <cell r="AG36">
            <v>22004642.620416667</v>
          </cell>
          <cell r="AK36">
            <v>22246629.254166666</v>
          </cell>
        </row>
        <row r="37">
          <cell r="AG37">
            <v>18306138.041666668</v>
          </cell>
          <cell r="AK37">
            <v>18357675.77</v>
          </cell>
        </row>
        <row r="38">
          <cell r="AG38">
            <v>3895757.8470833334</v>
          </cell>
          <cell r="AK38">
            <v>3940437.2524999995</v>
          </cell>
        </row>
        <row r="39">
          <cell r="AG39">
            <v>-4263874.540000001</v>
          </cell>
          <cell r="AK39">
            <v>-3934296.9783333335</v>
          </cell>
        </row>
        <row r="40">
          <cell r="AG40">
            <v>1566985.1858333338</v>
          </cell>
          <cell r="AK40">
            <v>1887676.01</v>
          </cell>
        </row>
        <row r="41">
          <cell r="AG41">
            <v>-6825442.375</v>
          </cell>
          <cell r="AK41">
            <v>-25193028.708333332</v>
          </cell>
        </row>
        <row r="42">
          <cell r="AG42">
            <v>-9010447.25</v>
          </cell>
          <cell r="AK42">
            <v>-33445540.958333332</v>
          </cell>
        </row>
        <row r="43">
          <cell r="AG43">
            <v>6825442.375</v>
          </cell>
          <cell r="AK43">
            <v>25193028.708333332</v>
          </cell>
        </row>
        <row r="44">
          <cell r="AG44">
            <v>9010447.25</v>
          </cell>
          <cell r="AK44">
            <v>33445540.958333332</v>
          </cell>
        </row>
        <row r="45">
          <cell r="AG45">
            <v>0</v>
          </cell>
          <cell r="AK45">
            <v>0</v>
          </cell>
        </row>
        <row r="46">
          <cell r="AG46">
            <v>0</v>
          </cell>
          <cell r="AK46">
            <v>0</v>
          </cell>
        </row>
        <row r="47">
          <cell r="AG47">
            <v>0</v>
          </cell>
          <cell r="AK47">
            <v>0</v>
          </cell>
        </row>
        <row r="48">
          <cell r="AG48">
            <v>-162412.27333333332</v>
          </cell>
          <cell r="AK48">
            <v>0</v>
          </cell>
        </row>
        <row r="49">
          <cell r="AG49">
            <v>-27514.095000000001</v>
          </cell>
          <cell r="AK49">
            <v>0</v>
          </cell>
        </row>
        <row r="50">
          <cell r="AG50">
            <v>-966760.09458333312</v>
          </cell>
          <cell r="AK50">
            <v>158661.58791666667</v>
          </cell>
        </row>
        <row r="51">
          <cell r="AG51">
            <v>-387228.68833333341</v>
          </cell>
          <cell r="AK51">
            <v>-65516.93041666667</v>
          </cell>
        </row>
        <row r="52">
          <cell r="AG52">
            <v>669969.21791666653</v>
          </cell>
          <cell r="AK52">
            <v>193506.31791666671</v>
          </cell>
        </row>
        <row r="53">
          <cell r="AG53">
            <v>0</v>
          </cell>
          <cell r="AK53">
            <v>0</v>
          </cell>
        </row>
        <row r="54">
          <cell r="AG54">
            <v>0</v>
          </cell>
          <cell r="AK54">
            <v>0</v>
          </cell>
        </row>
        <row r="55">
          <cell r="AG55">
            <v>0</v>
          </cell>
          <cell r="AK55">
            <v>0</v>
          </cell>
        </row>
        <row r="56">
          <cell r="AG56">
            <v>0</v>
          </cell>
          <cell r="AK56">
            <v>0</v>
          </cell>
        </row>
        <row r="57">
          <cell r="AG57">
            <v>-82696427.720833331</v>
          </cell>
          <cell r="AK57">
            <v>-84098114.000833333</v>
          </cell>
        </row>
        <row r="58">
          <cell r="AG58">
            <v>0</v>
          </cell>
          <cell r="AK58">
            <v>0</v>
          </cell>
        </row>
        <row r="59">
          <cell r="AG59">
            <v>-13530729.029583333</v>
          </cell>
          <cell r="AK59">
            <v>-10785308.633749999</v>
          </cell>
        </row>
        <row r="60">
          <cell r="AG60">
            <v>-13996019.399166666</v>
          </cell>
          <cell r="AK60">
            <v>-14402977.205000004</v>
          </cell>
        </row>
        <row r="61">
          <cell r="AG61">
            <v>-97399129.403333321</v>
          </cell>
          <cell r="AK61">
            <v>-106432699.47833334</v>
          </cell>
        </row>
        <row r="62">
          <cell r="AG62">
            <v>197297.82291666672</v>
          </cell>
          <cell r="AK62">
            <v>197297.82625000004</v>
          </cell>
        </row>
        <row r="63">
          <cell r="AG63">
            <v>-213575.95875000002</v>
          </cell>
          <cell r="AK63">
            <v>-211089.15541666673</v>
          </cell>
        </row>
        <row r="64">
          <cell r="AG64">
            <v>1296153.9645833333</v>
          </cell>
          <cell r="AK64">
            <v>0</v>
          </cell>
        </row>
        <row r="65">
          <cell r="AG65">
            <v>99774.237499999988</v>
          </cell>
          <cell r="AK65">
            <v>0</v>
          </cell>
        </row>
        <row r="66">
          <cell r="AG66">
            <v>-995177.48458333325</v>
          </cell>
          <cell r="AK66">
            <v>0</v>
          </cell>
        </row>
        <row r="67">
          <cell r="AG67">
            <v>946172.25</v>
          </cell>
          <cell r="AK67">
            <v>946172.25</v>
          </cell>
        </row>
        <row r="68">
          <cell r="AG68">
            <v>317009.91000000003</v>
          </cell>
          <cell r="AK68">
            <v>317009.91000000003</v>
          </cell>
        </row>
        <row r="69">
          <cell r="AG69">
            <v>302358.00999999995</v>
          </cell>
          <cell r="AK69">
            <v>302358.00999999995</v>
          </cell>
        </row>
        <row r="70">
          <cell r="AG70">
            <v>0</v>
          </cell>
          <cell r="AK70">
            <v>0</v>
          </cell>
        </row>
        <row r="71">
          <cell r="AG71">
            <v>76622596.840000018</v>
          </cell>
          <cell r="AK71">
            <v>76622596.840000018</v>
          </cell>
        </row>
        <row r="72">
          <cell r="AG72">
            <v>-559889</v>
          </cell>
          <cell r="AK72">
            <v>-568489</v>
          </cell>
        </row>
        <row r="73">
          <cell r="AG73">
            <v>-317009.91000000003</v>
          </cell>
          <cell r="AK73">
            <v>-317009.91000000003</v>
          </cell>
        </row>
        <row r="74">
          <cell r="AG74">
            <v>-213732.58000000005</v>
          </cell>
          <cell r="AK74">
            <v>-217465.9</v>
          </cell>
        </row>
        <row r="75">
          <cell r="AG75">
            <v>0</v>
          </cell>
          <cell r="AK75">
            <v>0</v>
          </cell>
        </row>
        <row r="76">
          <cell r="AG76">
            <v>-26217488.66</v>
          </cell>
          <cell r="AK76">
            <v>-27101788.660000008</v>
          </cell>
        </row>
        <row r="77">
          <cell r="AG77">
            <v>3481316.5875000004</v>
          </cell>
          <cell r="AK77">
            <v>3718969.8470833334</v>
          </cell>
        </row>
        <row r="78">
          <cell r="AG78">
            <v>0</v>
          </cell>
          <cell r="AK78">
            <v>0</v>
          </cell>
        </row>
        <row r="79">
          <cell r="AG79">
            <v>-277262.21999999997</v>
          </cell>
          <cell r="AK79">
            <v>-302624.61749999999</v>
          </cell>
        </row>
        <row r="80">
          <cell r="AG80">
            <v>2821728.2683333331</v>
          </cell>
          <cell r="AK80">
            <v>2826962.5308333323</v>
          </cell>
        </row>
        <row r="81">
          <cell r="AG81">
            <v>-427964.12833333324</v>
          </cell>
          <cell r="AK81">
            <v>-435357.02166666667</v>
          </cell>
        </row>
        <row r="82">
          <cell r="AG82">
            <v>0</v>
          </cell>
          <cell r="AK82">
            <v>0</v>
          </cell>
        </row>
        <row r="83">
          <cell r="AG83">
            <v>88143195.072916657</v>
          </cell>
          <cell r="AK83">
            <v>71587236.055416659</v>
          </cell>
        </row>
        <row r="84">
          <cell r="AG84">
            <v>19589045.280416667</v>
          </cell>
          <cell r="AK84">
            <v>18612242.938333336</v>
          </cell>
        </row>
        <row r="85">
          <cell r="AG85">
            <v>0</v>
          </cell>
          <cell r="AK85">
            <v>0</v>
          </cell>
        </row>
        <row r="86">
          <cell r="AG86">
            <v>100000</v>
          </cell>
          <cell r="AK86">
            <v>100000</v>
          </cell>
        </row>
        <row r="87">
          <cell r="AG87">
            <v>39841721.074999996</v>
          </cell>
          <cell r="AK87">
            <v>41388803.135416664</v>
          </cell>
        </row>
        <row r="88">
          <cell r="AG88">
            <v>-100000</v>
          </cell>
          <cell r="AK88">
            <v>-100000</v>
          </cell>
        </row>
        <row r="89">
          <cell r="AG89">
            <v>0</v>
          </cell>
          <cell r="AK89">
            <v>0</v>
          </cell>
        </row>
        <row r="90">
          <cell r="AG90">
            <v>0</v>
          </cell>
          <cell r="AK90">
            <v>0</v>
          </cell>
        </row>
        <row r="91">
          <cell r="AG91">
            <v>0</v>
          </cell>
          <cell r="AK91">
            <v>0</v>
          </cell>
        </row>
        <row r="92">
          <cell r="AG92">
            <v>0</v>
          </cell>
          <cell r="AK92">
            <v>0</v>
          </cell>
        </row>
        <row r="93">
          <cell r="AG93">
            <v>0</v>
          </cell>
          <cell r="AK93">
            <v>0</v>
          </cell>
        </row>
        <row r="94">
          <cell r="AG94">
            <v>0</v>
          </cell>
          <cell r="AK94">
            <v>0</v>
          </cell>
        </row>
        <row r="95">
          <cell r="AG95">
            <v>0</v>
          </cell>
          <cell r="AK95">
            <v>0</v>
          </cell>
        </row>
        <row r="96">
          <cell r="AG96">
            <v>0</v>
          </cell>
          <cell r="AK96">
            <v>0</v>
          </cell>
        </row>
        <row r="97">
          <cell r="AG97">
            <v>12209.51</v>
          </cell>
          <cell r="AK97">
            <v>0</v>
          </cell>
        </row>
        <row r="98">
          <cell r="AG98">
            <v>0</v>
          </cell>
          <cell r="AK98">
            <v>0</v>
          </cell>
        </row>
        <row r="99">
          <cell r="AG99">
            <v>-384179.00374999997</v>
          </cell>
          <cell r="AK99">
            <v>-238602.55166666664</v>
          </cell>
        </row>
        <row r="100">
          <cell r="AG100">
            <v>430666.66666666669</v>
          </cell>
          <cell r="AK100">
            <v>228000</v>
          </cell>
        </row>
        <row r="101">
          <cell r="AG101">
            <v>0</v>
          </cell>
          <cell r="AK101">
            <v>0</v>
          </cell>
        </row>
        <row r="102">
          <cell r="AG102">
            <v>0</v>
          </cell>
          <cell r="AK102">
            <v>0</v>
          </cell>
        </row>
        <row r="103">
          <cell r="AG103">
            <v>0</v>
          </cell>
          <cell r="AK103">
            <v>0</v>
          </cell>
        </row>
        <row r="104">
          <cell r="AG104">
            <v>0</v>
          </cell>
          <cell r="AK104">
            <v>0</v>
          </cell>
        </row>
        <row r="105">
          <cell r="AG105">
            <v>0</v>
          </cell>
          <cell r="AK105">
            <v>0</v>
          </cell>
        </row>
        <row r="106">
          <cell r="AG106">
            <v>37019.566250000003</v>
          </cell>
          <cell r="AK106">
            <v>35634.409583333334</v>
          </cell>
        </row>
        <row r="107">
          <cell r="AG107">
            <v>0</v>
          </cell>
          <cell r="AK107">
            <v>0</v>
          </cell>
        </row>
        <row r="108">
          <cell r="AG108">
            <v>2184836.9824999999</v>
          </cell>
          <cell r="AK108">
            <v>2324928.3058333336</v>
          </cell>
        </row>
        <row r="109">
          <cell r="AG109">
            <v>0</v>
          </cell>
          <cell r="AK109">
            <v>0</v>
          </cell>
        </row>
        <row r="110">
          <cell r="AG110">
            <v>0</v>
          </cell>
          <cell r="AK110">
            <v>0</v>
          </cell>
        </row>
        <row r="111">
          <cell r="AG111">
            <v>0</v>
          </cell>
          <cell r="AK111">
            <v>0</v>
          </cell>
        </row>
        <row r="112">
          <cell r="AG112">
            <v>96871.813749999987</v>
          </cell>
          <cell r="AK112">
            <v>95896.376666666663</v>
          </cell>
        </row>
        <row r="113">
          <cell r="AG113">
            <v>1599047.9291666665</v>
          </cell>
          <cell r="AK113">
            <v>1326555.3645833333</v>
          </cell>
        </row>
        <row r="114">
          <cell r="AG114">
            <v>0</v>
          </cell>
          <cell r="AK114">
            <v>0</v>
          </cell>
        </row>
        <row r="115">
          <cell r="AG115">
            <v>0</v>
          </cell>
          <cell r="AK115">
            <v>0</v>
          </cell>
        </row>
        <row r="116">
          <cell r="AG116">
            <v>0</v>
          </cell>
          <cell r="AK116">
            <v>0</v>
          </cell>
        </row>
        <row r="117">
          <cell r="AG117">
            <v>0</v>
          </cell>
          <cell r="AK117">
            <v>0</v>
          </cell>
        </row>
        <row r="118">
          <cell r="AG118">
            <v>1625664.4279166665</v>
          </cell>
          <cell r="AK118">
            <v>1673610.25</v>
          </cell>
        </row>
        <row r="119">
          <cell r="AG119">
            <v>0</v>
          </cell>
          <cell r="AK119">
            <v>0</v>
          </cell>
        </row>
        <row r="120">
          <cell r="AG120">
            <v>93853.401249999995</v>
          </cell>
          <cell r="AK120">
            <v>89281.445833333346</v>
          </cell>
        </row>
        <row r="121">
          <cell r="AG121">
            <v>5798.9145833333341</v>
          </cell>
          <cell r="AK121">
            <v>0</v>
          </cell>
        </row>
        <row r="122">
          <cell r="AG122">
            <v>6401.4824999999992</v>
          </cell>
          <cell r="AK122">
            <v>3365.1620833333332</v>
          </cell>
        </row>
        <row r="123">
          <cell r="AG123">
            <v>53479.802499999998</v>
          </cell>
          <cell r="AK123">
            <v>28119.921249999999</v>
          </cell>
        </row>
        <row r="124">
          <cell r="AG124">
            <v>31171.34</v>
          </cell>
          <cell r="AK124">
            <v>30012.78</v>
          </cell>
        </row>
        <row r="125">
          <cell r="AG125">
            <v>-1625664.4279166665</v>
          </cell>
          <cell r="AK125">
            <v>-1673610.25</v>
          </cell>
        </row>
        <row r="126">
          <cell r="AG126">
            <v>0</v>
          </cell>
          <cell r="AK126">
            <v>0</v>
          </cell>
        </row>
        <row r="127">
          <cell r="AG127">
            <v>32991.57916666667</v>
          </cell>
          <cell r="AK127">
            <v>39746.617083333331</v>
          </cell>
        </row>
        <row r="128">
          <cell r="AG128">
            <v>0</v>
          </cell>
          <cell r="AK128">
            <v>0</v>
          </cell>
        </row>
        <row r="129">
          <cell r="AG129">
            <v>771375493.5562501</v>
          </cell>
          <cell r="AK129">
            <v>359975230.32625002</v>
          </cell>
        </row>
        <row r="130">
          <cell r="AG130">
            <v>-11336262.298333332</v>
          </cell>
          <cell r="AK130">
            <v>-5339756.4774999982</v>
          </cell>
        </row>
        <row r="131">
          <cell r="AG131">
            <v>-74850.569166666668</v>
          </cell>
          <cell r="AK131">
            <v>-52786.085416666669</v>
          </cell>
        </row>
        <row r="132">
          <cell r="AG132">
            <v>0</v>
          </cell>
          <cell r="AK132">
            <v>0</v>
          </cell>
        </row>
        <row r="133">
          <cell r="AG133">
            <v>0</v>
          </cell>
          <cell r="AK133">
            <v>0</v>
          </cell>
        </row>
        <row r="134">
          <cell r="AG134">
            <v>0</v>
          </cell>
          <cell r="AK134">
            <v>0</v>
          </cell>
        </row>
        <row r="135">
          <cell r="AG135">
            <v>0</v>
          </cell>
          <cell r="AK135">
            <v>0</v>
          </cell>
        </row>
        <row r="136">
          <cell r="AG136">
            <v>0</v>
          </cell>
          <cell r="AK136">
            <v>0</v>
          </cell>
        </row>
        <row r="137">
          <cell r="AG137">
            <v>0</v>
          </cell>
          <cell r="AK137">
            <v>0</v>
          </cell>
        </row>
        <row r="138">
          <cell r="AG138">
            <v>0</v>
          </cell>
          <cell r="AK138">
            <v>0</v>
          </cell>
        </row>
        <row r="139">
          <cell r="AG139">
            <v>428.60999999999996</v>
          </cell>
          <cell r="AK139">
            <v>428.60999999999996</v>
          </cell>
        </row>
        <row r="140">
          <cell r="AG140">
            <v>-25163.570000000003</v>
          </cell>
          <cell r="AK140">
            <v>-25163.570000000003</v>
          </cell>
        </row>
        <row r="141">
          <cell r="AG141">
            <v>0</v>
          </cell>
          <cell r="AK141">
            <v>0</v>
          </cell>
        </row>
        <row r="142">
          <cell r="AG142">
            <v>0</v>
          </cell>
          <cell r="AK142">
            <v>0</v>
          </cell>
        </row>
        <row r="143">
          <cell r="AG143">
            <v>-766482417.1187501</v>
          </cell>
          <cell r="AK143">
            <v>-357691794.65541667</v>
          </cell>
        </row>
        <row r="144">
          <cell r="AG144">
            <v>0</v>
          </cell>
          <cell r="AK144">
            <v>0</v>
          </cell>
        </row>
        <row r="145">
          <cell r="AG145">
            <v>-6228.9329166666657</v>
          </cell>
          <cell r="AK145">
            <v>-4586.0895833333334</v>
          </cell>
        </row>
        <row r="146">
          <cell r="AG146">
            <v>0</v>
          </cell>
          <cell r="AK146">
            <v>0</v>
          </cell>
        </row>
        <row r="147">
          <cell r="AG147">
            <v>0</v>
          </cell>
          <cell r="AK147">
            <v>0</v>
          </cell>
        </row>
        <row r="148">
          <cell r="AG148">
            <v>0</v>
          </cell>
          <cell r="AK148">
            <v>0</v>
          </cell>
        </row>
        <row r="149">
          <cell r="AG149">
            <v>0</v>
          </cell>
          <cell r="AK149">
            <v>0</v>
          </cell>
        </row>
        <row r="150">
          <cell r="AG150">
            <v>0</v>
          </cell>
          <cell r="AK150">
            <v>0</v>
          </cell>
        </row>
        <row r="151">
          <cell r="AG151">
            <v>0</v>
          </cell>
          <cell r="AK151">
            <v>0</v>
          </cell>
        </row>
        <row r="152">
          <cell r="AG152">
            <v>24569.128333333327</v>
          </cell>
          <cell r="AK152">
            <v>30623.561249999999</v>
          </cell>
        </row>
        <row r="153">
          <cell r="AG153">
            <v>0</v>
          </cell>
          <cell r="AK153">
            <v>0</v>
          </cell>
        </row>
        <row r="154">
          <cell r="AG154">
            <v>1549847.7608333332</v>
          </cell>
          <cell r="AK154">
            <v>1388531.98875</v>
          </cell>
        </row>
        <row r="155">
          <cell r="AG155">
            <v>-405096.90666666673</v>
          </cell>
          <cell r="AK155">
            <v>-446849.50333333336</v>
          </cell>
        </row>
        <row r="156">
          <cell r="AG156">
            <v>-133173.58708333335</v>
          </cell>
          <cell r="AK156">
            <v>-75246.562083333338</v>
          </cell>
        </row>
        <row r="157">
          <cell r="AG157">
            <v>0</v>
          </cell>
          <cell r="AK157">
            <v>0</v>
          </cell>
        </row>
        <row r="158">
          <cell r="AG158">
            <v>0</v>
          </cell>
          <cell r="AK158">
            <v>0</v>
          </cell>
        </row>
        <row r="159">
          <cell r="AG159">
            <v>6310332.135416667</v>
          </cell>
          <cell r="AK159">
            <v>2944663.8987500002</v>
          </cell>
        </row>
        <row r="160">
          <cell r="AG160">
            <v>0</v>
          </cell>
          <cell r="AK160">
            <v>0</v>
          </cell>
        </row>
        <row r="161">
          <cell r="AG161">
            <v>0</v>
          </cell>
          <cell r="AK161">
            <v>0</v>
          </cell>
        </row>
        <row r="162">
          <cell r="AG162">
            <v>0</v>
          </cell>
          <cell r="AK162">
            <v>0</v>
          </cell>
        </row>
        <row r="163">
          <cell r="AG163">
            <v>0</v>
          </cell>
          <cell r="AK163">
            <v>0</v>
          </cell>
        </row>
        <row r="164">
          <cell r="AG164">
            <v>-3797.4675000000002</v>
          </cell>
          <cell r="AK164">
            <v>-1694.5074999999999</v>
          </cell>
        </row>
        <row r="165">
          <cell r="AG165">
            <v>521099.4941666667</v>
          </cell>
          <cell r="AK165">
            <v>676487.82666666678</v>
          </cell>
        </row>
        <row r="166">
          <cell r="AG166">
            <v>4201961.0133333337</v>
          </cell>
          <cell r="AK166">
            <v>479597.78333333338</v>
          </cell>
        </row>
        <row r="167">
          <cell r="AG167">
            <v>46.750833333333325</v>
          </cell>
          <cell r="AK167">
            <v>-2.7624999999999997</v>
          </cell>
        </row>
        <row r="168">
          <cell r="AG168">
            <v>14953348.79166667</v>
          </cell>
          <cell r="AK168">
            <v>4644124.9916666662</v>
          </cell>
        </row>
        <row r="169">
          <cell r="AG169">
            <v>-2336.5441666666666</v>
          </cell>
          <cell r="AK169">
            <v>-2336.5441666666666</v>
          </cell>
        </row>
        <row r="170">
          <cell r="AG170">
            <v>9743944.8604166657</v>
          </cell>
          <cell r="AK170">
            <v>9031365.9229166657</v>
          </cell>
        </row>
        <row r="171">
          <cell r="AG171">
            <v>-2345041.1183333336</v>
          </cell>
          <cell r="AK171">
            <v>-2102215.9545833333</v>
          </cell>
        </row>
        <row r="172">
          <cell r="AG172">
            <v>1420.4145833333332</v>
          </cell>
          <cell r="AK172">
            <v>25731.653750000001</v>
          </cell>
        </row>
        <row r="173">
          <cell r="AG173">
            <v>388.44375000000008</v>
          </cell>
          <cell r="AK173">
            <v>-22.077083333333405</v>
          </cell>
        </row>
        <row r="174">
          <cell r="AG174">
            <v>-63519.519166666665</v>
          </cell>
          <cell r="AK174">
            <v>-63479.950833333336</v>
          </cell>
        </row>
        <row r="175">
          <cell r="AG175">
            <v>41390.762916666667</v>
          </cell>
          <cell r="AK175">
            <v>46880.844166666669</v>
          </cell>
        </row>
        <row r="176">
          <cell r="AG176">
            <v>-268944.87208333332</v>
          </cell>
          <cell r="AK176">
            <v>-304629.30374999996</v>
          </cell>
        </row>
        <row r="177">
          <cell r="AG177">
            <v>-194707.46083333335</v>
          </cell>
          <cell r="AK177">
            <v>-104464.27500000002</v>
          </cell>
        </row>
        <row r="178">
          <cell r="AG178">
            <v>-11068435.565416668</v>
          </cell>
          <cell r="AK178">
            <v>-11239500.647499999</v>
          </cell>
        </row>
        <row r="179">
          <cell r="AG179">
            <v>-311247.35541666672</v>
          </cell>
          <cell r="AK179">
            <v>-469577.47625000001</v>
          </cell>
        </row>
        <row r="180">
          <cell r="AK180">
            <v>-60.919166666666662</v>
          </cell>
        </row>
        <row r="181">
          <cell r="AG181">
            <v>-98899.136249999996</v>
          </cell>
          <cell r="AK181">
            <v>-95158.914166666684</v>
          </cell>
        </row>
        <row r="182">
          <cell r="AG182">
            <v>0</v>
          </cell>
          <cell r="AK182">
            <v>0</v>
          </cell>
        </row>
        <row r="183">
          <cell r="AG183">
            <v>0</v>
          </cell>
          <cell r="AK183">
            <v>0</v>
          </cell>
        </row>
        <row r="184">
          <cell r="AG184">
            <v>-26936.952499999999</v>
          </cell>
          <cell r="AK184">
            <v>-5892.5166666666664</v>
          </cell>
        </row>
        <row r="185">
          <cell r="AG185">
            <v>254113.18500000003</v>
          </cell>
          <cell r="AK185">
            <v>234550.95291666666</v>
          </cell>
        </row>
        <row r="186">
          <cell r="AG186">
            <v>0</v>
          </cell>
          <cell r="AK186">
            <v>0</v>
          </cell>
        </row>
        <row r="187">
          <cell r="AG187">
            <v>43663.333333333336</v>
          </cell>
          <cell r="AK187">
            <v>46996.666666666664</v>
          </cell>
        </row>
        <row r="188">
          <cell r="AG188">
            <v>2083.3333333333335</v>
          </cell>
          <cell r="AK188">
            <v>5416.666666666667</v>
          </cell>
        </row>
        <row r="189">
          <cell r="AG189">
            <v>17767.540000000005</v>
          </cell>
          <cell r="AK189">
            <v>13184.206666666671</v>
          </cell>
        </row>
        <row r="190">
          <cell r="AG190">
            <v>1661312.9691666665</v>
          </cell>
          <cell r="AK190">
            <v>2448656.9304166664</v>
          </cell>
        </row>
        <row r="191">
          <cell r="AG191">
            <v>0</v>
          </cell>
          <cell r="AK191">
            <v>0</v>
          </cell>
        </row>
        <row r="192">
          <cell r="AG192">
            <v>117734.41041666667</v>
          </cell>
          <cell r="AK192">
            <v>114383.26416666668</v>
          </cell>
        </row>
        <row r="193">
          <cell r="AG193">
            <v>0</v>
          </cell>
          <cell r="AK193">
            <v>0</v>
          </cell>
        </row>
        <row r="194">
          <cell r="AG194">
            <v>0</v>
          </cell>
          <cell r="AK194">
            <v>45399.27583333334</v>
          </cell>
        </row>
        <row r="195">
          <cell r="AG195">
            <v>0</v>
          </cell>
          <cell r="AK195">
            <v>0</v>
          </cell>
        </row>
        <row r="196">
          <cell r="AG196">
            <v>45845.625</v>
          </cell>
          <cell r="AK196">
            <v>70296.625</v>
          </cell>
        </row>
        <row r="197">
          <cell r="AG197">
            <v>765384.79166666663</v>
          </cell>
          <cell r="AK197">
            <v>812655</v>
          </cell>
        </row>
        <row r="198">
          <cell r="AG198">
            <v>2922.3312499999997</v>
          </cell>
          <cell r="AK198">
            <v>1363.7545833333331</v>
          </cell>
        </row>
        <row r="199">
          <cell r="AG199">
            <v>659270.25</v>
          </cell>
          <cell r="AK199">
            <v>717254</v>
          </cell>
        </row>
        <row r="200">
          <cell r="AG200">
            <v>3992.94</v>
          </cell>
          <cell r="AK200">
            <v>3944.2016666666673</v>
          </cell>
        </row>
        <row r="201">
          <cell r="AG201">
            <v>-3261.84</v>
          </cell>
          <cell r="AK201">
            <v>-3261.84</v>
          </cell>
        </row>
        <row r="202">
          <cell r="AG202">
            <v>0</v>
          </cell>
          <cell r="AK202">
            <v>0</v>
          </cell>
        </row>
        <row r="203">
          <cell r="AG203">
            <v>0</v>
          </cell>
          <cell r="AK203">
            <v>0</v>
          </cell>
        </row>
        <row r="204">
          <cell r="AG204">
            <v>16286.22</v>
          </cell>
          <cell r="AK204">
            <v>16286.22</v>
          </cell>
        </row>
        <row r="205">
          <cell r="AG205">
            <v>335767.44791666669</v>
          </cell>
          <cell r="AK205">
            <v>297079.8891666666</v>
          </cell>
        </row>
        <row r="206">
          <cell r="AG206">
            <v>770.17416666666668</v>
          </cell>
          <cell r="AK206">
            <v>502.28749999999997</v>
          </cell>
        </row>
        <row r="207">
          <cell r="AG207">
            <v>58.896250000000016</v>
          </cell>
          <cell r="AK207">
            <v>40.271666666666682</v>
          </cell>
        </row>
        <row r="208">
          <cell r="AG208">
            <v>58531.571666666663</v>
          </cell>
          <cell r="AK208">
            <v>58334.72291666668</v>
          </cell>
        </row>
        <row r="209">
          <cell r="AG209">
            <v>7170845.0549999997</v>
          </cell>
          <cell r="AK209">
            <v>5091666.666666667</v>
          </cell>
        </row>
        <row r="210">
          <cell r="AG210">
            <v>4265331.4291666662</v>
          </cell>
          <cell r="AK210">
            <v>2437795.8491666666</v>
          </cell>
        </row>
        <row r="211">
          <cell r="AG211">
            <v>0</v>
          </cell>
          <cell r="AK211">
            <v>0</v>
          </cell>
        </row>
        <row r="212">
          <cell r="AG212">
            <v>0</v>
          </cell>
          <cell r="AK212">
            <v>0</v>
          </cell>
        </row>
        <row r="213">
          <cell r="AG213">
            <v>0</v>
          </cell>
          <cell r="AK213">
            <v>0</v>
          </cell>
        </row>
        <row r="214">
          <cell r="AG214">
            <v>0</v>
          </cell>
          <cell r="AK214">
            <v>0</v>
          </cell>
        </row>
        <row r="215">
          <cell r="AG215">
            <v>0</v>
          </cell>
          <cell r="AK215">
            <v>0</v>
          </cell>
        </row>
        <row r="216">
          <cell r="AG216">
            <v>384179.00374999997</v>
          </cell>
          <cell r="AK216">
            <v>238602.55166666664</v>
          </cell>
        </row>
        <row r="217">
          <cell r="AG217">
            <v>484252.72124999994</v>
          </cell>
          <cell r="AK217">
            <v>533933.62374999991</v>
          </cell>
        </row>
        <row r="218">
          <cell r="AG218">
            <v>0</v>
          </cell>
          <cell r="AK218">
            <v>0</v>
          </cell>
        </row>
        <row r="219">
          <cell r="AG219">
            <v>0</v>
          </cell>
          <cell r="AK219">
            <v>0</v>
          </cell>
        </row>
        <row r="220">
          <cell r="AG220">
            <v>-326989.90083333326</v>
          </cell>
          <cell r="AK220">
            <v>-230511.87875</v>
          </cell>
        </row>
        <row r="221">
          <cell r="AG221">
            <v>99024123.535416663</v>
          </cell>
          <cell r="AK221">
            <v>99735025.017083347</v>
          </cell>
        </row>
        <row r="222">
          <cell r="AG222">
            <v>0</v>
          </cell>
          <cell r="AK222">
            <v>190125</v>
          </cell>
        </row>
        <row r="223">
          <cell r="AG223">
            <v>0</v>
          </cell>
          <cell r="AK223">
            <v>0</v>
          </cell>
        </row>
        <row r="224">
          <cell r="AG224">
            <v>0</v>
          </cell>
          <cell r="AK224">
            <v>0</v>
          </cell>
        </row>
        <row r="225">
          <cell r="AG225">
            <v>53463054.145833336</v>
          </cell>
          <cell r="AK225">
            <v>56339873.14708332</v>
          </cell>
        </row>
        <row r="226">
          <cell r="AG226">
            <v>-99024123.5</v>
          </cell>
          <cell r="AK226">
            <v>-99735025.041666672</v>
          </cell>
        </row>
        <row r="227">
          <cell r="AG227">
            <v>-53463054.041666664</v>
          </cell>
          <cell r="AK227">
            <v>-56339873.083333336</v>
          </cell>
        </row>
        <row r="228">
          <cell r="AG228">
            <v>216731225.04166666</v>
          </cell>
          <cell r="AK228">
            <v>222356351.08333334</v>
          </cell>
        </row>
        <row r="229">
          <cell r="AG229">
            <v>-38375000</v>
          </cell>
          <cell r="AK229">
            <v>-61250000</v>
          </cell>
        </row>
        <row r="230">
          <cell r="AG230">
            <v>61670.916666666664</v>
          </cell>
          <cell r="AK230">
            <v>62270.083333333336</v>
          </cell>
        </row>
        <row r="231">
          <cell r="AG231">
            <v>31277.416666666668</v>
          </cell>
          <cell r="AK231">
            <v>33102.5</v>
          </cell>
        </row>
        <row r="232">
          <cell r="AG232">
            <v>-16939077.343750004</v>
          </cell>
          <cell r="AK232">
            <v>-15504010.099166667</v>
          </cell>
        </row>
        <row r="233">
          <cell r="AK233">
            <v>0</v>
          </cell>
        </row>
        <row r="234">
          <cell r="AG234">
            <v>0</v>
          </cell>
          <cell r="AK234">
            <v>0</v>
          </cell>
        </row>
        <row r="235">
          <cell r="AG235">
            <v>-1252.7758333333334</v>
          </cell>
          <cell r="AK235">
            <v>-1252.7758333333334</v>
          </cell>
        </row>
        <row r="236">
          <cell r="AG236">
            <v>0</v>
          </cell>
          <cell r="AK236">
            <v>0</v>
          </cell>
        </row>
        <row r="237">
          <cell r="AG237">
            <v>21.916666666666668</v>
          </cell>
          <cell r="AK237">
            <v>0</v>
          </cell>
        </row>
        <row r="238">
          <cell r="AG238">
            <v>0</v>
          </cell>
          <cell r="AK238">
            <v>0</v>
          </cell>
        </row>
        <row r="240">
          <cell r="AG240">
            <v>11911691.939999999</v>
          </cell>
          <cell r="AK240">
            <v>12763266.462916667</v>
          </cell>
        </row>
        <row r="241">
          <cell r="AG241">
            <v>153257.38541666669</v>
          </cell>
          <cell r="AK241">
            <v>130078.86</v>
          </cell>
        </row>
        <row r="242">
          <cell r="AG242">
            <v>150983.7116666667</v>
          </cell>
          <cell r="AK242">
            <v>129636.42541666668</v>
          </cell>
        </row>
        <row r="243">
          <cell r="AG243">
            <v>0</v>
          </cell>
          <cell r="AK243">
            <v>0</v>
          </cell>
        </row>
        <row r="244">
          <cell r="AG244">
            <v>0</v>
          </cell>
          <cell r="AK244">
            <v>0</v>
          </cell>
        </row>
        <row r="245">
          <cell r="AG245">
            <v>12717359.247500001</v>
          </cell>
          <cell r="AK245">
            <v>10735267.315833332</v>
          </cell>
        </row>
        <row r="246">
          <cell r="AG246">
            <v>720772.77416666679</v>
          </cell>
          <cell r="AK246">
            <v>661941.73583333346</v>
          </cell>
        </row>
        <row r="247">
          <cell r="AG247">
            <v>13043807.549999999</v>
          </cell>
          <cell r="AK247">
            <v>14211224.570833333</v>
          </cell>
        </row>
        <row r="248">
          <cell r="AG248">
            <v>0</v>
          </cell>
          <cell r="AK248">
            <v>0</v>
          </cell>
        </row>
        <row r="249">
          <cell r="AG249">
            <v>7701.9749999999995</v>
          </cell>
          <cell r="AK249">
            <v>4065.0879166666668</v>
          </cell>
        </row>
        <row r="250">
          <cell r="AG250">
            <v>-5028.0854166666677</v>
          </cell>
          <cell r="AK250">
            <v>-1652.3812500000001</v>
          </cell>
        </row>
        <row r="251">
          <cell r="AG251">
            <v>0</v>
          </cell>
          <cell r="AK251">
            <v>0</v>
          </cell>
        </row>
        <row r="252">
          <cell r="AG252">
            <v>0</v>
          </cell>
          <cell r="AK252">
            <v>0</v>
          </cell>
        </row>
        <row r="253">
          <cell r="AG253">
            <v>0</v>
          </cell>
          <cell r="AK253">
            <v>0</v>
          </cell>
        </row>
        <row r="254">
          <cell r="AG254">
            <v>-8.5</v>
          </cell>
          <cell r="AK254">
            <v>-9</v>
          </cell>
        </row>
        <row r="255">
          <cell r="AG255">
            <v>285912.10666666663</v>
          </cell>
          <cell r="AK255">
            <v>279261.1166666667</v>
          </cell>
        </row>
        <row r="256">
          <cell r="AG256">
            <v>3691615.4345833329</v>
          </cell>
          <cell r="AK256">
            <v>4249714.0941666672</v>
          </cell>
        </row>
        <row r="257">
          <cell r="AG257">
            <v>5095.7754166666673</v>
          </cell>
          <cell r="AK257">
            <v>5511.7575000000006</v>
          </cell>
        </row>
        <row r="258">
          <cell r="AG258">
            <v>0</v>
          </cell>
          <cell r="AK258">
            <v>50.833333333333336</v>
          </cell>
        </row>
        <row r="259">
          <cell r="AG259">
            <v>56606.093333333345</v>
          </cell>
          <cell r="AK259">
            <v>47179.362499999996</v>
          </cell>
        </row>
        <row r="260">
          <cell r="AG260">
            <v>10247160.977500001</v>
          </cell>
          <cell r="AK260">
            <v>10706112.645833334</v>
          </cell>
        </row>
        <row r="261">
          <cell r="AG261">
            <v>65197030.22958333</v>
          </cell>
          <cell r="AK261">
            <v>64133122.06000001</v>
          </cell>
        </row>
        <row r="262">
          <cell r="AG262">
            <v>1071.7233333333331</v>
          </cell>
          <cell r="AK262">
            <v>663.77666666666664</v>
          </cell>
        </row>
        <row r="263">
          <cell r="AG263">
            <v>0</v>
          </cell>
          <cell r="AK263">
            <v>0</v>
          </cell>
        </row>
        <row r="264">
          <cell r="AG264">
            <v>0</v>
          </cell>
          <cell r="AK264">
            <v>0</v>
          </cell>
        </row>
        <row r="265">
          <cell r="AG265">
            <v>200.45833333333334</v>
          </cell>
          <cell r="AK265">
            <v>200.45833333333334</v>
          </cell>
        </row>
        <row r="266">
          <cell r="AG266">
            <v>0</v>
          </cell>
          <cell r="AK266">
            <v>0</v>
          </cell>
        </row>
        <row r="267">
          <cell r="AG267">
            <v>0</v>
          </cell>
          <cell r="AK267">
            <v>0</v>
          </cell>
        </row>
        <row r="268">
          <cell r="AG268">
            <v>797.625</v>
          </cell>
          <cell r="AK268">
            <v>372.22500000000008</v>
          </cell>
        </row>
        <row r="269">
          <cell r="AG269">
            <v>47969.282916666656</v>
          </cell>
          <cell r="AK269">
            <v>42634.36583333333</v>
          </cell>
        </row>
        <row r="270">
          <cell r="AG270">
            <v>122558.46625</v>
          </cell>
          <cell r="AK270">
            <v>236239.38291666668</v>
          </cell>
        </row>
        <row r="271">
          <cell r="AG271">
            <v>11213.744166666665</v>
          </cell>
          <cell r="AK271">
            <v>1918.0687500000001</v>
          </cell>
        </row>
        <row r="272">
          <cell r="AG272">
            <v>159338.22500000001</v>
          </cell>
          <cell r="AK272">
            <v>81496.807916666672</v>
          </cell>
        </row>
        <row r="273">
          <cell r="AG273">
            <v>604148.71583333332</v>
          </cell>
          <cell r="AK273">
            <v>434203.27500000008</v>
          </cell>
        </row>
        <row r="274">
          <cell r="AG274">
            <v>525382.61083333334</v>
          </cell>
          <cell r="AK274">
            <v>591590.05041666667</v>
          </cell>
        </row>
        <row r="275">
          <cell r="AG275">
            <v>36781.783750000002</v>
          </cell>
          <cell r="AK275">
            <v>0</v>
          </cell>
        </row>
        <row r="276">
          <cell r="AG276">
            <v>5282.9820833333333</v>
          </cell>
          <cell r="AK276">
            <v>270.66666666666669</v>
          </cell>
        </row>
        <row r="277">
          <cell r="AG277">
            <v>713521.59333333327</v>
          </cell>
          <cell r="AK277">
            <v>690475.62041666673</v>
          </cell>
        </row>
        <row r="278">
          <cell r="AG278">
            <v>136837.49875</v>
          </cell>
          <cell r="AK278">
            <v>90918.158749999988</v>
          </cell>
        </row>
        <row r="279">
          <cell r="AG279">
            <v>153834.93</v>
          </cell>
          <cell r="AK279">
            <v>0</v>
          </cell>
        </row>
        <row r="280">
          <cell r="AG280">
            <v>0</v>
          </cell>
          <cell r="AK280">
            <v>0</v>
          </cell>
        </row>
        <row r="281">
          <cell r="AG281">
            <v>0</v>
          </cell>
          <cell r="AK281">
            <v>0</v>
          </cell>
        </row>
        <row r="282">
          <cell r="AG282">
            <v>-806635.69874999998</v>
          </cell>
          <cell r="AK282">
            <v>-776577.30583333352</v>
          </cell>
        </row>
        <row r="283">
          <cell r="AG283">
            <v>0</v>
          </cell>
          <cell r="AK283">
            <v>0</v>
          </cell>
        </row>
        <row r="284">
          <cell r="AG284">
            <v>-347653.74374999997</v>
          </cell>
          <cell r="AK284">
            <v>-338990.17625000008</v>
          </cell>
        </row>
        <row r="285">
          <cell r="AG285">
            <v>-41487700</v>
          </cell>
          <cell r="AK285">
            <v>-41487700</v>
          </cell>
        </row>
        <row r="286">
          <cell r="AG286">
            <v>0</v>
          </cell>
          <cell r="AK286">
            <v>0</v>
          </cell>
        </row>
        <row r="287">
          <cell r="AG287">
            <v>946806.16666666663</v>
          </cell>
          <cell r="AK287">
            <v>974080.33333333337</v>
          </cell>
        </row>
        <row r="288">
          <cell r="AG288">
            <v>476843.54166666669</v>
          </cell>
          <cell r="AK288">
            <v>517819.08333333331</v>
          </cell>
        </row>
        <row r="289">
          <cell r="AG289">
            <v>0</v>
          </cell>
          <cell r="AK289">
            <v>0</v>
          </cell>
        </row>
        <row r="290">
          <cell r="AG290">
            <v>-679420.26958333328</v>
          </cell>
          <cell r="AK290">
            <v>-717251.87750000006</v>
          </cell>
        </row>
        <row r="291">
          <cell r="AG291">
            <v>0</v>
          </cell>
          <cell r="AK291">
            <v>0</v>
          </cell>
        </row>
        <row r="292">
          <cell r="AG292">
            <v>45533.459583333344</v>
          </cell>
          <cell r="AK292">
            <v>28846.695416666669</v>
          </cell>
        </row>
        <row r="293">
          <cell r="AG293">
            <v>-3907.447083333333</v>
          </cell>
          <cell r="AK293">
            <v>-4030.2429166666666</v>
          </cell>
        </row>
        <row r="294">
          <cell r="AG294">
            <v>19504.678750000003</v>
          </cell>
          <cell r="AK294">
            <v>-1098.9237499999999</v>
          </cell>
        </row>
        <row r="295">
          <cell r="AG295">
            <v>0</v>
          </cell>
          <cell r="AK295">
            <v>0</v>
          </cell>
        </row>
        <row r="296">
          <cell r="AG296">
            <v>-135895.30041666667</v>
          </cell>
          <cell r="AK296">
            <v>-249576.21708333332</v>
          </cell>
        </row>
        <row r="297">
          <cell r="AG297">
            <v>8721610.753333332</v>
          </cell>
          <cell r="AK297">
            <v>11943121.376249999</v>
          </cell>
        </row>
        <row r="298">
          <cell r="AG298">
            <v>0</v>
          </cell>
          <cell r="AK298">
            <v>0</v>
          </cell>
        </row>
        <row r="299">
          <cell r="AG299">
            <v>612251.50874999992</v>
          </cell>
          <cell r="AK299">
            <v>646095.03291666659</v>
          </cell>
        </row>
        <row r="300">
          <cell r="AG300">
            <v>899325.97750000004</v>
          </cell>
          <cell r="AK300">
            <v>856494.9425</v>
          </cell>
        </row>
        <row r="301">
          <cell r="AG301">
            <v>126102.65666666666</v>
          </cell>
          <cell r="AK301">
            <v>124321.40666666666</v>
          </cell>
        </row>
        <row r="302">
          <cell r="AG302">
            <v>20614.185833333329</v>
          </cell>
          <cell r="AK302">
            <v>20556.786666666667</v>
          </cell>
        </row>
        <row r="303">
          <cell r="AG303">
            <v>0</v>
          </cell>
          <cell r="AK303">
            <v>0</v>
          </cell>
        </row>
        <row r="304">
          <cell r="AG304">
            <v>3837505.4287499995</v>
          </cell>
          <cell r="AK304">
            <v>3735342.1441666665</v>
          </cell>
        </row>
        <row r="305">
          <cell r="AG305">
            <v>1047881.6341666667</v>
          </cell>
          <cell r="AK305">
            <v>956368.02583333326</v>
          </cell>
        </row>
        <row r="306">
          <cell r="AG306">
            <v>0</v>
          </cell>
          <cell r="AK306">
            <v>0</v>
          </cell>
        </row>
        <row r="307">
          <cell r="AG307">
            <v>2481422.9583333335</v>
          </cell>
          <cell r="AK307">
            <v>2294226.115416666</v>
          </cell>
        </row>
        <row r="308">
          <cell r="AG308">
            <v>4599.5562499999996</v>
          </cell>
          <cell r="AK308">
            <v>2146.4595833333333</v>
          </cell>
        </row>
        <row r="309">
          <cell r="AG309">
            <v>0</v>
          </cell>
          <cell r="AK309">
            <v>184.43541666666715</v>
          </cell>
        </row>
        <row r="310">
          <cell r="AG310">
            <v>354008.19</v>
          </cell>
          <cell r="AK310">
            <v>354008.19</v>
          </cell>
        </row>
        <row r="311">
          <cell r="AG311">
            <v>0</v>
          </cell>
          <cell r="AK311">
            <v>0</v>
          </cell>
        </row>
        <row r="312">
          <cell r="AG312">
            <v>843510.81874999998</v>
          </cell>
          <cell r="AK312">
            <v>395170.1395833334</v>
          </cell>
        </row>
        <row r="313">
          <cell r="AG313">
            <v>322.14583333333326</v>
          </cell>
          <cell r="AK313">
            <v>-614.84083333333331</v>
          </cell>
        </row>
        <row r="314">
          <cell r="AG314">
            <v>78009.50499999999</v>
          </cell>
          <cell r="AK314">
            <v>36825.885000000002</v>
          </cell>
        </row>
        <row r="315">
          <cell r="AG315">
            <v>-430.0629166666663</v>
          </cell>
          <cell r="AK315">
            <v>1824.5979166666664</v>
          </cell>
        </row>
        <row r="316">
          <cell r="AG316">
            <v>134492.56833333333</v>
          </cell>
          <cell r="AK316">
            <v>130345.31833333331</v>
          </cell>
        </row>
        <row r="317">
          <cell r="AG317">
            <v>0</v>
          </cell>
          <cell r="AK317">
            <v>0</v>
          </cell>
        </row>
        <row r="318">
          <cell r="AG318">
            <v>498337.51374999998</v>
          </cell>
          <cell r="AK318">
            <v>944134.21625000006</v>
          </cell>
        </row>
        <row r="319">
          <cell r="AG319">
            <v>508323.99500000011</v>
          </cell>
          <cell r="AK319">
            <v>486750.85333333327</v>
          </cell>
        </row>
        <row r="320">
          <cell r="AG320">
            <v>271360.37416666659</v>
          </cell>
          <cell r="AK320">
            <v>346275.21833333332</v>
          </cell>
        </row>
        <row r="321">
          <cell r="AG321">
            <v>0</v>
          </cell>
          <cell r="AK321">
            <v>0</v>
          </cell>
        </row>
        <row r="322">
          <cell r="AG322">
            <v>0</v>
          </cell>
          <cell r="AK322">
            <v>0</v>
          </cell>
        </row>
        <row r="323">
          <cell r="AG323">
            <v>0</v>
          </cell>
          <cell r="AK323">
            <v>0</v>
          </cell>
        </row>
        <row r="324">
          <cell r="AG324">
            <v>0</v>
          </cell>
          <cell r="AK324">
            <v>0</v>
          </cell>
        </row>
        <row r="325">
          <cell r="AG325">
            <v>0</v>
          </cell>
          <cell r="AK325">
            <v>0</v>
          </cell>
        </row>
        <row r="326">
          <cell r="AG326">
            <v>0</v>
          </cell>
          <cell r="AK326">
            <v>0</v>
          </cell>
        </row>
        <row r="327">
          <cell r="AG327">
            <v>0</v>
          </cell>
          <cell r="AK327">
            <v>0</v>
          </cell>
        </row>
        <row r="328">
          <cell r="AG328">
            <v>4990195.1525000008</v>
          </cell>
          <cell r="AK328">
            <v>5061852.3787500001</v>
          </cell>
        </row>
        <row r="329">
          <cell r="AG329">
            <v>2852910.0366666671</v>
          </cell>
          <cell r="AK329">
            <v>2883679.4950000006</v>
          </cell>
        </row>
        <row r="330">
          <cell r="AG330">
            <v>-4989987.3675000006</v>
          </cell>
          <cell r="AK330">
            <v>-5062436.9858333329</v>
          </cell>
        </row>
        <row r="331">
          <cell r="AG331">
            <v>2204655.2483333326</v>
          </cell>
          <cell r="AK331">
            <v>2227734.9983333326</v>
          </cell>
        </row>
        <row r="332">
          <cell r="AG332">
            <v>0</v>
          </cell>
          <cell r="AK332">
            <v>0</v>
          </cell>
        </row>
        <row r="333">
          <cell r="AG333">
            <v>11520654.627499998</v>
          </cell>
          <cell r="AK333">
            <v>11937495.83</v>
          </cell>
        </row>
        <row r="334">
          <cell r="AG334">
            <v>4029900.3429166661</v>
          </cell>
          <cell r="AK334">
            <v>4213887.8062500004</v>
          </cell>
        </row>
        <row r="335">
          <cell r="AG335">
            <v>2098630.5316666667</v>
          </cell>
          <cell r="AK335">
            <v>2109477.3287499999</v>
          </cell>
        </row>
        <row r="336">
          <cell r="AG336">
            <v>2890612.9341666666</v>
          </cell>
          <cell r="AK336">
            <v>2968896.355</v>
          </cell>
        </row>
        <row r="337">
          <cell r="AG337">
            <v>0</v>
          </cell>
          <cell r="AK337">
            <v>0</v>
          </cell>
        </row>
        <row r="338">
          <cell r="AG338">
            <v>1376994.2154166668</v>
          </cell>
          <cell r="AK338">
            <v>1238622.08375</v>
          </cell>
        </row>
        <row r="339">
          <cell r="AG339">
            <v>0</v>
          </cell>
          <cell r="AK339">
            <v>0</v>
          </cell>
        </row>
        <row r="340">
          <cell r="AG340">
            <v>215242.80583333332</v>
          </cell>
          <cell r="AK340">
            <v>236068.44083333333</v>
          </cell>
        </row>
        <row r="341">
          <cell r="AG341">
            <v>44884.185416666667</v>
          </cell>
          <cell r="AK341">
            <v>43641.324583333328</v>
          </cell>
        </row>
        <row r="342">
          <cell r="AG342">
            <v>-19962.507083333338</v>
          </cell>
          <cell r="AK342">
            <v>-13682.862083333339</v>
          </cell>
        </row>
        <row r="343">
          <cell r="AG343">
            <v>15653893.72625</v>
          </cell>
          <cell r="AK343">
            <v>17484199.03875</v>
          </cell>
        </row>
        <row r="344">
          <cell r="AG344">
            <v>3881190.8445833339</v>
          </cell>
          <cell r="AK344">
            <v>4239197.2966666659</v>
          </cell>
        </row>
        <row r="345">
          <cell r="AG345">
            <v>14200147.785833335</v>
          </cell>
          <cell r="AK345">
            <v>17032149.173333336</v>
          </cell>
        </row>
        <row r="346">
          <cell r="AG346">
            <v>576201.29999999993</v>
          </cell>
          <cell r="AK346">
            <v>576201.29999999993</v>
          </cell>
        </row>
        <row r="347">
          <cell r="AG347">
            <v>4585.42</v>
          </cell>
          <cell r="AK347">
            <v>10334.467083333335</v>
          </cell>
        </row>
        <row r="348">
          <cell r="AG348">
            <v>3821.2908333333339</v>
          </cell>
          <cell r="AK348">
            <v>4065.290833333333</v>
          </cell>
        </row>
        <row r="349">
          <cell r="AG349">
            <v>0</v>
          </cell>
          <cell r="AK349">
            <v>0</v>
          </cell>
        </row>
        <row r="350">
          <cell r="AG350">
            <v>776585.01083333325</v>
          </cell>
          <cell r="AK350">
            <v>805633.21083333332</v>
          </cell>
        </row>
        <row r="351">
          <cell r="AG351">
            <v>3375.7099999999996</v>
          </cell>
          <cell r="AK351">
            <v>5370.7562500000004</v>
          </cell>
        </row>
        <row r="352">
          <cell r="AG352">
            <v>7701.1029166666667</v>
          </cell>
          <cell r="AK352">
            <v>8037.486249999999</v>
          </cell>
        </row>
        <row r="353">
          <cell r="AG353">
            <v>775198.50875000004</v>
          </cell>
          <cell r="AK353">
            <v>873582.84541666659</v>
          </cell>
        </row>
        <row r="354">
          <cell r="AG354">
            <v>23812.922500000004</v>
          </cell>
          <cell r="AK354">
            <v>23419.126666666667</v>
          </cell>
        </row>
        <row r="355">
          <cell r="AG355">
            <v>0</v>
          </cell>
          <cell r="AK355">
            <v>0</v>
          </cell>
        </row>
        <row r="356">
          <cell r="AG356">
            <v>41812.143750000003</v>
          </cell>
          <cell r="AK356">
            <v>43831.113750000011</v>
          </cell>
        </row>
        <row r="357">
          <cell r="AG357">
            <v>20383.769166666665</v>
          </cell>
          <cell r="AK357">
            <v>24474.873333333333</v>
          </cell>
        </row>
        <row r="358">
          <cell r="AG358">
            <v>688672.9341666667</v>
          </cell>
          <cell r="AK358">
            <v>637182.68749999988</v>
          </cell>
        </row>
        <row r="359">
          <cell r="AG359">
            <v>12027.12</v>
          </cell>
          <cell r="AK359">
            <v>12106.826666666668</v>
          </cell>
        </row>
        <row r="360">
          <cell r="AG360">
            <v>0</v>
          </cell>
          <cell r="AK360">
            <v>0</v>
          </cell>
        </row>
        <row r="361">
          <cell r="AG361">
            <v>16666.671666666665</v>
          </cell>
          <cell r="AK361">
            <v>20833.342499999999</v>
          </cell>
        </row>
        <row r="362">
          <cell r="AG362">
            <v>0</v>
          </cell>
          <cell r="AK362">
            <v>0</v>
          </cell>
        </row>
        <row r="363">
          <cell r="AG363">
            <v>0</v>
          </cell>
          <cell r="AK363">
            <v>0</v>
          </cell>
        </row>
        <row r="365">
          <cell r="AG365">
            <v>0</v>
          </cell>
          <cell r="AK365">
            <v>0</v>
          </cell>
        </row>
        <row r="366">
          <cell r="AG366">
            <v>0</v>
          </cell>
          <cell r="AK366">
            <v>0</v>
          </cell>
        </row>
        <row r="367">
          <cell r="AG367">
            <v>0</v>
          </cell>
          <cell r="AK367">
            <v>0</v>
          </cell>
        </row>
        <row r="368">
          <cell r="AG368">
            <v>0</v>
          </cell>
          <cell r="AK368">
            <v>0</v>
          </cell>
        </row>
        <row r="369">
          <cell r="AG369">
            <v>0</v>
          </cell>
          <cell r="AK369">
            <v>0</v>
          </cell>
        </row>
        <row r="370">
          <cell r="AG370">
            <v>0</v>
          </cell>
          <cell r="AK370">
            <v>0</v>
          </cell>
        </row>
        <row r="371">
          <cell r="AG371">
            <v>0</v>
          </cell>
          <cell r="AK371">
            <v>0</v>
          </cell>
        </row>
        <row r="372">
          <cell r="AG372">
            <v>0</v>
          </cell>
          <cell r="AK372">
            <v>0</v>
          </cell>
        </row>
        <row r="373">
          <cell r="AG373">
            <v>0</v>
          </cell>
          <cell r="AK373">
            <v>0</v>
          </cell>
        </row>
        <row r="374">
          <cell r="AG374">
            <v>5570.4891666666663</v>
          </cell>
          <cell r="AK374">
            <v>5550.0295833333339</v>
          </cell>
        </row>
        <row r="375">
          <cell r="AG375">
            <v>291157.6308333333</v>
          </cell>
          <cell r="AK375">
            <v>227441.80833333332</v>
          </cell>
        </row>
        <row r="376">
          <cell r="AG376">
            <v>62843.51</v>
          </cell>
          <cell r="AK376">
            <v>41895.51</v>
          </cell>
        </row>
        <row r="377">
          <cell r="AG377">
            <v>359730.24499999994</v>
          </cell>
          <cell r="AK377">
            <v>359730.24499999994</v>
          </cell>
        </row>
        <row r="378">
          <cell r="AG378">
            <v>0</v>
          </cell>
          <cell r="AK378">
            <v>0</v>
          </cell>
        </row>
        <row r="379">
          <cell r="AG379">
            <v>0</v>
          </cell>
          <cell r="AK379">
            <v>0</v>
          </cell>
        </row>
        <row r="380">
          <cell r="AG380">
            <v>1445.4599999999998</v>
          </cell>
          <cell r="AK380">
            <v>1457.4649999999995</v>
          </cell>
        </row>
        <row r="381">
          <cell r="AG381">
            <v>7023.8562500000007</v>
          </cell>
          <cell r="AK381">
            <v>4930.3529166666667</v>
          </cell>
        </row>
        <row r="382">
          <cell r="AG382">
            <v>24436.056249999998</v>
          </cell>
          <cell r="AK382">
            <v>49286.286249999997</v>
          </cell>
        </row>
        <row r="383">
          <cell r="AG383">
            <v>20250</v>
          </cell>
          <cell r="AK383">
            <v>30916.666666666668</v>
          </cell>
        </row>
        <row r="384">
          <cell r="AG384">
            <v>12545.855000000001</v>
          </cell>
          <cell r="AK384">
            <v>6193.5733333333337</v>
          </cell>
        </row>
        <row r="385">
          <cell r="AG385">
            <v>13135.970833333333</v>
          </cell>
          <cell r="AK385">
            <v>7649.9829166666668</v>
          </cell>
        </row>
        <row r="386">
          <cell r="AG386">
            <v>46555.202916666669</v>
          </cell>
          <cell r="AK386">
            <v>46804.799583333341</v>
          </cell>
        </row>
        <row r="387">
          <cell r="AG387">
            <v>46555.193749999999</v>
          </cell>
          <cell r="AK387">
            <v>46804.790416666663</v>
          </cell>
        </row>
        <row r="388">
          <cell r="AG388">
            <v>586409.97999999986</v>
          </cell>
          <cell r="AK388">
            <v>539497.14</v>
          </cell>
        </row>
        <row r="389">
          <cell r="AG389">
            <v>1622785</v>
          </cell>
          <cell r="AK389">
            <v>1300785</v>
          </cell>
        </row>
        <row r="390">
          <cell r="AG390">
            <v>0</v>
          </cell>
          <cell r="AK390">
            <v>0</v>
          </cell>
        </row>
        <row r="391">
          <cell r="AG391">
            <v>0</v>
          </cell>
          <cell r="AK391">
            <v>0</v>
          </cell>
        </row>
        <row r="392">
          <cell r="AG392">
            <v>0</v>
          </cell>
          <cell r="AK392">
            <v>0</v>
          </cell>
        </row>
        <row r="393">
          <cell r="AG393">
            <v>37418.046666666654</v>
          </cell>
          <cell r="AK393">
            <v>39823.539166666669</v>
          </cell>
        </row>
        <row r="394">
          <cell r="AG394">
            <v>81213.504583333342</v>
          </cell>
          <cell r="AK394">
            <v>79239.841249999998</v>
          </cell>
        </row>
        <row r="395">
          <cell r="AG395">
            <v>0</v>
          </cell>
          <cell r="AK395">
            <v>0</v>
          </cell>
        </row>
        <row r="396">
          <cell r="AG396">
            <v>19751.407499999998</v>
          </cell>
          <cell r="AK396">
            <v>17612.854583333334</v>
          </cell>
        </row>
        <row r="397">
          <cell r="AG397">
            <v>27613.458333333332</v>
          </cell>
          <cell r="AK397">
            <v>28284.481250000001</v>
          </cell>
        </row>
        <row r="398">
          <cell r="AG398">
            <v>26465</v>
          </cell>
          <cell r="AK398">
            <v>26777.039999999997</v>
          </cell>
        </row>
        <row r="399">
          <cell r="AG399">
            <v>0</v>
          </cell>
          <cell r="AK399">
            <v>0</v>
          </cell>
        </row>
        <row r="400">
          <cell r="AG400">
            <v>245128.93500000003</v>
          </cell>
          <cell r="AK400">
            <v>244361.43499999997</v>
          </cell>
        </row>
        <row r="401">
          <cell r="AG401">
            <v>34755.791666666664</v>
          </cell>
          <cell r="AK401">
            <v>59289.291666666664</v>
          </cell>
        </row>
        <row r="402">
          <cell r="AG402">
            <v>0</v>
          </cell>
          <cell r="AK402">
            <v>0</v>
          </cell>
        </row>
        <row r="403">
          <cell r="AG403">
            <v>124068.87375000003</v>
          </cell>
          <cell r="AK403">
            <v>127882.21708333334</v>
          </cell>
        </row>
        <row r="404">
          <cell r="AG404">
            <v>0</v>
          </cell>
          <cell r="AK404">
            <v>0</v>
          </cell>
        </row>
        <row r="405">
          <cell r="AG405">
            <v>24505.8</v>
          </cell>
          <cell r="AK405">
            <v>25004.133333333331</v>
          </cell>
        </row>
        <row r="406">
          <cell r="AG406">
            <v>0</v>
          </cell>
          <cell r="AK406">
            <v>0</v>
          </cell>
        </row>
        <row r="407">
          <cell r="AG407">
            <v>0</v>
          </cell>
          <cell r="AK407">
            <v>0</v>
          </cell>
        </row>
        <row r="408">
          <cell r="AG408">
            <v>153.80375000000001</v>
          </cell>
          <cell r="AK408">
            <v>0</v>
          </cell>
        </row>
        <row r="409">
          <cell r="AG409">
            <v>0</v>
          </cell>
          <cell r="AK409">
            <v>0</v>
          </cell>
        </row>
        <row r="410">
          <cell r="AG410">
            <v>0</v>
          </cell>
          <cell r="AK410">
            <v>0</v>
          </cell>
        </row>
        <row r="411">
          <cell r="AG411">
            <v>82791.157500000001</v>
          </cell>
          <cell r="AK411">
            <v>82791.157500000001</v>
          </cell>
        </row>
        <row r="412">
          <cell r="AG412">
            <v>11123.784166666666</v>
          </cell>
          <cell r="AK412">
            <v>9033.7841666666664</v>
          </cell>
        </row>
        <row r="413">
          <cell r="AG413">
            <v>0</v>
          </cell>
          <cell r="AK413">
            <v>0</v>
          </cell>
        </row>
        <row r="414">
          <cell r="AG414">
            <v>0</v>
          </cell>
          <cell r="AK414">
            <v>0</v>
          </cell>
        </row>
        <row r="415">
          <cell r="AG415">
            <v>0</v>
          </cell>
          <cell r="AK415">
            <v>0</v>
          </cell>
        </row>
        <row r="416">
          <cell r="AG416">
            <v>0</v>
          </cell>
          <cell r="AK416">
            <v>0</v>
          </cell>
        </row>
        <row r="417">
          <cell r="AG417">
            <v>0</v>
          </cell>
          <cell r="AK417">
            <v>0</v>
          </cell>
        </row>
        <row r="418">
          <cell r="AG418">
            <v>0</v>
          </cell>
          <cell r="AK418">
            <v>0</v>
          </cell>
        </row>
        <row r="419">
          <cell r="AG419">
            <v>726.46416666666664</v>
          </cell>
          <cell r="AK419">
            <v>758.56500000000005</v>
          </cell>
        </row>
        <row r="420">
          <cell r="AG420">
            <v>0</v>
          </cell>
          <cell r="AK420">
            <v>0</v>
          </cell>
        </row>
        <row r="421">
          <cell r="AG421">
            <v>0</v>
          </cell>
          <cell r="AK421">
            <v>0</v>
          </cell>
        </row>
        <row r="422">
          <cell r="AG422">
            <v>0</v>
          </cell>
          <cell r="AK422">
            <v>0</v>
          </cell>
        </row>
        <row r="423">
          <cell r="AG423">
            <v>0</v>
          </cell>
          <cell r="AK423">
            <v>0</v>
          </cell>
        </row>
        <row r="424">
          <cell r="AG424">
            <v>-0.80458333333333332</v>
          </cell>
          <cell r="AK424">
            <v>0</v>
          </cell>
        </row>
        <row r="425">
          <cell r="AG425">
            <v>0</v>
          </cell>
          <cell r="AK425">
            <v>0</v>
          </cell>
        </row>
        <row r="426">
          <cell r="AG426">
            <v>0</v>
          </cell>
          <cell r="AK426">
            <v>0</v>
          </cell>
        </row>
        <row r="427">
          <cell r="AG427">
            <v>1177.2250000000001</v>
          </cell>
          <cell r="AK427">
            <v>1115.4383333333335</v>
          </cell>
        </row>
        <row r="428">
          <cell r="AK428">
            <v>19.984999999999999</v>
          </cell>
        </row>
        <row r="429">
          <cell r="AG429">
            <v>60817278.958333336</v>
          </cell>
          <cell r="AK429">
            <v>61746643.125</v>
          </cell>
        </row>
        <row r="430">
          <cell r="AG430">
            <v>28118796.346250001</v>
          </cell>
          <cell r="AK430">
            <v>30000406.270833332</v>
          </cell>
        </row>
        <row r="431">
          <cell r="AG431">
            <v>893931.83666666679</v>
          </cell>
          <cell r="AK431">
            <v>807652.83916666673</v>
          </cell>
        </row>
        <row r="432">
          <cell r="AG432">
            <v>-61760308</v>
          </cell>
          <cell r="AK432">
            <v>-62611674.583333336</v>
          </cell>
        </row>
        <row r="433">
          <cell r="AG433">
            <v>-28081585.083333332</v>
          </cell>
          <cell r="AK433">
            <v>-29963312.25</v>
          </cell>
        </row>
        <row r="434">
          <cell r="AG434">
            <v>2404107.2683333335</v>
          </cell>
          <cell r="AK434">
            <v>2310933.1775000002</v>
          </cell>
        </row>
        <row r="435">
          <cell r="AG435">
            <v>130750.16666666667</v>
          </cell>
          <cell r="AK435">
            <v>163272.54166666666</v>
          </cell>
        </row>
        <row r="436">
          <cell r="AG436">
            <v>6837827.75</v>
          </cell>
          <cell r="AK436">
            <v>8003537.583333333</v>
          </cell>
        </row>
        <row r="437">
          <cell r="AG437">
            <v>2291709.125</v>
          </cell>
          <cell r="AK437">
            <v>2773991.625</v>
          </cell>
        </row>
        <row r="438">
          <cell r="AG438">
            <v>8839028.125</v>
          </cell>
          <cell r="AK438">
            <v>10187845.375</v>
          </cell>
        </row>
        <row r="439">
          <cell r="AG439">
            <v>319966.875</v>
          </cell>
          <cell r="AK439">
            <v>4849699.583333333</v>
          </cell>
        </row>
        <row r="440">
          <cell r="AG440">
            <v>916391.375</v>
          </cell>
          <cell r="AK440">
            <v>4164408.5416666665</v>
          </cell>
        </row>
        <row r="441">
          <cell r="AG441">
            <v>0</v>
          </cell>
          <cell r="AK441">
            <v>-3811587.7083333335</v>
          </cell>
        </row>
        <row r="442">
          <cell r="AG442">
            <v>0</v>
          </cell>
          <cell r="AK442">
            <v>-922339.41666666663</v>
          </cell>
        </row>
        <row r="443">
          <cell r="AG443">
            <v>1476087.4499999995</v>
          </cell>
          <cell r="AK443">
            <v>1442440.2887499996</v>
          </cell>
        </row>
        <row r="444">
          <cell r="AG444">
            <v>0</v>
          </cell>
          <cell r="AK444">
            <v>0</v>
          </cell>
        </row>
        <row r="445">
          <cell r="AG445">
            <v>84436</v>
          </cell>
          <cell r="AK445">
            <v>82764</v>
          </cell>
        </row>
        <row r="446">
          <cell r="AG446">
            <v>7379.7583333333341</v>
          </cell>
          <cell r="AK446">
            <v>0</v>
          </cell>
        </row>
        <row r="447">
          <cell r="AG447">
            <v>124878.24124999998</v>
          </cell>
          <cell r="AK447">
            <v>87758.082500000004</v>
          </cell>
        </row>
        <row r="448">
          <cell r="AG448">
            <v>398551.98</v>
          </cell>
          <cell r="AK448">
            <v>371902.98</v>
          </cell>
        </row>
        <row r="449">
          <cell r="AG449">
            <v>42545.349999999991</v>
          </cell>
          <cell r="AK449">
            <v>37945.870000000003</v>
          </cell>
        </row>
        <row r="450">
          <cell r="AG450">
            <v>181750.04</v>
          </cell>
          <cell r="AK450">
            <v>163109</v>
          </cell>
        </row>
        <row r="451">
          <cell r="AG451">
            <v>827.62041666666664</v>
          </cell>
          <cell r="AK451">
            <v>0</v>
          </cell>
        </row>
        <row r="452">
          <cell r="AG452">
            <v>0</v>
          </cell>
          <cell r="AK452">
            <v>0</v>
          </cell>
        </row>
        <row r="453">
          <cell r="AG453">
            <v>0</v>
          </cell>
          <cell r="AK453">
            <v>0</v>
          </cell>
        </row>
        <row r="454">
          <cell r="AK454">
            <v>47678.671666666669</v>
          </cell>
        </row>
        <row r="455">
          <cell r="AG455">
            <v>0</v>
          </cell>
          <cell r="AK455">
            <v>0</v>
          </cell>
        </row>
        <row r="456">
          <cell r="AG456">
            <v>0</v>
          </cell>
          <cell r="AK456">
            <v>0</v>
          </cell>
        </row>
        <row r="457">
          <cell r="AG457">
            <v>0</v>
          </cell>
          <cell r="AK457">
            <v>0</v>
          </cell>
        </row>
        <row r="458">
          <cell r="AG458">
            <v>93558.34375</v>
          </cell>
          <cell r="AK458">
            <v>53411.512083333342</v>
          </cell>
        </row>
        <row r="459">
          <cell r="AG459">
            <v>0</v>
          </cell>
          <cell r="AK459">
            <v>0</v>
          </cell>
        </row>
        <row r="460">
          <cell r="AG460">
            <v>65788.86</v>
          </cell>
          <cell r="AK460">
            <v>57299.979999999989</v>
          </cell>
        </row>
        <row r="461">
          <cell r="AG461">
            <v>0</v>
          </cell>
          <cell r="AK461">
            <v>0</v>
          </cell>
        </row>
        <row r="462">
          <cell r="AG462">
            <v>0</v>
          </cell>
          <cell r="AK462">
            <v>0</v>
          </cell>
        </row>
        <row r="463">
          <cell r="AG463">
            <v>0</v>
          </cell>
          <cell r="AK463">
            <v>0</v>
          </cell>
        </row>
        <row r="464">
          <cell r="AG464">
            <v>0</v>
          </cell>
          <cell r="AK464">
            <v>0</v>
          </cell>
        </row>
        <row r="465">
          <cell r="AG465">
            <v>0</v>
          </cell>
          <cell r="AK465">
            <v>0</v>
          </cell>
        </row>
        <row r="466">
          <cell r="AG466">
            <v>0</v>
          </cell>
          <cell r="AK466">
            <v>0</v>
          </cell>
        </row>
        <row r="467">
          <cell r="AG467">
            <v>0</v>
          </cell>
          <cell r="AK467">
            <v>0</v>
          </cell>
        </row>
        <row r="468">
          <cell r="AG468">
            <v>39926.959999999999</v>
          </cell>
          <cell r="AK468">
            <v>27641.72</v>
          </cell>
        </row>
        <row r="469">
          <cell r="AG469">
            <v>5885.3808333333336</v>
          </cell>
          <cell r="AK469">
            <v>0</v>
          </cell>
        </row>
        <row r="470">
          <cell r="AG470">
            <v>0</v>
          </cell>
          <cell r="AK470">
            <v>0</v>
          </cell>
        </row>
        <row r="471">
          <cell r="AG471">
            <v>0</v>
          </cell>
          <cell r="AK471">
            <v>0</v>
          </cell>
        </row>
        <row r="472">
          <cell r="AG472">
            <v>447.29250000000002</v>
          </cell>
          <cell r="AK472">
            <v>82.152500000000003</v>
          </cell>
        </row>
        <row r="473">
          <cell r="AG473">
            <v>1640.1729166666664</v>
          </cell>
          <cell r="AK473">
            <v>301.25625000000002</v>
          </cell>
        </row>
        <row r="474">
          <cell r="AG474">
            <v>356922.29000000004</v>
          </cell>
          <cell r="AK474">
            <v>336787.25625000003</v>
          </cell>
        </row>
        <row r="475">
          <cell r="AG475">
            <v>14977.18</v>
          </cell>
          <cell r="AK475">
            <v>7221.1516666666648</v>
          </cell>
        </row>
        <row r="476">
          <cell r="AG476">
            <v>891780.90000000026</v>
          </cell>
          <cell r="AK476">
            <v>879175.2683333332</v>
          </cell>
        </row>
        <row r="477">
          <cell r="AG477">
            <v>2438764.2324999999</v>
          </cell>
          <cell r="AK477">
            <v>2402922.6204166668</v>
          </cell>
        </row>
        <row r="478">
          <cell r="AG478">
            <v>587558.00999999989</v>
          </cell>
          <cell r="AK478">
            <v>550993.68083333329</v>
          </cell>
        </row>
        <row r="479">
          <cell r="AG479">
            <v>805155.09500000009</v>
          </cell>
          <cell r="AK479">
            <v>796656.53666666662</v>
          </cell>
        </row>
        <row r="480">
          <cell r="AG480">
            <v>1079928.4800000002</v>
          </cell>
          <cell r="AK480">
            <v>1022885.2791666667</v>
          </cell>
        </row>
        <row r="481">
          <cell r="AG481">
            <v>118293.94999999997</v>
          </cell>
          <cell r="AK481">
            <v>110174.41541666666</v>
          </cell>
        </row>
        <row r="482">
          <cell r="AG482">
            <v>1325093.1100000001</v>
          </cell>
          <cell r="AK482">
            <v>1264153.4095833334</v>
          </cell>
        </row>
        <row r="483">
          <cell r="AG483">
            <v>0</v>
          </cell>
          <cell r="AK483">
            <v>0</v>
          </cell>
        </row>
        <row r="484">
          <cell r="AG484">
            <v>6349322.3499999987</v>
          </cell>
          <cell r="AK484">
            <v>6293131.0379166668</v>
          </cell>
        </row>
        <row r="485">
          <cell r="AG485">
            <v>25480.119583333333</v>
          </cell>
          <cell r="AK485">
            <v>6370.0291666666672</v>
          </cell>
        </row>
        <row r="486">
          <cell r="AG486">
            <v>5983552.4758333331</v>
          </cell>
          <cell r="AK486">
            <v>5958280.0745833339</v>
          </cell>
        </row>
        <row r="487">
          <cell r="AG487">
            <v>1011231.5175000002</v>
          </cell>
          <cell r="AK487">
            <v>1006960.3666666667</v>
          </cell>
        </row>
        <row r="488">
          <cell r="AG488">
            <v>0</v>
          </cell>
          <cell r="AK488">
            <v>282314.91291666665</v>
          </cell>
        </row>
        <row r="489">
          <cell r="AG489">
            <v>0</v>
          </cell>
          <cell r="AK489">
            <v>1092.5566666666666</v>
          </cell>
        </row>
        <row r="490">
          <cell r="AK490">
            <v>0</v>
          </cell>
        </row>
        <row r="491">
          <cell r="AG491">
            <v>719803.44624999992</v>
          </cell>
          <cell r="AK491">
            <v>443769.49791666673</v>
          </cell>
        </row>
        <row r="492">
          <cell r="AG492">
            <v>595611.93041666655</v>
          </cell>
          <cell r="AK492">
            <v>493369.68</v>
          </cell>
        </row>
        <row r="493">
          <cell r="AG493">
            <v>916374.88208333321</v>
          </cell>
          <cell r="AK493">
            <v>997426.53291666647</v>
          </cell>
        </row>
        <row r="494">
          <cell r="AG494">
            <v>0</v>
          </cell>
          <cell r="AK494">
            <v>0</v>
          </cell>
        </row>
        <row r="495">
          <cell r="AG495">
            <v>0</v>
          </cell>
          <cell r="AK495">
            <v>0</v>
          </cell>
        </row>
        <row r="496">
          <cell r="AG496">
            <v>0</v>
          </cell>
          <cell r="AK496">
            <v>0</v>
          </cell>
        </row>
        <row r="497">
          <cell r="AG497">
            <v>9369228.7200000007</v>
          </cell>
          <cell r="AK497">
            <v>7369228.7199999997</v>
          </cell>
        </row>
        <row r="498">
          <cell r="AG498">
            <v>4776552.71</v>
          </cell>
          <cell r="AK498">
            <v>4776552.71</v>
          </cell>
        </row>
        <row r="499">
          <cell r="AG499">
            <v>2705896.4200000004</v>
          </cell>
          <cell r="AK499">
            <v>2705896.4200000004</v>
          </cell>
        </row>
        <row r="500">
          <cell r="AG500">
            <v>4083717.552916667</v>
          </cell>
          <cell r="AK500">
            <v>7828481.882083334</v>
          </cell>
        </row>
        <row r="501">
          <cell r="AG501">
            <v>77670.525416666671</v>
          </cell>
          <cell r="AK501">
            <v>141460.75541666668</v>
          </cell>
        </row>
        <row r="502">
          <cell r="AG502">
            <v>19198763.511666667</v>
          </cell>
          <cell r="AK502">
            <v>41140207.524999999</v>
          </cell>
        </row>
        <row r="503">
          <cell r="AG503">
            <v>244008.6658333333</v>
          </cell>
          <cell r="AK503">
            <v>522875.71249999997</v>
          </cell>
        </row>
        <row r="504">
          <cell r="AG504">
            <v>-5495288.54</v>
          </cell>
          <cell r="AK504">
            <v>-11775618.300000003</v>
          </cell>
        </row>
        <row r="505">
          <cell r="AG505">
            <v>-64874.215833333328</v>
          </cell>
          <cell r="AK505">
            <v>-293231.46249999997</v>
          </cell>
        </row>
        <row r="506">
          <cell r="AG506">
            <v>219919496.25</v>
          </cell>
          <cell r="AK506">
            <v>214743705.25</v>
          </cell>
        </row>
        <row r="507">
          <cell r="AG507">
            <v>10161321.180000002</v>
          </cell>
          <cell r="AK507">
            <v>10176946.180000002</v>
          </cell>
        </row>
        <row r="508">
          <cell r="AG508">
            <v>83129.125</v>
          </cell>
          <cell r="AK508">
            <v>29675.916666666668</v>
          </cell>
        </row>
        <row r="509">
          <cell r="AG509">
            <v>15562586.859583333</v>
          </cell>
          <cell r="AK509">
            <v>14207141.883749999</v>
          </cell>
        </row>
        <row r="510">
          <cell r="AG510">
            <v>0</v>
          </cell>
          <cell r="AK510">
            <v>0</v>
          </cell>
        </row>
        <row r="511">
          <cell r="AG511">
            <v>30267746.622500002</v>
          </cell>
          <cell r="AK511">
            <v>30396277.993333329</v>
          </cell>
        </row>
        <row r="512">
          <cell r="AG512">
            <v>3166538.9187500007</v>
          </cell>
          <cell r="AK512">
            <v>2897117.2583333333</v>
          </cell>
        </row>
        <row r="513">
          <cell r="AG513">
            <v>21589277</v>
          </cell>
          <cell r="AK513">
            <v>21589277</v>
          </cell>
        </row>
        <row r="514">
          <cell r="AG514">
            <v>-440770.06958333333</v>
          </cell>
          <cell r="AK514">
            <v>308245.25208333333</v>
          </cell>
        </row>
        <row r="515">
          <cell r="AG515">
            <v>-9704207.0900000036</v>
          </cell>
          <cell r="AK515">
            <v>-9896366.6500000004</v>
          </cell>
        </row>
        <row r="516">
          <cell r="AG516">
            <v>2866427</v>
          </cell>
          <cell r="AK516">
            <v>2820159</v>
          </cell>
        </row>
        <row r="517">
          <cell r="AG517">
            <v>0</v>
          </cell>
          <cell r="AK517">
            <v>0</v>
          </cell>
        </row>
        <row r="518">
          <cell r="AG518">
            <v>113632921</v>
          </cell>
          <cell r="AK518">
            <v>113632921</v>
          </cell>
        </row>
        <row r="519">
          <cell r="AG519">
            <v>-65435872.990000002</v>
          </cell>
          <cell r="AK519">
            <v>-66611412.990000002</v>
          </cell>
        </row>
        <row r="520">
          <cell r="AG520">
            <v>0</v>
          </cell>
          <cell r="AK520">
            <v>0</v>
          </cell>
        </row>
        <row r="521">
          <cell r="AG521">
            <v>0</v>
          </cell>
          <cell r="AK521">
            <v>0</v>
          </cell>
        </row>
        <row r="522">
          <cell r="AG522">
            <v>0</v>
          </cell>
          <cell r="AK522">
            <v>0</v>
          </cell>
        </row>
        <row r="523">
          <cell r="AG523">
            <v>0</v>
          </cell>
          <cell r="AK523">
            <v>0</v>
          </cell>
        </row>
        <row r="524">
          <cell r="AG524">
            <v>0</v>
          </cell>
          <cell r="AK524">
            <v>0</v>
          </cell>
        </row>
        <row r="525">
          <cell r="AG525">
            <v>6944.003333333334</v>
          </cell>
          <cell r="AK525">
            <v>1735.9033333333334</v>
          </cell>
        </row>
        <row r="526">
          <cell r="AG526">
            <v>0</v>
          </cell>
          <cell r="AK526">
            <v>0</v>
          </cell>
        </row>
        <row r="527">
          <cell r="AG527">
            <v>2035056</v>
          </cell>
          <cell r="AK527">
            <v>1961056</v>
          </cell>
        </row>
        <row r="528">
          <cell r="AG528">
            <v>0</v>
          </cell>
          <cell r="AK528">
            <v>0</v>
          </cell>
        </row>
        <row r="529">
          <cell r="AG529">
            <v>11362140.524999999</v>
          </cell>
          <cell r="AK529">
            <v>10771723.871666668</v>
          </cell>
        </row>
        <row r="530">
          <cell r="AG530">
            <v>0</v>
          </cell>
          <cell r="AK530">
            <v>0</v>
          </cell>
        </row>
        <row r="531">
          <cell r="AG531">
            <v>2805077.0812500003</v>
          </cell>
          <cell r="AK531">
            <v>2424468.3783333334</v>
          </cell>
        </row>
        <row r="532">
          <cell r="AG532">
            <v>0</v>
          </cell>
          <cell r="AK532">
            <v>0</v>
          </cell>
        </row>
        <row r="533">
          <cell r="AG533">
            <v>0</v>
          </cell>
          <cell r="AK533">
            <v>0</v>
          </cell>
        </row>
        <row r="534">
          <cell r="AG534">
            <v>103046.14333333333</v>
          </cell>
          <cell r="AK534">
            <v>79285.296666666662</v>
          </cell>
        </row>
        <row r="535">
          <cell r="AG535">
            <v>0</v>
          </cell>
          <cell r="AK535">
            <v>0</v>
          </cell>
        </row>
        <row r="536">
          <cell r="AG536">
            <v>0</v>
          </cell>
          <cell r="AK536">
            <v>0</v>
          </cell>
        </row>
        <row r="537">
          <cell r="AG537">
            <v>0</v>
          </cell>
          <cell r="AK537">
            <v>0</v>
          </cell>
        </row>
        <row r="538">
          <cell r="AG538">
            <v>25258914.217500001</v>
          </cell>
          <cell r="AK538">
            <v>19451369.541666668</v>
          </cell>
        </row>
        <row r="539">
          <cell r="AG539">
            <v>-25258914.217500001</v>
          </cell>
          <cell r="AK539">
            <v>-19451369.541666668</v>
          </cell>
        </row>
        <row r="540">
          <cell r="AG540">
            <v>0</v>
          </cell>
          <cell r="AK540">
            <v>0</v>
          </cell>
        </row>
        <row r="541">
          <cell r="AG541">
            <v>13857.802916666667</v>
          </cell>
          <cell r="AK541">
            <v>4226.487916666666</v>
          </cell>
        </row>
        <row r="542">
          <cell r="AG542">
            <v>0</v>
          </cell>
          <cell r="AK542">
            <v>0</v>
          </cell>
        </row>
        <row r="543">
          <cell r="AG543">
            <v>84310.336250000008</v>
          </cell>
          <cell r="AK543">
            <v>24966.861249999998</v>
          </cell>
        </row>
        <row r="544">
          <cell r="AG544">
            <v>0</v>
          </cell>
          <cell r="AK544">
            <v>0</v>
          </cell>
        </row>
        <row r="545">
          <cell r="AG545">
            <v>0</v>
          </cell>
          <cell r="AK545">
            <v>0</v>
          </cell>
        </row>
        <row r="546">
          <cell r="AG546">
            <v>0</v>
          </cell>
          <cell r="AK546">
            <v>0</v>
          </cell>
        </row>
        <row r="547">
          <cell r="AG547">
            <v>1749.5345833333331</v>
          </cell>
          <cell r="AK547">
            <v>1509.1949999999999</v>
          </cell>
        </row>
        <row r="548">
          <cell r="AG548">
            <v>0</v>
          </cell>
          <cell r="AK548">
            <v>0</v>
          </cell>
        </row>
        <row r="549">
          <cell r="AG549">
            <v>141235.46249999999</v>
          </cell>
          <cell r="AK549">
            <v>43132.210416666669</v>
          </cell>
        </row>
        <row r="550">
          <cell r="AG550">
            <v>1261035.3658333332</v>
          </cell>
          <cell r="AK550">
            <v>1045265.3324999997</v>
          </cell>
        </row>
        <row r="551">
          <cell r="AG551">
            <v>2395744.9737499999</v>
          </cell>
          <cell r="AK551">
            <v>2521284.0020833332</v>
          </cell>
        </row>
        <row r="552">
          <cell r="AG552">
            <v>-478922.6645833333</v>
          </cell>
          <cell r="AK552">
            <v>-571538.11124999996</v>
          </cell>
        </row>
        <row r="553">
          <cell r="AG553">
            <v>-21782981.379999999</v>
          </cell>
          <cell r="AK553">
            <v>-22737795.515000001</v>
          </cell>
        </row>
        <row r="554">
          <cell r="AG554">
            <v>144802064</v>
          </cell>
          <cell r="AK554">
            <v>136017772.33333334</v>
          </cell>
        </row>
        <row r="555">
          <cell r="AG555">
            <v>7731915.1400000006</v>
          </cell>
          <cell r="AK555">
            <v>13969850.176666664</v>
          </cell>
        </row>
        <row r="556">
          <cell r="AK556">
            <v>0</v>
          </cell>
        </row>
        <row r="557">
          <cell r="AG557">
            <v>12501897.291666666</v>
          </cell>
          <cell r="AK557">
            <v>20688467.875</v>
          </cell>
        </row>
        <row r="558">
          <cell r="AG558">
            <v>-12501897.291666666</v>
          </cell>
          <cell r="AK558">
            <v>-20688467.875</v>
          </cell>
        </row>
        <row r="559">
          <cell r="AG559">
            <v>0</v>
          </cell>
          <cell r="AK559">
            <v>336874</v>
          </cell>
        </row>
        <row r="560">
          <cell r="AG560">
            <v>0</v>
          </cell>
          <cell r="AK560">
            <v>-336874</v>
          </cell>
        </row>
        <row r="561">
          <cell r="AG561">
            <v>15041155.875</v>
          </cell>
          <cell r="AK561">
            <v>25265708.75</v>
          </cell>
        </row>
        <row r="562">
          <cell r="AG562">
            <v>-15041155.875</v>
          </cell>
          <cell r="AK562">
            <v>-25265708.75</v>
          </cell>
        </row>
        <row r="563">
          <cell r="AG563">
            <v>6136870.5391666666</v>
          </cell>
          <cell r="AK563">
            <v>6603796.645833333</v>
          </cell>
        </row>
        <row r="564">
          <cell r="AG564">
            <v>0</v>
          </cell>
          <cell r="AK564">
            <v>-448313.16666666669</v>
          </cell>
        </row>
        <row r="565">
          <cell r="AG565">
            <v>1025.5266666666666</v>
          </cell>
          <cell r="AK565">
            <v>1052.7183333333332</v>
          </cell>
        </row>
        <row r="566">
          <cell r="AG566">
            <v>28403546.280000001</v>
          </cell>
          <cell r="AK566">
            <v>28993065.132083338</v>
          </cell>
        </row>
        <row r="567">
          <cell r="AG567">
            <v>1690793.7524999997</v>
          </cell>
          <cell r="AK567">
            <v>1482241.7458333336</v>
          </cell>
        </row>
        <row r="568">
          <cell r="AG568">
            <v>1747895.7524999997</v>
          </cell>
          <cell r="AK568">
            <v>1594787.7458333333</v>
          </cell>
        </row>
        <row r="569">
          <cell r="AG569">
            <v>176552.87625</v>
          </cell>
          <cell r="AK569">
            <v>82606.988333333342</v>
          </cell>
        </row>
        <row r="570">
          <cell r="AG570">
            <v>0</v>
          </cell>
          <cell r="AK570">
            <v>0</v>
          </cell>
        </row>
        <row r="571">
          <cell r="AG571">
            <v>0</v>
          </cell>
          <cell r="AK571">
            <v>0</v>
          </cell>
        </row>
        <row r="572">
          <cell r="AG572">
            <v>0</v>
          </cell>
          <cell r="AK572">
            <v>0</v>
          </cell>
        </row>
        <row r="573">
          <cell r="AG573">
            <v>0</v>
          </cell>
          <cell r="AK573">
            <v>0</v>
          </cell>
        </row>
        <row r="574">
          <cell r="AG574">
            <v>0</v>
          </cell>
          <cell r="AK574">
            <v>0</v>
          </cell>
        </row>
        <row r="575">
          <cell r="AG575">
            <v>0</v>
          </cell>
          <cell r="AK575">
            <v>0</v>
          </cell>
        </row>
        <row r="576">
          <cell r="AG576">
            <v>0</v>
          </cell>
          <cell r="AK576">
            <v>0</v>
          </cell>
        </row>
        <row r="577">
          <cell r="AG577">
            <v>1486729.7024999999</v>
          </cell>
          <cell r="AK577">
            <v>1487367.3587500004</v>
          </cell>
        </row>
        <row r="578">
          <cell r="AG578">
            <v>0</v>
          </cell>
          <cell r="AK578">
            <v>0</v>
          </cell>
        </row>
        <row r="579">
          <cell r="AG579">
            <v>1854256.5016666667</v>
          </cell>
          <cell r="AK579">
            <v>1443802.4525000004</v>
          </cell>
        </row>
        <row r="580">
          <cell r="AG580">
            <v>1261.4904166666668</v>
          </cell>
          <cell r="AK580">
            <v>8146.4154166666676</v>
          </cell>
        </row>
        <row r="581">
          <cell r="AG581">
            <v>57621.065000000002</v>
          </cell>
          <cell r="AK581">
            <v>57674.826666666668</v>
          </cell>
        </row>
        <row r="582">
          <cell r="AG582">
            <v>99160.733749999999</v>
          </cell>
          <cell r="AK582">
            <v>116101.99916666665</v>
          </cell>
        </row>
        <row r="583">
          <cell r="AG583">
            <v>50000</v>
          </cell>
          <cell r="AK583">
            <v>50000</v>
          </cell>
        </row>
        <row r="584">
          <cell r="AG584">
            <v>3738.99</v>
          </cell>
          <cell r="AK584">
            <v>415.44333333333333</v>
          </cell>
        </row>
        <row r="585">
          <cell r="AG585">
            <v>0</v>
          </cell>
          <cell r="AK585">
            <v>0</v>
          </cell>
        </row>
        <row r="586">
          <cell r="AG586">
            <v>13402.714999999998</v>
          </cell>
          <cell r="AK586">
            <v>13442.339999999998</v>
          </cell>
        </row>
        <row r="587">
          <cell r="AG587">
            <v>18750</v>
          </cell>
          <cell r="AK587">
            <v>15416.666666666666</v>
          </cell>
        </row>
        <row r="588">
          <cell r="AG588">
            <v>14418.022916666667</v>
          </cell>
          <cell r="AK588">
            <v>25170.446249999997</v>
          </cell>
        </row>
        <row r="589">
          <cell r="AG589">
            <v>0</v>
          </cell>
          <cell r="AK589">
            <v>45013.154166666674</v>
          </cell>
        </row>
        <row r="590">
          <cell r="AG590">
            <v>0</v>
          </cell>
          <cell r="AK590">
            <v>0</v>
          </cell>
        </row>
        <row r="591">
          <cell r="AG591">
            <v>0</v>
          </cell>
          <cell r="AK591">
            <v>0</v>
          </cell>
        </row>
        <row r="592">
          <cell r="AG592">
            <v>0</v>
          </cell>
          <cell r="AK592">
            <v>0</v>
          </cell>
        </row>
        <row r="593">
          <cell r="AG593">
            <v>0</v>
          </cell>
          <cell r="AK593">
            <v>0</v>
          </cell>
        </row>
        <row r="594">
          <cell r="AG594">
            <v>0</v>
          </cell>
          <cell r="AK594">
            <v>0</v>
          </cell>
        </row>
        <row r="595">
          <cell r="AG595">
            <v>0</v>
          </cell>
          <cell r="AK595">
            <v>0</v>
          </cell>
        </row>
        <row r="596">
          <cell r="AG596">
            <v>0</v>
          </cell>
          <cell r="AK596">
            <v>0</v>
          </cell>
        </row>
        <row r="597">
          <cell r="AG597">
            <v>0</v>
          </cell>
          <cell r="AK597">
            <v>0</v>
          </cell>
        </row>
        <row r="598">
          <cell r="AG598">
            <v>0</v>
          </cell>
          <cell r="AK598">
            <v>0</v>
          </cell>
        </row>
        <row r="599">
          <cell r="AG599">
            <v>0</v>
          </cell>
          <cell r="AK599">
            <v>0</v>
          </cell>
        </row>
        <row r="600">
          <cell r="AG600">
            <v>0</v>
          </cell>
          <cell r="AK600">
            <v>0</v>
          </cell>
        </row>
        <row r="601">
          <cell r="AG601">
            <v>0</v>
          </cell>
          <cell r="AK601">
            <v>0</v>
          </cell>
        </row>
        <row r="602">
          <cell r="AG602">
            <v>0</v>
          </cell>
          <cell r="AK602">
            <v>0</v>
          </cell>
        </row>
        <row r="603">
          <cell r="AG603">
            <v>0</v>
          </cell>
          <cell r="AK603">
            <v>0</v>
          </cell>
        </row>
        <row r="604">
          <cell r="AG604">
            <v>0</v>
          </cell>
          <cell r="AK604">
            <v>0</v>
          </cell>
        </row>
        <row r="605">
          <cell r="AG605">
            <v>0</v>
          </cell>
          <cell r="AK605">
            <v>0</v>
          </cell>
        </row>
        <row r="606">
          <cell r="AG606">
            <v>0</v>
          </cell>
          <cell r="AK606">
            <v>0</v>
          </cell>
        </row>
        <row r="607">
          <cell r="AG607">
            <v>0</v>
          </cell>
          <cell r="AK607">
            <v>0</v>
          </cell>
        </row>
        <row r="608">
          <cell r="AG608">
            <v>0</v>
          </cell>
          <cell r="AK608">
            <v>0</v>
          </cell>
        </row>
        <row r="609">
          <cell r="AG609">
            <v>0</v>
          </cell>
          <cell r="AK609">
            <v>0</v>
          </cell>
        </row>
        <row r="610">
          <cell r="AG610">
            <v>0</v>
          </cell>
          <cell r="AK610">
            <v>0</v>
          </cell>
        </row>
        <row r="611">
          <cell r="AG611">
            <v>0</v>
          </cell>
          <cell r="AK611">
            <v>0</v>
          </cell>
        </row>
        <row r="612">
          <cell r="AG612">
            <v>0</v>
          </cell>
          <cell r="AK612">
            <v>0</v>
          </cell>
        </row>
        <row r="613">
          <cell r="AG613">
            <v>0</v>
          </cell>
          <cell r="AK613">
            <v>0</v>
          </cell>
        </row>
        <row r="614">
          <cell r="AG614">
            <v>0</v>
          </cell>
          <cell r="AK614">
            <v>0</v>
          </cell>
        </row>
        <row r="615">
          <cell r="AG615">
            <v>411813.90000000008</v>
          </cell>
          <cell r="AK615">
            <v>428991.95791666658</v>
          </cell>
        </row>
        <row r="616">
          <cell r="AG616">
            <v>0</v>
          </cell>
          <cell r="AK616">
            <v>0</v>
          </cell>
        </row>
        <row r="617">
          <cell r="AG617">
            <v>247.18208333333334</v>
          </cell>
          <cell r="AK617">
            <v>24.717916666666667</v>
          </cell>
        </row>
        <row r="618">
          <cell r="AG618">
            <v>28.043749999999999</v>
          </cell>
          <cell r="AK618">
            <v>0</v>
          </cell>
        </row>
        <row r="619">
          <cell r="AG619">
            <v>0</v>
          </cell>
          <cell r="AK619">
            <v>0</v>
          </cell>
        </row>
        <row r="620">
          <cell r="AG620">
            <v>58221.894999999997</v>
          </cell>
          <cell r="AK620">
            <v>67040.262500000012</v>
          </cell>
        </row>
        <row r="621">
          <cell r="AG621">
            <v>625.93083333333323</v>
          </cell>
          <cell r="AK621">
            <v>65.857500000000002</v>
          </cell>
        </row>
        <row r="622">
          <cell r="AG622">
            <v>15338.800000000001</v>
          </cell>
          <cell r="AK622">
            <v>10956.28</v>
          </cell>
        </row>
        <row r="623">
          <cell r="AG623">
            <v>54983.993749999994</v>
          </cell>
          <cell r="AK623">
            <v>25659.197083333333</v>
          </cell>
        </row>
        <row r="624">
          <cell r="AG624">
            <v>46812.316249999996</v>
          </cell>
          <cell r="AK624">
            <v>69749.814583333326</v>
          </cell>
        </row>
        <row r="625">
          <cell r="AG625">
            <v>36213.716250000005</v>
          </cell>
          <cell r="AK625">
            <v>138157.26</v>
          </cell>
        </row>
        <row r="626">
          <cell r="AG626">
            <v>19109.884999999998</v>
          </cell>
          <cell r="AK626">
            <v>69191.394583333327</v>
          </cell>
        </row>
        <row r="627">
          <cell r="AG627">
            <v>16455.30875</v>
          </cell>
          <cell r="AK627">
            <v>239375.7729166667</v>
          </cell>
        </row>
        <row r="628">
          <cell r="AG628">
            <v>175658.84</v>
          </cell>
          <cell r="AK628">
            <v>710286.12375000014</v>
          </cell>
        </row>
        <row r="629">
          <cell r="AG629">
            <v>-175658.84</v>
          </cell>
          <cell r="AK629">
            <v>-710286.12375000014</v>
          </cell>
        </row>
        <row r="630">
          <cell r="AG630">
            <v>0</v>
          </cell>
          <cell r="AK630">
            <v>0</v>
          </cell>
        </row>
        <row r="631">
          <cell r="AG631">
            <v>0</v>
          </cell>
          <cell r="AK631">
            <v>0</v>
          </cell>
        </row>
        <row r="632">
          <cell r="AG632">
            <v>4282511.7079166668</v>
          </cell>
          <cell r="AK632">
            <v>6058213.1462500012</v>
          </cell>
        </row>
        <row r="633">
          <cell r="AG633">
            <v>650379.36583333334</v>
          </cell>
          <cell r="AK633">
            <v>1131770.33125</v>
          </cell>
        </row>
        <row r="634">
          <cell r="AG634">
            <v>198211.17874999999</v>
          </cell>
          <cell r="AK634">
            <v>239284.86499999999</v>
          </cell>
        </row>
        <row r="635">
          <cell r="AG635">
            <v>95174.287083333344</v>
          </cell>
          <cell r="AK635">
            <v>113932.12833333336</v>
          </cell>
        </row>
        <row r="636">
          <cell r="AG636">
            <v>0</v>
          </cell>
          <cell r="AK636">
            <v>0</v>
          </cell>
        </row>
        <row r="637">
          <cell r="AG637">
            <v>926733.21833333327</v>
          </cell>
          <cell r="AK637">
            <v>1281372.6879166665</v>
          </cell>
        </row>
        <row r="638">
          <cell r="AG638">
            <v>427964.6112499999</v>
          </cell>
          <cell r="AK638">
            <v>590698.30958333332</v>
          </cell>
        </row>
        <row r="639">
          <cell r="AG639">
            <v>-5404862.9675000003</v>
          </cell>
          <cell r="AK639">
            <v>-7321960.987499998</v>
          </cell>
        </row>
        <row r="640">
          <cell r="AG640">
            <v>-1297847.7516666667</v>
          </cell>
          <cell r="AK640">
            <v>-1960730.2316666667</v>
          </cell>
        </row>
        <row r="641">
          <cell r="AG641">
            <v>2309125.1737500001</v>
          </cell>
          <cell r="AK641">
            <v>3645276.103333333</v>
          </cell>
        </row>
        <row r="642">
          <cell r="AG642">
            <v>-1464306.5149999999</v>
          </cell>
          <cell r="AK642">
            <v>-2935176.0950000002</v>
          </cell>
        </row>
        <row r="643">
          <cell r="AG643">
            <v>46405.552083333336</v>
          </cell>
          <cell r="AK643">
            <v>58847.474166666674</v>
          </cell>
        </row>
        <row r="644">
          <cell r="AG644">
            <v>0</v>
          </cell>
          <cell r="AK644">
            <v>0</v>
          </cell>
        </row>
        <row r="645">
          <cell r="AG645">
            <v>104961.15791666669</v>
          </cell>
          <cell r="AK645">
            <v>55427.631249999999</v>
          </cell>
        </row>
        <row r="646">
          <cell r="AG646">
            <v>173613.65374999997</v>
          </cell>
          <cell r="AK646">
            <v>331191.17541666672</v>
          </cell>
        </row>
        <row r="647">
          <cell r="AG647">
            <v>0</v>
          </cell>
          <cell r="AK647">
            <v>0</v>
          </cell>
        </row>
        <row r="648">
          <cell r="AG648">
            <v>-494598.78416666668</v>
          </cell>
          <cell r="AK648">
            <v>-243748.02791666667</v>
          </cell>
        </row>
        <row r="649">
          <cell r="AG649">
            <v>0</v>
          </cell>
          <cell r="AK649">
            <v>0</v>
          </cell>
        </row>
        <row r="650">
          <cell r="AG650">
            <v>366640.0229166667</v>
          </cell>
          <cell r="AK650">
            <v>396184.30083333334</v>
          </cell>
        </row>
        <row r="651">
          <cell r="AG651">
            <v>-541634.0824999999</v>
          </cell>
          <cell r="AK651">
            <v>-317249.11249999987</v>
          </cell>
        </row>
        <row r="652">
          <cell r="AG652">
            <v>1231.5041666666664</v>
          </cell>
          <cell r="AK652">
            <v>874.83208333333334</v>
          </cell>
        </row>
        <row r="653">
          <cell r="AG653">
            <v>3399.6304166666669</v>
          </cell>
          <cell r="AK653">
            <v>1809.5337500000003</v>
          </cell>
        </row>
        <row r="654">
          <cell r="AG654">
            <v>0</v>
          </cell>
          <cell r="AK654">
            <v>0</v>
          </cell>
        </row>
        <row r="655">
          <cell r="AG655">
            <v>0</v>
          </cell>
          <cell r="AK655">
            <v>0</v>
          </cell>
        </row>
        <row r="656">
          <cell r="AG656">
            <v>-676.41666666666663</v>
          </cell>
          <cell r="AK656">
            <v>-676.41666666666663</v>
          </cell>
        </row>
        <row r="657">
          <cell r="AG657">
            <v>0</v>
          </cell>
          <cell r="AK657">
            <v>0</v>
          </cell>
        </row>
        <row r="658">
          <cell r="AG658">
            <v>-110840.71666666667</v>
          </cell>
          <cell r="AK658">
            <v>-128784.15875000002</v>
          </cell>
        </row>
        <row r="659">
          <cell r="AG659">
            <v>0</v>
          </cell>
          <cell r="AK659">
            <v>0</v>
          </cell>
        </row>
        <row r="660">
          <cell r="AG660">
            <v>0</v>
          </cell>
          <cell r="AK660">
            <v>0</v>
          </cell>
        </row>
        <row r="661">
          <cell r="AG661">
            <v>0</v>
          </cell>
          <cell r="AK661">
            <v>0</v>
          </cell>
        </row>
        <row r="662">
          <cell r="AG662">
            <v>0</v>
          </cell>
          <cell r="AK662">
            <v>0</v>
          </cell>
        </row>
        <row r="663">
          <cell r="AG663">
            <v>0</v>
          </cell>
          <cell r="AK663">
            <v>0</v>
          </cell>
        </row>
        <row r="664">
          <cell r="AG664">
            <v>146.51708333333332</v>
          </cell>
          <cell r="AK664">
            <v>0</v>
          </cell>
        </row>
        <row r="665">
          <cell r="AG665">
            <v>784.29083333333335</v>
          </cell>
          <cell r="AK665">
            <v>0</v>
          </cell>
        </row>
        <row r="666">
          <cell r="AG666">
            <v>1780.8304166666667</v>
          </cell>
          <cell r="AK666">
            <v>0</v>
          </cell>
        </row>
        <row r="667">
          <cell r="AG667">
            <v>0</v>
          </cell>
          <cell r="AK667">
            <v>0</v>
          </cell>
        </row>
        <row r="668">
          <cell r="AG668">
            <v>0</v>
          </cell>
          <cell r="AK668">
            <v>0</v>
          </cell>
        </row>
        <row r="669">
          <cell r="AG669">
            <v>0</v>
          </cell>
          <cell r="AK669">
            <v>0</v>
          </cell>
        </row>
        <row r="670">
          <cell r="AG670">
            <v>0</v>
          </cell>
          <cell r="AK670">
            <v>0</v>
          </cell>
        </row>
        <row r="671">
          <cell r="AG671">
            <v>0</v>
          </cell>
          <cell r="AK671">
            <v>0</v>
          </cell>
        </row>
        <row r="672">
          <cell r="AG672">
            <v>207.20666666666668</v>
          </cell>
          <cell r="AK672">
            <v>167.40333333333334</v>
          </cell>
        </row>
        <row r="673">
          <cell r="AG673">
            <v>0</v>
          </cell>
          <cell r="AK673">
            <v>0</v>
          </cell>
        </row>
        <row r="674">
          <cell r="AG674">
            <v>0</v>
          </cell>
          <cell r="AK674">
            <v>0</v>
          </cell>
        </row>
        <row r="675">
          <cell r="AG675">
            <v>0</v>
          </cell>
          <cell r="AK675">
            <v>0</v>
          </cell>
        </row>
        <row r="676">
          <cell r="AG676">
            <v>13.296666666666667</v>
          </cell>
          <cell r="AK676">
            <v>13.296666666666667</v>
          </cell>
        </row>
        <row r="677">
          <cell r="AG677">
            <v>0</v>
          </cell>
          <cell r="AK677">
            <v>0</v>
          </cell>
        </row>
        <row r="678">
          <cell r="AG678">
            <v>0</v>
          </cell>
          <cell r="AK678">
            <v>0</v>
          </cell>
        </row>
        <row r="679">
          <cell r="AG679">
            <v>0</v>
          </cell>
          <cell r="AK679">
            <v>0</v>
          </cell>
        </row>
        <row r="680">
          <cell r="AG680">
            <v>-41.8675</v>
          </cell>
          <cell r="AK680">
            <v>107.66166666666668</v>
          </cell>
        </row>
        <row r="681">
          <cell r="AG681">
            <v>1.3375000000000001</v>
          </cell>
          <cell r="AK681">
            <v>1.3375000000000001</v>
          </cell>
        </row>
        <row r="683">
          <cell r="AG683">
            <v>-170911.49541666667</v>
          </cell>
          <cell r="AK683">
            <v>-207701.16916666666</v>
          </cell>
        </row>
        <row r="684">
          <cell r="AK684">
            <v>3607.6587500000001</v>
          </cell>
        </row>
        <row r="685">
          <cell r="AG685">
            <v>3290.2187500000005</v>
          </cell>
          <cell r="AK685">
            <v>-11147.202083333335</v>
          </cell>
        </row>
        <row r="687">
          <cell r="AG687">
            <v>834094.82041666657</v>
          </cell>
          <cell r="AK687">
            <v>814590.03083333327</v>
          </cell>
        </row>
        <row r="688">
          <cell r="AG688">
            <v>0</v>
          </cell>
          <cell r="AK688">
            <v>0</v>
          </cell>
        </row>
        <row r="689">
          <cell r="AG689">
            <v>1266826.3020833335</v>
          </cell>
          <cell r="AK689">
            <v>1196265.9883333333</v>
          </cell>
        </row>
        <row r="690">
          <cell r="AG690">
            <v>614.59249999999997</v>
          </cell>
          <cell r="AK690">
            <v>546.56916666666677</v>
          </cell>
        </row>
        <row r="691">
          <cell r="AG691">
            <v>0</v>
          </cell>
          <cell r="AK691">
            <v>0</v>
          </cell>
        </row>
        <row r="692">
          <cell r="AG692">
            <v>9988072.75</v>
          </cell>
          <cell r="AK692">
            <v>9484266.75</v>
          </cell>
        </row>
        <row r="693">
          <cell r="AG693">
            <v>53136.192916666674</v>
          </cell>
          <cell r="AK693">
            <v>59306.545416666668</v>
          </cell>
        </row>
        <row r="694">
          <cell r="AG694">
            <v>106341286.55083333</v>
          </cell>
          <cell r="AK694">
            <v>113888977.46416669</v>
          </cell>
        </row>
        <row r="695">
          <cell r="AG695">
            <v>8064.5516666666663</v>
          </cell>
          <cell r="AK695">
            <v>9374.2283333333344</v>
          </cell>
        </row>
        <row r="696">
          <cell r="AG696">
            <v>63674.797916666663</v>
          </cell>
          <cell r="AK696">
            <v>36703.167916666665</v>
          </cell>
        </row>
        <row r="697">
          <cell r="AG697">
            <v>0</v>
          </cell>
          <cell r="AK697">
            <v>0</v>
          </cell>
        </row>
        <row r="698">
          <cell r="AG698">
            <v>1099.8425</v>
          </cell>
          <cell r="AK698">
            <v>5281.225833333333</v>
          </cell>
        </row>
        <row r="699">
          <cell r="AG699">
            <v>-99.884999999999991</v>
          </cell>
          <cell r="AK699">
            <v>-146.49833333333333</v>
          </cell>
        </row>
        <row r="700">
          <cell r="AG700">
            <v>903.72833333333358</v>
          </cell>
          <cell r="AK700">
            <v>833.81666666666661</v>
          </cell>
        </row>
        <row r="701">
          <cell r="AG701">
            <v>5.197916666666667</v>
          </cell>
          <cell r="AK701">
            <v>397.12875000000003</v>
          </cell>
        </row>
        <row r="702">
          <cell r="AG702">
            <v>794272.68291666673</v>
          </cell>
          <cell r="AK702">
            <v>1127545.8341666665</v>
          </cell>
        </row>
        <row r="703">
          <cell r="AG703">
            <v>365658.73</v>
          </cell>
          <cell r="AK703">
            <v>348651.36999999994</v>
          </cell>
        </row>
        <row r="704">
          <cell r="AG704">
            <v>271.66666666666669</v>
          </cell>
          <cell r="AK704">
            <v>169.79166666666666</v>
          </cell>
        </row>
        <row r="705">
          <cell r="AG705">
            <v>247672.5</v>
          </cell>
          <cell r="AK705">
            <v>27519.166666666668</v>
          </cell>
        </row>
        <row r="706">
          <cell r="AG706">
            <v>9.0054166666666671</v>
          </cell>
          <cell r="AK706">
            <v>118562.67541666667</v>
          </cell>
        </row>
        <row r="707">
          <cell r="AG707">
            <v>-5406.7300000000005</v>
          </cell>
          <cell r="AK707">
            <v>-5406.7300000000005</v>
          </cell>
        </row>
        <row r="708">
          <cell r="AG708">
            <v>0</v>
          </cell>
          <cell r="AK708">
            <v>0</v>
          </cell>
        </row>
        <row r="709">
          <cell r="AG709">
            <v>0</v>
          </cell>
          <cell r="AK709">
            <v>0</v>
          </cell>
        </row>
        <row r="710">
          <cell r="AG710">
            <v>0</v>
          </cell>
          <cell r="AK710">
            <v>0</v>
          </cell>
        </row>
        <row r="711">
          <cell r="AG711">
            <v>0</v>
          </cell>
          <cell r="AK711">
            <v>0</v>
          </cell>
        </row>
        <row r="712">
          <cell r="AG712">
            <v>4528.875</v>
          </cell>
          <cell r="AK712">
            <v>3222.3333333333335</v>
          </cell>
        </row>
        <row r="713">
          <cell r="AG713">
            <v>11828.791666666666</v>
          </cell>
          <cell r="AK713">
            <v>8783.0208333333339</v>
          </cell>
        </row>
        <row r="714">
          <cell r="AG714">
            <v>0</v>
          </cell>
          <cell r="AK714">
            <v>0</v>
          </cell>
        </row>
        <row r="715">
          <cell r="AG715">
            <v>0</v>
          </cell>
          <cell r="AK715">
            <v>0</v>
          </cell>
        </row>
        <row r="716">
          <cell r="AG716">
            <v>172.70749999999998</v>
          </cell>
          <cell r="AK716">
            <v>0</v>
          </cell>
        </row>
        <row r="717">
          <cell r="AG717">
            <v>1637539.2716666667</v>
          </cell>
          <cell r="AK717">
            <v>2304048.5450000004</v>
          </cell>
        </row>
        <row r="718">
          <cell r="AG718">
            <v>73125.149999999994</v>
          </cell>
          <cell r="AK718">
            <v>31995.477916666667</v>
          </cell>
        </row>
        <row r="719">
          <cell r="AG719">
            <v>10015.958333333334</v>
          </cell>
          <cell r="AK719">
            <v>5000.7345833333338</v>
          </cell>
        </row>
        <row r="720">
          <cell r="AG720">
            <v>0</v>
          </cell>
          <cell r="AK720">
            <v>0</v>
          </cell>
        </row>
        <row r="721">
          <cell r="AG721">
            <v>8648.2975000000006</v>
          </cell>
          <cell r="AK721">
            <v>13142.415416666665</v>
          </cell>
        </row>
        <row r="722">
          <cell r="AG722">
            <v>0</v>
          </cell>
          <cell r="AK722">
            <v>0</v>
          </cell>
        </row>
        <row r="723">
          <cell r="AG723">
            <v>0</v>
          </cell>
          <cell r="AK723">
            <v>0</v>
          </cell>
        </row>
        <row r="724">
          <cell r="AG724">
            <v>55301.110000000008</v>
          </cell>
          <cell r="AK724">
            <v>116687.99</v>
          </cell>
        </row>
        <row r="725">
          <cell r="AG725">
            <v>0</v>
          </cell>
          <cell r="AK725">
            <v>0</v>
          </cell>
        </row>
        <row r="726">
          <cell r="AG726">
            <v>0</v>
          </cell>
          <cell r="AK726">
            <v>0</v>
          </cell>
        </row>
        <row r="727">
          <cell r="AG727">
            <v>0</v>
          </cell>
          <cell r="AK727">
            <v>0</v>
          </cell>
        </row>
        <row r="728">
          <cell r="AG728">
            <v>0</v>
          </cell>
          <cell r="AK728">
            <v>0</v>
          </cell>
        </row>
        <row r="729">
          <cell r="AG729">
            <v>0</v>
          </cell>
          <cell r="AK729">
            <v>0</v>
          </cell>
        </row>
        <row r="730">
          <cell r="AG730">
            <v>0</v>
          </cell>
          <cell r="AK730">
            <v>0</v>
          </cell>
        </row>
        <row r="731">
          <cell r="AG731">
            <v>-8826132.708333334</v>
          </cell>
          <cell r="AK731">
            <v>-19075397.125</v>
          </cell>
        </row>
        <row r="732">
          <cell r="AG732">
            <v>-1479106.875</v>
          </cell>
          <cell r="AK732">
            <v>-1961389.375</v>
          </cell>
        </row>
        <row r="733">
          <cell r="AG733">
            <v>0</v>
          </cell>
          <cell r="AK733">
            <v>0</v>
          </cell>
        </row>
        <row r="735">
          <cell r="AG735">
            <v>392.77250000000004</v>
          </cell>
          <cell r="AK735">
            <v>217.80583333333331</v>
          </cell>
        </row>
        <row r="736">
          <cell r="AG736">
            <v>38628.109166666669</v>
          </cell>
          <cell r="AK736">
            <v>162135.32041666665</v>
          </cell>
        </row>
        <row r="737">
          <cell r="AG737">
            <v>142810.04749999999</v>
          </cell>
          <cell r="AK737">
            <v>166551.3741666667</v>
          </cell>
        </row>
        <row r="738">
          <cell r="AG738">
            <v>0</v>
          </cell>
          <cell r="AK738">
            <v>0</v>
          </cell>
        </row>
        <row r="739">
          <cell r="AG739">
            <v>1441.1274999999998</v>
          </cell>
          <cell r="AK739">
            <v>-51.699999999999996</v>
          </cell>
        </row>
        <row r="740">
          <cell r="AG740">
            <v>759.83333333333337</v>
          </cell>
          <cell r="AK740">
            <v>879.5</v>
          </cell>
        </row>
        <row r="741">
          <cell r="AG741">
            <v>0</v>
          </cell>
          <cell r="AK741">
            <v>0</v>
          </cell>
        </row>
        <row r="742">
          <cell r="AK742">
            <v>9.4500000000000011</v>
          </cell>
        </row>
        <row r="743">
          <cell r="AG743">
            <v>19775.070000000003</v>
          </cell>
          <cell r="AK743">
            <v>68671.951666666675</v>
          </cell>
        </row>
        <row r="744">
          <cell r="AG744">
            <v>0</v>
          </cell>
          <cell r="AK744">
            <v>0</v>
          </cell>
        </row>
        <row r="745">
          <cell r="AG745">
            <v>32019266.311250001</v>
          </cell>
          <cell r="AK745">
            <v>31719950.456250008</v>
          </cell>
        </row>
        <row r="746">
          <cell r="AG746">
            <v>-58126111.058333337</v>
          </cell>
          <cell r="AK746">
            <v>-58156610.398749985</v>
          </cell>
        </row>
        <row r="747">
          <cell r="AG747">
            <v>36535953.212083332</v>
          </cell>
          <cell r="AK747">
            <v>36615630.115833335</v>
          </cell>
        </row>
        <row r="748">
          <cell r="AG748">
            <v>9350129.5299999993</v>
          </cell>
          <cell r="AK748">
            <v>9350656.5862499997</v>
          </cell>
        </row>
        <row r="749">
          <cell r="AG749">
            <v>209796.52</v>
          </cell>
          <cell r="AK749">
            <v>209796.52</v>
          </cell>
        </row>
        <row r="750">
          <cell r="AG750">
            <v>1240317.4854166668</v>
          </cell>
          <cell r="AK750">
            <v>1240614.9254166668</v>
          </cell>
        </row>
        <row r="751">
          <cell r="AG751">
            <v>7601.050000000002</v>
          </cell>
          <cell r="AK751">
            <v>7926.6812500000005</v>
          </cell>
        </row>
        <row r="752">
          <cell r="AG752">
            <v>1902321.3720833333</v>
          </cell>
          <cell r="AK752">
            <v>1935504.9395833332</v>
          </cell>
        </row>
        <row r="753">
          <cell r="AG753">
            <v>2576865.4600000004</v>
          </cell>
          <cell r="AK753">
            <v>2575929.1025000005</v>
          </cell>
        </row>
        <row r="754">
          <cell r="AG754">
            <v>648033.29125000001</v>
          </cell>
          <cell r="AK754">
            <v>715430</v>
          </cell>
        </row>
        <row r="755">
          <cell r="AG755">
            <v>366.94999999999987</v>
          </cell>
          <cell r="AK755">
            <v>366.94999999999987</v>
          </cell>
        </row>
        <row r="756">
          <cell r="AG756">
            <v>-25835.27</v>
          </cell>
          <cell r="AK756">
            <v>-18299.982916666664</v>
          </cell>
        </row>
        <row r="757">
          <cell r="AG757">
            <v>405426.67</v>
          </cell>
          <cell r="AK757">
            <v>397891.38291666663</v>
          </cell>
        </row>
        <row r="758">
          <cell r="AG758">
            <v>688399.96208333329</v>
          </cell>
          <cell r="AK758">
            <v>691401.61125000007</v>
          </cell>
        </row>
        <row r="759">
          <cell r="AG759">
            <v>9152.75</v>
          </cell>
          <cell r="AK759">
            <v>11117.256249999999</v>
          </cell>
        </row>
        <row r="760">
          <cell r="AG760">
            <v>1780977.8066666666</v>
          </cell>
          <cell r="AK760">
            <v>2196811.2374999998</v>
          </cell>
        </row>
        <row r="761">
          <cell r="AG761">
            <v>2285740.4425000004</v>
          </cell>
          <cell r="AK761">
            <v>2419963.3120833337</v>
          </cell>
        </row>
        <row r="762">
          <cell r="AG762">
            <v>995</v>
          </cell>
          <cell r="AK762">
            <v>995</v>
          </cell>
        </row>
        <row r="763">
          <cell r="AG763">
            <v>1519</v>
          </cell>
          <cell r="AK763">
            <v>1519</v>
          </cell>
        </row>
        <row r="764">
          <cell r="AG764">
            <v>77137.604166666657</v>
          </cell>
          <cell r="AK764">
            <v>93434.037916666653</v>
          </cell>
        </row>
        <row r="765">
          <cell r="AG765">
            <v>1857052.66</v>
          </cell>
          <cell r="AK765">
            <v>2033653.1595833332</v>
          </cell>
        </row>
        <row r="766">
          <cell r="AG766">
            <v>3579172.1887500002</v>
          </cell>
          <cell r="AK766">
            <v>3230536.7533333339</v>
          </cell>
        </row>
        <row r="767">
          <cell r="AG767">
            <v>-1267066.5529166667</v>
          </cell>
          <cell r="AK767">
            <v>-1385237.9345833336</v>
          </cell>
        </row>
        <row r="768">
          <cell r="AG768">
            <v>0</v>
          </cell>
          <cell r="AK768">
            <v>349085.32749999996</v>
          </cell>
        </row>
        <row r="769">
          <cell r="AG769">
            <v>0</v>
          </cell>
          <cell r="AK769">
            <v>-313541.66666666669</v>
          </cell>
        </row>
        <row r="770">
          <cell r="AG770">
            <v>66942.150000000009</v>
          </cell>
          <cell r="AK770">
            <v>66942.150000000009</v>
          </cell>
        </row>
        <row r="771">
          <cell r="AG771">
            <v>1706347.7095833335</v>
          </cell>
          <cell r="AK771">
            <v>1877127.7191666663</v>
          </cell>
        </row>
        <row r="772">
          <cell r="AG772">
            <v>2605068.99125</v>
          </cell>
          <cell r="AK772">
            <v>2239419.92875</v>
          </cell>
        </row>
        <row r="773">
          <cell r="AG773">
            <v>0</v>
          </cell>
          <cell r="AK773">
            <v>0</v>
          </cell>
        </row>
        <row r="774">
          <cell r="AG774">
            <v>239158</v>
          </cell>
          <cell r="AK774">
            <v>233046</v>
          </cell>
        </row>
        <row r="775">
          <cell r="AG775">
            <v>0</v>
          </cell>
          <cell r="AK775">
            <v>0</v>
          </cell>
        </row>
        <row r="776">
          <cell r="AG776">
            <v>0</v>
          </cell>
          <cell r="AK776">
            <v>0</v>
          </cell>
        </row>
        <row r="777">
          <cell r="AG777">
            <v>0</v>
          </cell>
          <cell r="AK777">
            <v>0</v>
          </cell>
        </row>
        <row r="778">
          <cell r="AG778">
            <v>0</v>
          </cell>
          <cell r="AK778">
            <v>0</v>
          </cell>
        </row>
        <row r="779">
          <cell r="AG779">
            <v>0</v>
          </cell>
          <cell r="AK779">
            <v>0</v>
          </cell>
        </row>
        <row r="780">
          <cell r="AG780">
            <v>78591.42</v>
          </cell>
          <cell r="AK780">
            <v>68450.58</v>
          </cell>
        </row>
        <row r="781">
          <cell r="AG781">
            <v>0</v>
          </cell>
          <cell r="AK781">
            <v>0</v>
          </cell>
        </row>
        <row r="782">
          <cell r="AG782">
            <v>0</v>
          </cell>
          <cell r="AK782">
            <v>0</v>
          </cell>
        </row>
        <row r="783">
          <cell r="AG783">
            <v>354830.3641666667</v>
          </cell>
          <cell r="AK783">
            <v>318437.48791666661</v>
          </cell>
        </row>
        <row r="784">
          <cell r="AG784">
            <v>0</v>
          </cell>
          <cell r="AK784">
            <v>0</v>
          </cell>
        </row>
        <row r="785">
          <cell r="AG785">
            <v>3419822.8699999996</v>
          </cell>
          <cell r="AK785">
            <v>3363529.4699999993</v>
          </cell>
        </row>
        <row r="786">
          <cell r="AG786">
            <v>0</v>
          </cell>
          <cell r="AK786">
            <v>0</v>
          </cell>
        </row>
        <row r="787">
          <cell r="AG787">
            <v>0</v>
          </cell>
          <cell r="AK787">
            <v>0</v>
          </cell>
        </row>
        <row r="788">
          <cell r="AG788">
            <v>0</v>
          </cell>
          <cell r="AK788">
            <v>0</v>
          </cell>
        </row>
        <row r="789">
          <cell r="AG789">
            <v>0</v>
          </cell>
          <cell r="AK789">
            <v>0</v>
          </cell>
        </row>
        <row r="790">
          <cell r="AG790">
            <v>170832.17916666667</v>
          </cell>
          <cell r="AK790">
            <v>61499.57916666667</v>
          </cell>
        </row>
        <row r="791">
          <cell r="AG791">
            <v>51315.869999999995</v>
          </cell>
          <cell r="AK791">
            <v>50149.59</v>
          </cell>
        </row>
        <row r="792">
          <cell r="AG792">
            <v>1243132.54</v>
          </cell>
          <cell r="AK792">
            <v>1227972.3800000001</v>
          </cell>
        </row>
        <row r="793">
          <cell r="AG793">
            <v>944678.45000000007</v>
          </cell>
          <cell r="AK793">
            <v>933157.96999999986</v>
          </cell>
        </row>
        <row r="794">
          <cell r="AG794">
            <v>2892562.06</v>
          </cell>
          <cell r="AK794">
            <v>2857286.9000000004</v>
          </cell>
        </row>
        <row r="795">
          <cell r="AG795">
            <v>882806.69</v>
          </cell>
          <cell r="AK795">
            <v>872040.7699999999</v>
          </cell>
        </row>
        <row r="796">
          <cell r="AG796">
            <v>20729.8</v>
          </cell>
          <cell r="AK796">
            <v>20349.440000000002</v>
          </cell>
        </row>
        <row r="797">
          <cell r="AG797">
            <v>48368.97</v>
          </cell>
          <cell r="AK797">
            <v>47481.450000000004</v>
          </cell>
        </row>
        <row r="798">
          <cell r="AG798">
            <v>21178.930000000004</v>
          </cell>
          <cell r="AK798">
            <v>19161.89</v>
          </cell>
        </row>
        <row r="799">
          <cell r="AG799">
            <v>1126478.2983333333</v>
          </cell>
          <cell r="AK799">
            <v>1155985.4399999997</v>
          </cell>
        </row>
        <row r="800">
          <cell r="AG800">
            <v>865868.57583333331</v>
          </cell>
          <cell r="AK800">
            <v>873079.06</v>
          </cell>
        </row>
        <row r="801">
          <cell r="AG801">
            <v>124086.58874999998</v>
          </cell>
          <cell r="AK801">
            <v>124827.81</v>
          </cell>
        </row>
        <row r="802">
          <cell r="AG802">
            <v>147962.7858333333</v>
          </cell>
          <cell r="AK802">
            <v>206903.72</v>
          </cell>
        </row>
        <row r="803">
          <cell r="AK803">
            <v>94364.971250000002</v>
          </cell>
        </row>
        <row r="804">
          <cell r="AG804">
            <v>4024250.0791666671</v>
          </cell>
          <cell r="AK804">
            <v>4367535.0904166671</v>
          </cell>
        </row>
        <row r="805">
          <cell r="AG805">
            <v>-2136287.6845833338</v>
          </cell>
          <cell r="AK805">
            <v>-945979.55291666661</v>
          </cell>
        </row>
        <row r="806">
          <cell r="AG806">
            <v>0</v>
          </cell>
          <cell r="AK806">
            <v>0</v>
          </cell>
        </row>
        <row r="807">
          <cell r="AG807">
            <v>-8882629.1079166681</v>
          </cell>
          <cell r="AK807">
            <v>-2106607.875</v>
          </cell>
        </row>
        <row r="808">
          <cell r="AG808">
            <v>54243.098333333335</v>
          </cell>
          <cell r="AK808">
            <v>12086.144583333333</v>
          </cell>
        </row>
        <row r="809">
          <cell r="AG809">
            <v>79740.68541666666</v>
          </cell>
          <cell r="AK809">
            <v>118590.27499999998</v>
          </cell>
        </row>
        <row r="810">
          <cell r="AG810">
            <v>1438200.6054166667</v>
          </cell>
          <cell r="AK810">
            <v>1650816.2554166671</v>
          </cell>
        </row>
        <row r="811">
          <cell r="AG811">
            <v>-4484534.4275000002</v>
          </cell>
          <cell r="AK811">
            <v>-5076891.9250000007</v>
          </cell>
        </row>
        <row r="812">
          <cell r="AG812">
            <v>0</v>
          </cell>
          <cell r="AK812">
            <v>0</v>
          </cell>
        </row>
        <row r="813">
          <cell r="AG813">
            <v>5223976800.5541677</v>
          </cell>
          <cell r="AK813">
            <v>5227843247.4712505</v>
          </cell>
        </row>
        <row r="815">
          <cell r="AG815">
            <v>-72350151.284166679</v>
          </cell>
          <cell r="AK815">
            <v>-70434819.430833325</v>
          </cell>
        </row>
        <row r="816">
          <cell r="AK816">
            <v>0</v>
          </cell>
        </row>
        <row r="817">
          <cell r="AG817">
            <v>0</v>
          </cell>
          <cell r="AK817">
            <v>1437916.6666666667</v>
          </cell>
        </row>
        <row r="818">
          <cell r="AG818">
            <v>49179590</v>
          </cell>
          <cell r="AK818">
            <v>50048298.333333336</v>
          </cell>
        </row>
        <row r="819">
          <cell r="AK819">
            <v>0</v>
          </cell>
        </row>
        <row r="820">
          <cell r="AG820">
            <v>0</v>
          </cell>
          <cell r="AK820">
            <v>226041.66666666666</v>
          </cell>
        </row>
        <row r="821">
          <cell r="AG821">
            <v>-1024751.4499999998</v>
          </cell>
          <cell r="AK821">
            <v>-1024751.4499999998</v>
          </cell>
        </row>
        <row r="822">
          <cell r="AG822">
            <v>-510000</v>
          </cell>
          <cell r="AK822">
            <v>-714000</v>
          </cell>
        </row>
        <row r="823">
          <cell r="AG823">
            <v>32792.580000000009</v>
          </cell>
          <cell r="AK823">
            <v>28667.580000000013</v>
          </cell>
        </row>
        <row r="824">
          <cell r="AG824">
            <v>88802</v>
          </cell>
          <cell r="AK824">
            <v>77135.333333333328</v>
          </cell>
        </row>
        <row r="825">
          <cell r="AG825">
            <v>39191557</v>
          </cell>
          <cell r="AK825">
            <v>39643348.666666664</v>
          </cell>
        </row>
        <row r="826">
          <cell r="AG826">
            <v>0</v>
          </cell>
          <cell r="AK826">
            <v>0</v>
          </cell>
        </row>
        <row r="827">
          <cell r="AG827">
            <v>-28357958.333333332</v>
          </cell>
          <cell r="AK827">
            <v>-29890250</v>
          </cell>
        </row>
        <row r="828">
          <cell r="AG828">
            <v>2521875</v>
          </cell>
          <cell r="AK828">
            <v>2587291.6666666665</v>
          </cell>
        </row>
        <row r="829">
          <cell r="AG829">
            <v>2047809.6666666667</v>
          </cell>
          <cell r="AK829">
            <v>1667226.3333333333</v>
          </cell>
        </row>
        <row r="830">
          <cell r="AG830">
            <v>2517250</v>
          </cell>
          <cell r="AK830">
            <v>2285416.6666666665</v>
          </cell>
        </row>
        <row r="831">
          <cell r="AG831">
            <v>509052.25</v>
          </cell>
          <cell r="AK831">
            <v>388181.16666666669</v>
          </cell>
        </row>
        <row r="832">
          <cell r="AG832">
            <v>4396167.375</v>
          </cell>
          <cell r="AK832">
            <v>4303917.375</v>
          </cell>
        </row>
        <row r="833">
          <cell r="AG833">
            <v>6186.5</v>
          </cell>
          <cell r="AK833">
            <v>3691.7916666666665</v>
          </cell>
        </row>
        <row r="834">
          <cell r="AG834">
            <v>49000</v>
          </cell>
          <cell r="AK834">
            <v>49000</v>
          </cell>
        </row>
        <row r="835">
          <cell r="AG835">
            <v>47500</v>
          </cell>
          <cell r="AK835">
            <v>303958.33333333331</v>
          </cell>
        </row>
        <row r="836">
          <cell r="AG836">
            <v>0</v>
          </cell>
          <cell r="AK836">
            <v>0</v>
          </cell>
        </row>
        <row r="837">
          <cell r="AG837">
            <v>2120000</v>
          </cell>
          <cell r="AK837">
            <v>2141875</v>
          </cell>
        </row>
        <row r="838">
          <cell r="AG838">
            <v>361221.875</v>
          </cell>
          <cell r="AK838">
            <v>365575</v>
          </cell>
        </row>
        <row r="839">
          <cell r="AG839">
            <v>455000</v>
          </cell>
          <cell r="AK839">
            <v>455000</v>
          </cell>
        </row>
        <row r="840">
          <cell r="AG840">
            <v>957750</v>
          </cell>
          <cell r="AK840">
            <v>918291.66666666663</v>
          </cell>
        </row>
        <row r="841">
          <cell r="AG841">
            <v>1259000</v>
          </cell>
          <cell r="AK841">
            <v>1259000</v>
          </cell>
        </row>
        <row r="842">
          <cell r="AG842">
            <v>0</v>
          </cell>
          <cell r="AK842">
            <v>0</v>
          </cell>
        </row>
        <row r="843">
          <cell r="AG843">
            <v>7208029.1237500003</v>
          </cell>
          <cell r="AK843">
            <v>8127246.9004166657</v>
          </cell>
        </row>
        <row r="844">
          <cell r="AG844">
            <v>0</v>
          </cell>
          <cell r="AK844">
            <v>0</v>
          </cell>
        </row>
        <row r="845">
          <cell r="AG845">
            <v>160000</v>
          </cell>
          <cell r="AK845">
            <v>597291.66666666663</v>
          </cell>
        </row>
        <row r="846">
          <cell r="AG846">
            <v>2516962.625</v>
          </cell>
          <cell r="AK846">
            <v>2088225.25</v>
          </cell>
        </row>
        <row r="847">
          <cell r="AG847">
            <v>2458000</v>
          </cell>
          <cell r="AK847">
            <v>2150750</v>
          </cell>
        </row>
        <row r="848">
          <cell r="AG848">
            <v>1642602</v>
          </cell>
          <cell r="AK848">
            <v>1563268.6666666667</v>
          </cell>
        </row>
        <row r="849">
          <cell r="AG849">
            <v>132762.125</v>
          </cell>
          <cell r="AK849">
            <v>308745.625</v>
          </cell>
        </row>
        <row r="850">
          <cell r="AG850">
            <v>4000</v>
          </cell>
          <cell r="AK850">
            <v>4000</v>
          </cell>
        </row>
        <row r="851">
          <cell r="AG851">
            <v>863861</v>
          </cell>
          <cell r="AK851">
            <v>863861</v>
          </cell>
        </row>
        <row r="852">
          <cell r="AG852">
            <v>0</v>
          </cell>
          <cell r="AK852">
            <v>0</v>
          </cell>
        </row>
        <row r="853">
          <cell r="AG853">
            <v>18000</v>
          </cell>
          <cell r="AK853">
            <v>9958.3333333333339</v>
          </cell>
        </row>
        <row r="854">
          <cell r="AG854">
            <v>0</v>
          </cell>
          <cell r="AK854">
            <v>0</v>
          </cell>
        </row>
        <row r="855">
          <cell r="AG855">
            <v>159437</v>
          </cell>
          <cell r="AK855">
            <v>159437</v>
          </cell>
        </row>
        <row r="856">
          <cell r="AG856">
            <v>675875</v>
          </cell>
          <cell r="AK856">
            <v>432500</v>
          </cell>
        </row>
        <row r="857">
          <cell r="AG857">
            <v>-7000</v>
          </cell>
          <cell r="AK857">
            <v>-7000</v>
          </cell>
        </row>
        <row r="858">
          <cell r="AG858">
            <v>0</v>
          </cell>
          <cell r="AK858">
            <v>0</v>
          </cell>
        </row>
        <row r="859">
          <cell r="AG859">
            <v>12777000</v>
          </cell>
          <cell r="AK859">
            <v>12777000</v>
          </cell>
        </row>
        <row r="860">
          <cell r="AG860">
            <v>1044000</v>
          </cell>
          <cell r="AK860">
            <v>1044000</v>
          </cell>
        </row>
        <row r="861">
          <cell r="AG861">
            <v>5292000</v>
          </cell>
          <cell r="AK861">
            <v>5292000</v>
          </cell>
        </row>
        <row r="862">
          <cell r="AG862">
            <v>995525.375</v>
          </cell>
          <cell r="AK862">
            <v>924957.70833333337</v>
          </cell>
        </row>
        <row r="863">
          <cell r="AG863">
            <v>88597</v>
          </cell>
          <cell r="AK863">
            <v>64722</v>
          </cell>
        </row>
        <row r="865">
          <cell r="AG865">
            <v>557125</v>
          </cell>
          <cell r="AK865">
            <v>460125</v>
          </cell>
        </row>
        <row r="866">
          <cell r="AG866">
            <v>359458.33333333331</v>
          </cell>
          <cell r="AK866">
            <v>559791.66666666663</v>
          </cell>
        </row>
        <row r="867">
          <cell r="AG867">
            <v>175000</v>
          </cell>
          <cell r="AK867">
            <v>175000</v>
          </cell>
        </row>
        <row r="868">
          <cell r="AG868">
            <v>-3291.6666666666665</v>
          </cell>
          <cell r="AK868">
            <v>-40291.666666666664</v>
          </cell>
        </row>
        <row r="869">
          <cell r="AK869">
            <v>0</v>
          </cell>
        </row>
        <row r="870">
          <cell r="AK870">
            <v>0</v>
          </cell>
        </row>
        <row r="871">
          <cell r="AG871">
            <v>32666.666666666668</v>
          </cell>
          <cell r="AK871">
            <v>-128333.33333333333</v>
          </cell>
        </row>
        <row r="872">
          <cell r="AG872">
            <v>250</v>
          </cell>
          <cell r="AK872">
            <v>1333.3333333333333</v>
          </cell>
        </row>
        <row r="873">
          <cell r="AG873">
            <v>-3000</v>
          </cell>
          <cell r="AK873">
            <v>16500</v>
          </cell>
        </row>
        <row r="874">
          <cell r="AG874">
            <v>250</v>
          </cell>
          <cell r="AK874">
            <v>1125</v>
          </cell>
        </row>
        <row r="875">
          <cell r="AG875">
            <v>22291.666666666668</v>
          </cell>
          <cell r="AK875">
            <v>135625</v>
          </cell>
        </row>
        <row r="876">
          <cell r="AG876">
            <v>-60000</v>
          </cell>
          <cell r="AK876">
            <v>-234791.66666666666</v>
          </cell>
        </row>
        <row r="877">
          <cell r="AG877">
            <v>-14250</v>
          </cell>
          <cell r="AK877">
            <v>-76833.333333333328</v>
          </cell>
        </row>
        <row r="878">
          <cell r="AG878">
            <v>-23166.666666666668</v>
          </cell>
          <cell r="AK878">
            <v>-140083.33333333334</v>
          </cell>
        </row>
        <row r="879">
          <cell r="AG879">
            <v>33333.333333333336</v>
          </cell>
          <cell r="AK879">
            <v>133333.33333333334</v>
          </cell>
        </row>
        <row r="880">
          <cell r="AG880">
            <v>5250</v>
          </cell>
          <cell r="AK880">
            <v>-20791.666666666668</v>
          </cell>
        </row>
        <row r="881">
          <cell r="AG881">
            <v>-2666.6666666666665</v>
          </cell>
          <cell r="AK881">
            <v>-10666.666666666666</v>
          </cell>
        </row>
        <row r="882">
          <cell r="AG882">
            <v>-859037900</v>
          </cell>
          <cell r="AK882">
            <v>-859037900</v>
          </cell>
        </row>
        <row r="883">
          <cell r="AG883">
            <v>-27500000</v>
          </cell>
          <cell r="AK883">
            <v>-7500000</v>
          </cell>
        </row>
        <row r="884">
          <cell r="AG884">
            <v>0</v>
          </cell>
          <cell r="AK884">
            <v>0</v>
          </cell>
        </row>
        <row r="885">
          <cell r="AG885">
            <v>-269437.5</v>
          </cell>
          <cell r="AK885">
            <v>-125737.5</v>
          </cell>
        </row>
        <row r="886">
          <cell r="AG886">
            <v>-911437.5</v>
          </cell>
          <cell r="AK886">
            <v>-425337.5</v>
          </cell>
        </row>
        <row r="887">
          <cell r="AG887">
            <v>-9843750</v>
          </cell>
          <cell r="AK887">
            <v>0</v>
          </cell>
        </row>
        <row r="888">
          <cell r="AG888">
            <v>-50156250</v>
          </cell>
          <cell r="AK888">
            <v>-23406250</v>
          </cell>
        </row>
        <row r="889">
          <cell r="AG889">
            <v>-125000000</v>
          </cell>
          <cell r="AK889">
            <v>-58333333.333333336</v>
          </cell>
        </row>
        <row r="890">
          <cell r="AG890">
            <v>-122847945.22000001</v>
          </cell>
          <cell r="AK890">
            <v>-122847945.22000001</v>
          </cell>
        </row>
        <row r="891">
          <cell r="AG891">
            <v>-338395484.31</v>
          </cell>
          <cell r="AK891">
            <v>-338395484.31</v>
          </cell>
        </row>
        <row r="892">
          <cell r="AG892">
            <v>-16901820.34</v>
          </cell>
          <cell r="AK892">
            <v>-16901820.34</v>
          </cell>
        </row>
        <row r="893">
          <cell r="AG893">
            <v>-337.5</v>
          </cell>
          <cell r="AK893">
            <v>-337.5</v>
          </cell>
        </row>
        <row r="894">
          <cell r="AG894">
            <v>-79758000.538333341</v>
          </cell>
          <cell r="AK894">
            <v>-115459134.71083336</v>
          </cell>
        </row>
        <row r="895">
          <cell r="AG895">
            <v>0</v>
          </cell>
          <cell r="AK895">
            <v>0</v>
          </cell>
        </row>
        <row r="896">
          <cell r="AG896">
            <v>0</v>
          </cell>
          <cell r="AK896">
            <v>0</v>
          </cell>
        </row>
        <row r="897">
          <cell r="AG897">
            <v>0</v>
          </cell>
          <cell r="AK897">
            <v>0</v>
          </cell>
        </row>
        <row r="898">
          <cell r="AG898">
            <v>0</v>
          </cell>
          <cell r="AK898">
            <v>0</v>
          </cell>
        </row>
        <row r="899">
          <cell r="AG899">
            <v>0</v>
          </cell>
          <cell r="AK899">
            <v>0</v>
          </cell>
        </row>
        <row r="900">
          <cell r="AG900">
            <v>0</v>
          </cell>
          <cell r="AK900">
            <v>0</v>
          </cell>
        </row>
        <row r="901">
          <cell r="AG901">
            <v>2148854.7199999997</v>
          </cell>
          <cell r="AK901">
            <v>2148854.7199999997</v>
          </cell>
        </row>
        <row r="902">
          <cell r="AG902">
            <v>1653850.615</v>
          </cell>
          <cell r="AK902">
            <v>1656518.9483333332</v>
          </cell>
        </row>
        <row r="903">
          <cell r="AG903">
            <v>4985024.68</v>
          </cell>
          <cell r="AK903">
            <v>4985024.68</v>
          </cell>
        </row>
        <row r="904">
          <cell r="AG904">
            <v>786587.56000000017</v>
          </cell>
          <cell r="AK904">
            <v>786587.56000000017</v>
          </cell>
        </row>
        <row r="905">
          <cell r="AG905">
            <v>-5494273.75</v>
          </cell>
          <cell r="AK905">
            <v>-5604229.083333333</v>
          </cell>
        </row>
        <row r="906">
          <cell r="AG906">
            <v>-812371.125</v>
          </cell>
          <cell r="AK906">
            <v>-832089.45833333337</v>
          </cell>
        </row>
        <row r="907">
          <cell r="AG907">
            <v>0</v>
          </cell>
          <cell r="AK907">
            <v>0</v>
          </cell>
        </row>
        <row r="908">
          <cell r="AG908">
            <v>0</v>
          </cell>
          <cell r="AK908">
            <v>0</v>
          </cell>
        </row>
        <row r="909">
          <cell r="AG909">
            <v>-115505958.65499999</v>
          </cell>
          <cell r="AK909">
            <v>-124953475.50249998</v>
          </cell>
        </row>
        <row r="910">
          <cell r="AG910">
            <v>77562549.519999996</v>
          </cell>
          <cell r="AK910">
            <v>77562549.519999996</v>
          </cell>
        </row>
        <row r="911">
          <cell r="AG911">
            <v>1755001.25</v>
          </cell>
          <cell r="AK911">
            <v>1755001.25</v>
          </cell>
        </row>
        <row r="912">
          <cell r="AG912">
            <v>1471103.6200000003</v>
          </cell>
          <cell r="AK912">
            <v>1471103.6200000003</v>
          </cell>
        </row>
        <row r="913">
          <cell r="AG913">
            <v>16359946.110000005</v>
          </cell>
          <cell r="AK913">
            <v>16359946.110000005</v>
          </cell>
        </row>
        <row r="914">
          <cell r="AG914">
            <v>-1676293.5999999999</v>
          </cell>
          <cell r="AK914">
            <v>-1676293.5999999999</v>
          </cell>
        </row>
        <row r="915">
          <cell r="AG915">
            <v>-78636904.934999987</v>
          </cell>
          <cell r="AK915">
            <v>-79029489.851666644</v>
          </cell>
        </row>
        <row r="916">
          <cell r="AG916">
            <v>26919808.444583338</v>
          </cell>
          <cell r="AK916">
            <v>27061559.852083337</v>
          </cell>
        </row>
        <row r="917">
          <cell r="AG917">
            <v>0</v>
          </cell>
          <cell r="AK917">
            <v>0</v>
          </cell>
        </row>
        <row r="918">
          <cell r="AG918">
            <v>0</v>
          </cell>
          <cell r="AK918">
            <v>0</v>
          </cell>
        </row>
        <row r="919">
          <cell r="AG919">
            <v>497093.625</v>
          </cell>
          <cell r="AK919">
            <v>55232.625</v>
          </cell>
        </row>
        <row r="920">
          <cell r="AG920">
            <v>0</v>
          </cell>
          <cell r="AK920">
            <v>0</v>
          </cell>
        </row>
        <row r="921">
          <cell r="AG921">
            <v>901786.88249999995</v>
          </cell>
          <cell r="AK921">
            <v>100198.5425</v>
          </cell>
        </row>
        <row r="922">
          <cell r="AG922">
            <v>-20782555</v>
          </cell>
          <cell r="AK922">
            <v>-20782555</v>
          </cell>
        </row>
        <row r="923">
          <cell r="AG923">
            <v>21119644.125</v>
          </cell>
          <cell r="AK923">
            <v>20728964</v>
          </cell>
        </row>
        <row r="924">
          <cell r="AG924">
            <v>48547587.125</v>
          </cell>
          <cell r="AK924">
            <v>43341713</v>
          </cell>
        </row>
        <row r="925">
          <cell r="AG925">
            <v>-60156281.125</v>
          </cell>
          <cell r="AK925">
            <v>-57464933.75</v>
          </cell>
        </row>
        <row r="926">
          <cell r="AG926">
            <v>-185989.75</v>
          </cell>
          <cell r="AK926">
            <v>1255.875</v>
          </cell>
        </row>
        <row r="927">
          <cell r="AG927">
            <v>7666764.416666667</v>
          </cell>
          <cell r="AK927">
            <v>8040649.083333333</v>
          </cell>
        </row>
        <row r="928">
          <cell r="AG928">
            <v>2592792.375</v>
          </cell>
          <cell r="AK928">
            <v>9089845.166666666</v>
          </cell>
        </row>
        <row r="929">
          <cell r="AK929">
            <v>0</v>
          </cell>
        </row>
        <row r="930">
          <cell r="AK930">
            <v>-25000000</v>
          </cell>
        </row>
        <row r="931">
          <cell r="AG931">
            <v>0</v>
          </cell>
          <cell r="AK931">
            <v>0</v>
          </cell>
        </row>
        <row r="932">
          <cell r="AG932">
            <v>-25000000</v>
          </cell>
          <cell r="AK932">
            <v>-25000000</v>
          </cell>
        </row>
        <row r="933">
          <cell r="AG933">
            <v>0</v>
          </cell>
          <cell r="AK933">
            <v>0</v>
          </cell>
        </row>
        <row r="934">
          <cell r="AG934">
            <v>0</v>
          </cell>
          <cell r="AK934">
            <v>0</v>
          </cell>
        </row>
        <row r="935">
          <cell r="AG935">
            <v>0</v>
          </cell>
          <cell r="AK935">
            <v>0</v>
          </cell>
        </row>
        <row r="936">
          <cell r="AG936">
            <v>0</v>
          </cell>
          <cell r="AK936">
            <v>0</v>
          </cell>
        </row>
        <row r="937">
          <cell r="AG937">
            <v>0</v>
          </cell>
          <cell r="AK937">
            <v>0</v>
          </cell>
        </row>
        <row r="938">
          <cell r="AG938">
            <v>0</v>
          </cell>
          <cell r="AK938">
            <v>0</v>
          </cell>
        </row>
        <row r="939">
          <cell r="AG939">
            <v>0</v>
          </cell>
          <cell r="AK939">
            <v>0</v>
          </cell>
        </row>
        <row r="940">
          <cell r="AG940">
            <v>0</v>
          </cell>
          <cell r="AK940">
            <v>0</v>
          </cell>
        </row>
        <row r="941">
          <cell r="AG941">
            <v>0</v>
          </cell>
          <cell r="AK941">
            <v>0</v>
          </cell>
        </row>
        <row r="942">
          <cell r="AG942">
            <v>0</v>
          </cell>
          <cell r="AK942">
            <v>0</v>
          </cell>
        </row>
        <row r="943">
          <cell r="AG943">
            <v>0</v>
          </cell>
          <cell r="AK943">
            <v>0</v>
          </cell>
        </row>
        <row r="944">
          <cell r="AG944">
            <v>0</v>
          </cell>
          <cell r="AK944">
            <v>0</v>
          </cell>
        </row>
        <row r="945">
          <cell r="AG945">
            <v>-1041666.6666666666</v>
          </cell>
          <cell r="AK945">
            <v>0</v>
          </cell>
        </row>
        <row r="946">
          <cell r="AG946">
            <v>-437500</v>
          </cell>
          <cell r="AK946">
            <v>0</v>
          </cell>
        </row>
        <row r="947">
          <cell r="AG947">
            <v>-3500000</v>
          </cell>
          <cell r="AK947">
            <v>-3500000</v>
          </cell>
        </row>
        <row r="948">
          <cell r="AG948">
            <v>-1458333.3333333333</v>
          </cell>
          <cell r="AK948">
            <v>0</v>
          </cell>
        </row>
        <row r="949">
          <cell r="AG949">
            <v>-437500</v>
          </cell>
          <cell r="AK949">
            <v>0</v>
          </cell>
        </row>
        <row r="950">
          <cell r="AG950">
            <v>-3000000</v>
          </cell>
          <cell r="AK950">
            <v>-3000000</v>
          </cell>
        </row>
        <row r="951">
          <cell r="AG951">
            <v>-5833333.333333333</v>
          </cell>
          <cell r="AK951">
            <v>0</v>
          </cell>
        </row>
        <row r="952">
          <cell r="AG952">
            <v>-1000000</v>
          </cell>
          <cell r="AK952">
            <v>-1000000</v>
          </cell>
        </row>
        <row r="953">
          <cell r="AG953">
            <v>-875000</v>
          </cell>
          <cell r="AK953">
            <v>0</v>
          </cell>
        </row>
        <row r="954">
          <cell r="AG954">
            <v>-6020833.333333333</v>
          </cell>
          <cell r="AK954">
            <v>-3187500</v>
          </cell>
        </row>
        <row r="955">
          <cell r="AG955">
            <v>-7083333.333333333</v>
          </cell>
          <cell r="AK955">
            <v>-3750000</v>
          </cell>
        </row>
        <row r="956">
          <cell r="AG956">
            <v>-10000000</v>
          </cell>
          <cell r="AK956">
            <v>-10000000</v>
          </cell>
        </row>
        <row r="957">
          <cell r="AG957">
            <v>-8000000</v>
          </cell>
          <cell r="AK957">
            <v>-8000000</v>
          </cell>
        </row>
        <row r="958">
          <cell r="AG958">
            <v>-3000000</v>
          </cell>
          <cell r="AK958">
            <v>-3000000</v>
          </cell>
        </row>
        <row r="959">
          <cell r="AG959">
            <v>-20000000</v>
          </cell>
          <cell r="AK959">
            <v>-20000000</v>
          </cell>
        </row>
        <row r="960">
          <cell r="AG960">
            <v>-20000000</v>
          </cell>
          <cell r="AK960">
            <v>-20000000</v>
          </cell>
        </row>
        <row r="961">
          <cell r="AG961">
            <v>-5000000</v>
          </cell>
          <cell r="AK961">
            <v>-5000000</v>
          </cell>
        </row>
        <row r="962">
          <cell r="AG962">
            <v>-7000000</v>
          </cell>
          <cell r="AK962">
            <v>-7000000</v>
          </cell>
        </row>
        <row r="963">
          <cell r="AG963">
            <v>-10000000</v>
          </cell>
          <cell r="AK963">
            <v>-10000000</v>
          </cell>
        </row>
        <row r="964">
          <cell r="AG964">
            <v>-2000000</v>
          </cell>
          <cell r="AK964">
            <v>-2000000</v>
          </cell>
        </row>
        <row r="965">
          <cell r="AG965">
            <v>-3000000</v>
          </cell>
          <cell r="AK965">
            <v>-3000000</v>
          </cell>
        </row>
        <row r="966">
          <cell r="AG966">
            <v>-5000000</v>
          </cell>
          <cell r="AK966">
            <v>-5000000</v>
          </cell>
        </row>
        <row r="967">
          <cell r="AG967">
            <v>-15000000</v>
          </cell>
          <cell r="AK967">
            <v>-15000000</v>
          </cell>
        </row>
        <row r="968">
          <cell r="AG968">
            <v>-10000000</v>
          </cell>
          <cell r="AK968">
            <v>-10000000</v>
          </cell>
        </row>
        <row r="969">
          <cell r="AG969">
            <v>-2000000</v>
          </cell>
          <cell r="AK969">
            <v>-2000000</v>
          </cell>
        </row>
        <row r="970">
          <cell r="AG970">
            <v>-25000000</v>
          </cell>
          <cell r="AK970">
            <v>-25000000</v>
          </cell>
        </row>
        <row r="971">
          <cell r="AG971">
            <v>-100000000</v>
          </cell>
          <cell r="AK971">
            <v>-100000000</v>
          </cell>
        </row>
        <row r="972">
          <cell r="AG972">
            <v>-208333.33333333334</v>
          </cell>
          <cell r="AK972">
            <v>0</v>
          </cell>
        </row>
        <row r="973">
          <cell r="AG973">
            <v>0</v>
          </cell>
          <cell r="AK973">
            <v>0</v>
          </cell>
        </row>
        <row r="974">
          <cell r="AG974">
            <v>0</v>
          </cell>
          <cell r="AK974">
            <v>0</v>
          </cell>
        </row>
        <row r="975">
          <cell r="AG975">
            <v>-46000000</v>
          </cell>
          <cell r="AK975">
            <v>-46000000</v>
          </cell>
        </row>
        <row r="976">
          <cell r="AG976">
            <v>0</v>
          </cell>
          <cell r="AK976">
            <v>0</v>
          </cell>
        </row>
        <row r="977">
          <cell r="AG977">
            <v>0</v>
          </cell>
          <cell r="AK977">
            <v>0</v>
          </cell>
        </row>
        <row r="978">
          <cell r="AG978">
            <v>0</v>
          </cell>
          <cell r="AK978">
            <v>0</v>
          </cell>
        </row>
        <row r="979">
          <cell r="AG979">
            <v>0</v>
          </cell>
          <cell r="AK979">
            <v>0</v>
          </cell>
        </row>
        <row r="980">
          <cell r="AG980">
            <v>0</v>
          </cell>
          <cell r="AK980">
            <v>0</v>
          </cell>
        </row>
        <row r="981">
          <cell r="AG981">
            <v>0</v>
          </cell>
          <cell r="AK981">
            <v>0</v>
          </cell>
        </row>
        <row r="982">
          <cell r="AG982">
            <v>0</v>
          </cell>
          <cell r="AK982">
            <v>0</v>
          </cell>
        </row>
        <row r="983">
          <cell r="AG983">
            <v>-50000000</v>
          </cell>
          <cell r="AK983">
            <v>-50000000</v>
          </cell>
        </row>
        <row r="984">
          <cell r="AG984">
            <v>-1250000</v>
          </cell>
          <cell r="AK984">
            <v>0</v>
          </cell>
        </row>
        <row r="985">
          <cell r="AG985">
            <v>0</v>
          </cell>
          <cell r="AK985">
            <v>0</v>
          </cell>
        </row>
        <row r="986">
          <cell r="AG986">
            <v>0</v>
          </cell>
          <cell r="AK986">
            <v>0</v>
          </cell>
        </row>
        <row r="987">
          <cell r="AG987">
            <v>-1875000</v>
          </cell>
          <cell r="AK987">
            <v>-875000</v>
          </cell>
        </row>
        <row r="988">
          <cell r="AG988">
            <v>-6875000</v>
          </cell>
          <cell r="AK988">
            <v>-3208333.3333333335</v>
          </cell>
        </row>
        <row r="989">
          <cell r="AG989">
            <v>-3762441.1724999999</v>
          </cell>
          <cell r="AK989">
            <v>-3534698.7954166667</v>
          </cell>
        </row>
        <row r="990">
          <cell r="AG990">
            <v>-55000000</v>
          </cell>
          <cell r="AK990">
            <v>-52708333.333333336</v>
          </cell>
        </row>
        <row r="991">
          <cell r="AG991">
            <v>-30000000</v>
          </cell>
          <cell r="AK991">
            <v>-21250000</v>
          </cell>
        </row>
        <row r="992">
          <cell r="AG992">
            <v>-300000000</v>
          </cell>
          <cell r="AK992">
            <v>-300000000</v>
          </cell>
        </row>
        <row r="993">
          <cell r="AG993">
            <v>-200000000</v>
          </cell>
          <cell r="AK993">
            <v>-200000000</v>
          </cell>
        </row>
        <row r="994">
          <cell r="AG994">
            <v>-150000000</v>
          </cell>
          <cell r="AK994">
            <v>-150000000</v>
          </cell>
        </row>
        <row r="995">
          <cell r="AG995">
            <v>-100000000</v>
          </cell>
          <cell r="AK995">
            <v>-100000000</v>
          </cell>
        </row>
        <row r="996">
          <cell r="AG996">
            <v>-225000000</v>
          </cell>
          <cell r="AK996">
            <v>-225000000</v>
          </cell>
        </row>
        <row r="997">
          <cell r="AG997">
            <v>-25000000</v>
          </cell>
          <cell r="AK997">
            <v>-25000000</v>
          </cell>
        </row>
        <row r="998">
          <cell r="AG998">
            <v>-260000000</v>
          </cell>
          <cell r="AK998">
            <v>-260000000</v>
          </cell>
        </row>
        <row r="999">
          <cell r="AG999">
            <v>-25000000</v>
          </cell>
          <cell r="AK999">
            <v>-11666666.666666666</v>
          </cell>
        </row>
        <row r="1000">
          <cell r="AG1000">
            <v>-138460000</v>
          </cell>
          <cell r="AK1000">
            <v>-138460000</v>
          </cell>
        </row>
        <row r="1001">
          <cell r="AG1001">
            <v>-23400000</v>
          </cell>
          <cell r="AK1001">
            <v>-23400000</v>
          </cell>
        </row>
        <row r="1002">
          <cell r="AG1002">
            <v>-131250000</v>
          </cell>
          <cell r="AK1002">
            <v>-150000000</v>
          </cell>
        </row>
        <row r="1003">
          <cell r="AG1003">
            <v>0</v>
          </cell>
          <cell r="AK1003">
            <v>0</v>
          </cell>
        </row>
        <row r="1004">
          <cell r="AG1004">
            <v>-30093750</v>
          </cell>
          <cell r="AK1004">
            <v>-56843750</v>
          </cell>
        </row>
        <row r="1005">
          <cell r="AG1005">
            <v>-75000000</v>
          </cell>
          <cell r="AK1005">
            <v>-141666666.66666666</v>
          </cell>
        </row>
        <row r="1006">
          <cell r="AG1006">
            <v>0</v>
          </cell>
          <cell r="AK1006">
            <v>0</v>
          </cell>
        </row>
        <row r="1007">
          <cell r="AG1007">
            <v>-161662.5</v>
          </cell>
          <cell r="AK1007">
            <v>-305362.5</v>
          </cell>
        </row>
        <row r="1008">
          <cell r="AG1008">
            <v>-546862.5</v>
          </cell>
          <cell r="AK1008">
            <v>-1032962.5</v>
          </cell>
        </row>
        <row r="1009">
          <cell r="AG1009">
            <v>0</v>
          </cell>
          <cell r="AK1009">
            <v>0</v>
          </cell>
        </row>
        <row r="1010">
          <cell r="AG1010">
            <v>0</v>
          </cell>
          <cell r="AK1010">
            <v>0</v>
          </cell>
        </row>
        <row r="1011">
          <cell r="AG1011">
            <v>0</v>
          </cell>
          <cell r="AK1011">
            <v>0</v>
          </cell>
        </row>
        <row r="1012">
          <cell r="AG1012">
            <v>0</v>
          </cell>
          <cell r="AK1012">
            <v>0</v>
          </cell>
        </row>
        <row r="1013">
          <cell r="AG1013">
            <v>0</v>
          </cell>
          <cell r="AK1013">
            <v>0</v>
          </cell>
        </row>
        <row r="1014">
          <cell r="AG1014">
            <v>15699.660000000002</v>
          </cell>
          <cell r="AK1014">
            <v>10868.98</v>
          </cell>
        </row>
        <row r="1015">
          <cell r="AG1015">
            <v>-1230208.3333333333</v>
          </cell>
          <cell r="AK1015">
            <v>-1196875</v>
          </cell>
        </row>
        <row r="1016">
          <cell r="AG1016">
            <v>0</v>
          </cell>
          <cell r="AK1016">
            <v>0</v>
          </cell>
        </row>
        <row r="1017">
          <cell r="AG1017">
            <v>-32431080.211249996</v>
          </cell>
          <cell r="AK1017">
            <v>-32148942.41416667</v>
          </cell>
        </row>
        <row r="1018">
          <cell r="AG1018">
            <v>-75000</v>
          </cell>
          <cell r="AK1018">
            <v>-75000</v>
          </cell>
        </row>
        <row r="1019">
          <cell r="AG1019">
            <v>-1486729.7024999999</v>
          </cell>
          <cell r="AK1019">
            <v>-1487367.3587500004</v>
          </cell>
        </row>
        <row r="1020">
          <cell r="AG1020">
            <v>-130852.13750000001</v>
          </cell>
          <cell r="AK1020">
            <v>-130002.2375</v>
          </cell>
        </row>
        <row r="1021">
          <cell r="AG1021">
            <v>-8560.3245833333331</v>
          </cell>
          <cell r="AK1021">
            <v>-7662.9941666666664</v>
          </cell>
        </row>
        <row r="1022">
          <cell r="AG1022">
            <v>-15000</v>
          </cell>
          <cell r="AK1022">
            <v>-15000</v>
          </cell>
        </row>
        <row r="1023">
          <cell r="AG1023">
            <v>-59628.63208333333</v>
          </cell>
          <cell r="AK1023">
            <v>-58279.879583333328</v>
          </cell>
        </row>
        <row r="1024">
          <cell r="AG1024">
            <v>0</v>
          </cell>
          <cell r="AK1024">
            <v>0</v>
          </cell>
        </row>
        <row r="1025">
          <cell r="AG1025">
            <v>-341747.14333333337</v>
          </cell>
          <cell r="AK1025">
            <v>-340827.64874999999</v>
          </cell>
        </row>
        <row r="1026">
          <cell r="AG1026">
            <v>-141634.18999999997</v>
          </cell>
          <cell r="AK1026">
            <v>-141634.18999999997</v>
          </cell>
        </row>
        <row r="1027">
          <cell r="AG1027">
            <v>-140000</v>
          </cell>
          <cell r="AK1027">
            <v>-140000</v>
          </cell>
        </row>
        <row r="1028">
          <cell r="AG1028">
            <v>-18750</v>
          </cell>
          <cell r="AK1028">
            <v>-15416.666666666666</v>
          </cell>
        </row>
        <row r="1029">
          <cell r="AG1029">
            <v>0</v>
          </cell>
          <cell r="AK1029">
            <v>-45013.154166666674</v>
          </cell>
        </row>
        <row r="1030">
          <cell r="AG1030">
            <v>-1470381.1329166666</v>
          </cell>
          <cell r="AK1030">
            <v>-1480562.6362499995</v>
          </cell>
        </row>
        <row r="1031">
          <cell r="AG1031">
            <v>-530050</v>
          </cell>
          <cell r="AK1031">
            <v>-530050</v>
          </cell>
        </row>
        <row r="1032">
          <cell r="AG1032">
            <v>-305644.54166666669</v>
          </cell>
          <cell r="AK1032">
            <v>-309006.08749999997</v>
          </cell>
        </row>
        <row r="1033">
          <cell r="AG1033">
            <v>-1023673</v>
          </cell>
          <cell r="AK1033">
            <v>-1034931.7708333334</v>
          </cell>
        </row>
        <row r="1034">
          <cell r="AG1034">
            <v>-633005.41666666663</v>
          </cell>
          <cell r="AK1034">
            <v>-639968.8125</v>
          </cell>
        </row>
        <row r="1035">
          <cell r="AG1035">
            <v>-1008496.5508333333</v>
          </cell>
          <cell r="AK1035">
            <v>-930551.79166666663</v>
          </cell>
        </row>
        <row r="1036">
          <cell r="AG1036">
            <v>0</v>
          </cell>
          <cell r="AK1036">
            <v>0</v>
          </cell>
        </row>
        <row r="1037">
          <cell r="AG1037">
            <v>0</v>
          </cell>
          <cell r="AK1037">
            <v>0</v>
          </cell>
        </row>
        <row r="1038">
          <cell r="AG1038">
            <v>0</v>
          </cell>
          <cell r="AK1038">
            <v>0</v>
          </cell>
        </row>
        <row r="1039">
          <cell r="AG1039">
            <v>0</v>
          </cell>
          <cell r="AK1039">
            <v>0</v>
          </cell>
        </row>
        <row r="1040">
          <cell r="AG1040">
            <v>0</v>
          </cell>
          <cell r="AK1040">
            <v>0</v>
          </cell>
        </row>
        <row r="1041">
          <cell r="AG1041">
            <v>-7134916.666666667</v>
          </cell>
          <cell r="AK1041">
            <v>-2217083.3333333335</v>
          </cell>
        </row>
        <row r="1042">
          <cell r="AG1042">
            <v>-13778916.666666666</v>
          </cell>
          <cell r="AK1042">
            <v>-8965708.333333334</v>
          </cell>
        </row>
        <row r="1043">
          <cell r="AG1043">
            <v>0</v>
          </cell>
          <cell r="AK1043">
            <v>0</v>
          </cell>
        </row>
        <row r="1044">
          <cell r="AG1044">
            <v>0</v>
          </cell>
          <cell r="AK1044">
            <v>0</v>
          </cell>
        </row>
        <row r="1045">
          <cell r="AG1045">
            <v>0</v>
          </cell>
          <cell r="AK1045">
            <v>0</v>
          </cell>
        </row>
        <row r="1046">
          <cell r="AG1046">
            <v>-3333333.3333333335</v>
          </cell>
          <cell r="AK1046">
            <v>-7658333.333333333</v>
          </cell>
        </row>
        <row r="1047">
          <cell r="AG1047">
            <v>0</v>
          </cell>
          <cell r="AK1047">
            <v>0</v>
          </cell>
        </row>
        <row r="1048">
          <cell r="AG1048">
            <v>0</v>
          </cell>
          <cell r="AK1048">
            <v>0</v>
          </cell>
        </row>
        <row r="1049">
          <cell r="AG1049">
            <v>0</v>
          </cell>
          <cell r="AK1049">
            <v>0</v>
          </cell>
        </row>
        <row r="1050">
          <cell r="AG1050">
            <v>0</v>
          </cell>
          <cell r="AK1050">
            <v>0</v>
          </cell>
        </row>
        <row r="1051">
          <cell r="AG1051">
            <v>0</v>
          </cell>
          <cell r="AK1051">
            <v>0</v>
          </cell>
        </row>
        <row r="1052">
          <cell r="AG1052">
            <v>0</v>
          </cell>
          <cell r="AK1052">
            <v>0</v>
          </cell>
        </row>
        <row r="1053">
          <cell r="AG1053">
            <v>0</v>
          </cell>
          <cell r="AK1053">
            <v>0</v>
          </cell>
        </row>
        <row r="1054">
          <cell r="AG1054">
            <v>0</v>
          </cell>
          <cell r="AK1054">
            <v>0</v>
          </cell>
        </row>
        <row r="1055">
          <cell r="AG1055">
            <v>-3053659.98875</v>
          </cell>
          <cell r="AK1055">
            <v>-3298137.4275000002</v>
          </cell>
        </row>
        <row r="1056">
          <cell r="AG1056">
            <v>-5488336.9820833346</v>
          </cell>
          <cell r="AK1056">
            <v>-7288957.8779166667</v>
          </cell>
        </row>
        <row r="1057">
          <cell r="AG1057">
            <v>-859895.01624999999</v>
          </cell>
          <cell r="AK1057">
            <v>-842305.92249999999</v>
          </cell>
        </row>
        <row r="1058">
          <cell r="AG1058">
            <v>-3422687.1666666665</v>
          </cell>
          <cell r="AK1058">
            <v>-3413807.8333333335</v>
          </cell>
        </row>
        <row r="1059">
          <cell r="AG1059">
            <v>-8534718.2125000004</v>
          </cell>
          <cell r="AK1059">
            <v>-7040737.0300000003</v>
          </cell>
        </row>
        <row r="1060">
          <cell r="AG1060">
            <v>-17675011.995416667</v>
          </cell>
          <cell r="AK1060">
            <v>-17942989.766666666</v>
          </cell>
        </row>
        <row r="1061">
          <cell r="AG1061">
            <v>-670897.7845833333</v>
          </cell>
          <cell r="AK1061">
            <v>-391047.31166666659</v>
          </cell>
        </row>
        <row r="1062">
          <cell r="AG1062">
            <v>-22127131.548333332</v>
          </cell>
          <cell r="AK1062">
            <v>-22362846.515000001</v>
          </cell>
        </row>
        <row r="1063">
          <cell r="AG1063">
            <v>-156442.23958333334</v>
          </cell>
          <cell r="AK1063">
            <v>-283947.24875000003</v>
          </cell>
        </row>
        <row r="1065">
          <cell r="AG1065">
            <v>-186846.38916666666</v>
          </cell>
          <cell r="AK1065">
            <v>-165829.85416666666</v>
          </cell>
        </row>
        <row r="1066">
          <cell r="AG1066">
            <v>-55963.724999999999</v>
          </cell>
          <cell r="AK1066">
            <v>-50378.02874999999</v>
          </cell>
        </row>
        <row r="1067">
          <cell r="AG1067">
            <v>-42477.972916666673</v>
          </cell>
          <cell r="AK1067">
            <v>-44399.080000000009</v>
          </cell>
        </row>
        <row r="1068">
          <cell r="AG1068">
            <v>-274.06833333333333</v>
          </cell>
          <cell r="AK1068">
            <v>-408.74666666666667</v>
          </cell>
        </row>
        <row r="1069">
          <cell r="AG1069">
            <v>0</v>
          </cell>
          <cell r="AK1069">
            <v>-148704.85250000001</v>
          </cell>
        </row>
        <row r="1070">
          <cell r="AG1070">
            <v>-5171.8433333333332</v>
          </cell>
          <cell r="AK1070">
            <v>2646.9341666666683</v>
          </cell>
        </row>
        <row r="1071">
          <cell r="AG1071">
            <v>854418.1595833333</v>
          </cell>
          <cell r="AK1071">
            <v>697400.9029166667</v>
          </cell>
        </row>
        <row r="1072">
          <cell r="AG1072">
            <v>0</v>
          </cell>
          <cell r="AK1072">
            <v>0</v>
          </cell>
        </row>
        <row r="1073">
          <cell r="AG1073">
            <v>-1013340.8783333335</v>
          </cell>
          <cell r="AK1073">
            <v>-832849.36541666684</v>
          </cell>
        </row>
        <row r="1074">
          <cell r="AG1074">
            <v>-3755635.0245833327</v>
          </cell>
          <cell r="AK1074">
            <v>-3938647.8537499993</v>
          </cell>
        </row>
        <row r="1075">
          <cell r="AG1075">
            <v>-50393027.136249997</v>
          </cell>
          <cell r="AK1075">
            <v>-51653160.256666668</v>
          </cell>
        </row>
        <row r="1076">
          <cell r="AG1076">
            <v>-1696.1487500000001</v>
          </cell>
          <cell r="AK1076">
            <v>-1539.4112499999999</v>
          </cell>
        </row>
        <row r="1077">
          <cell r="AG1077">
            <v>-1723.1670833333335</v>
          </cell>
          <cell r="AK1077">
            <v>-1541.5975000000001</v>
          </cell>
        </row>
        <row r="1078">
          <cell r="AG1078">
            <v>0</v>
          </cell>
          <cell r="AK1078">
            <v>0</v>
          </cell>
        </row>
        <row r="1079">
          <cell r="AG1079">
            <v>-218580.20833333334</v>
          </cell>
          <cell r="AK1079">
            <v>-246039.375</v>
          </cell>
        </row>
        <row r="1080">
          <cell r="AG1080">
            <v>0</v>
          </cell>
          <cell r="AK1080">
            <v>0</v>
          </cell>
        </row>
        <row r="1081">
          <cell r="AG1081">
            <v>4.166666666666667</v>
          </cell>
          <cell r="AK1081">
            <v>4.166666666666667</v>
          </cell>
        </row>
        <row r="1082">
          <cell r="AG1082">
            <v>-588.40666666666664</v>
          </cell>
          <cell r="AK1082">
            <v>0</v>
          </cell>
        </row>
        <row r="1083">
          <cell r="AG1083">
            <v>0</v>
          </cell>
          <cell r="AK1083">
            <v>0</v>
          </cell>
        </row>
        <row r="1084">
          <cell r="AG1084">
            <v>0</v>
          </cell>
          <cell r="AK1084">
            <v>0</v>
          </cell>
        </row>
        <row r="1085">
          <cell r="AG1085">
            <v>-7736705.0758333318</v>
          </cell>
          <cell r="AK1085">
            <v>-7804872.7262500003</v>
          </cell>
        </row>
        <row r="1086">
          <cell r="AG1086">
            <v>0</v>
          </cell>
          <cell r="AK1086">
            <v>0</v>
          </cell>
        </row>
        <row r="1087">
          <cell r="AG1087">
            <v>0</v>
          </cell>
          <cell r="AK1087">
            <v>0</v>
          </cell>
        </row>
        <row r="1088">
          <cell r="AG1088">
            <v>0</v>
          </cell>
          <cell r="AK1088">
            <v>0</v>
          </cell>
        </row>
        <row r="1089">
          <cell r="AG1089">
            <v>0</v>
          </cell>
          <cell r="AK1089">
            <v>0</v>
          </cell>
        </row>
        <row r="1090">
          <cell r="AG1090">
            <v>0</v>
          </cell>
          <cell r="AK1090">
            <v>0</v>
          </cell>
        </row>
        <row r="1091">
          <cell r="AG1091">
            <v>0</v>
          </cell>
          <cell r="AK1091">
            <v>0</v>
          </cell>
        </row>
        <row r="1092">
          <cell r="AG1092">
            <v>0</v>
          </cell>
          <cell r="AK1092">
            <v>0</v>
          </cell>
        </row>
        <row r="1093">
          <cell r="AG1093">
            <v>0</v>
          </cell>
          <cell r="AK1093">
            <v>0</v>
          </cell>
        </row>
        <row r="1094">
          <cell r="AG1094">
            <v>-2271588.2845833334</v>
          </cell>
          <cell r="AK1094">
            <v>-2125157.06</v>
          </cell>
        </row>
        <row r="1095">
          <cell r="AG1095">
            <v>0</v>
          </cell>
          <cell r="AK1095">
            <v>0</v>
          </cell>
        </row>
        <row r="1096">
          <cell r="AG1096">
            <v>-21604055.141250003</v>
          </cell>
          <cell r="AK1096">
            <v>-22423857.478750002</v>
          </cell>
        </row>
        <row r="1097">
          <cell r="AG1097">
            <v>0</v>
          </cell>
          <cell r="AK1097">
            <v>0</v>
          </cell>
        </row>
        <row r="1098">
          <cell r="AK1098">
            <v>-571.98208333333332</v>
          </cell>
        </row>
        <row r="1099">
          <cell r="AK1099">
            <v>-369.9354166666667</v>
          </cell>
        </row>
        <row r="1100">
          <cell r="AK1100">
            <v>-119.81958333333334</v>
          </cell>
        </row>
        <row r="1101">
          <cell r="AK1101">
            <v>-79.511250000000004</v>
          </cell>
        </row>
        <row r="1102">
          <cell r="AK1102">
            <v>-5.17875</v>
          </cell>
        </row>
        <row r="1103">
          <cell r="AK1103">
            <v>6228.46</v>
          </cell>
        </row>
        <row r="1104">
          <cell r="AK1104">
            <v>6.0170833333333329</v>
          </cell>
        </row>
        <row r="1105">
          <cell r="AK1105">
            <v>2.6666666666666665</v>
          </cell>
        </row>
        <row r="1106">
          <cell r="AG1106">
            <v>-3004808.7670833338</v>
          </cell>
          <cell r="AK1106">
            <v>-3135087.5241666674</v>
          </cell>
        </row>
        <row r="1107">
          <cell r="AG1107">
            <v>-738703.0341666668</v>
          </cell>
          <cell r="AK1107">
            <v>-840325.67125000001</v>
          </cell>
        </row>
        <row r="1108">
          <cell r="AK1108">
            <v>-3734.5829166666667</v>
          </cell>
        </row>
        <row r="1109">
          <cell r="AK1109">
            <v>-126.60416666666667</v>
          </cell>
        </row>
        <row r="1110">
          <cell r="AK1110">
            <v>0</v>
          </cell>
        </row>
        <row r="1111">
          <cell r="AG1111">
            <v>275.62666666666672</v>
          </cell>
          <cell r="AK1111">
            <v>466.98708333333326</v>
          </cell>
        </row>
        <row r="1112">
          <cell r="AG1112">
            <v>-267024.16666666669</v>
          </cell>
          <cell r="AK1112">
            <v>-200310.625</v>
          </cell>
        </row>
        <row r="1113">
          <cell r="AG1113">
            <v>-239994.91500000001</v>
          </cell>
          <cell r="AK1113">
            <v>-229924.44749999998</v>
          </cell>
        </row>
        <row r="1114">
          <cell r="AG1114">
            <v>-13830354.012083335</v>
          </cell>
          <cell r="AK1114">
            <v>-15194788.088750003</v>
          </cell>
        </row>
        <row r="1115">
          <cell r="AG1115">
            <v>-1711215.0583333333</v>
          </cell>
          <cell r="AK1115">
            <v>-1819061.8429166665</v>
          </cell>
        </row>
        <row r="1116">
          <cell r="AG1116">
            <v>-2758948.9904166665</v>
          </cell>
          <cell r="AK1116">
            <v>-2383705.4608333339</v>
          </cell>
        </row>
        <row r="1117">
          <cell r="AK1117">
            <v>-9.7083333333333339</v>
          </cell>
        </row>
        <row r="1118">
          <cell r="AG1118">
            <v>-15806.188749999996</v>
          </cell>
          <cell r="AK1118">
            <v>-16662.707083333338</v>
          </cell>
        </row>
        <row r="1119">
          <cell r="AG1119">
            <v>-49314.741249999999</v>
          </cell>
          <cell r="AK1119">
            <v>-58733.761249999989</v>
          </cell>
        </row>
        <row r="1120">
          <cell r="AG1120">
            <v>-20097.717500000002</v>
          </cell>
          <cell r="AK1120">
            <v>-17943.379166666669</v>
          </cell>
        </row>
        <row r="1121">
          <cell r="AG1121">
            <v>-13986.692916666669</v>
          </cell>
          <cell r="AK1121">
            <v>-20157.68416666667</v>
          </cell>
        </row>
        <row r="1122">
          <cell r="AG1122">
            <v>-196725.26208333333</v>
          </cell>
          <cell r="AK1122">
            <v>-182403.7175</v>
          </cell>
        </row>
        <row r="1123">
          <cell r="AG1123">
            <v>-8291.6358333333337</v>
          </cell>
          <cell r="AK1123">
            <v>-7146.86625</v>
          </cell>
        </row>
        <row r="1124">
          <cell r="AG1124">
            <v>4.6933333333333334</v>
          </cell>
          <cell r="AK1124">
            <v>10.412083333333333</v>
          </cell>
        </row>
        <row r="1125">
          <cell r="AG1125">
            <v>3110.6525000000001</v>
          </cell>
          <cell r="AK1125">
            <v>3271.6437500000006</v>
          </cell>
        </row>
        <row r="1126">
          <cell r="AG1126">
            <v>0</v>
          </cell>
          <cell r="AK1126">
            <v>0</v>
          </cell>
        </row>
        <row r="1127">
          <cell r="AG1127">
            <v>-4868.6037500000002</v>
          </cell>
          <cell r="AK1127">
            <v>0</v>
          </cell>
        </row>
        <row r="1128">
          <cell r="AG1128">
            <v>0</v>
          </cell>
          <cell r="AK1128">
            <v>0</v>
          </cell>
        </row>
        <row r="1129">
          <cell r="AG1129">
            <v>-371.51</v>
          </cell>
          <cell r="AK1129">
            <v>0</v>
          </cell>
        </row>
        <row r="1130">
          <cell r="AG1130">
            <v>0</v>
          </cell>
          <cell r="AK1130">
            <v>0</v>
          </cell>
        </row>
        <row r="1131">
          <cell r="AG1131">
            <v>-248.08124999999998</v>
          </cell>
          <cell r="AK1131">
            <v>-115.77124999999999</v>
          </cell>
        </row>
        <row r="1132">
          <cell r="AG1132">
            <v>-28023.406666666662</v>
          </cell>
          <cell r="AK1132">
            <v>2750.8691666666668</v>
          </cell>
        </row>
        <row r="1133">
          <cell r="AG1133">
            <v>35677.459583333322</v>
          </cell>
          <cell r="AK1133">
            <v>2345.8600000000006</v>
          </cell>
        </row>
        <row r="1134">
          <cell r="AG1134">
            <v>-28238.602916666667</v>
          </cell>
          <cell r="AK1134">
            <v>15000.887083333337</v>
          </cell>
        </row>
        <row r="1135">
          <cell r="AG1135">
            <v>0</v>
          </cell>
          <cell r="AK1135">
            <v>-328.46083333333331</v>
          </cell>
        </row>
        <row r="1136">
          <cell r="AG1136">
            <v>-4507.7924999999996</v>
          </cell>
          <cell r="AK1136">
            <v>-6686.7566666666671</v>
          </cell>
        </row>
        <row r="1137">
          <cell r="AG1137">
            <v>-4773.13</v>
          </cell>
          <cell r="AK1137">
            <v>-6944.638750000001</v>
          </cell>
        </row>
        <row r="1138">
          <cell r="AG1138">
            <v>-2000</v>
          </cell>
          <cell r="AK1138">
            <v>-2000</v>
          </cell>
        </row>
        <row r="1139">
          <cell r="AG1139">
            <v>-872183.68333333323</v>
          </cell>
          <cell r="AK1139">
            <v>-900088.3241666666</v>
          </cell>
        </row>
        <row r="1140">
          <cell r="AG1140">
            <v>0</v>
          </cell>
          <cell r="AK1140">
            <v>0</v>
          </cell>
        </row>
        <row r="1141">
          <cell r="AG1141">
            <v>0</v>
          </cell>
          <cell r="AK1141">
            <v>0</v>
          </cell>
        </row>
        <row r="1142">
          <cell r="AG1142">
            <v>-1130010.9266666665</v>
          </cell>
          <cell r="AK1142">
            <v>-1170451.7183333333</v>
          </cell>
        </row>
        <row r="1143">
          <cell r="AG1143">
            <v>-2024883.0970833336</v>
          </cell>
          <cell r="AK1143">
            <v>-1071996.9337500001</v>
          </cell>
        </row>
        <row r="1144">
          <cell r="AG1144">
            <v>-5658265.748333334</v>
          </cell>
          <cell r="AK1144">
            <v>-2995552.4550000001</v>
          </cell>
        </row>
        <row r="1145">
          <cell r="AG1145">
            <v>-43333.333333333336</v>
          </cell>
          <cell r="AK1145">
            <v>-16666.666666666668</v>
          </cell>
        </row>
        <row r="1146">
          <cell r="AG1146">
            <v>-1112388.4433333334</v>
          </cell>
          <cell r="AK1146">
            <v>-2162797.7008333337</v>
          </cell>
        </row>
        <row r="1147">
          <cell r="AG1147">
            <v>-3120377.0375000001</v>
          </cell>
          <cell r="AK1147">
            <v>-5798765.4570833333</v>
          </cell>
        </row>
        <row r="1148">
          <cell r="AG1148">
            <v>0</v>
          </cell>
          <cell r="AK1148">
            <v>-136066.125</v>
          </cell>
        </row>
        <row r="1149">
          <cell r="AG1149">
            <v>0</v>
          </cell>
          <cell r="AK1149">
            <v>0</v>
          </cell>
        </row>
        <row r="1150">
          <cell r="AG1150">
            <v>0</v>
          </cell>
          <cell r="AK1150">
            <v>0</v>
          </cell>
        </row>
        <row r="1151">
          <cell r="AG1151">
            <v>-17493840.124999996</v>
          </cell>
          <cell r="AK1151">
            <v>-17470922.399999995</v>
          </cell>
        </row>
        <row r="1152">
          <cell r="AG1152">
            <v>5305.0908333333327</v>
          </cell>
          <cell r="AK1152">
            <v>5305.0908333333327</v>
          </cell>
        </row>
        <row r="1153">
          <cell r="AG1153">
            <v>-269.44958333333335</v>
          </cell>
          <cell r="AK1153">
            <v>-286.92124999999999</v>
          </cell>
        </row>
        <row r="1154">
          <cell r="AG1154">
            <v>-143394.96458333335</v>
          </cell>
          <cell r="AK1154">
            <v>-157072.95083333334</v>
          </cell>
        </row>
        <row r="1155">
          <cell r="AG1155">
            <v>-343.67</v>
          </cell>
          <cell r="AK1155">
            <v>-343.67</v>
          </cell>
        </row>
        <row r="1156">
          <cell r="AG1156">
            <v>-393290.4891666667</v>
          </cell>
          <cell r="AK1156">
            <v>-459401.29458333342</v>
          </cell>
        </row>
        <row r="1157">
          <cell r="AG1157">
            <v>-8678.4599999999973</v>
          </cell>
          <cell r="AK1157">
            <v>-8678.4599999999973</v>
          </cell>
        </row>
        <row r="1158">
          <cell r="AG1158">
            <v>0</v>
          </cell>
          <cell r="AK1158">
            <v>0</v>
          </cell>
        </row>
        <row r="1159">
          <cell r="AG1159">
            <v>-24181995.713333327</v>
          </cell>
          <cell r="AK1159">
            <v>-23972475.171250001</v>
          </cell>
        </row>
        <row r="1160">
          <cell r="AG1160">
            <v>-5694583.6345833344</v>
          </cell>
          <cell r="AK1160">
            <v>-5749182.4000000013</v>
          </cell>
        </row>
        <row r="1161">
          <cell r="AG1161">
            <v>-631133.28958333319</v>
          </cell>
          <cell r="AK1161">
            <v>129478.38791666667</v>
          </cell>
        </row>
        <row r="1162">
          <cell r="AG1162">
            <v>-12280770.395416668</v>
          </cell>
          <cell r="AK1162">
            <v>-12253965.678749999</v>
          </cell>
        </row>
        <row r="1163">
          <cell r="AG1163">
            <v>-279.78000000000003</v>
          </cell>
          <cell r="AK1163">
            <v>-305.96083333333337</v>
          </cell>
        </row>
        <row r="1164">
          <cell r="AG1164">
            <v>-4180954.0637500007</v>
          </cell>
          <cell r="AK1164">
            <v>-4180732.4520833339</v>
          </cell>
        </row>
        <row r="1165">
          <cell r="AG1165">
            <v>-416116.29666666663</v>
          </cell>
          <cell r="AK1165">
            <v>-257419.96333333335</v>
          </cell>
        </row>
        <row r="1166">
          <cell r="AG1166">
            <v>0</v>
          </cell>
          <cell r="AK1166">
            <v>0</v>
          </cell>
        </row>
        <row r="1167">
          <cell r="AG1167">
            <v>-248398.8079166667</v>
          </cell>
          <cell r="AK1167">
            <v>-270664.68625000003</v>
          </cell>
        </row>
        <row r="1168">
          <cell r="AG1168">
            <v>178077.54166666666</v>
          </cell>
          <cell r="AK1168">
            <v>385489.54166666669</v>
          </cell>
        </row>
        <row r="1169">
          <cell r="AG1169">
            <v>-4244761.5466666659</v>
          </cell>
          <cell r="AK1169">
            <v>-4271667.6712499997</v>
          </cell>
        </row>
        <row r="1170">
          <cell r="AG1170">
            <v>-2310977.6845833333</v>
          </cell>
          <cell r="AK1170">
            <v>-2325208.9724999997</v>
          </cell>
        </row>
        <row r="1171">
          <cell r="AG1171">
            <v>0</v>
          </cell>
          <cell r="AK1171">
            <v>0</v>
          </cell>
        </row>
        <row r="1172">
          <cell r="AG1172">
            <v>-2601957.8062499999</v>
          </cell>
          <cell r="AK1172">
            <v>-2662322.6895833332</v>
          </cell>
        </row>
        <row r="1173">
          <cell r="AG1173">
            <v>0</v>
          </cell>
          <cell r="AK1173">
            <v>0</v>
          </cell>
        </row>
        <row r="1174">
          <cell r="AG1174">
            <v>-139642.465</v>
          </cell>
          <cell r="AK1174">
            <v>-71571.955000000002</v>
          </cell>
        </row>
        <row r="1175">
          <cell r="AG1175">
            <v>-1414.0049999999999</v>
          </cell>
          <cell r="AK1175">
            <v>-1195.2829166666668</v>
          </cell>
        </row>
        <row r="1176">
          <cell r="AG1176">
            <v>-138186.935</v>
          </cell>
          <cell r="AK1176">
            <v>-153429.47041666665</v>
          </cell>
        </row>
        <row r="1177">
          <cell r="AG1177">
            <v>-263355.48874999996</v>
          </cell>
          <cell r="AK1177">
            <v>-247512.78833333333</v>
          </cell>
        </row>
        <row r="1178">
          <cell r="AG1178">
            <v>-71937.559166666673</v>
          </cell>
          <cell r="AK1178">
            <v>-85055.483333333337</v>
          </cell>
        </row>
        <row r="1179">
          <cell r="AG1179">
            <v>-1633679.25</v>
          </cell>
          <cell r="AK1179">
            <v>-1439821.4583333333</v>
          </cell>
        </row>
        <row r="1180">
          <cell r="AG1180">
            <v>-3005.4495833333331</v>
          </cell>
          <cell r="AK1180">
            <v>-2367.0841666666661</v>
          </cell>
        </row>
        <row r="1181">
          <cell r="AG1181">
            <v>-414.77541666666667</v>
          </cell>
          <cell r="AK1181">
            <v>-350.61583333333328</v>
          </cell>
        </row>
        <row r="1182">
          <cell r="AG1182">
            <v>-89924.910416666666</v>
          </cell>
          <cell r="AK1182">
            <v>-267956.65000000002</v>
          </cell>
        </row>
        <row r="1183">
          <cell r="AG1183">
            <v>0</v>
          </cell>
          <cell r="AK1183">
            <v>0</v>
          </cell>
        </row>
        <row r="1184">
          <cell r="AG1184">
            <v>0</v>
          </cell>
          <cell r="AK1184">
            <v>0</v>
          </cell>
        </row>
        <row r="1185">
          <cell r="AG1185">
            <v>0</v>
          </cell>
          <cell r="AK1185">
            <v>0</v>
          </cell>
        </row>
        <row r="1186">
          <cell r="AG1186">
            <v>0</v>
          </cell>
          <cell r="AK1186">
            <v>0</v>
          </cell>
        </row>
        <row r="1187">
          <cell r="AG1187">
            <v>-697812.5</v>
          </cell>
          <cell r="AK1187">
            <v>-697812.5</v>
          </cell>
        </row>
        <row r="1188">
          <cell r="AG1188">
            <v>0</v>
          </cell>
          <cell r="AK1188">
            <v>0</v>
          </cell>
        </row>
        <row r="1189">
          <cell r="AG1189">
            <v>0</v>
          </cell>
          <cell r="AK1189">
            <v>0</v>
          </cell>
        </row>
        <row r="1190">
          <cell r="AG1190">
            <v>0</v>
          </cell>
          <cell r="AK1190">
            <v>0</v>
          </cell>
        </row>
        <row r="1191">
          <cell r="AG1191">
            <v>0</v>
          </cell>
          <cell r="AK1191">
            <v>0</v>
          </cell>
        </row>
        <row r="1192">
          <cell r="AG1192">
            <v>0</v>
          </cell>
          <cell r="AK1192">
            <v>0</v>
          </cell>
        </row>
        <row r="1193">
          <cell r="AG1193">
            <v>0</v>
          </cell>
          <cell r="AK1193">
            <v>0</v>
          </cell>
        </row>
        <row r="1194">
          <cell r="AG1194">
            <v>0</v>
          </cell>
          <cell r="AK1194">
            <v>0</v>
          </cell>
        </row>
        <row r="1195">
          <cell r="AG1195">
            <v>0</v>
          </cell>
          <cell r="AK1195">
            <v>0</v>
          </cell>
        </row>
        <row r="1196">
          <cell r="AG1196">
            <v>0</v>
          </cell>
          <cell r="AK1196">
            <v>0</v>
          </cell>
        </row>
        <row r="1197">
          <cell r="AG1197">
            <v>0</v>
          </cell>
          <cell r="AK1197">
            <v>0</v>
          </cell>
        </row>
        <row r="1198">
          <cell r="AG1198">
            <v>0</v>
          </cell>
          <cell r="AK1198">
            <v>0</v>
          </cell>
        </row>
        <row r="1199">
          <cell r="AG1199">
            <v>0</v>
          </cell>
          <cell r="AK1199">
            <v>0</v>
          </cell>
        </row>
        <row r="1200">
          <cell r="AG1200">
            <v>0</v>
          </cell>
          <cell r="AK1200">
            <v>0</v>
          </cell>
        </row>
        <row r="1201">
          <cell r="AG1201">
            <v>-17903.645833333332</v>
          </cell>
          <cell r="AK1201">
            <v>0</v>
          </cell>
        </row>
        <row r="1202">
          <cell r="AG1202">
            <v>-6337.5</v>
          </cell>
          <cell r="AK1202">
            <v>0</v>
          </cell>
        </row>
        <row r="1203">
          <cell r="AG1203">
            <v>-57137.280000000006</v>
          </cell>
          <cell r="AK1203">
            <v>-57137.266666666663</v>
          </cell>
        </row>
        <row r="1204">
          <cell r="AG1204">
            <v>-21362.039166666666</v>
          </cell>
          <cell r="AK1204">
            <v>0</v>
          </cell>
        </row>
        <row r="1205">
          <cell r="AG1205">
            <v>-6327.34375</v>
          </cell>
          <cell r="AK1205">
            <v>0</v>
          </cell>
        </row>
        <row r="1206">
          <cell r="AG1206">
            <v>-51225</v>
          </cell>
          <cell r="AK1206">
            <v>-51225</v>
          </cell>
        </row>
        <row r="1207">
          <cell r="AG1207">
            <v>-85312.5</v>
          </cell>
          <cell r="AK1207">
            <v>0</v>
          </cell>
        </row>
        <row r="1208">
          <cell r="AG1208">
            <v>-16275</v>
          </cell>
          <cell r="AK1208">
            <v>-16275</v>
          </cell>
        </row>
        <row r="1209">
          <cell r="AG1209">
            <v>-14022.194166666668</v>
          </cell>
          <cell r="AK1209">
            <v>0</v>
          </cell>
        </row>
        <row r="1210">
          <cell r="AG1210">
            <v>-94518.077499999999</v>
          </cell>
          <cell r="AK1210">
            <v>-54910.507499999985</v>
          </cell>
        </row>
        <row r="1211">
          <cell r="AG1211">
            <v>-110650.88999999997</v>
          </cell>
          <cell r="AK1211">
            <v>-64282.903333333321</v>
          </cell>
        </row>
        <row r="1212">
          <cell r="AG1212">
            <v>-172500</v>
          </cell>
          <cell r="AK1212">
            <v>-172500</v>
          </cell>
        </row>
        <row r="1213">
          <cell r="AG1213">
            <v>-138399.78</v>
          </cell>
          <cell r="AK1213">
            <v>-138399.76666666666</v>
          </cell>
        </row>
        <row r="1214">
          <cell r="AG1214">
            <v>-51900</v>
          </cell>
          <cell r="AK1214">
            <v>-51900</v>
          </cell>
        </row>
        <row r="1215">
          <cell r="AG1215">
            <v>-346500</v>
          </cell>
          <cell r="AK1215">
            <v>-346500</v>
          </cell>
        </row>
        <row r="1216">
          <cell r="AG1216">
            <v>-351000</v>
          </cell>
          <cell r="AK1216">
            <v>-351000</v>
          </cell>
        </row>
        <row r="1217">
          <cell r="AG1217">
            <v>-87999.779999999984</v>
          </cell>
          <cell r="AK1217">
            <v>-87999.766666666677</v>
          </cell>
        </row>
        <row r="1218">
          <cell r="AG1218">
            <v>-124599.77999999998</v>
          </cell>
          <cell r="AK1218">
            <v>-124599.76666666666</v>
          </cell>
        </row>
        <row r="1219">
          <cell r="AG1219">
            <v>-183750</v>
          </cell>
          <cell r="AK1219">
            <v>-183750</v>
          </cell>
        </row>
        <row r="1220">
          <cell r="AG1220">
            <v>-36800.22</v>
          </cell>
          <cell r="AK1220">
            <v>-36800.23333333333</v>
          </cell>
        </row>
        <row r="1221">
          <cell r="AG1221">
            <v>-49575</v>
          </cell>
          <cell r="AK1221">
            <v>-49575</v>
          </cell>
        </row>
        <row r="1222">
          <cell r="AG1222">
            <v>-82749.779999999984</v>
          </cell>
          <cell r="AK1222">
            <v>-82749.766666666677</v>
          </cell>
        </row>
        <row r="1223">
          <cell r="AG1223">
            <v>-268125</v>
          </cell>
          <cell r="AK1223">
            <v>-268125</v>
          </cell>
        </row>
        <row r="1224">
          <cell r="AG1224">
            <v>-164499.78</v>
          </cell>
          <cell r="AK1224">
            <v>-164499.76666666663</v>
          </cell>
        </row>
        <row r="1225">
          <cell r="AG1225">
            <v>-36000</v>
          </cell>
          <cell r="AK1225">
            <v>-36000</v>
          </cell>
        </row>
        <row r="1226">
          <cell r="AG1226">
            <v>-508749.15333333332</v>
          </cell>
          <cell r="AK1226">
            <v>-508749.13999999996</v>
          </cell>
        </row>
        <row r="1227">
          <cell r="AG1227">
            <v>-1937499.1933333334</v>
          </cell>
          <cell r="AK1227">
            <v>-1937499.1799999997</v>
          </cell>
        </row>
        <row r="1228">
          <cell r="AG1228">
            <v>-745.59625000000005</v>
          </cell>
          <cell r="AK1228">
            <v>0</v>
          </cell>
        </row>
        <row r="1229">
          <cell r="AG1229">
            <v>0</v>
          </cell>
          <cell r="AK1229">
            <v>0</v>
          </cell>
        </row>
        <row r="1230">
          <cell r="AG1230">
            <v>0</v>
          </cell>
          <cell r="AK1230">
            <v>0</v>
          </cell>
        </row>
        <row r="1231">
          <cell r="AG1231">
            <v>-926900.08708333329</v>
          </cell>
          <cell r="AK1231">
            <v>-926900.09999999974</v>
          </cell>
        </row>
        <row r="1232">
          <cell r="AG1232">
            <v>0</v>
          </cell>
          <cell r="AK1232">
            <v>0</v>
          </cell>
        </row>
        <row r="1233">
          <cell r="AG1233">
            <v>0</v>
          </cell>
          <cell r="AK1233">
            <v>0</v>
          </cell>
        </row>
        <row r="1234">
          <cell r="AG1234">
            <v>0</v>
          </cell>
          <cell r="AK1234">
            <v>0</v>
          </cell>
        </row>
        <row r="1235">
          <cell r="AG1235">
            <v>0</v>
          </cell>
          <cell r="AK1235">
            <v>0</v>
          </cell>
        </row>
        <row r="1236">
          <cell r="AG1236">
            <v>0</v>
          </cell>
          <cell r="AK1236">
            <v>0</v>
          </cell>
        </row>
        <row r="1237">
          <cell r="AG1237">
            <v>0</v>
          </cell>
          <cell r="AK1237">
            <v>0</v>
          </cell>
        </row>
        <row r="1238">
          <cell r="AG1238">
            <v>0</v>
          </cell>
          <cell r="AK1238">
            <v>0</v>
          </cell>
        </row>
        <row r="1239">
          <cell r="AG1239">
            <v>-962548.67333333334</v>
          </cell>
          <cell r="AK1239">
            <v>-962548.66000000015</v>
          </cell>
        </row>
        <row r="1240">
          <cell r="AG1240">
            <v>-29895.833333333332</v>
          </cell>
          <cell r="AK1240">
            <v>0</v>
          </cell>
        </row>
        <row r="1241">
          <cell r="AG1241">
            <v>0</v>
          </cell>
          <cell r="AK1241">
            <v>0</v>
          </cell>
        </row>
        <row r="1242">
          <cell r="AG1242">
            <v>0</v>
          </cell>
          <cell r="AK1242">
            <v>0</v>
          </cell>
        </row>
        <row r="1243">
          <cell r="AG1243">
            <v>-31322.916666666668</v>
          </cell>
          <cell r="AK1243">
            <v>-14531.25</v>
          </cell>
        </row>
        <row r="1244">
          <cell r="AG1244">
            <v>-118530.55666666666</v>
          </cell>
          <cell r="AK1244">
            <v>-54988.329999999994</v>
          </cell>
        </row>
        <row r="1245">
          <cell r="AG1245">
            <v>-1010625</v>
          </cell>
          <cell r="AK1245">
            <v>-989570.3125</v>
          </cell>
        </row>
        <row r="1246">
          <cell r="AG1246">
            <v>-585000</v>
          </cell>
          <cell r="AK1246">
            <v>-402187.5</v>
          </cell>
        </row>
        <row r="1247">
          <cell r="AG1247">
            <v>-1926568.4625000004</v>
          </cell>
          <cell r="AK1247">
            <v>-1926568.4824999999</v>
          </cell>
        </row>
        <row r="1248">
          <cell r="AG1248">
            <v>-82155.797500000015</v>
          </cell>
          <cell r="AK1248">
            <v>-73788.347083333341</v>
          </cell>
        </row>
        <row r="1249">
          <cell r="AG1249">
            <v>-39895.089999999997</v>
          </cell>
          <cell r="AK1249">
            <v>-43211.669583333329</v>
          </cell>
        </row>
        <row r="1250">
          <cell r="AG1250">
            <v>-26522.922500000001</v>
          </cell>
          <cell r="AK1250">
            <v>-11355.433749999998</v>
          </cell>
        </row>
        <row r="1251">
          <cell r="AG1251">
            <v>170.28624999999997</v>
          </cell>
          <cell r="AK1251">
            <v>0</v>
          </cell>
        </row>
        <row r="1252">
          <cell r="AG1252">
            <v>-6132.6175000000003</v>
          </cell>
          <cell r="AK1252">
            <v>0</v>
          </cell>
        </row>
        <row r="1253">
          <cell r="AG1253">
            <v>-2422500</v>
          </cell>
          <cell r="AK1253">
            <v>-2422500</v>
          </cell>
        </row>
        <row r="1254">
          <cell r="AG1254">
            <v>-1749999.8133333335</v>
          </cell>
          <cell r="AK1254">
            <v>-1749999.7999999998</v>
          </cell>
        </row>
        <row r="1255">
          <cell r="AG1255">
            <v>9648.6479166666668</v>
          </cell>
          <cell r="AK1255">
            <v>17137.203750000001</v>
          </cell>
        </row>
        <row r="1256">
          <cell r="AG1256">
            <v>-26013.862916666676</v>
          </cell>
          <cell r="AK1256">
            <v>-17169.695833333335</v>
          </cell>
        </row>
        <row r="1257">
          <cell r="AG1257">
            <v>-3369999.8299999996</v>
          </cell>
          <cell r="AK1257">
            <v>-3369999.8166666664</v>
          </cell>
        </row>
        <row r="1258">
          <cell r="AG1258">
            <v>-49825.816250000003</v>
          </cell>
          <cell r="AK1258">
            <v>-59176.407500000008</v>
          </cell>
        </row>
        <row r="1259">
          <cell r="AG1259">
            <v>-89195.983333333337</v>
          </cell>
          <cell r="AK1259">
            <v>-98476.928750000006</v>
          </cell>
        </row>
        <row r="1260">
          <cell r="AG1260">
            <v>-4477500</v>
          </cell>
          <cell r="AK1260">
            <v>-4477500</v>
          </cell>
        </row>
        <row r="1261">
          <cell r="AG1261">
            <v>-475625.0166666666</v>
          </cell>
          <cell r="AK1261">
            <v>-475625.03</v>
          </cell>
        </row>
        <row r="1262">
          <cell r="AG1262">
            <v>0</v>
          </cell>
          <cell r="AK1262">
            <v>0</v>
          </cell>
        </row>
        <row r="1263">
          <cell r="AG1263">
            <v>-5265000</v>
          </cell>
          <cell r="AK1263">
            <v>-5265000</v>
          </cell>
        </row>
        <row r="1264">
          <cell r="AG1264">
            <v>0</v>
          </cell>
          <cell r="AK1264">
            <v>0</v>
          </cell>
        </row>
        <row r="1265">
          <cell r="AG1265">
            <v>-4998500.0233333334</v>
          </cell>
          <cell r="AK1265">
            <v>-4998500.0366666662</v>
          </cell>
        </row>
        <row r="1266">
          <cell r="AG1266">
            <v>0</v>
          </cell>
          <cell r="AK1266">
            <v>0</v>
          </cell>
        </row>
        <row r="1267">
          <cell r="AG1267">
            <v>-1400000</v>
          </cell>
          <cell r="AK1267">
            <v>-1400000</v>
          </cell>
        </row>
        <row r="1268">
          <cell r="AG1268">
            <v>-368923.60125000001</v>
          </cell>
          <cell r="AK1268">
            <v>-212673.60458333336</v>
          </cell>
        </row>
        <row r="1269">
          <cell r="AG1269">
            <v>-1947093.7749999997</v>
          </cell>
          <cell r="AK1269">
            <v>-2011195.6416666668</v>
          </cell>
        </row>
        <row r="1270">
          <cell r="AG1270">
            <v>-335643.75</v>
          </cell>
          <cell r="AK1270">
            <v>-346693.75</v>
          </cell>
        </row>
        <row r="1271">
          <cell r="AK1271">
            <v>-36064.814166666671</v>
          </cell>
        </row>
        <row r="1272">
          <cell r="AG1272">
            <v>-3041.3274999999999</v>
          </cell>
          <cell r="AK1272">
            <v>684.05166666666673</v>
          </cell>
        </row>
        <row r="1273">
          <cell r="AG1273">
            <v>-15336.709166666667</v>
          </cell>
          <cell r="AK1273">
            <v>-7105.5016666666661</v>
          </cell>
        </row>
        <row r="1274">
          <cell r="AG1274">
            <v>-1152528.125</v>
          </cell>
          <cell r="AK1274">
            <v>-1459051.5625</v>
          </cell>
        </row>
        <row r="1275">
          <cell r="AG1275">
            <v>0</v>
          </cell>
          <cell r="AK1275">
            <v>0</v>
          </cell>
        </row>
        <row r="1276">
          <cell r="AG1276">
            <v>-597003.43749999988</v>
          </cell>
          <cell r="AK1276">
            <v>-169363.09416666665</v>
          </cell>
        </row>
        <row r="1277">
          <cell r="AG1277">
            <v>-258389.34708333333</v>
          </cell>
          <cell r="AK1277">
            <v>-264645.40125000005</v>
          </cell>
        </row>
        <row r="1278">
          <cell r="AG1278">
            <v>-173325.78750000001</v>
          </cell>
          <cell r="AK1278">
            <v>-221415.47041666662</v>
          </cell>
        </row>
        <row r="1279">
          <cell r="AG1279">
            <v>-41301.175416666665</v>
          </cell>
          <cell r="AK1279">
            <v>-45001.265416666662</v>
          </cell>
        </row>
        <row r="1280">
          <cell r="AG1280">
            <v>0</v>
          </cell>
          <cell r="AK1280">
            <v>0</v>
          </cell>
        </row>
        <row r="1281">
          <cell r="AG1281">
            <v>527.19583333333333</v>
          </cell>
          <cell r="AK1281">
            <v>73.25</v>
          </cell>
        </row>
        <row r="1282">
          <cell r="AG1282">
            <v>0</v>
          </cell>
          <cell r="AK1282">
            <v>0</v>
          </cell>
        </row>
        <row r="1283">
          <cell r="AG1283">
            <v>0</v>
          </cell>
          <cell r="AK1283">
            <v>0</v>
          </cell>
        </row>
        <row r="1284">
          <cell r="AG1284">
            <v>0</v>
          </cell>
          <cell r="AK1284">
            <v>0</v>
          </cell>
        </row>
        <row r="1285">
          <cell r="AK1285">
            <v>0</v>
          </cell>
        </row>
        <row r="1288">
          <cell r="AG1288">
            <v>-32692.307499999999</v>
          </cell>
          <cell r="AK1288">
            <v>-32692.307499999999</v>
          </cell>
        </row>
        <row r="1289">
          <cell r="AG1289">
            <v>0</v>
          </cell>
          <cell r="AK1289">
            <v>0</v>
          </cell>
        </row>
        <row r="1290">
          <cell r="AG1290">
            <v>0</v>
          </cell>
          <cell r="AK1290">
            <v>0</v>
          </cell>
        </row>
        <row r="1291">
          <cell r="AG1291">
            <v>0</v>
          </cell>
          <cell r="AK1291">
            <v>0</v>
          </cell>
        </row>
        <row r="1292">
          <cell r="AG1292">
            <v>0</v>
          </cell>
          <cell r="AK1292">
            <v>0</v>
          </cell>
        </row>
        <row r="1293">
          <cell r="AG1293">
            <v>-1282770.6408333334</v>
          </cell>
          <cell r="AK1293">
            <v>-1273529.65625</v>
          </cell>
        </row>
        <row r="1294">
          <cell r="AG1294">
            <v>-1971957.0966666667</v>
          </cell>
          <cell r="AK1294">
            <v>-1968694.4533333334</v>
          </cell>
        </row>
        <row r="1295">
          <cell r="AG1295">
            <v>-6006.0562499999987</v>
          </cell>
          <cell r="AK1295">
            <v>-12012.112499999997</v>
          </cell>
        </row>
        <row r="1296">
          <cell r="AG1296">
            <v>-107441.21749999998</v>
          </cell>
          <cell r="AK1296">
            <v>-138278.0675</v>
          </cell>
        </row>
        <row r="1297">
          <cell r="AG1297">
            <v>-107441.21749999998</v>
          </cell>
          <cell r="AK1297">
            <v>-138278.0675</v>
          </cell>
        </row>
        <row r="1298">
          <cell r="AG1298">
            <v>-39121.787499999999</v>
          </cell>
          <cell r="AK1298">
            <v>-24428.709166666667</v>
          </cell>
        </row>
        <row r="1299">
          <cell r="AG1299">
            <v>-39121.787499999999</v>
          </cell>
          <cell r="AK1299">
            <v>-24428.708750000002</v>
          </cell>
        </row>
        <row r="1300">
          <cell r="AG1300">
            <v>-58104.52</v>
          </cell>
          <cell r="AK1300">
            <v>-46610.308333333342</v>
          </cell>
        </row>
        <row r="1301">
          <cell r="AG1301">
            <v>-263792.8808333333</v>
          </cell>
          <cell r="AK1301">
            <v>0</v>
          </cell>
        </row>
        <row r="1302">
          <cell r="AG1302">
            <v>-1003963.5166666667</v>
          </cell>
          <cell r="AK1302">
            <v>-1106819.55125</v>
          </cell>
        </row>
        <row r="1303">
          <cell r="AG1303">
            <v>0</v>
          </cell>
          <cell r="AK1303">
            <v>0</v>
          </cell>
        </row>
        <row r="1304">
          <cell r="AG1304">
            <v>20744.338333333333</v>
          </cell>
          <cell r="AK1304">
            <v>20744.338333333333</v>
          </cell>
        </row>
        <row r="1305">
          <cell r="AG1305">
            <v>-205481.13916666666</v>
          </cell>
          <cell r="AK1305">
            <v>-179360.25</v>
          </cell>
        </row>
        <row r="1306">
          <cell r="AG1306">
            <v>-55427.381666666661</v>
          </cell>
          <cell r="AK1306">
            <v>-117808.3925</v>
          </cell>
        </row>
        <row r="1307">
          <cell r="AG1307">
            <v>-965465.38624999998</v>
          </cell>
          <cell r="AK1307">
            <v>-1031934.8512499998</v>
          </cell>
        </row>
        <row r="1308">
          <cell r="AG1308">
            <v>-1054544.8666666667</v>
          </cell>
          <cell r="AK1308">
            <v>-1089070.2904166665</v>
          </cell>
        </row>
        <row r="1309">
          <cell r="AK1309">
            <v>0</v>
          </cell>
        </row>
        <row r="1310">
          <cell r="AG1310">
            <v>-741676.84916666674</v>
          </cell>
          <cell r="AK1310">
            <v>-723504.56333333347</v>
          </cell>
        </row>
        <row r="1311">
          <cell r="AG1311">
            <v>-192532.93874999997</v>
          </cell>
          <cell r="AK1311">
            <v>-189439.60083333333</v>
          </cell>
        </row>
        <row r="1312">
          <cell r="AG1312">
            <v>0</v>
          </cell>
          <cell r="AK1312">
            <v>0</v>
          </cell>
        </row>
        <row r="1313">
          <cell r="AG1313">
            <v>0</v>
          </cell>
          <cell r="AK1313">
            <v>0</v>
          </cell>
        </row>
        <row r="1314">
          <cell r="AG1314">
            <v>0</v>
          </cell>
          <cell r="AK1314">
            <v>0</v>
          </cell>
        </row>
        <row r="1315">
          <cell r="AG1315">
            <v>0</v>
          </cell>
          <cell r="AK1315">
            <v>0</v>
          </cell>
        </row>
        <row r="1316">
          <cell r="AG1316">
            <v>-50000</v>
          </cell>
          <cell r="AK1316">
            <v>0</v>
          </cell>
        </row>
        <row r="1317">
          <cell r="AG1317">
            <v>0</v>
          </cell>
          <cell r="AK1317">
            <v>0</v>
          </cell>
        </row>
        <row r="1318">
          <cell r="AG1318">
            <v>-260418.25</v>
          </cell>
          <cell r="AK1318">
            <v>-443268.41666666669</v>
          </cell>
        </row>
        <row r="1319">
          <cell r="AG1319">
            <v>-391518.75</v>
          </cell>
          <cell r="AK1319">
            <v>-838.75</v>
          </cell>
        </row>
        <row r="1320">
          <cell r="AG1320">
            <v>-812602.25</v>
          </cell>
          <cell r="AK1320">
            <v>-812602.25</v>
          </cell>
        </row>
        <row r="1321">
          <cell r="AK1321">
            <v>0</v>
          </cell>
        </row>
        <row r="1323">
          <cell r="AG1323">
            <v>-633888.24416666676</v>
          </cell>
          <cell r="AK1323">
            <v>-629321.31666666665</v>
          </cell>
        </row>
        <row r="1324">
          <cell r="AG1324">
            <v>-2975473.3895833329</v>
          </cell>
          <cell r="AK1324">
            <v>-1715395.1433333338</v>
          </cell>
        </row>
        <row r="1325">
          <cell r="AG1325">
            <v>-330976.67791666667</v>
          </cell>
          <cell r="AK1325">
            <v>-310609.31</v>
          </cell>
        </row>
        <row r="1326">
          <cell r="AG1326">
            <v>0</v>
          </cell>
          <cell r="AK1326">
            <v>0</v>
          </cell>
        </row>
        <row r="1327">
          <cell r="AG1327">
            <v>0</v>
          </cell>
          <cell r="AK1327">
            <v>0</v>
          </cell>
        </row>
        <row r="1328">
          <cell r="AG1328">
            <v>0</v>
          </cell>
          <cell r="AK1328">
            <v>0</v>
          </cell>
        </row>
        <row r="1329">
          <cell r="AG1329">
            <v>0</v>
          </cell>
          <cell r="AK1329">
            <v>0</v>
          </cell>
        </row>
        <row r="1330">
          <cell r="AG1330">
            <v>0</v>
          </cell>
          <cell r="AK1330">
            <v>0</v>
          </cell>
        </row>
        <row r="1331">
          <cell r="AG1331">
            <v>0</v>
          </cell>
          <cell r="AK1331">
            <v>0</v>
          </cell>
        </row>
        <row r="1332">
          <cell r="AG1332">
            <v>-1101.6166666666666</v>
          </cell>
          <cell r="AK1332">
            <v>-963.91458333333321</v>
          </cell>
        </row>
        <row r="1333">
          <cell r="AG1333">
            <v>-1600488.1270833332</v>
          </cell>
          <cell r="AK1333">
            <v>-740512.5479166666</v>
          </cell>
        </row>
        <row r="1334">
          <cell r="AG1334">
            <v>-18371745.376666665</v>
          </cell>
          <cell r="AK1334">
            <v>-17536512.568333331</v>
          </cell>
        </row>
        <row r="1335">
          <cell r="AG1335">
            <v>-12255352.779166667</v>
          </cell>
          <cell r="AK1335">
            <v>-12810028.012083335</v>
          </cell>
        </row>
        <row r="1336">
          <cell r="AG1336">
            <v>-460747.73583333328</v>
          </cell>
          <cell r="AK1336">
            <v>-451344.14166666666</v>
          </cell>
        </row>
        <row r="1337">
          <cell r="AG1337">
            <v>-10000</v>
          </cell>
          <cell r="AK1337">
            <v>-10000</v>
          </cell>
        </row>
        <row r="1338">
          <cell r="AG1338">
            <v>-20958.592499999999</v>
          </cell>
          <cell r="AK1338">
            <v>-35901.401666666665</v>
          </cell>
        </row>
        <row r="1339">
          <cell r="AG1339">
            <v>-48503.591666666667</v>
          </cell>
          <cell r="AK1339">
            <v>-47396.462916666671</v>
          </cell>
        </row>
        <row r="1340">
          <cell r="AG1340">
            <v>-780303.43875000009</v>
          </cell>
          <cell r="AK1340">
            <v>-1159930.1729166666</v>
          </cell>
        </row>
        <row r="1341">
          <cell r="AG1341">
            <v>-3735067.342916667</v>
          </cell>
          <cell r="AK1341">
            <v>-6639557.251666666</v>
          </cell>
        </row>
        <row r="1342">
          <cell r="AG1342">
            <v>-1625900.1525000001</v>
          </cell>
          <cell r="AK1342">
            <v>-2211391.1612500004</v>
          </cell>
        </row>
        <row r="1343">
          <cell r="AG1343">
            <v>-1139114.4537500001</v>
          </cell>
          <cell r="AK1343">
            <v>-1767532.1224999998</v>
          </cell>
        </row>
        <row r="1344">
          <cell r="AG1344">
            <v>-123216.375</v>
          </cell>
          <cell r="AK1344">
            <v>-372491.86874999997</v>
          </cell>
        </row>
        <row r="1345">
          <cell r="AG1345">
            <v>-8.1666666666666661</v>
          </cell>
          <cell r="AK1345">
            <v>-23423.461249999997</v>
          </cell>
        </row>
        <row r="1346">
          <cell r="AG1346">
            <v>-5805.75</v>
          </cell>
          <cell r="AK1346">
            <v>-28632.440000000002</v>
          </cell>
        </row>
        <row r="1347">
          <cell r="AG1347">
            <v>0</v>
          </cell>
          <cell r="AK1347">
            <v>-138.25708333333333</v>
          </cell>
        </row>
        <row r="1348">
          <cell r="AG1348">
            <v>-2007.375</v>
          </cell>
          <cell r="AK1348">
            <v>-3368.9583333333335</v>
          </cell>
        </row>
        <row r="1350">
          <cell r="AG1350">
            <v>-1692674.1970833333</v>
          </cell>
          <cell r="AK1350">
            <v>-771309.28333333321</v>
          </cell>
        </row>
        <row r="1351">
          <cell r="AG1351">
            <v>0</v>
          </cell>
          <cell r="AK1351">
            <v>-20833.333333333332</v>
          </cell>
        </row>
        <row r="1352">
          <cell r="AG1352">
            <v>-5000</v>
          </cell>
          <cell r="AK1352">
            <v>-5000</v>
          </cell>
        </row>
        <row r="1353">
          <cell r="AG1353">
            <v>0</v>
          </cell>
          <cell r="AK1353">
            <v>-221458.33333333334</v>
          </cell>
        </row>
        <row r="1354">
          <cell r="AG1354">
            <v>-29691547.200833339</v>
          </cell>
          <cell r="AK1354">
            <v>-33777707.18</v>
          </cell>
        </row>
        <row r="1355">
          <cell r="AG1355">
            <v>0</v>
          </cell>
          <cell r="AK1355">
            <v>0</v>
          </cell>
        </row>
        <row r="1356">
          <cell r="AG1356">
            <v>-728836.66666666663</v>
          </cell>
          <cell r="AK1356">
            <v>-481747.66666666669</v>
          </cell>
        </row>
        <row r="1357">
          <cell r="AG1357">
            <v>-1468143.1674999997</v>
          </cell>
          <cell r="AK1357">
            <v>-1416252.575</v>
          </cell>
        </row>
        <row r="1358">
          <cell r="AG1358">
            <v>-10127922.991250001</v>
          </cell>
          <cell r="AK1358">
            <v>-10121734.424583333</v>
          </cell>
        </row>
        <row r="1359">
          <cell r="AG1359">
            <v>-41917.425416666665</v>
          </cell>
          <cell r="AK1359">
            <v>-132711.92374999999</v>
          </cell>
        </row>
        <row r="1360">
          <cell r="AG1360">
            <v>0</v>
          </cell>
          <cell r="AK1360">
            <v>0</v>
          </cell>
        </row>
        <row r="1361">
          <cell r="AG1361">
            <v>-16108.942500000003</v>
          </cell>
          <cell r="AK1361">
            <v>-9196.9424999999992</v>
          </cell>
        </row>
        <row r="1362">
          <cell r="AG1362">
            <v>0</v>
          </cell>
          <cell r="AK1362">
            <v>0</v>
          </cell>
        </row>
        <row r="1363">
          <cell r="AG1363">
            <v>0</v>
          </cell>
          <cell r="AK1363">
            <v>0</v>
          </cell>
        </row>
        <row r="1364">
          <cell r="AG1364">
            <v>-1724044.1275000004</v>
          </cell>
          <cell r="AK1364">
            <v>-1417307.3841666663</v>
          </cell>
        </row>
        <row r="1365">
          <cell r="AG1365">
            <v>-17654837.166666668</v>
          </cell>
          <cell r="AK1365">
            <v>-17524915.833333332</v>
          </cell>
        </row>
        <row r="1366">
          <cell r="AG1366">
            <v>-48528.357083333336</v>
          </cell>
          <cell r="AK1366">
            <v>-26101.720416666678</v>
          </cell>
        </row>
        <row r="1367">
          <cell r="AG1367">
            <v>-6780989.6116666673</v>
          </cell>
          <cell r="AK1367">
            <v>-5557732.9270833349</v>
          </cell>
        </row>
        <row r="1368">
          <cell r="AG1368">
            <v>-33485.667083333341</v>
          </cell>
          <cell r="AK1368">
            <v>-47261.341250000005</v>
          </cell>
        </row>
        <row r="1369">
          <cell r="AG1369">
            <v>0</v>
          </cell>
          <cell r="AK1369">
            <v>0</v>
          </cell>
        </row>
        <row r="1370">
          <cell r="AG1370">
            <v>0</v>
          </cell>
          <cell r="AK1370">
            <v>0</v>
          </cell>
        </row>
        <row r="1371">
          <cell r="AG1371">
            <v>-221663.5</v>
          </cell>
          <cell r="AK1371">
            <v>-217080.18000000002</v>
          </cell>
        </row>
        <row r="1372">
          <cell r="AG1372">
            <v>-3017919.4329166668</v>
          </cell>
          <cell r="AK1372">
            <v>-4053799.9295833339</v>
          </cell>
        </row>
        <row r="1373">
          <cell r="AG1373">
            <v>-305889.625</v>
          </cell>
          <cell r="AK1373">
            <v>-806795.5</v>
          </cell>
        </row>
        <row r="1374">
          <cell r="AG1374">
            <v>-25052.708333333332</v>
          </cell>
          <cell r="AK1374">
            <v>0</v>
          </cell>
        </row>
        <row r="1375">
          <cell r="AG1375">
            <v>-147926.04166666666</v>
          </cell>
          <cell r="AK1375">
            <v>-72921.041666666672</v>
          </cell>
        </row>
        <row r="1376">
          <cell r="AG1376">
            <v>0</v>
          </cell>
          <cell r="AK1376">
            <v>0</v>
          </cell>
        </row>
        <row r="1377">
          <cell r="AG1377">
            <v>-13661299</v>
          </cell>
          <cell r="AK1377">
            <v>-13077967</v>
          </cell>
        </row>
        <row r="1378">
          <cell r="AG1378">
            <v>-5538.4791666666679</v>
          </cell>
          <cell r="AK1378">
            <v>-8833.5562499999996</v>
          </cell>
        </row>
        <row r="1379">
          <cell r="AG1379">
            <v>0</v>
          </cell>
          <cell r="AK1379">
            <v>0</v>
          </cell>
        </row>
        <row r="1380">
          <cell r="AG1380">
            <v>0</v>
          </cell>
          <cell r="AK1380">
            <v>0</v>
          </cell>
        </row>
        <row r="1381">
          <cell r="AG1381">
            <v>0</v>
          </cell>
          <cell r="AK1381">
            <v>0</v>
          </cell>
        </row>
        <row r="1382">
          <cell r="AG1382">
            <v>4229.5933333333332</v>
          </cell>
          <cell r="AK1382">
            <v>4318.7837499999996</v>
          </cell>
        </row>
        <row r="1383">
          <cell r="AG1383">
            <v>0</v>
          </cell>
          <cell r="AK1383">
            <v>0</v>
          </cell>
        </row>
        <row r="1384">
          <cell r="AG1384">
            <v>-106666.66666666667</v>
          </cell>
          <cell r="AK1384">
            <v>-2071666.6666666667</v>
          </cell>
        </row>
        <row r="1385">
          <cell r="AG1385">
            <v>-18099250</v>
          </cell>
          <cell r="AK1385">
            <v>-7639666.666666667</v>
          </cell>
        </row>
        <row r="1386">
          <cell r="AG1386">
            <v>-4853940.6595833329</v>
          </cell>
          <cell r="AK1386">
            <v>-2674741.2079166668</v>
          </cell>
        </row>
        <row r="1389">
          <cell r="AG1389">
            <v>-17323098.960000001</v>
          </cell>
          <cell r="AK1389">
            <v>-15811583.928333336</v>
          </cell>
        </row>
        <row r="1390">
          <cell r="AG1390">
            <v>0</v>
          </cell>
          <cell r="AK1390">
            <v>0</v>
          </cell>
        </row>
        <row r="1391">
          <cell r="AG1391">
            <v>0</v>
          </cell>
          <cell r="AK1391">
            <v>0</v>
          </cell>
        </row>
        <row r="1392">
          <cell r="AG1392">
            <v>0</v>
          </cell>
          <cell r="AK1392">
            <v>0</v>
          </cell>
        </row>
        <row r="1393">
          <cell r="AG1393">
            <v>0</v>
          </cell>
          <cell r="AK1393">
            <v>0</v>
          </cell>
        </row>
        <row r="1394">
          <cell r="AG1394">
            <v>0</v>
          </cell>
          <cell r="AK1394">
            <v>0</v>
          </cell>
        </row>
        <row r="1395">
          <cell r="AG1395">
            <v>-30224.083333333332</v>
          </cell>
          <cell r="AK1395">
            <v>-30224.083333333332</v>
          </cell>
        </row>
        <row r="1396">
          <cell r="AG1396">
            <v>0</v>
          </cell>
          <cell r="AK1396">
            <v>0</v>
          </cell>
        </row>
        <row r="1397">
          <cell r="AG1397">
            <v>-145833.33333333334</v>
          </cell>
          <cell r="AK1397">
            <v>0</v>
          </cell>
        </row>
        <row r="1398">
          <cell r="AG1398">
            <v>0</v>
          </cell>
          <cell r="AK1398">
            <v>0</v>
          </cell>
        </row>
        <row r="1399">
          <cell r="AG1399">
            <v>-511029.97</v>
          </cell>
          <cell r="AK1399">
            <v>-502044.20999999996</v>
          </cell>
        </row>
        <row r="1400">
          <cell r="AG1400">
            <v>-61665.469166666669</v>
          </cell>
          <cell r="AK1400">
            <v>-149698.75750000001</v>
          </cell>
        </row>
        <row r="1401">
          <cell r="AG1401">
            <v>-215625</v>
          </cell>
          <cell r="AK1401">
            <v>-140625</v>
          </cell>
        </row>
        <row r="1402">
          <cell r="AG1402">
            <v>-1040519.7495833334</v>
          </cell>
          <cell r="AK1402">
            <v>-578114.47749999992</v>
          </cell>
        </row>
        <row r="1403">
          <cell r="AG1403">
            <v>0</v>
          </cell>
          <cell r="AK1403">
            <v>0</v>
          </cell>
        </row>
        <row r="1404">
          <cell r="AG1404">
            <v>0</v>
          </cell>
          <cell r="AK1404">
            <v>0</v>
          </cell>
        </row>
        <row r="1405">
          <cell r="AG1405">
            <v>0</v>
          </cell>
          <cell r="AK1405">
            <v>0</v>
          </cell>
        </row>
        <row r="1406">
          <cell r="AG1406">
            <v>0</v>
          </cell>
          <cell r="AK1406">
            <v>0</v>
          </cell>
        </row>
        <row r="1407">
          <cell r="AG1407">
            <v>0</v>
          </cell>
          <cell r="AK1407">
            <v>0</v>
          </cell>
        </row>
        <row r="1408">
          <cell r="AG1408">
            <v>0</v>
          </cell>
          <cell r="AK1408">
            <v>0</v>
          </cell>
        </row>
        <row r="1409">
          <cell r="AG1409">
            <v>-7416.2899999999981</v>
          </cell>
          <cell r="AK1409">
            <v>-7416.2899999999981</v>
          </cell>
        </row>
        <row r="1410">
          <cell r="AG1410">
            <v>-5140.3599999999997</v>
          </cell>
          <cell r="AK1410">
            <v>-5140.3599999999997</v>
          </cell>
        </row>
        <row r="1411">
          <cell r="AG1411">
            <v>-11459.630000000003</v>
          </cell>
          <cell r="AK1411">
            <v>-11459.630000000003</v>
          </cell>
        </row>
        <row r="1412">
          <cell r="AG1412">
            <v>-1479.6000000000001</v>
          </cell>
          <cell r="AK1412">
            <v>-1479.6000000000001</v>
          </cell>
        </row>
        <row r="1413">
          <cell r="AG1413">
            <v>-959.97999999999968</v>
          </cell>
          <cell r="AK1413">
            <v>-959.97999999999968</v>
          </cell>
        </row>
        <row r="1414">
          <cell r="AG1414">
            <v>-876.25</v>
          </cell>
          <cell r="AK1414">
            <v>-876.25</v>
          </cell>
        </row>
        <row r="1415">
          <cell r="AG1415">
            <v>-840.67208333333326</v>
          </cell>
          <cell r="AK1415">
            <v>-962.23708333333343</v>
          </cell>
        </row>
        <row r="1416">
          <cell r="AG1416">
            <v>-46.622500000000002</v>
          </cell>
          <cell r="AK1416">
            <v>-358.43666666666667</v>
          </cell>
        </row>
        <row r="1417">
          <cell r="AG1417">
            <v>-12.549999999999999</v>
          </cell>
          <cell r="AK1417">
            <v>-12.549999999999999</v>
          </cell>
        </row>
        <row r="1418">
          <cell r="AG1418">
            <v>-598.9899999999999</v>
          </cell>
          <cell r="AK1418">
            <v>-598.9899999999999</v>
          </cell>
        </row>
        <row r="1419">
          <cell r="AG1419">
            <v>-168.86000000000004</v>
          </cell>
          <cell r="AK1419">
            <v>-168.86000000000004</v>
          </cell>
        </row>
        <row r="1420">
          <cell r="AG1420">
            <v>0</v>
          </cell>
          <cell r="AK1420">
            <v>0</v>
          </cell>
        </row>
        <row r="1421">
          <cell r="AG1421">
            <v>-224.04083333333338</v>
          </cell>
          <cell r="AK1421">
            <v>-146.20916666666668</v>
          </cell>
        </row>
        <row r="1422">
          <cell r="AG1422">
            <v>-359.03750000000008</v>
          </cell>
          <cell r="AK1422">
            <v>-550.5241666666667</v>
          </cell>
        </row>
        <row r="1423">
          <cell r="AG1423">
            <v>0</v>
          </cell>
          <cell r="AK1423">
            <v>-331.50166666666667</v>
          </cell>
        </row>
        <row r="1424">
          <cell r="AG1424">
            <v>-4465688.0683333343</v>
          </cell>
          <cell r="AK1424">
            <v>-3848329.1133333333</v>
          </cell>
        </row>
        <row r="1425">
          <cell r="AG1425">
            <v>0</v>
          </cell>
          <cell r="AK1425">
            <v>0</v>
          </cell>
        </row>
        <row r="1426">
          <cell r="AG1426">
            <v>-7085674.7804166675</v>
          </cell>
          <cell r="AK1426">
            <v>-8118708.0837499993</v>
          </cell>
        </row>
        <row r="1427">
          <cell r="AG1427">
            <v>-3053723.2204166669</v>
          </cell>
          <cell r="AK1427">
            <v>-3461109.8549999991</v>
          </cell>
        </row>
        <row r="1428">
          <cell r="AG1428">
            <v>5404862.9675000003</v>
          </cell>
          <cell r="AK1428">
            <v>7321960.987499998</v>
          </cell>
        </row>
        <row r="1429">
          <cell r="AG1429">
            <v>1297847.7516666667</v>
          </cell>
          <cell r="AK1429">
            <v>1960730.2316666667</v>
          </cell>
        </row>
        <row r="1430">
          <cell r="AG1430">
            <v>-24317.87</v>
          </cell>
          <cell r="AK1430">
            <v>-19975.12875</v>
          </cell>
        </row>
        <row r="1431">
          <cell r="AG1431">
            <v>0</v>
          </cell>
          <cell r="AK1431">
            <v>-4107918</v>
          </cell>
        </row>
        <row r="1432">
          <cell r="AG1432">
            <v>0</v>
          </cell>
          <cell r="AK1432">
            <v>448313.16666666669</v>
          </cell>
        </row>
        <row r="1434">
          <cell r="AG1434">
            <v>-1535573.0866666667</v>
          </cell>
          <cell r="AK1434">
            <v>-1464795.5999999999</v>
          </cell>
        </row>
        <row r="1435">
          <cell r="AG1435">
            <v>-40869</v>
          </cell>
          <cell r="AK1435">
            <v>-22894.208333333332</v>
          </cell>
        </row>
        <row r="1436">
          <cell r="AG1436">
            <v>-29909.702499999999</v>
          </cell>
          <cell r="AK1436">
            <v>-28455.756666666668</v>
          </cell>
        </row>
        <row r="1437">
          <cell r="AG1437">
            <v>0</v>
          </cell>
          <cell r="AK1437">
            <v>0</v>
          </cell>
        </row>
        <row r="1438">
          <cell r="AG1438">
            <v>0</v>
          </cell>
          <cell r="AK1438">
            <v>0</v>
          </cell>
        </row>
        <row r="1439">
          <cell r="AG1439">
            <v>-2666334.487083334</v>
          </cell>
          <cell r="AK1439">
            <v>-2559633.7370833335</v>
          </cell>
        </row>
        <row r="1440">
          <cell r="AG1440">
            <v>-32134.13625</v>
          </cell>
          <cell r="AK1440">
            <v>-33891.829583333332</v>
          </cell>
        </row>
        <row r="1441">
          <cell r="AG1441">
            <v>0</v>
          </cell>
          <cell r="AK1441">
            <v>0</v>
          </cell>
        </row>
        <row r="1442">
          <cell r="AG1442">
            <v>-91240.12</v>
          </cell>
          <cell r="AK1442">
            <v>-87092.84</v>
          </cell>
        </row>
        <row r="1443">
          <cell r="AG1443">
            <v>-8165809</v>
          </cell>
          <cell r="AK1443">
            <v>-8165809</v>
          </cell>
        </row>
        <row r="1444">
          <cell r="AG1444">
            <v>4667784.458333333</v>
          </cell>
          <cell r="AK1444">
            <v>4873950.791666667</v>
          </cell>
        </row>
        <row r="1445">
          <cell r="AG1445">
            <v>-10190684.215</v>
          </cell>
          <cell r="AK1445">
            <v>-8738379.9012499992</v>
          </cell>
        </row>
        <row r="1446">
          <cell r="AG1446">
            <v>-441.13375000000002</v>
          </cell>
          <cell r="AK1446">
            <v>-18242.5975</v>
          </cell>
        </row>
        <row r="1447">
          <cell r="AG1447">
            <v>-877230.48</v>
          </cell>
          <cell r="AK1447">
            <v>-836898.04</v>
          </cell>
        </row>
        <row r="1448">
          <cell r="AG1448">
            <v>0</v>
          </cell>
          <cell r="AK1448">
            <v>0</v>
          </cell>
        </row>
        <row r="1449">
          <cell r="AG1449">
            <v>-192089.04</v>
          </cell>
          <cell r="AK1449">
            <v>-189383.55999999997</v>
          </cell>
        </row>
        <row r="1450">
          <cell r="AG1450">
            <v>-1122.3841666666667</v>
          </cell>
          <cell r="AK1450">
            <v>-1122.3841666666667</v>
          </cell>
        </row>
        <row r="1451">
          <cell r="AG1451">
            <v>-71851894.799999997</v>
          </cell>
          <cell r="AK1451">
            <v>-71851894.799999997</v>
          </cell>
        </row>
        <row r="1452">
          <cell r="AG1452">
            <v>-3476875</v>
          </cell>
          <cell r="AK1452">
            <v>-3393208.3333333335</v>
          </cell>
        </row>
        <row r="1453">
          <cell r="AG1453">
            <v>-692719.79166666663</v>
          </cell>
          <cell r="AK1453">
            <v>-671980.79166666663</v>
          </cell>
        </row>
        <row r="1454">
          <cell r="AG1454">
            <v>-339967165.41666669</v>
          </cell>
          <cell r="AK1454">
            <v>-349103490.75</v>
          </cell>
        </row>
        <row r="1455">
          <cell r="AG1455">
            <v>-939083.33333333337</v>
          </cell>
          <cell r="AK1455">
            <v>-936916.66666666663</v>
          </cell>
        </row>
        <row r="1456">
          <cell r="AG1456">
            <v>-32874</v>
          </cell>
          <cell r="AK1456">
            <v>-32874</v>
          </cell>
        </row>
        <row r="1457">
          <cell r="AG1457">
            <v>-57006916.666666664</v>
          </cell>
          <cell r="AK1457">
            <v>-61692500</v>
          </cell>
        </row>
        <row r="1458">
          <cell r="AK1458">
            <v>0</v>
          </cell>
        </row>
        <row r="1459">
          <cell r="AK1459">
            <v>0</v>
          </cell>
        </row>
        <row r="1460">
          <cell r="AK1460">
            <v>0</v>
          </cell>
        </row>
        <row r="1461">
          <cell r="AK1461">
            <v>0</v>
          </cell>
        </row>
        <row r="1462">
          <cell r="AG1462">
            <v>-40375</v>
          </cell>
          <cell r="AK1462">
            <v>-314041.66666666669</v>
          </cell>
        </row>
        <row r="1463">
          <cell r="AG1463">
            <v>-780972.03000000014</v>
          </cell>
          <cell r="AK1463">
            <v>-6019972.0300000012</v>
          </cell>
        </row>
        <row r="1464">
          <cell r="AG1464">
            <v>-520833.33333333331</v>
          </cell>
          <cell r="AK1464">
            <v>169833.33333333334</v>
          </cell>
        </row>
        <row r="1465">
          <cell r="AG1465">
            <v>-27673328.77</v>
          </cell>
          <cell r="AK1465">
            <v>-27673328.77</v>
          </cell>
        </row>
        <row r="1466">
          <cell r="AK1466">
            <v>0</v>
          </cell>
        </row>
        <row r="1467">
          <cell r="AG1467">
            <v>-4489581</v>
          </cell>
          <cell r="AK1467">
            <v>-4489581</v>
          </cell>
        </row>
        <row r="1468">
          <cell r="AK1468">
            <v>0</v>
          </cell>
        </row>
        <row r="1469">
          <cell r="AG1469">
            <v>-269554.91000000003</v>
          </cell>
          <cell r="AK1469">
            <v>-269554.91000000003</v>
          </cell>
        </row>
        <row r="1470">
          <cell r="AG1470">
            <v>-443787.05999999988</v>
          </cell>
          <cell r="AK1470">
            <v>-443787.05999999988</v>
          </cell>
        </row>
        <row r="1471">
          <cell r="AG1471">
            <v>-1614.97</v>
          </cell>
          <cell r="AK1471">
            <v>-1614.97</v>
          </cell>
        </row>
        <row r="1472">
          <cell r="AG1472">
            <v>-48687.62</v>
          </cell>
          <cell r="AK1472">
            <v>-48687.62</v>
          </cell>
        </row>
        <row r="1473">
          <cell r="AG1473">
            <v>-76732.02</v>
          </cell>
          <cell r="AK1473">
            <v>-76732.02</v>
          </cell>
        </row>
        <row r="1474">
          <cell r="AG1474">
            <v>-2475</v>
          </cell>
          <cell r="AK1474">
            <v>-2475</v>
          </cell>
        </row>
        <row r="1475">
          <cell r="AG1475">
            <v>97405</v>
          </cell>
          <cell r="AK1475">
            <v>97405</v>
          </cell>
        </row>
        <row r="1476">
          <cell r="AG1476">
            <v>-4106</v>
          </cell>
          <cell r="AK1476">
            <v>-4106</v>
          </cell>
        </row>
        <row r="1477">
          <cell r="AG1477">
            <v>-171529</v>
          </cell>
          <cell r="AK1477">
            <v>-171529</v>
          </cell>
        </row>
        <row r="1478">
          <cell r="AG1478">
            <v>2161240</v>
          </cell>
          <cell r="AK1478">
            <v>4825617.708333333</v>
          </cell>
        </row>
        <row r="1479">
          <cell r="AG1479">
            <v>-152467</v>
          </cell>
          <cell r="AK1479">
            <v>-152467</v>
          </cell>
        </row>
        <row r="1480">
          <cell r="AG1480">
            <v>1365117.7899999998</v>
          </cell>
          <cell r="AK1480">
            <v>1365117.7899999998</v>
          </cell>
        </row>
        <row r="1481">
          <cell r="AG1481">
            <v>0</v>
          </cell>
          <cell r="AK1481">
            <v>0</v>
          </cell>
        </row>
        <row r="1482">
          <cell r="AG1482">
            <v>0</v>
          </cell>
          <cell r="AK1482">
            <v>0</v>
          </cell>
        </row>
        <row r="1483">
          <cell r="AG1483">
            <v>-477999.57000000007</v>
          </cell>
          <cell r="AK1483">
            <v>-477999.57000000007</v>
          </cell>
        </row>
        <row r="1484">
          <cell r="AG1484">
            <v>-3665</v>
          </cell>
          <cell r="AK1484">
            <v>-3665</v>
          </cell>
        </row>
        <row r="1485">
          <cell r="AG1485">
            <v>-6906625</v>
          </cell>
          <cell r="AK1485">
            <v>-6436291.666666667</v>
          </cell>
        </row>
        <row r="1486">
          <cell r="AG1486">
            <v>-947000</v>
          </cell>
          <cell r="AK1486">
            <v>-947000</v>
          </cell>
        </row>
        <row r="1487">
          <cell r="AG1487">
            <v>-4318224.583333333</v>
          </cell>
          <cell r="AK1487">
            <v>-4281383.25</v>
          </cell>
        </row>
        <row r="1488">
          <cell r="AG1488">
            <v>0</v>
          </cell>
          <cell r="AK1488">
            <v>0</v>
          </cell>
        </row>
        <row r="1489">
          <cell r="AG1489">
            <v>-1426208.3333333333</v>
          </cell>
          <cell r="AK1489">
            <v>-2736958.3333333335</v>
          </cell>
        </row>
        <row r="1490">
          <cell r="AG1490">
            <v>-70219.697916666686</v>
          </cell>
          <cell r="AK1490">
            <v>-43248.067916666667</v>
          </cell>
        </row>
        <row r="1491">
          <cell r="AG1491">
            <v>-9663.625</v>
          </cell>
          <cell r="AK1491">
            <v>-32156.916666666668</v>
          </cell>
        </row>
        <row r="1492">
          <cell r="AG1492">
            <v>-144802064</v>
          </cell>
          <cell r="AK1492">
            <v>-136017772.33333334</v>
          </cell>
        </row>
        <row r="1493">
          <cell r="AG1493">
            <v>0</v>
          </cell>
          <cell r="AK1493">
            <v>-15625</v>
          </cell>
        </row>
        <row r="1494">
          <cell r="AG1494">
            <v>353750</v>
          </cell>
          <cell r="AK1494">
            <v>485625</v>
          </cell>
        </row>
        <row r="1495">
          <cell r="AG1495">
            <v>0</v>
          </cell>
          <cell r="AK1495">
            <v>0</v>
          </cell>
        </row>
        <row r="1496">
          <cell r="AG1496">
            <v>-3279000</v>
          </cell>
          <cell r="AK1496">
            <v>-2579000</v>
          </cell>
        </row>
        <row r="1497">
          <cell r="AG1497">
            <v>-1673000</v>
          </cell>
          <cell r="AK1497">
            <v>-1673000</v>
          </cell>
        </row>
        <row r="1498">
          <cell r="AG1498">
            <v>0</v>
          </cell>
          <cell r="AK1498">
            <v>0</v>
          </cell>
        </row>
        <row r="1499">
          <cell r="AG1499">
            <v>-15391592.25</v>
          </cell>
          <cell r="AK1499">
            <v>-15016019.583333334</v>
          </cell>
        </row>
        <row r="1500">
          <cell r="AG1500">
            <v>-41554541.666666664</v>
          </cell>
          <cell r="AK1500">
            <v>-43173583.333333336</v>
          </cell>
        </row>
        <row r="1501">
          <cell r="AG1501">
            <v>-12859791.666666666</v>
          </cell>
          <cell r="AK1501">
            <v>-12337458.333333334</v>
          </cell>
        </row>
        <row r="1502">
          <cell r="AG1502">
            <v>1332692</v>
          </cell>
          <cell r="AK1502">
            <v>1332692</v>
          </cell>
        </row>
        <row r="1503">
          <cell r="AG1503">
            <v>-3564500</v>
          </cell>
          <cell r="AK1503">
            <v>-3120791.6666666665</v>
          </cell>
        </row>
        <row r="1504">
          <cell r="AG1504">
            <v>5635154.54</v>
          </cell>
          <cell r="AK1504">
            <v>5635154.54</v>
          </cell>
        </row>
        <row r="1505">
          <cell r="AG1505">
            <v>-10735500</v>
          </cell>
          <cell r="AK1505">
            <v>-10941875</v>
          </cell>
        </row>
        <row r="1506">
          <cell r="AG1506">
            <v>-956773.70833333337</v>
          </cell>
          <cell r="AK1506">
            <v>-2544335.9166666665</v>
          </cell>
        </row>
        <row r="1507">
          <cell r="AG1507">
            <v>0</v>
          </cell>
          <cell r="AK1507">
            <v>0</v>
          </cell>
        </row>
        <row r="1508">
          <cell r="AG1508">
            <v>-33312000</v>
          </cell>
          <cell r="AK1508">
            <v>-33312000</v>
          </cell>
        </row>
        <row r="1509">
          <cell r="AG1509">
            <v>-1788208.3333333333</v>
          </cell>
          <cell r="AK1509">
            <v>-2250375</v>
          </cell>
        </row>
        <row r="1510">
          <cell r="AG1510">
            <v>-73288528</v>
          </cell>
          <cell r="AK1510">
            <v>-71824194.666666672</v>
          </cell>
        </row>
        <row r="1511">
          <cell r="AG1511">
            <v>8442.3858333333337</v>
          </cell>
          <cell r="AK1511">
            <v>4748.8424999999997</v>
          </cell>
        </row>
        <row r="1512">
          <cell r="AG1512">
            <v>29794.735000000001</v>
          </cell>
          <cell r="AK1512">
            <v>16746.776249999999</v>
          </cell>
        </row>
        <row r="1513">
          <cell r="AG1513">
            <v>1192773.4399999997</v>
          </cell>
          <cell r="AK1513">
            <v>667529.29874999996</v>
          </cell>
        </row>
        <row r="1514">
          <cell r="AG1514">
            <v>0</v>
          </cell>
          <cell r="AK1514">
            <v>0</v>
          </cell>
        </row>
        <row r="1515">
          <cell r="AG1515">
            <v>2266035.2383333337</v>
          </cell>
          <cell r="AK1515">
            <v>1381347.6512499999</v>
          </cell>
        </row>
        <row r="1516">
          <cell r="AG1516">
            <v>0</v>
          </cell>
          <cell r="AK1516">
            <v>0</v>
          </cell>
        </row>
        <row r="1517">
          <cell r="AG1517">
            <v>0</v>
          </cell>
          <cell r="AK1517">
            <v>0</v>
          </cell>
        </row>
        <row r="1518">
          <cell r="AG1518">
            <v>44312213.227916665</v>
          </cell>
          <cell r="AK1518">
            <v>45547122.641249992</v>
          </cell>
        </row>
        <row r="1519">
          <cell r="AG1519">
            <v>0</v>
          </cell>
          <cell r="AK1519">
            <v>0</v>
          </cell>
        </row>
        <row r="1520">
          <cell r="AG1520">
            <v>-5223976800.5541658</v>
          </cell>
          <cell r="AK1520">
            <v>-5227843247.4712505</v>
          </cell>
        </row>
        <row r="1521">
          <cell r="AG1521">
            <v>0</v>
          </cell>
          <cell r="AK1521">
            <v>0</v>
          </cell>
        </row>
        <row r="1530">
          <cell r="AG1530">
            <v>-9.5367431640625E-7</v>
          </cell>
          <cell r="AK1530">
            <v>-9.5367431640625E-7</v>
          </cell>
        </row>
        <row r="1536">
          <cell r="AG1536">
            <v>-9.5367431640625E-7</v>
          </cell>
          <cell r="AK1536">
            <v>-9.5367431640625E-7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Rlfwd"/>
      <sheetName val="Matrix"/>
      <sheetName val="MJS-11"/>
      <sheetName val="MJS-12"/>
      <sheetName val="MJS-13"/>
      <sheetName val="MJS-14"/>
      <sheetName val="MJS-15"/>
      <sheetName val="MJS-16"/>
      <sheetName val="Diff by Category"/>
      <sheetName val="PSE by Category"/>
      <sheetName val="Explain"/>
      <sheetName val="Revenue"/>
      <sheetName val="Revenue Exhibit"/>
      <sheetName val="Verify"/>
      <sheetName val="JKP-10"/>
      <sheetName val="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BR 24 vs Rebuttal 11GRC"/>
      <sheetName val="Rate Year Power Cost Summary"/>
      <sheetName val="AURORA + NIM"/>
      <sheetName val="11GRC BR 24 vs Rebuttal"/>
      <sheetName val="BR 24 vs 09GRC"/>
      <sheetName val="11GRC BR 24 vs TY"/>
      <sheetName val="Regulatory Asset Amort"/>
      <sheetName val="2010 TY"/>
      <sheetName val="AURORA==&gt;"/>
      <sheetName val="AURORA Total"/>
      <sheetName val="Pivot Costs"/>
      <sheetName val="Pivot Energy"/>
      <sheetName val="Portfolio Average"/>
      <sheetName val="Gas Turbines"/>
      <sheetName val="Price Output"/>
      <sheetName val="Map Table"/>
      <sheetName val="F11 Lo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1.01 ROR ROE"/>
      <sheetName val="1.02 COC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Cost"/>
      <sheetName val="2011 Elec CBR"/>
      <sheetName val="2012 Elec CBR"/>
      <sheetName val="2013 Elec CBR"/>
      <sheetName val="Pg 6a 2011 "/>
      <sheetName val="Pg 6a 2012"/>
      <sheetName val="Pg 6a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JS-11"/>
      <sheetName val="MJS-12"/>
      <sheetName val="MJS-13"/>
      <sheetName val="MJS-14"/>
      <sheetName val="MJS-16"/>
      <sheetName val="Rate Design Rental"/>
      <sheetName val="Revenue"/>
      <sheetName val="Revenue Exhibit"/>
      <sheetName val="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JAK-4 Hist O&amp;M"/>
      <sheetName val="JAK-5 Proj. CapEx"/>
      <sheetName val="JAK-5 Gross Plant Additions"/>
      <sheetName val="JAK 5 Closings"/>
      <sheetName val="JAK-5 Proj. O&amp;M"/>
      <sheetName val="WP PSE Customer Count (JAK-4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3E30-AE24-40C7-A957-84D7459E1E4D}">
  <dimension ref="B1:N70"/>
  <sheetViews>
    <sheetView showGridLines="0" tabSelected="1" view="pageLayout" zoomScale="60" zoomScaleNormal="100" zoomScalePageLayoutView="60" workbookViewId="0">
      <selection activeCell="N47" sqref="N47"/>
    </sheetView>
  </sheetViews>
  <sheetFormatPr defaultRowHeight="12.75" x14ac:dyDescent="0.2"/>
  <cols>
    <col min="1" max="2" width="9.140625" style="1"/>
    <col min="3" max="3" width="41" style="1" customWidth="1"/>
    <col min="4" max="4" width="9.28515625" style="1" bestFit="1" customWidth="1"/>
    <col min="5" max="5" width="14.140625" style="1" customWidth="1"/>
    <col min="6" max="6" width="13.7109375" style="1" customWidth="1"/>
    <col min="7" max="7" width="13.28515625" style="1" customWidth="1"/>
    <col min="8" max="8" width="13.42578125" style="1" customWidth="1"/>
    <col min="9" max="9" width="13" style="1" customWidth="1"/>
    <col min="10" max="12" width="12.28515625" style="1" customWidth="1"/>
    <col min="13" max="13" width="12.7109375" style="1" customWidth="1"/>
    <col min="14" max="16384" width="9.140625" style="1"/>
  </cols>
  <sheetData>
    <row r="1" spans="2:13" ht="13.5" thickBot="1" x14ac:dyDescent="0.25"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3" ht="15" customHeight="1" x14ac:dyDescent="0.2">
      <c r="D2" s="8"/>
      <c r="E2" s="23" t="s">
        <v>27</v>
      </c>
      <c r="F2" s="22"/>
      <c r="G2" s="22"/>
      <c r="H2" s="22"/>
      <c r="I2" s="21"/>
      <c r="J2" s="17"/>
      <c r="K2" s="17"/>
      <c r="L2" s="17"/>
      <c r="M2" s="17"/>
    </row>
    <row r="3" spans="2:13" ht="13.5" thickBot="1" x14ac:dyDescent="0.25">
      <c r="D3" s="8"/>
      <c r="E3" s="20"/>
      <c r="F3" s="19"/>
      <c r="G3" s="19"/>
      <c r="H3" s="19"/>
      <c r="I3" s="18"/>
      <c r="J3" s="17"/>
      <c r="K3" s="17"/>
      <c r="L3" s="17"/>
      <c r="M3" s="17"/>
    </row>
    <row r="4" spans="2:13" x14ac:dyDescent="0.2">
      <c r="I4" s="7"/>
      <c r="J4" s="7"/>
      <c r="K4" s="7"/>
      <c r="L4" s="7"/>
      <c r="M4" s="7"/>
    </row>
    <row r="5" spans="2:13" ht="38.25" x14ac:dyDescent="0.2">
      <c r="B5" s="34" t="s">
        <v>12</v>
      </c>
      <c r="C5" s="10" t="s">
        <v>11</v>
      </c>
      <c r="D5" s="31"/>
      <c r="E5" s="10">
        <v>2014</v>
      </c>
      <c r="F5" s="10">
        <v>2015</v>
      </c>
      <c r="G5" s="10">
        <v>2016</v>
      </c>
      <c r="H5" s="10">
        <v>2017</v>
      </c>
      <c r="I5" s="10">
        <v>2018</v>
      </c>
      <c r="J5" s="10">
        <v>2019</v>
      </c>
      <c r="K5" s="10">
        <v>2020</v>
      </c>
      <c r="L5" s="14" t="s">
        <v>10</v>
      </c>
      <c r="M5" s="13" t="s">
        <v>9</v>
      </c>
    </row>
    <row r="6" spans="2:13" x14ac:dyDescent="0.2">
      <c r="B6" s="2">
        <v>1</v>
      </c>
      <c r="C6" s="12"/>
      <c r="D6" s="12"/>
      <c r="E6" s="11"/>
      <c r="F6" s="11"/>
      <c r="G6" s="11"/>
      <c r="H6" s="11"/>
      <c r="I6" s="11"/>
      <c r="J6" s="11"/>
      <c r="K6" s="11"/>
      <c r="L6" s="11"/>
      <c r="M6" s="10"/>
    </row>
    <row r="7" spans="2:13" x14ac:dyDescent="0.2">
      <c r="B7" s="2">
        <f>B6+1</f>
        <v>2</v>
      </c>
      <c r="C7" s="1" t="s">
        <v>26</v>
      </c>
      <c r="D7" s="1" t="s">
        <v>18</v>
      </c>
      <c r="E7" s="8">
        <v>316.75539430000003</v>
      </c>
      <c r="F7" s="8">
        <v>329.15325482550003</v>
      </c>
      <c r="G7" s="8">
        <v>396.32757766141668</v>
      </c>
      <c r="H7" s="8">
        <v>617.18690374977814</v>
      </c>
      <c r="I7" s="8">
        <v>602.55658445404026</v>
      </c>
      <c r="J7" s="8">
        <v>458.43693561215031</v>
      </c>
      <c r="K7" s="8">
        <v>546.05540807164118</v>
      </c>
      <c r="L7" s="8">
        <v>617.41918774173837</v>
      </c>
      <c r="M7" s="8"/>
    </row>
    <row r="8" spans="2:13" x14ac:dyDescent="0.2">
      <c r="B8" s="2">
        <f>B7+1</f>
        <v>3</v>
      </c>
      <c r="D8" s="1" t="s">
        <v>16</v>
      </c>
      <c r="E8" s="9">
        <v>197.52211469999997</v>
      </c>
      <c r="F8" s="9">
        <v>264.84674731450002</v>
      </c>
      <c r="G8" s="9">
        <v>410.32076147076981</v>
      </c>
      <c r="H8" s="9">
        <v>474.89868577741544</v>
      </c>
      <c r="I8" s="9">
        <v>385.5326593693124</v>
      </c>
      <c r="J8" s="9">
        <v>427.18625290997625</v>
      </c>
      <c r="K8" s="9">
        <v>407.51680279700707</v>
      </c>
      <c r="L8" s="9">
        <v>336.52217254729669</v>
      </c>
      <c r="M8" s="8"/>
    </row>
    <row r="9" spans="2:13" x14ac:dyDescent="0.2">
      <c r="B9" s="2">
        <f>B8+1</f>
        <v>4</v>
      </c>
      <c r="D9" s="1" t="s">
        <v>15</v>
      </c>
      <c r="E9" s="6">
        <f>SUM(E7:E8)</f>
        <v>514.27750900000001</v>
      </c>
      <c r="F9" s="6">
        <f>SUM(F7:F8)</f>
        <v>594.00000214000011</v>
      </c>
      <c r="G9" s="6">
        <f>SUM(G7:G8)</f>
        <v>806.64833913218649</v>
      </c>
      <c r="H9" s="6">
        <f>SUM(H7:H8)</f>
        <v>1092.0855895271936</v>
      </c>
      <c r="I9" s="6">
        <f>SUM(I7:I8)</f>
        <v>988.08924382335272</v>
      </c>
      <c r="J9" s="6">
        <f>SUM(J7:J8)</f>
        <v>885.62318852212661</v>
      </c>
      <c r="K9" s="6">
        <f>SUM(K7:K8)</f>
        <v>953.5722108686482</v>
      </c>
      <c r="L9" s="6">
        <f>SUM(L7:L8)</f>
        <v>953.94136028903506</v>
      </c>
      <c r="M9" s="6"/>
    </row>
    <row r="10" spans="2:13" x14ac:dyDescent="0.2">
      <c r="B10" s="2">
        <f>B9+1</f>
        <v>5</v>
      </c>
    </row>
    <row r="11" spans="2:13" x14ac:dyDescent="0.2">
      <c r="B11" s="2">
        <f>B10+1</f>
        <v>6</v>
      </c>
      <c r="C11" s="1" t="s">
        <v>25</v>
      </c>
      <c r="D11" s="1" t="s">
        <v>18</v>
      </c>
      <c r="E11" s="6">
        <v>294.40200146199993</v>
      </c>
      <c r="F11" s="6">
        <v>328.94145732421998</v>
      </c>
      <c r="G11" s="6">
        <v>430.51680209484005</v>
      </c>
      <c r="H11" s="6">
        <v>597.54408418655578</v>
      </c>
      <c r="I11" s="6">
        <v>575.25086336589584</v>
      </c>
      <c r="J11" s="6">
        <v>427.22758831205749</v>
      </c>
      <c r="K11" s="6">
        <v>452.67455374585438</v>
      </c>
      <c r="L11" s="6">
        <v>638.74079863925954</v>
      </c>
      <c r="M11" s="6"/>
    </row>
    <row r="12" spans="2:13" x14ac:dyDescent="0.2">
      <c r="B12" s="2">
        <f>B11+1</f>
        <v>7</v>
      </c>
      <c r="D12" s="1" t="s">
        <v>16</v>
      </c>
      <c r="E12" s="28">
        <v>196.44200453800005</v>
      </c>
      <c r="F12" s="28">
        <v>251.77675801577996</v>
      </c>
      <c r="G12" s="28">
        <v>283.77665055515996</v>
      </c>
      <c r="H12" s="28">
        <v>441.1893087360915</v>
      </c>
      <c r="I12" s="28">
        <v>449.53318945410427</v>
      </c>
      <c r="J12" s="28">
        <v>454.02899698794226</v>
      </c>
      <c r="K12" s="28">
        <v>417.79557246414549</v>
      </c>
      <c r="L12" s="28">
        <v>366.82214182134823</v>
      </c>
      <c r="M12" s="6"/>
    </row>
    <row r="13" spans="2:13" x14ac:dyDescent="0.2">
      <c r="B13" s="2">
        <f>B12+1</f>
        <v>8</v>
      </c>
      <c r="D13" s="1" t="s">
        <v>15</v>
      </c>
      <c r="E13" s="6">
        <f>SUM(E11:E12)</f>
        <v>490.84400599999998</v>
      </c>
      <c r="F13" s="6">
        <f>SUM(F11:F12)</f>
        <v>580.71821533999992</v>
      </c>
      <c r="G13" s="6">
        <f>SUM(G11:G12)</f>
        <v>714.29345265000006</v>
      </c>
      <c r="H13" s="6">
        <f>SUM(H11:H12)</f>
        <v>1038.7333929226472</v>
      </c>
      <c r="I13" s="6">
        <f>SUM(I11:I12)</f>
        <v>1024.7840528200002</v>
      </c>
      <c r="J13" s="6">
        <f>SUM(J11:J12)</f>
        <v>881.25658529999976</v>
      </c>
      <c r="K13" s="6">
        <f>SUM(K11:K12)</f>
        <v>870.47012620999988</v>
      </c>
      <c r="L13" s="6">
        <f>SUM(L11:L12)</f>
        <v>1005.5629404606077</v>
      </c>
      <c r="M13" s="6"/>
    </row>
    <row r="14" spans="2:13" x14ac:dyDescent="0.2">
      <c r="B14" s="2">
        <f>B13+1</f>
        <v>9</v>
      </c>
      <c r="E14" s="6"/>
    </row>
    <row r="15" spans="2:13" x14ac:dyDescent="0.2">
      <c r="B15" s="2">
        <f>B14+1</f>
        <v>10</v>
      </c>
      <c r="C15" s="1" t="s">
        <v>20</v>
      </c>
      <c r="D15" s="1" t="s">
        <v>18</v>
      </c>
      <c r="E15" s="6">
        <f>E7-E11</f>
        <v>22.353392838000104</v>
      </c>
      <c r="F15" s="6">
        <f>F7-F11</f>
        <v>0.21179750128004571</v>
      </c>
      <c r="G15" s="6">
        <f>G7-G11</f>
        <v>-34.189224433423362</v>
      </c>
      <c r="H15" s="6">
        <f>H7-H11</f>
        <v>19.642819563222361</v>
      </c>
      <c r="I15" s="6">
        <f>I7-I11</f>
        <v>27.305721088144423</v>
      </c>
      <c r="J15" s="6">
        <f>J7-J11</f>
        <v>31.209347300092816</v>
      </c>
      <c r="K15" s="6">
        <f>K7-K11</f>
        <v>93.3808543257868</v>
      </c>
      <c r="L15" s="6">
        <f>L7-L11</f>
        <v>-21.321610897521168</v>
      </c>
      <c r="M15" s="6">
        <f>SUM(E15:L15)</f>
        <v>138.59309728558202</v>
      </c>
    </row>
    <row r="16" spans="2:13" x14ac:dyDescent="0.2">
      <c r="B16" s="2">
        <f>B15+1</f>
        <v>11</v>
      </c>
      <c r="C16" s="1" t="s">
        <v>24</v>
      </c>
      <c r="D16" s="1" t="s">
        <v>16</v>
      </c>
      <c r="E16" s="28">
        <f>E8-E12</f>
        <v>1.0801101619999258</v>
      </c>
      <c r="F16" s="28">
        <f>F8-F12</f>
        <v>13.06998929872006</v>
      </c>
      <c r="G16" s="28">
        <f>G8-G12</f>
        <v>126.54411091560985</v>
      </c>
      <c r="H16" s="28">
        <f>H8-H12</f>
        <v>33.709377041323933</v>
      </c>
      <c r="I16" s="28">
        <f>I8-I12</f>
        <v>-64.000530084791876</v>
      </c>
      <c r="J16" s="28">
        <f>J8-J12</f>
        <v>-26.842744077966017</v>
      </c>
      <c r="K16" s="28">
        <f>K8-K12</f>
        <v>-10.27876966713842</v>
      </c>
      <c r="L16" s="28">
        <f>L8-L12</f>
        <v>-30.299969274051534</v>
      </c>
      <c r="M16" s="28">
        <f>SUM(E16:L16)</f>
        <v>42.98157431370592</v>
      </c>
    </row>
    <row r="17" spans="2:14" x14ac:dyDescent="0.2">
      <c r="B17" s="2">
        <f>B16+1</f>
        <v>12</v>
      </c>
      <c r="D17" s="1" t="s">
        <v>15</v>
      </c>
      <c r="E17" s="6">
        <f>SUM(E15:E16)</f>
        <v>23.43350300000003</v>
      </c>
      <c r="F17" s="6">
        <f>SUM(F15:F16)</f>
        <v>13.281786800000106</v>
      </c>
      <c r="G17" s="6">
        <f>SUM(G15:G16)</f>
        <v>92.354886482186487</v>
      </c>
      <c r="H17" s="6">
        <f>SUM(H15:H16)</f>
        <v>53.352196604546293</v>
      </c>
      <c r="I17" s="6">
        <f>SUM(I15:I16)</f>
        <v>-36.694808996647453</v>
      </c>
      <c r="J17" s="6">
        <f>SUM(J15:J16)</f>
        <v>4.3666032221267983</v>
      </c>
      <c r="K17" s="6">
        <f>SUM(K15:K16)</f>
        <v>83.10208465864838</v>
      </c>
      <c r="L17" s="6">
        <f>SUM(L15:L16)</f>
        <v>-51.621580171572703</v>
      </c>
      <c r="M17" s="6">
        <f>SUM(E17:L17)</f>
        <v>181.57467159928794</v>
      </c>
    </row>
    <row r="18" spans="2:14" x14ac:dyDescent="0.2">
      <c r="B18" s="2">
        <f>B17+1</f>
        <v>13</v>
      </c>
      <c r="D18" s="8"/>
      <c r="E18" s="5"/>
      <c r="F18" s="5"/>
      <c r="G18" s="5"/>
      <c r="H18" s="5"/>
      <c r="I18" s="5"/>
      <c r="J18" s="5"/>
      <c r="K18" s="5"/>
      <c r="L18" s="5"/>
      <c r="M18" s="5"/>
    </row>
    <row r="19" spans="2:14" x14ac:dyDescent="0.2">
      <c r="B19" s="2">
        <f>B18+1</f>
        <v>14</v>
      </c>
      <c r="C19" s="1" t="s">
        <v>19</v>
      </c>
      <c r="D19" s="1" t="s">
        <v>18</v>
      </c>
      <c r="E19" s="3">
        <f>E15/E7</f>
        <v>7.0569888438361164E-2</v>
      </c>
      <c r="F19" s="3">
        <f>F15/F7</f>
        <v>6.4346166466538437E-4</v>
      </c>
      <c r="G19" s="3">
        <f>G15/G7</f>
        <v>-8.6265065467211258E-2</v>
      </c>
      <c r="H19" s="3">
        <f>H15/H7</f>
        <v>3.1826371304835746E-2</v>
      </c>
      <c r="I19" s="3">
        <f>I15/I7</f>
        <v>4.5316442957610989E-2</v>
      </c>
      <c r="J19" s="3">
        <f>J15/J7</f>
        <v>6.8077733000328627E-2</v>
      </c>
      <c r="K19" s="3">
        <f>K15/K7</f>
        <v>0.17100985164775706</v>
      </c>
      <c r="L19" s="3">
        <f>L15/L7</f>
        <v>-3.4533443924065141E-2</v>
      </c>
      <c r="M19" s="3">
        <f>M15/SUM(E7:L7)</f>
        <v>3.5684082919022087E-2</v>
      </c>
    </row>
    <row r="20" spans="2:14" x14ac:dyDescent="0.2">
      <c r="B20" s="2">
        <f>B19+1</f>
        <v>15</v>
      </c>
      <c r="C20" s="1" t="s">
        <v>24</v>
      </c>
      <c r="D20" s="1" t="s">
        <v>16</v>
      </c>
      <c r="E20" s="25">
        <f>E16/E8</f>
        <v>5.468299909812205E-3</v>
      </c>
      <c r="F20" s="25">
        <f>F16/F8</f>
        <v>4.934925360136562E-2</v>
      </c>
      <c r="G20" s="25">
        <f>G16/G8</f>
        <v>0.30840289548600996</v>
      </c>
      <c r="H20" s="25">
        <f>H16/H8</f>
        <v>7.0982249584753507E-2</v>
      </c>
      <c r="I20" s="25">
        <f>I16/I8</f>
        <v>-0.16600546939263061</v>
      </c>
      <c r="J20" s="25">
        <f>J16/J8</f>
        <v>-6.2836160796641463E-2</v>
      </c>
      <c r="K20" s="25">
        <f>K16/K8</f>
        <v>-2.5222934604388562E-2</v>
      </c>
      <c r="L20" s="25">
        <f>L16/L8</f>
        <v>-9.0038552421959683E-2</v>
      </c>
      <c r="M20" s="25">
        <f>M16/SUM(E8:L8)</f>
        <v>1.479905334969573E-2</v>
      </c>
    </row>
    <row r="21" spans="2:14" x14ac:dyDescent="0.2">
      <c r="B21" s="2">
        <f>B20+1</f>
        <v>16</v>
      </c>
      <c r="D21" s="1" t="s">
        <v>15</v>
      </c>
      <c r="E21" s="3">
        <f>E17/E9</f>
        <v>4.5565871713048274E-2</v>
      </c>
      <c r="F21" s="3">
        <f>F17/F9</f>
        <v>2.2359910357154705E-2</v>
      </c>
      <c r="G21" s="3">
        <f>G17/G9</f>
        <v>0.1144921299677432</v>
      </c>
      <c r="H21" s="3">
        <f>H17/H9</f>
        <v>4.8853493825190511E-2</v>
      </c>
      <c r="I21" s="3">
        <f>I17/I9</f>
        <v>-3.7137140421303512E-2</v>
      </c>
      <c r="J21" s="3">
        <f>J17/J9</f>
        <v>4.9305430105251839E-3</v>
      </c>
      <c r="K21" s="3">
        <f>K17/K9</f>
        <v>8.7148182079411968E-2</v>
      </c>
      <c r="L21" s="3">
        <f>L17/L9</f>
        <v>-5.4113997275400512E-2</v>
      </c>
      <c r="M21" s="3">
        <f>M17/SUM(E9:L9)</f>
        <v>2.6748426688938877E-2</v>
      </c>
      <c r="N21" s="33"/>
    </row>
    <row r="22" spans="2:14" x14ac:dyDescent="0.2">
      <c r="B22" s="2"/>
      <c r="C22" s="1" t="s">
        <v>1</v>
      </c>
      <c r="E22" s="3"/>
      <c r="F22" s="3"/>
      <c r="G22" s="3"/>
      <c r="H22" s="3"/>
      <c r="I22" s="3"/>
      <c r="J22" s="3"/>
      <c r="K22" s="3"/>
      <c r="L22" s="3"/>
      <c r="M22" s="3"/>
    </row>
    <row r="23" spans="2:14" x14ac:dyDescent="0.2">
      <c r="C23" s="1" t="s">
        <v>0</v>
      </c>
      <c r="E23" s="3"/>
      <c r="F23" s="3"/>
      <c r="G23" s="3"/>
      <c r="H23" s="3"/>
      <c r="I23" s="3"/>
      <c r="J23" s="3"/>
      <c r="K23" s="3"/>
      <c r="L23" s="3"/>
      <c r="M23" s="3"/>
    </row>
    <row r="24" spans="2:14" x14ac:dyDescent="0.2">
      <c r="C24" s="1" t="s">
        <v>14</v>
      </c>
      <c r="E24" s="3"/>
      <c r="F24" s="3"/>
      <c r="G24" s="3"/>
      <c r="H24" s="3"/>
      <c r="I24" s="3"/>
      <c r="J24" s="3"/>
      <c r="K24" s="3"/>
      <c r="L24" s="3"/>
      <c r="M24" s="3"/>
    </row>
    <row r="25" spans="2:14" ht="13.5" thickBot="1" x14ac:dyDescent="0.25">
      <c r="E25" s="3"/>
      <c r="F25" s="3"/>
      <c r="G25" s="3"/>
      <c r="H25" s="3"/>
      <c r="I25" s="3"/>
      <c r="J25" s="3"/>
      <c r="K25" s="3"/>
      <c r="L25" s="3"/>
      <c r="M25" s="3"/>
    </row>
    <row r="26" spans="2:14" ht="15" customHeight="1" x14ac:dyDescent="0.2">
      <c r="E26" s="23" t="s">
        <v>23</v>
      </c>
      <c r="F26" s="22"/>
      <c r="G26" s="22"/>
      <c r="H26" s="22"/>
      <c r="I26" s="21"/>
      <c r="J26" s="17"/>
      <c r="K26" s="17"/>
      <c r="L26" s="17"/>
      <c r="M26" s="17"/>
    </row>
    <row r="27" spans="2:14" ht="13.5" thickBot="1" x14ac:dyDescent="0.25">
      <c r="E27" s="20"/>
      <c r="F27" s="19"/>
      <c r="G27" s="19"/>
      <c r="H27" s="19"/>
      <c r="I27" s="18"/>
      <c r="J27" s="17"/>
      <c r="K27" s="17"/>
      <c r="L27" s="17"/>
      <c r="M27" s="17"/>
    </row>
    <row r="28" spans="2:14" x14ac:dyDescent="0.2">
      <c r="E28" s="32"/>
      <c r="F28" s="32"/>
      <c r="G28" s="32"/>
      <c r="H28" s="32"/>
      <c r="I28" s="32"/>
      <c r="J28" s="32"/>
      <c r="K28" s="32"/>
      <c r="L28" s="32"/>
      <c r="M28" s="32"/>
    </row>
    <row r="29" spans="2:14" ht="38.25" x14ac:dyDescent="0.2">
      <c r="B29" s="16" t="s">
        <v>12</v>
      </c>
      <c r="C29" s="10" t="s">
        <v>11</v>
      </c>
      <c r="D29" s="31"/>
      <c r="E29" s="10">
        <v>2014</v>
      </c>
      <c r="F29" s="10">
        <v>2015</v>
      </c>
      <c r="G29" s="10">
        <v>2016</v>
      </c>
      <c r="H29" s="10">
        <v>2017</v>
      </c>
      <c r="I29" s="10">
        <v>2018</v>
      </c>
      <c r="J29" s="10">
        <v>2019</v>
      </c>
      <c r="K29" s="10">
        <v>2020</v>
      </c>
      <c r="L29" s="14" t="s">
        <v>10</v>
      </c>
      <c r="M29" s="13" t="s">
        <v>9</v>
      </c>
    </row>
    <row r="30" spans="2:14" x14ac:dyDescent="0.2">
      <c r="B30" s="2">
        <v>1</v>
      </c>
      <c r="C30" s="12"/>
      <c r="D30" s="12"/>
      <c r="E30" s="11"/>
      <c r="F30" s="11"/>
      <c r="G30" s="11"/>
      <c r="H30" s="11"/>
      <c r="I30" s="11"/>
      <c r="J30" s="11"/>
      <c r="K30" s="11"/>
      <c r="L30" s="11"/>
      <c r="M30" s="10"/>
    </row>
    <row r="31" spans="2:14" x14ac:dyDescent="0.2">
      <c r="B31" s="2">
        <f>B30+1</f>
        <v>2</v>
      </c>
      <c r="C31" s="1" t="s">
        <v>22</v>
      </c>
      <c r="D31" s="1" t="s">
        <v>18</v>
      </c>
      <c r="E31" s="6">
        <v>402.47279900000001</v>
      </c>
      <c r="F31" s="6">
        <v>414.79943900000001</v>
      </c>
      <c r="G31" s="6">
        <v>419.143821</v>
      </c>
      <c r="H31" s="6">
        <v>411.92158899999998</v>
      </c>
      <c r="I31" s="6">
        <v>440.78750677336507</v>
      </c>
      <c r="J31" s="6">
        <v>459.41819337341957</v>
      </c>
      <c r="K31" s="6">
        <v>466.91898374432287</v>
      </c>
      <c r="L31" s="6">
        <v>466.63926330434407</v>
      </c>
      <c r="M31" s="6"/>
    </row>
    <row r="32" spans="2:14" x14ac:dyDescent="0.2">
      <c r="B32" s="2">
        <f>B31+1</f>
        <v>3</v>
      </c>
      <c r="D32" s="1" t="s">
        <v>16</v>
      </c>
      <c r="E32" s="28">
        <v>143.05030100000002</v>
      </c>
      <c r="F32" s="28">
        <v>140.20056099999999</v>
      </c>
      <c r="G32" s="28">
        <v>146.856179</v>
      </c>
      <c r="H32" s="28">
        <v>160.152503</v>
      </c>
      <c r="I32" s="28">
        <v>154.23681811396787</v>
      </c>
      <c r="J32" s="28">
        <v>153.66868552913874</v>
      </c>
      <c r="K32" s="28">
        <v>167.47998501252613</v>
      </c>
      <c r="L32" s="28">
        <v>172.99459993592214</v>
      </c>
      <c r="M32" s="6"/>
    </row>
    <row r="33" spans="2:13" x14ac:dyDescent="0.2">
      <c r="B33" s="2">
        <f>B32+1</f>
        <v>4</v>
      </c>
      <c r="D33" s="1" t="s">
        <v>15</v>
      </c>
      <c r="E33" s="6">
        <f>SUM(E31:E32)</f>
        <v>545.5231</v>
      </c>
      <c r="F33" s="6">
        <f>SUM(F31:F32)</f>
        <v>555</v>
      </c>
      <c r="G33" s="6">
        <f>SUM(G31:G32)</f>
        <v>566</v>
      </c>
      <c r="H33" s="6">
        <f>SUM(H31:H32)</f>
        <v>572.07409199999995</v>
      </c>
      <c r="I33" s="6">
        <f>SUM(I31:I32)</f>
        <v>595.02432488733291</v>
      </c>
      <c r="J33" s="6">
        <f>SUM(J31:J32)</f>
        <v>613.08687890255828</v>
      </c>
      <c r="K33" s="6">
        <f>SUM(K31:K32)</f>
        <v>634.39896875684894</v>
      </c>
      <c r="L33" s="6">
        <f>SUM(L31:L32)</f>
        <v>639.63386324026624</v>
      </c>
      <c r="M33" s="6"/>
    </row>
    <row r="34" spans="2:13" x14ac:dyDescent="0.2">
      <c r="B34" s="2">
        <f>B33+1</f>
        <v>5</v>
      </c>
      <c r="I34" s="30"/>
      <c r="J34" s="30"/>
      <c r="K34" s="30"/>
      <c r="L34" s="30"/>
      <c r="M34" s="30"/>
    </row>
    <row r="35" spans="2:13" x14ac:dyDescent="0.2">
      <c r="B35" s="2">
        <f>B34+1</f>
        <v>6</v>
      </c>
      <c r="C35" s="1" t="s">
        <v>21</v>
      </c>
      <c r="D35" s="1" t="s">
        <v>18</v>
      </c>
      <c r="E35" s="8">
        <v>406.87134500000002</v>
      </c>
      <c r="F35" s="8">
        <v>397.72634799999997</v>
      </c>
      <c r="G35" s="8">
        <v>422.10289899999998</v>
      </c>
      <c r="H35" s="8">
        <v>422.02377899999999</v>
      </c>
      <c r="I35" s="8">
        <v>446.38594179920034</v>
      </c>
      <c r="J35" s="8">
        <v>443.57497296679912</v>
      </c>
      <c r="K35" s="8">
        <v>441.3895797608003</v>
      </c>
      <c r="L35" s="8">
        <v>462.80877409581404</v>
      </c>
      <c r="M35" s="8"/>
    </row>
    <row r="36" spans="2:13" x14ac:dyDescent="0.2">
      <c r="B36" s="2">
        <f>B35+1</f>
        <v>7</v>
      </c>
      <c r="D36" s="1" t="s">
        <v>16</v>
      </c>
      <c r="E36" s="9">
        <v>144.61367000000001</v>
      </c>
      <c r="F36" s="9">
        <v>134.429925</v>
      </c>
      <c r="G36" s="9">
        <v>147.892957</v>
      </c>
      <c r="H36" s="9">
        <v>164.08017100000001</v>
      </c>
      <c r="I36" s="9">
        <v>156.25218899079999</v>
      </c>
      <c r="J36" s="9">
        <v>153.10077009319988</v>
      </c>
      <c r="K36" s="9">
        <v>155.65871309919984</v>
      </c>
      <c r="L36" s="9">
        <v>166.60780851356449</v>
      </c>
      <c r="M36" s="8"/>
    </row>
    <row r="37" spans="2:13" x14ac:dyDescent="0.2">
      <c r="B37" s="2">
        <f>B36+1</f>
        <v>8</v>
      </c>
      <c r="D37" s="1" t="s">
        <v>15</v>
      </c>
      <c r="E37" s="8">
        <f>SUM(E35:E36)</f>
        <v>551.48501499999998</v>
      </c>
      <c r="F37" s="8">
        <f>SUM(F35:F36)</f>
        <v>532.15627299999994</v>
      </c>
      <c r="G37" s="8">
        <f>SUM(G35:G36)</f>
        <v>569.995856</v>
      </c>
      <c r="H37" s="8">
        <f>SUM(H35:H36)</f>
        <v>586.10394999999994</v>
      </c>
      <c r="I37" s="8">
        <f>SUM(I35:I36)</f>
        <v>602.63813079000033</v>
      </c>
      <c r="J37" s="8">
        <f>SUM(J35:J36)</f>
        <v>596.67574305999904</v>
      </c>
      <c r="K37" s="8">
        <f>SUM(K35:K36)</f>
        <v>597.04829286000017</v>
      </c>
      <c r="L37" s="8">
        <f>SUM(L35:L36)</f>
        <v>629.41658260937857</v>
      </c>
      <c r="M37" s="6"/>
    </row>
    <row r="38" spans="2:13" x14ac:dyDescent="0.2">
      <c r="B38" s="2">
        <f>B37+1</f>
        <v>9</v>
      </c>
      <c r="E38" s="29"/>
      <c r="F38" s="29"/>
      <c r="G38" s="29"/>
      <c r="H38" s="29"/>
      <c r="I38" s="29"/>
      <c r="J38" s="29"/>
      <c r="K38" s="29"/>
      <c r="L38" s="29"/>
    </row>
    <row r="39" spans="2:13" x14ac:dyDescent="0.2">
      <c r="B39" s="2">
        <f>B38+1</f>
        <v>10</v>
      </c>
      <c r="C39" s="1" t="s">
        <v>20</v>
      </c>
      <c r="D39" s="1" t="s">
        <v>18</v>
      </c>
      <c r="E39" s="6">
        <f>E31-E35</f>
        <v>-4.3985460000000103</v>
      </c>
      <c r="F39" s="6">
        <f>F31-F35</f>
        <v>17.073091000000034</v>
      </c>
      <c r="G39" s="6">
        <f>G31-G35</f>
        <v>-2.9590779999999768</v>
      </c>
      <c r="H39" s="6">
        <f>H31-H35</f>
        <v>-10.102190000000007</v>
      </c>
      <c r="I39" s="6">
        <f>I31-I35</f>
        <v>-5.598435025835272</v>
      </c>
      <c r="J39" s="6">
        <f>J31-J35</f>
        <v>15.843220406620446</v>
      </c>
      <c r="K39" s="6">
        <f>K31-K35</f>
        <v>25.52940398352257</v>
      </c>
      <c r="L39" s="6">
        <f>L31-L35</f>
        <v>3.8304892085300253</v>
      </c>
      <c r="M39" s="6">
        <f>SUM(E39:L39)</f>
        <v>39.217955572837809</v>
      </c>
    </row>
    <row r="40" spans="2:13" x14ac:dyDescent="0.2">
      <c r="B40" s="2">
        <f>B39+1</f>
        <v>11</v>
      </c>
      <c r="C40" s="1" t="s">
        <v>17</v>
      </c>
      <c r="D40" s="1" t="s">
        <v>16</v>
      </c>
      <c r="E40" s="28">
        <f>E32-E36</f>
        <v>-1.5633689999999945</v>
      </c>
      <c r="F40" s="28">
        <f>F32-F36</f>
        <v>5.7706359999999961</v>
      </c>
      <c r="G40" s="28">
        <f>G32-G36</f>
        <v>-1.0367779999999982</v>
      </c>
      <c r="H40" s="28">
        <f>H32-H36</f>
        <v>-3.9276680000000113</v>
      </c>
      <c r="I40" s="28">
        <f>I32-I36</f>
        <v>-2.0153708768321223</v>
      </c>
      <c r="J40" s="28">
        <f>J32-J36</f>
        <v>0.56791543593885763</v>
      </c>
      <c r="K40" s="28">
        <f>K32-K36</f>
        <v>11.821271913326285</v>
      </c>
      <c r="L40" s="28">
        <f>L32-L36</f>
        <v>6.3867914223576463</v>
      </c>
      <c r="M40" s="28">
        <f>SUM(E40:L40)</f>
        <v>16.003428894790659</v>
      </c>
    </row>
    <row r="41" spans="2:13" x14ac:dyDescent="0.2">
      <c r="B41" s="2">
        <f>B40+1</f>
        <v>12</v>
      </c>
      <c r="D41" s="1" t="s">
        <v>15</v>
      </c>
      <c r="E41" s="8">
        <f>SUM(E39:E40)</f>
        <v>-5.9619150000000047</v>
      </c>
      <c r="F41" s="8">
        <f>SUM(F39:F40)</f>
        <v>22.84372700000003</v>
      </c>
      <c r="G41" s="8">
        <f>SUM(G39:G40)</f>
        <v>-3.995855999999975</v>
      </c>
      <c r="H41" s="8">
        <f>SUM(H39:H40)</f>
        <v>-14.029858000000019</v>
      </c>
      <c r="I41" s="8">
        <f>SUM(I39:I40)</f>
        <v>-7.6138059026673943</v>
      </c>
      <c r="J41" s="8">
        <f>SUM(J39:J40)</f>
        <v>16.411135842559304</v>
      </c>
      <c r="K41" s="8">
        <f>SUM(K39:K40)</f>
        <v>37.350675896848855</v>
      </c>
      <c r="L41" s="8">
        <f>SUM(L39:L40)</f>
        <v>10.217280630887672</v>
      </c>
      <c r="M41" s="6">
        <f>SUM(E41:L41)</f>
        <v>55.221384467628468</v>
      </c>
    </row>
    <row r="42" spans="2:13" x14ac:dyDescent="0.2">
      <c r="B42" s="2">
        <f>B41+1</f>
        <v>13</v>
      </c>
      <c r="D42" s="8"/>
      <c r="E42" s="27"/>
      <c r="F42" s="27"/>
      <c r="G42" s="27"/>
      <c r="H42" s="27"/>
      <c r="I42" s="27"/>
      <c r="J42" s="27"/>
      <c r="K42" s="27"/>
      <c r="L42" s="27"/>
      <c r="M42" s="5"/>
    </row>
    <row r="43" spans="2:13" x14ac:dyDescent="0.2">
      <c r="B43" s="2">
        <f>B42+1</f>
        <v>14</v>
      </c>
      <c r="C43" s="1" t="s">
        <v>19</v>
      </c>
      <c r="D43" s="1" t="s">
        <v>18</v>
      </c>
      <c r="E43" s="24">
        <f>E39/E31</f>
        <v>-1.0928803166148901E-2</v>
      </c>
      <c r="F43" s="24">
        <f>F39/F31</f>
        <v>4.115987003540772E-2</v>
      </c>
      <c r="G43" s="24">
        <f>G39/G31</f>
        <v>-7.0598153944871744E-3</v>
      </c>
      <c r="H43" s="24">
        <f>H39/H31</f>
        <v>-2.4524546102389421E-2</v>
      </c>
      <c r="I43" s="24">
        <f>I39/I31</f>
        <v>-1.2700983897698713E-2</v>
      </c>
      <c r="J43" s="24">
        <f>J39/J31</f>
        <v>3.4485400524273367E-2</v>
      </c>
      <c r="K43" s="24">
        <f>K39/K31</f>
        <v>5.4676303325251072E-2</v>
      </c>
      <c r="L43" s="24">
        <f>L39/L31</f>
        <v>8.208673186661887E-3</v>
      </c>
      <c r="M43" s="3">
        <f>M39/SUM(E31:L31)</f>
        <v>1.1262725828261334E-2</v>
      </c>
    </row>
    <row r="44" spans="2:13" x14ac:dyDescent="0.2">
      <c r="B44" s="2">
        <f>B43+1</f>
        <v>15</v>
      </c>
      <c r="C44" s="1" t="s">
        <v>17</v>
      </c>
      <c r="D44" s="1" t="s">
        <v>16</v>
      </c>
      <c r="E44" s="26">
        <f>E40/E32</f>
        <v>-1.0928806084791071E-2</v>
      </c>
      <c r="F44" s="26">
        <f>F40/F32</f>
        <v>4.1159863832499193E-2</v>
      </c>
      <c r="G44" s="26">
        <f>G40/G32</f>
        <v>-7.0598187087517663E-3</v>
      </c>
      <c r="H44" s="26">
        <f>H40/H32</f>
        <v>-2.4524549578847428E-2</v>
      </c>
      <c r="I44" s="26">
        <f>I40/I32</f>
        <v>-1.3066730119801454E-2</v>
      </c>
      <c r="J44" s="26">
        <f>J40/J32</f>
        <v>3.6957135019624358E-3</v>
      </c>
      <c r="K44" s="26">
        <f>K40/K32</f>
        <v>7.0583191850907737E-2</v>
      </c>
      <c r="L44" s="26">
        <f>L40/L32</f>
        <v>3.6919021892725772E-2</v>
      </c>
      <c r="M44" s="25">
        <f>M40/SUM(E32:L32)</f>
        <v>1.2920165376355139E-2</v>
      </c>
    </row>
    <row r="45" spans="2:13" x14ac:dyDescent="0.2">
      <c r="B45" s="2">
        <f>B44+1</f>
        <v>16</v>
      </c>
      <c r="D45" s="1" t="s">
        <v>15</v>
      </c>
      <c r="E45" s="24">
        <f>E41/E33</f>
        <v>-1.0928803931492552E-2</v>
      </c>
      <c r="F45" s="24">
        <f>F41/F33</f>
        <v>4.1159868468468523E-2</v>
      </c>
      <c r="G45" s="24">
        <f>G41/G33</f>
        <v>-7.0598162544169172E-3</v>
      </c>
      <c r="H45" s="24">
        <f>H41/H33</f>
        <v>-2.4524547075626037E-2</v>
      </c>
      <c r="I45" s="24">
        <f>I41/I33</f>
        <v>-1.2795789321905551E-2</v>
      </c>
      <c r="J45" s="24">
        <f>J41/J33</f>
        <v>2.6768042845633347E-2</v>
      </c>
      <c r="K45" s="24">
        <f>K41/K33</f>
        <v>5.8875688228245751E-2</v>
      </c>
      <c r="L45" s="24">
        <f>L41/L33</f>
        <v>1.5973639324110871E-2</v>
      </c>
      <c r="M45" s="3">
        <f>M41/SUM(E33:L33)</f>
        <v>1.1697608871798975E-2</v>
      </c>
    </row>
    <row r="46" spans="2:13" x14ac:dyDescent="0.2">
      <c r="C46" s="1" t="s">
        <v>1</v>
      </c>
      <c r="M46" s="3"/>
    </row>
    <row r="47" spans="2:13" x14ac:dyDescent="0.2">
      <c r="C47" s="1" t="s">
        <v>0</v>
      </c>
      <c r="M47" s="3"/>
    </row>
    <row r="48" spans="2:13" x14ac:dyDescent="0.2">
      <c r="C48" s="1" t="s">
        <v>14</v>
      </c>
    </row>
    <row r="50" spans="2:13" ht="13.5" thickBot="1" x14ac:dyDescent="0.25"/>
    <row r="51" spans="2:13" x14ac:dyDescent="0.2">
      <c r="D51" s="23" t="s">
        <v>13</v>
      </c>
      <c r="E51" s="22"/>
      <c r="F51" s="22"/>
      <c r="G51" s="22"/>
      <c r="H51" s="22"/>
      <c r="I51" s="21"/>
      <c r="J51" s="17"/>
      <c r="K51" s="17"/>
      <c r="L51" s="17"/>
      <c r="M51" s="17"/>
    </row>
    <row r="52" spans="2:13" ht="13.5" thickBot="1" x14ac:dyDescent="0.25">
      <c r="D52" s="20"/>
      <c r="E52" s="19"/>
      <c r="F52" s="19"/>
      <c r="G52" s="19"/>
      <c r="H52" s="19"/>
      <c r="I52" s="18"/>
      <c r="J52" s="17"/>
      <c r="K52" s="17"/>
      <c r="L52" s="17"/>
      <c r="M52" s="17"/>
    </row>
    <row r="53" spans="2:13" x14ac:dyDescent="0.2">
      <c r="H53" s="7"/>
    </row>
    <row r="54" spans="2:13" ht="38.25" x14ac:dyDescent="0.2">
      <c r="B54" s="16" t="s">
        <v>12</v>
      </c>
      <c r="C54" s="10" t="s">
        <v>11</v>
      </c>
      <c r="D54" s="15"/>
      <c r="E54" s="10">
        <v>2014</v>
      </c>
      <c r="F54" s="10">
        <v>2015</v>
      </c>
      <c r="G54" s="10">
        <v>2016</v>
      </c>
      <c r="H54" s="10">
        <v>2017</v>
      </c>
      <c r="I54" s="10">
        <v>2018</v>
      </c>
      <c r="J54" s="10">
        <v>2019</v>
      </c>
      <c r="K54" s="10">
        <v>2020</v>
      </c>
      <c r="L54" s="14" t="s">
        <v>10</v>
      </c>
      <c r="M54" s="13" t="s">
        <v>9</v>
      </c>
    </row>
    <row r="55" spans="2:13" x14ac:dyDescent="0.2">
      <c r="B55" s="2">
        <v>1</v>
      </c>
      <c r="C55" s="12"/>
      <c r="E55" s="11"/>
      <c r="F55" s="11"/>
      <c r="G55" s="11"/>
      <c r="H55" s="11"/>
      <c r="I55" s="11"/>
      <c r="J55" s="11"/>
      <c r="K55" s="11"/>
      <c r="L55" s="11"/>
      <c r="M55" s="10"/>
    </row>
    <row r="56" spans="2:13" x14ac:dyDescent="0.2">
      <c r="B56" s="2">
        <f>B55+1</f>
        <v>2</v>
      </c>
      <c r="C56" s="1" t="s">
        <v>8</v>
      </c>
      <c r="E56" s="8">
        <v>15.9526</v>
      </c>
      <c r="F56" s="8">
        <v>17.329966550000002</v>
      </c>
      <c r="G56" s="8">
        <v>161.60108144</v>
      </c>
      <c r="H56" s="8">
        <v>163.95480124307591</v>
      </c>
      <c r="I56" s="8">
        <v>74.328784853233813</v>
      </c>
      <c r="J56" s="8">
        <v>37.621473662441701</v>
      </c>
      <c r="K56" s="8">
        <v>25.791347721415899</v>
      </c>
      <c r="L56" s="8">
        <v>5.8318361624515003</v>
      </c>
      <c r="M56" s="8"/>
    </row>
    <row r="57" spans="2:13" x14ac:dyDescent="0.2">
      <c r="B57" s="2">
        <f>B56+1</f>
        <v>3</v>
      </c>
      <c r="C57" s="1" t="s">
        <v>7</v>
      </c>
      <c r="E57" s="9">
        <v>5.1479999999999997</v>
      </c>
      <c r="F57" s="9">
        <v>7.5580123800000001</v>
      </c>
      <c r="G57" s="9">
        <v>41.939501839999998</v>
      </c>
      <c r="H57" s="9">
        <v>155.69667448999996</v>
      </c>
      <c r="I57" s="9">
        <v>99.460577719999989</v>
      </c>
      <c r="J57" s="9">
        <v>35.361066080000008</v>
      </c>
      <c r="K57" s="9">
        <v>31.700224779999999</v>
      </c>
      <c r="L57" s="9">
        <v>6.423591554451801</v>
      </c>
      <c r="M57" s="8"/>
    </row>
    <row r="58" spans="2:13" x14ac:dyDescent="0.2">
      <c r="B58" s="2">
        <f>B57+1</f>
        <v>4</v>
      </c>
      <c r="C58" s="1" t="s">
        <v>6</v>
      </c>
      <c r="E58" s="6">
        <f>E56-E57</f>
        <v>10.804600000000001</v>
      </c>
      <c r="F58" s="6">
        <f>F56-F57</f>
        <v>9.7719541700000008</v>
      </c>
      <c r="G58" s="6">
        <f>G56-G57</f>
        <v>119.66157960000001</v>
      </c>
      <c r="H58" s="6">
        <f>H56-H57</f>
        <v>8.2581267530759419</v>
      </c>
      <c r="I58" s="6">
        <f>I56-I57</f>
        <v>-25.131792866766176</v>
      </c>
      <c r="J58" s="6">
        <f>J56-J57</f>
        <v>2.2604075824416938</v>
      </c>
      <c r="K58" s="6">
        <f>K56-K57</f>
        <v>-5.9088770585840997</v>
      </c>
      <c r="L58" s="6">
        <f>L56-L57</f>
        <v>-0.5917553920003007</v>
      </c>
      <c r="M58" s="6">
        <f>SUM(E58:L58)</f>
        <v>119.12424278816709</v>
      </c>
    </row>
    <row r="59" spans="2:13" x14ac:dyDescent="0.2">
      <c r="B59" s="2">
        <f>B58+1</f>
        <v>5</v>
      </c>
    </row>
    <row r="60" spans="2:13" x14ac:dyDescent="0.2">
      <c r="B60" s="2">
        <f>B59+1</f>
        <v>6</v>
      </c>
      <c r="C60" s="1" t="s">
        <v>5</v>
      </c>
      <c r="E60" s="7">
        <f>E16</f>
        <v>1.0801101619999258</v>
      </c>
      <c r="F60" s="7">
        <f>F16</f>
        <v>13.06998929872006</v>
      </c>
      <c r="G60" s="7">
        <f>G16</f>
        <v>126.54411091560985</v>
      </c>
      <c r="H60" s="7">
        <f>H16</f>
        <v>33.709377041323933</v>
      </c>
      <c r="I60" s="7">
        <f>I16</f>
        <v>-64.000530084791876</v>
      </c>
      <c r="J60" s="7">
        <f>J16</f>
        <v>-26.842744077966017</v>
      </c>
      <c r="K60" s="7">
        <f>K16</f>
        <v>-10.27876966713842</v>
      </c>
      <c r="L60" s="7">
        <f>L16</f>
        <v>-30.299969274051534</v>
      </c>
      <c r="M60" s="6">
        <f>SUM(E60:L60)</f>
        <v>42.98157431370592</v>
      </c>
    </row>
    <row r="61" spans="2:13" x14ac:dyDescent="0.2">
      <c r="B61" s="2">
        <f>B60+1</f>
        <v>7</v>
      </c>
      <c r="M61" s="6"/>
    </row>
    <row r="62" spans="2:13" x14ac:dyDescent="0.2">
      <c r="B62" s="2">
        <f>B61+1</f>
        <v>8</v>
      </c>
      <c r="C62" s="1" t="s">
        <v>4</v>
      </c>
      <c r="E62" s="7">
        <f>E60-E58</f>
        <v>-9.7244898380000748</v>
      </c>
      <c r="F62" s="7">
        <f>F60-F58</f>
        <v>3.2980351287200591</v>
      </c>
      <c r="G62" s="7">
        <f>G60-G58</f>
        <v>6.8825313156098389</v>
      </c>
      <c r="H62" s="7">
        <f>H60-H58</f>
        <v>25.451250288247991</v>
      </c>
      <c r="I62" s="7">
        <f>I60-I58</f>
        <v>-38.8687372180257</v>
      </c>
      <c r="J62" s="7">
        <f>J60-J58</f>
        <v>-29.103151660407711</v>
      </c>
      <c r="K62" s="7">
        <f>K60-K58</f>
        <v>-4.3698926085543199</v>
      </c>
      <c r="L62" s="7">
        <f>L60-L58</f>
        <v>-29.708213882051233</v>
      </c>
      <c r="M62" s="6">
        <f>SUM(E62:L62)</f>
        <v>-76.142668474461146</v>
      </c>
    </row>
    <row r="63" spans="2:13" x14ac:dyDescent="0.2">
      <c r="B63" s="2">
        <f>B62+1</f>
        <v>9</v>
      </c>
      <c r="M63" s="5"/>
    </row>
    <row r="64" spans="2:13" x14ac:dyDescent="0.2">
      <c r="B64" s="2">
        <f>B63+1</f>
        <v>10</v>
      </c>
      <c r="C64" s="1" t="s">
        <v>3</v>
      </c>
      <c r="E64" s="4">
        <f>E60/E8</f>
        <v>5.468299909812205E-3</v>
      </c>
      <c r="F64" s="4">
        <f>F60/F8</f>
        <v>4.934925360136562E-2</v>
      </c>
      <c r="G64" s="4">
        <f>G60/G8</f>
        <v>0.30840289548600996</v>
      </c>
      <c r="H64" s="4">
        <f>H60/H8</f>
        <v>7.0982249584753507E-2</v>
      </c>
      <c r="I64" s="4">
        <f>I60/I8</f>
        <v>-0.16600546939263061</v>
      </c>
      <c r="J64" s="4">
        <f>J60/J8</f>
        <v>-6.2836160796641463E-2</v>
      </c>
      <c r="K64" s="4">
        <f>K60/K8</f>
        <v>-2.5222934604388562E-2</v>
      </c>
      <c r="L64" s="4">
        <f>L60/L8</f>
        <v>-9.0038552421959683E-2</v>
      </c>
      <c r="M64" s="3">
        <f>M60/SUM(E8:L8)</f>
        <v>1.479905334969573E-2</v>
      </c>
    </row>
    <row r="65" spans="2:13" x14ac:dyDescent="0.2">
      <c r="B65" s="2">
        <f>B64+1</f>
        <v>11</v>
      </c>
      <c r="C65" s="1" t="s">
        <v>2</v>
      </c>
      <c r="E65" s="4">
        <f>E62/E8</f>
        <v>-4.9232410521575266E-2</v>
      </c>
      <c r="F65" s="4">
        <f>F62/F8</f>
        <v>1.2452617078221885E-2</v>
      </c>
      <c r="G65" s="4">
        <f>G62/G8</f>
        <v>1.6773539050131962E-2</v>
      </c>
      <c r="H65" s="4">
        <f>H62/H8</f>
        <v>5.359301057357941E-2</v>
      </c>
      <c r="I65" s="4">
        <f>I62/I8</f>
        <v>-0.10081827381786677</v>
      </c>
      <c r="J65" s="4">
        <f>J62/J8</f>
        <v>-6.8127547321942511E-2</v>
      </c>
      <c r="K65" s="4">
        <f>K62/K8</f>
        <v>-1.0723220683322493E-2</v>
      </c>
      <c r="L65" s="4">
        <f>L62/L8</f>
        <v>-8.8280108431416579E-2</v>
      </c>
      <c r="M65" s="3">
        <f>M62/SUM(E8:L8)</f>
        <v>-2.6216801755965934E-2</v>
      </c>
    </row>
    <row r="66" spans="2:13" x14ac:dyDescent="0.2">
      <c r="B66" s="2"/>
      <c r="M66" s="3"/>
    </row>
    <row r="67" spans="2:13" x14ac:dyDescent="0.2">
      <c r="B67" s="2"/>
      <c r="C67" s="1" t="s">
        <v>1</v>
      </c>
      <c r="M67" s="3"/>
    </row>
    <row r="68" spans="2:13" x14ac:dyDescent="0.2">
      <c r="B68" s="2"/>
      <c r="C68" s="1" t="s">
        <v>0</v>
      </c>
    </row>
    <row r="69" spans="2:13" x14ac:dyDescent="0.2">
      <c r="B69" s="2"/>
    </row>
    <row r="70" spans="2:13" x14ac:dyDescent="0.2">
      <c r="B70" s="2"/>
    </row>
  </sheetData>
  <mergeCells count="3">
    <mergeCell ref="E2:I3"/>
    <mergeCell ref="E26:I27"/>
    <mergeCell ref="D51:I52"/>
  </mergeCells>
  <pageMargins left="0.7" right="0.7" top="0.75" bottom="0.75" header="0.3" footer="0.3"/>
  <pageSetup scale="52" fitToWidth="2" orientation="landscape" r:id="rId1"/>
  <colBreaks count="1" manualBreakCount="1">
    <brk id="13" max="7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BFE31F6-C94B-4A19-8A3C-4C7B48EFF197}"/>
</file>

<file path=customXml/itemProps2.xml><?xml version="1.0" encoding="utf-8"?>
<ds:datastoreItem xmlns:ds="http://schemas.openxmlformats.org/officeDocument/2006/customXml" ds:itemID="{CC6F944A-B59B-4E28-8EFB-1412D856DD7C}"/>
</file>

<file path=customXml/itemProps3.xml><?xml version="1.0" encoding="utf-8"?>
<ds:datastoreItem xmlns:ds="http://schemas.openxmlformats.org/officeDocument/2006/customXml" ds:itemID="{8350A112-4052-42BD-8738-0B7EF088522F}"/>
</file>

<file path=customXml/itemProps4.xml><?xml version="1.0" encoding="utf-8"?>
<ds:datastoreItem xmlns:ds="http://schemas.openxmlformats.org/officeDocument/2006/customXml" ds:itemID="{B2D1C84A-3D10-4580-AA4E-E6301CA6DF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JAK-3_Proj. v Actual OM CAPEX</vt:lpstr>
      <vt:lpstr>'JAK-3_Proj. v Actual OM CAPEX'!Print_Area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Starkey, Byron (SEA)</dc:creator>
  <cp:lastModifiedBy>Starkey, Byron (SEA)</cp:lastModifiedBy>
  <dcterms:created xsi:type="dcterms:W3CDTF">2022-01-26T19:41:28Z</dcterms:created>
  <dcterms:modified xsi:type="dcterms:W3CDTF">2022-01-26T19:42:45Z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